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G\Desktop\USBA Results\Round2\"/>
    </mc:Choice>
  </mc:AlternateContent>
  <xr:revisionPtr revIDLastSave="0" documentId="8_{96403244-EC55-4BD1-959D-4045DD5E2B7F}" xr6:coauthVersionLast="43" xr6:coauthVersionMax="43" xr10:uidLastSave="{00000000-0000-0000-0000-000000000000}"/>
  <bookViews>
    <workbookView xWindow="1725" yWindow="1770" windowWidth="20955" windowHeight="11505" xr2:uid="{47CD00AA-BF72-4637-B706-B4D74C0F8E2A}"/>
  </bookViews>
  <sheets>
    <sheet name="By Class by Day" sheetId="3" r:id="rId1"/>
    <sheet name="Results" sheetId="1" r:id="rId2"/>
    <sheet name="By Class Overall" sheetId="4" r:id="rId3"/>
    <sheet name="Points and Classes" sheetId="2" state="hidden" r:id="rId4"/>
  </sheets>
  <definedNames>
    <definedName name="_xlnm._FilterDatabase" localSheetId="1" hidden="1">Results!$A$1:$P$1085</definedName>
    <definedName name="CombO">OFFSET('By Class Overall'!$B$7,0,3,COUNTIF('By Class Overall'!A:A,'By Class Overall'!A1048576),1)</definedName>
  </definedNames>
  <calcPr calcId="191029"/>
  <pivotCaches>
    <pivotCache cacheId="2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6" i="1" l="1"/>
  <c r="Q29" i="1"/>
  <c r="Q30" i="1"/>
  <c r="Q35" i="1"/>
  <c r="Q86" i="1"/>
  <c r="Q87" i="1"/>
  <c r="Q88" i="1"/>
  <c r="Q133" i="1"/>
  <c r="Q137" i="1"/>
  <c r="Q139" i="1"/>
  <c r="Q149" i="1"/>
  <c r="Q170" i="1"/>
  <c r="Q171" i="1"/>
  <c r="Q176" i="1"/>
  <c r="Q177" i="1"/>
  <c r="Q183" i="1"/>
  <c r="Q184" i="1"/>
  <c r="Q185" i="1"/>
  <c r="Q186" i="1"/>
  <c r="Q187" i="1"/>
  <c r="Q196" i="1"/>
  <c r="Q197" i="1"/>
  <c r="Q198" i="1"/>
  <c r="Q200" i="1"/>
  <c r="Q204" i="1"/>
  <c r="Q206" i="1"/>
  <c r="Q210" i="1"/>
  <c r="Q212" i="1"/>
  <c r="Q216" i="1"/>
  <c r="Q218" i="1"/>
  <c r="Q221" i="1"/>
  <c r="Q222" i="1"/>
  <c r="Q223" i="1"/>
  <c r="Q224" i="1"/>
  <c r="Q243" i="1"/>
  <c r="Q245" i="1"/>
  <c r="Q246" i="1"/>
  <c r="Q248" i="1"/>
  <c r="Q256" i="1"/>
  <c r="Q257" i="1"/>
  <c r="Q258" i="1"/>
  <c r="Q260" i="1"/>
  <c r="Q261" i="1"/>
  <c r="Q263" i="1"/>
  <c r="Q264" i="1"/>
  <c r="Q265" i="1"/>
  <c r="Q267" i="1"/>
  <c r="Q268" i="1"/>
  <c r="Q269" i="1"/>
  <c r="Q271" i="1"/>
  <c r="Q272" i="1"/>
  <c r="Q273" i="1"/>
  <c r="Q274" i="1"/>
  <c r="Q276" i="1"/>
  <c r="Q277" i="1"/>
  <c r="Q278" i="1"/>
  <c r="Q279" i="1"/>
  <c r="Q280" i="1"/>
  <c r="Q281" i="1"/>
  <c r="Q282" i="1"/>
  <c r="Q289" i="1"/>
  <c r="Q290" i="1"/>
  <c r="Q291" i="1"/>
  <c r="Q292" i="1"/>
  <c r="Q293" i="1"/>
  <c r="Q295" i="1"/>
  <c r="Q296" i="1"/>
  <c r="Q298" i="1"/>
  <c r="Q304" i="1"/>
  <c r="Q305" i="1"/>
  <c r="Q307" i="1"/>
  <c r="Q311" i="1"/>
  <c r="Q312" i="1"/>
  <c r="Q313" i="1"/>
  <c r="Q314" i="1"/>
  <c r="Q315" i="1"/>
  <c r="Q316" i="1"/>
  <c r="Q317" i="1"/>
  <c r="Q318" i="1"/>
  <c r="Q319" i="1"/>
  <c r="Q320" i="1"/>
  <c r="Q324" i="1"/>
  <c r="Q325" i="1"/>
  <c r="Q327" i="1"/>
  <c r="Q328" i="1"/>
  <c r="Q330" i="1"/>
  <c r="Q331" i="1"/>
  <c r="Q332" i="1"/>
  <c r="Q336" i="1"/>
  <c r="Q337" i="1"/>
  <c r="Q338" i="1"/>
  <c r="Q340" i="1"/>
  <c r="Q344" i="1"/>
  <c r="Q346" i="1"/>
  <c r="Q347" i="1"/>
  <c r="Q348" i="1"/>
  <c r="Q349" i="1"/>
  <c r="Q350" i="1"/>
  <c r="Q351" i="1"/>
  <c r="Q352" i="1"/>
  <c r="Q353" i="1"/>
  <c r="Q354" i="1"/>
  <c r="Q355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7" i="1"/>
  <c r="Q388" i="1"/>
  <c r="Q389" i="1"/>
  <c r="Q390" i="1"/>
  <c r="Q394" i="1"/>
  <c r="Q397" i="1"/>
  <c r="Q398" i="1"/>
  <c r="Q399" i="1"/>
  <c r="Q400" i="1"/>
  <c r="Q401" i="1"/>
  <c r="Q402" i="1"/>
  <c r="Q403" i="1"/>
  <c r="Q410" i="1"/>
  <c r="Q411" i="1"/>
  <c r="Q412" i="1"/>
  <c r="Q416" i="1"/>
  <c r="Q421" i="1"/>
  <c r="Q422" i="1"/>
  <c r="Q424" i="1"/>
  <c r="Q425" i="1"/>
  <c r="Q426" i="1"/>
  <c r="Q427" i="1"/>
  <c r="Q433" i="1"/>
  <c r="Q434" i="1"/>
  <c r="Q435" i="1"/>
  <c r="Q436" i="1"/>
  <c r="Q437" i="1"/>
  <c r="Q438" i="1"/>
  <c r="Q439" i="1"/>
  <c r="Q446" i="1"/>
  <c r="Q447" i="1"/>
  <c r="Q448" i="1"/>
  <c r="Q449" i="1"/>
  <c r="Q450" i="1"/>
  <c r="Q451" i="1"/>
  <c r="Q452" i="1"/>
  <c r="Q453" i="1"/>
  <c r="Q454" i="1"/>
  <c r="Q456" i="1"/>
  <c r="Q457" i="1"/>
  <c r="Q458" i="1"/>
  <c r="Q459" i="1"/>
  <c r="Q460" i="1"/>
  <c r="Q463" i="1"/>
  <c r="Q466" i="1"/>
  <c r="Q471" i="1"/>
  <c r="Q473" i="1"/>
  <c r="Q475" i="1"/>
  <c r="Q478" i="1"/>
  <c r="Q480" i="1"/>
  <c r="Q481" i="1"/>
  <c r="Q482" i="1"/>
  <c r="Q483" i="1"/>
  <c r="Q484" i="1"/>
  <c r="Q486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2" i="1"/>
  <c r="G39" i="4"/>
  <c r="G40" i="4"/>
  <c r="G41" i="4"/>
  <c r="G42" i="4"/>
  <c r="G43" i="4"/>
  <c r="G44" i="4" s="1"/>
  <c r="Q283" i="1" s="1"/>
  <c r="G45" i="4"/>
  <c r="Q287" i="1" s="1"/>
  <c r="G46" i="4"/>
  <c r="Q286" i="1" s="1"/>
  <c r="G48" i="4"/>
  <c r="Q294" i="1" s="1"/>
  <c r="G49" i="4"/>
  <c r="Q285" i="1" s="1"/>
  <c r="G50" i="4"/>
  <c r="G51" i="4" s="1"/>
  <c r="G52" i="4" s="1"/>
  <c r="G53" i="4" s="1"/>
  <c r="G54" i="4"/>
  <c r="G55" i="4"/>
  <c r="Q297" i="1" s="1"/>
  <c r="G56" i="4"/>
  <c r="G57" i="4"/>
  <c r="G58" i="4" s="1"/>
  <c r="G59" i="4"/>
  <c r="G60" i="4"/>
  <c r="Q37" i="1" s="1"/>
  <c r="G61" i="4"/>
  <c r="Q40" i="1" s="1"/>
  <c r="G62" i="4"/>
  <c r="G63" i="4" s="1"/>
  <c r="Q38" i="1" s="1"/>
  <c r="G64" i="4"/>
  <c r="G65" i="4"/>
  <c r="Q39" i="1" s="1"/>
  <c r="G66" i="4"/>
  <c r="Q42" i="1" s="1"/>
  <c r="G67" i="4"/>
  <c r="Q48" i="1" s="1"/>
  <c r="G68" i="4"/>
  <c r="Q56" i="1" s="1"/>
  <c r="G69" i="4"/>
  <c r="Q41" i="1" s="1"/>
  <c r="G70" i="4"/>
  <c r="Q44" i="1" s="1"/>
  <c r="G71" i="4"/>
  <c r="Q45" i="1" s="1"/>
  <c r="G72" i="4"/>
  <c r="G73" i="4" s="1"/>
  <c r="G74" i="4"/>
  <c r="G75" i="4" s="1"/>
  <c r="Q47" i="1" s="1"/>
  <c r="G76" i="4"/>
  <c r="Q58" i="1" s="1"/>
  <c r="G77" i="4"/>
  <c r="G79" i="4"/>
  <c r="G80" i="4" s="1"/>
  <c r="Q51" i="1" s="1"/>
  <c r="G81" i="4"/>
  <c r="Q49" i="1" s="1"/>
  <c r="G82" i="4"/>
  <c r="G83" i="4"/>
  <c r="Q50" i="1" s="1"/>
  <c r="G84" i="4"/>
  <c r="Q52" i="1" s="1"/>
  <c r="G85" i="4"/>
  <c r="Q53" i="1" s="1"/>
  <c r="G86" i="4"/>
  <c r="Q55" i="1" s="1"/>
  <c r="G87" i="4"/>
  <c r="Q54" i="1" s="1"/>
  <c r="G88" i="4"/>
  <c r="G89" i="4"/>
  <c r="G90" i="4" s="1"/>
  <c r="G101" i="4"/>
  <c r="Q64" i="1" s="1"/>
  <c r="G102" i="4"/>
  <c r="Q69" i="1" s="1"/>
  <c r="G103" i="4"/>
  <c r="Q65" i="1" s="1"/>
  <c r="G104" i="4"/>
  <c r="Q66" i="1" s="1"/>
  <c r="G105" i="4"/>
  <c r="Q67" i="1" s="1"/>
  <c r="G106" i="4"/>
  <c r="Q68" i="1" s="1"/>
  <c r="G107" i="4"/>
  <c r="Q72" i="1" s="1"/>
  <c r="G108" i="4"/>
  <c r="Q70" i="1" s="1"/>
  <c r="G109" i="4"/>
  <c r="Q73" i="1" s="1"/>
  <c r="G110" i="4"/>
  <c r="G111" i="4"/>
  <c r="G112" i="4" s="1"/>
  <c r="Q75" i="1" s="1"/>
  <c r="G113" i="4"/>
  <c r="Q71" i="1" s="1"/>
  <c r="G114" i="4"/>
  <c r="Q74" i="1" s="1"/>
  <c r="G115" i="4"/>
  <c r="Q79" i="1" s="1"/>
  <c r="G116" i="4"/>
  <c r="G119" i="4"/>
  <c r="Q77" i="1" s="1"/>
  <c r="G120" i="4"/>
  <c r="Q78" i="1" s="1"/>
  <c r="G121" i="4"/>
  <c r="G122" i="4"/>
  <c r="Q80" i="1" s="1"/>
  <c r="G123" i="4"/>
  <c r="G124" i="4" s="1"/>
  <c r="G125" i="4" s="1"/>
  <c r="G126" i="4"/>
  <c r="Q85" i="1" s="1"/>
  <c r="G127" i="4"/>
  <c r="G128" i="4" s="1"/>
  <c r="G129" i="4" s="1"/>
  <c r="G130" i="4"/>
  <c r="Q89" i="1" s="1"/>
  <c r="G131" i="4"/>
  <c r="G132" i="4"/>
  <c r="Q91" i="1" s="1"/>
  <c r="G133" i="4"/>
  <c r="G134" i="4"/>
  <c r="G135" i="4"/>
  <c r="Q95" i="1" s="1"/>
  <c r="G136" i="4"/>
  <c r="Q92" i="1" s="1"/>
  <c r="G137" i="4"/>
  <c r="Q97" i="1" s="1"/>
  <c r="G138" i="4"/>
  <c r="Q104" i="1" s="1"/>
  <c r="G139" i="4"/>
  <c r="G140" i="4" s="1"/>
  <c r="Q93" i="1" s="1"/>
  <c r="G141" i="4"/>
  <c r="Q94" i="1" s="1"/>
  <c r="G142" i="4"/>
  <c r="G143" i="4" s="1"/>
  <c r="Q96" i="1" s="1"/>
  <c r="G144" i="4"/>
  <c r="Q102" i="1" s="1"/>
  <c r="G145" i="4"/>
  <c r="Q98" i="1" s="1"/>
  <c r="G146" i="4"/>
  <c r="G147" i="4" s="1"/>
  <c r="Q99" i="1" s="1"/>
  <c r="G148" i="4"/>
  <c r="G149" i="4" s="1"/>
  <c r="Q100" i="1" s="1"/>
  <c r="G150" i="4"/>
  <c r="G152" i="4"/>
  <c r="Q103" i="1" s="1"/>
  <c r="G153" i="4"/>
  <c r="G154" i="4"/>
  <c r="Q105" i="1" s="1"/>
  <c r="G155" i="4"/>
  <c r="Q106" i="1" s="1"/>
  <c r="G156" i="4"/>
  <c r="Q107" i="1" s="1"/>
  <c r="G157" i="4"/>
  <c r="G158" i="4" s="1"/>
  <c r="G159" i="4" s="1"/>
  <c r="Q110" i="1" s="1"/>
  <c r="G160" i="4"/>
  <c r="Q115" i="1" s="1"/>
  <c r="G161" i="4"/>
  <c r="Q116" i="1" s="1"/>
  <c r="G162" i="4"/>
  <c r="Q118" i="1" s="1"/>
  <c r="G163" i="4"/>
  <c r="Q120" i="1" s="1"/>
  <c r="G164" i="4"/>
  <c r="Q117" i="1" s="1"/>
  <c r="G165" i="4"/>
  <c r="G166" i="4"/>
  <c r="Q122" i="1" s="1"/>
  <c r="G167" i="4"/>
  <c r="Q125" i="1" s="1"/>
  <c r="G168" i="4"/>
  <c r="Q123" i="1" s="1"/>
  <c r="G169" i="4"/>
  <c r="G170" i="4" s="1"/>
  <c r="Q136" i="1" s="1"/>
  <c r="G171" i="4"/>
  <c r="Q124" i="1" s="1"/>
  <c r="G172" i="4"/>
  <c r="Q121" i="1" s="1"/>
  <c r="G173" i="4"/>
  <c r="G174" i="4"/>
  <c r="Q127" i="1" s="1"/>
  <c r="G175" i="4"/>
  <c r="G176" i="4"/>
  <c r="Q129" i="1" s="1"/>
  <c r="G177" i="4"/>
  <c r="G178" i="4"/>
  <c r="G180" i="4"/>
  <c r="G181" i="4" s="1"/>
  <c r="Q138" i="1" s="1"/>
  <c r="G182" i="4"/>
  <c r="G183" i="4"/>
  <c r="Q300" i="1" s="1"/>
  <c r="G184" i="4"/>
  <c r="Q299" i="1" s="1"/>
  <c r="G185" i="4"/>
  <c r="Q302" i="1" s="1"/>
  <c r="G186" i="4"/>
  <c r="Q301" i="1" s="1"/>
  <c r="G187" i="4"/>
  <c r="Q303" i="1" s="1"/>
  <c r="G188" i="4"/>
  <c r="Q306" i="1" s="1"/>
  <c r="G189" i="4"/>
  <c r="G190" i="4"/>
  <c r="Q308" i="1" s="1"/>
  <c r="G191" i="4"/>
  <c r="Q309" i="1" s="1"/>
  <c r="G192" i="4"/>
  <c r="G193" i="4"/>
  <c r="G194" i="4" s="1"/>
  <c r="Q310" i="1" s="1"/>
  <c r="G195" i="4"/>
  <c r="G196" i="4"/>
  <c r="G197" i="4"/>
  <c r="G198" i="4"/>
  <c r="G199" i="4" s="1"/>
  <c r="Q322" i="1" s="1"/>
  <c r="G200" i="4"/>
  <c r="G201" i="4"/>
  <c r="G203" i="4"/>
  <c r="G204" i="4"/>
  <c r="G205" i="4"/>
  <c r="G206" i="4"/>
  <c r="Q329" i="1" s="1"/>
  <c r="G207" i="4"/>
  <c r="G208" i="4"/>
  <c r="G209" i="4"/>
  <c r="G210" i="4"/>
  <c r="G211" i="4"/>
  <c r="Q334" i="1" s="1"/>
  <c r="G212" i="4"/>
  <c r="Q333" i="1" s="1"/>
  <c r="G213" i="4"/>
  <c r="Q339" i="1" s="1"/>
  <c r="G214" i="4"/>
  <c r="Q335" i="1" s="1"/>
  <c r="G215" i="4"/>
  <c r="G216" i="4"/>
  <c r="Q343" i="1" s="1"/>
  <c r="G217" i="4"/>
  <c r="Q342" i="1" s="1"/>
  <c r="G218" i="4"/>
  <c r="Q341" i="1" s="1"/>
  <c r="G219" i="4"/>
  <c r="G220" i="4"/>
  <c r="G221" i="4"/>
  <c r="Q345" i="1" s="1"/>
  <c r="G222" i="4"/>
  <c r="G223" i="4"/>
  <c r="G224" i="4"/>
  <c r="G225" i="4"/>
  <c r="G226" i="4"/>
  <c r="G227" i="4"/>
  <c r="Q386" i="1" s="1"/>
  <c r="G228" i="4"/>
  <c r="Q391" i="1" s="1"/>
  <c r="G229" i="4"/>
  <c r="Q392" i="1" s="1"/>
  <c r="G230" i="4"/>
  <c r="G231" i="4"/>
  <c r="G232" i="4" s="1"/>
  <c r="G233" i="4"/>
  <c r="Q393" i="1" s="1"/>
  <c r="G234" i="4"/>
  <c r="G235" i="4"/>
  <c r="Q395" i="1" s="1"/>
  <c r="G236" i="4"/>
  <c r="G237" i="4"/>
  <c r="Q396" i="1" s="1"/>
  <c r="G238" i="4"/>
  <c r="G239" i="4"/>
  <c r="Q141" i="1" s="1"/>
  <c r="G240" i="4"/>
  <c r="Q143" i="1" s="1"/>
  <c r="G241" i="4"/>
  <c r="Q142" i="1" s="1"/>
  <c r="G242" i="4"/>
  <c r="G243" i="4"/>
  <c r="Q144" i="1" s="1"/>
  <c r="G244" i="4"/>
  <c r="Q150" i="1" s="1"/>
  <c r="G245" i="4"/>
  <c r="G246" i="4"/>
  <c r="Q145" i="1" s="1"/>
  <c r="G247" i="4"/>
  <c r="G248" i="4" s="1"/>
  <c r="Q146" i="1" s="1"/>
  <c r="G249" i="4"/>
  <c r="Q147" i="1" s="1"/>
  <c r="G250" i="4"/>
  <c r="Q148" i="1" s="1"/>
  <c r="G251" i="4"/>
  <c r="G252" i="4"/>
  <c r="Q404" i="1" s="1"/>
  <c r="G253" i="4"/>
  <c r="Q405" i="1" s="1"/>
  <c r="G254" i="4"/>
  <c r="Q408" i="1" s="1"/>
  <c r="G255" i="4"/>
  <c r="Q407" i="1" s="1"/>
  <c r="G256" i="4"/>
  <c r="G257" i="4"/>
  <c r="G258" i="4"/>
  <c r="Q406" i="1" s="1"/>
  <c r="G259" i="4"/>
  <c r="G260" i="4"/>
  <c r="G261" i="4"/>
  <c r="Q409" i="1" s="1"/>
  <c r="G262" i="4"/>
  <c r="G263" i="4"/>
  <c r="G264" i="4"/>
  <c r="Q414" i="1" s="1"/>
  <c r="G265" i="4"/>
  <c r="Q413" i="1" s="1"/>
  <c r="G267" i="4"/>
  <c r="Q418" i="1" s="1"/>
  <c r="G268" i="4"/>
  <c r="G269" i="4" s="1"/>
  <c r="Q419" i="1" s="1"/>
  <c r="G270" i="4"/>
  <c r="G271" i="4" s="1"/>
  <c r="G272" i="4"/>
  <c r="Q417" i="1" s="1"/>
  <c r="G273" i="4"/>
  <c r="G274" i="4"/>
  <c r="G275" i="4"/>
  <c r="Q172" i="1" s="1"/>
  <c r="G276" i="4"/>
  <c r="G277" i="4" s="1"/>
  <c r="Q155" i="1" s="1"/>
  <c r="G278" i="4"/>
  <c r="Q158" i="1" s="1"/>
  <c r="G279" i="4"/>
  <c r="Q157" i="1" s="1"/>
  <c r="G280" i="4"/>
  <c r="G281" i="4"/>
  <c r="Q160" i="1" s="1"/>
  <c r="G283" i="4"/>
  <c r="G284" i="4" s="1"/>
  <c r="Q161" i="1" s="1"/>
  <c r="G285" i="4"/>
  <c r="G286" i="4" s="1"/>
  <c r="G287" i="4"/>
  <c r="G288" i="4" s="1"/>
  <c r="Q165" i="1" s="1"/>
  <c r="G289" i="4"/>
  <c r="Q164" i="1" s="1"/>
  <c r="G290" i="4"/>
  <c r="G291" i="4"/>
  <c r="G292" i="4" s="1"/>
  <c r="Q175" i="1" s="1"/>
  <c r="G293" i="4"/>
  <c r="G294" i="4" s="1"/>
  <c r="G295" i="4"/>
  <c r="G296" i="4" s="1"/>
  <c r="Q168" i="1" s="1"/>
  <c r="G297" i="4"/>
  <c r="Q169" i="1" s="1"/>
  <c r="G298" i="4"/>
  <c r="Q173" i="1" s="1"/>
  <c r="G299" i="4"/>
  <c r="G300" i="4"/>
  <c r="G301" i="4" s="1"/>
  <c r="G302" i="4" s="1"/>
  <c r="G303" i="4" s="1"/>
  <c r="G304" i="4" s="1"/>
  <c r="G305" i="4"/>
  <c r="Q182" i="1" s="1"/>
  <c r="G306" i="4"/>
  <c r="G307" i="4"/>
  <c r="G308" i="4"/>
  <c r="G309" i="4"/>
  <c r="G310" i="4"/>
  <c r="G311" i="4"/>
  <c r="G312" i="4"/>
  <c r="G313" i="4"/>
  <c r="Q188" i="1" s="1"/>
  <c r="G315" i="4"/>
  <c r="G316" i="4"/>
  <c r="Q420" i="1" s="1"/>
  <c r="G317" i="4"/>
  <c r="G318" i="4"/>
  <c r="Q430" i="1" s="1"/>
  <c r="G319" i="4"/>
  <c r="G320" i="4" s="1"/>
  <c r="G321" i="4"/>
  <c r="Q432" i="1" s="1"/>
  <c r="G322" i="4"/>
  <c r="G323" i="4"/>
  <c r="G324" i="4"/>
  <c r="Q423" i="1" s="1"/>
  <c r="G325" i="4"/>
  <c r="G326" i="4"/>
  <c r="G328" i="4"/>
  <c r="G329" i="4"/>
  <c r="Q428" i="1" s="1"/>
  <c r="G330" i="4"/>
  <c r="G331" i="4"/>
  <c r="G332" i="4"/>
  <c r="G333" i="4"/>
  <c r="G334" i="4"/>
  <c r="G335" i="4"/>
  <c r="G336" i="4"/>
  <c r="G337" i="4" s="1"/>
  <c r="Q190" i="1" s="1"/>
  <c r="G338" i="4"/>
  <c r="Q195" i="1" s="1"/>
  <c r="G339" i="4"/>
  <c r="G341" i="4"/>
  <c r="G342" i="4" s="1"/>
  <c r="Q192" i="1" s="1"/>
  <c r="G343" i="4"/>
  <c r="G344" i="4" s="1"/>
  <c r="G345" i="4" s="1"/>
  <c r="Q193" i="1" s="1"/>
  <c r="G346" i="4"/>
  <c r="G348" i="4"/>
  <c r="Q202" i="1" s="1"/>
  <c r="G349" i="4"/>
  <c r="G350" i="4"/>
  <c r="G351" i="4"/>
  <c r="G352" i="4" s="1"/>
  <c r="G353" i="4"/>
  <c r="G354" i="4"/>
  <c r="G355" i="4"/>
  <c r="Q201" i="1" s="1"/>
  <c r="G356" i="4"/>
  <c r="Q441" i="1" s="1"/>
  <c r="G357" i="4"/>
  <c r="Q442" i="1" s="1"/>
  <c r="G358" i="4"/>
  <c r="Q440" i="1" s="1"/>
  <c r="G359" i="4"/>
  <c r="Q444" i="1" s="1"/>
  <c r="G360" i="4"/>
  <c r="G361" i="4"/>
  <c r="G362" i="4"/>
  <c r="G363" i="4"/>
  <c r="G364" i="4"/>
  <c r="Q443" i="1" s="1"/>
  <c r="G365" i="4"/>
  <c r="Q445" i="1" s="1"/>
  <c r="G366" i="4"/>
  <c r="G367" i="4" s="1"/>
  <c r="G368" i="4"/>
  <c r="G369" i="4"/>
  <c r="G370" i="4"/>
  <c r="Q207" i="1" s="1"/>
  <c r="G371" i="4"/>
  <c r="Q208" i="1" s="1"/>
  <c r="G372" i="4"/>
  <c r="Q209" i="1" s="1"/>
  <c r="G373" i="4"/>
  <c r="Q211" i="1" s="1"/>
  <c r="G374" i="4"/>
  <c r="G375" i="4" s="1"/>
  <c r="Q213" i="1" s="1"/>
  <c r="G376" i="4"/>
  <c r="G377" i="4"/>
  <c r="G378" i="4"/>
  <c r="G379" i="4"/>
  <c r="Q215" i="1" s="1"/>
  <c r="G380" i="4"/>
  <c r="G381" i="4"/>
  <c r="G382" i="4" s="1"/>
  <c r="Q214" i="1" s="1"/>
  <c r="G383" i="4"/>
  <c r="G384" i="4"/>
  <c r="Q220" i="1" s="1"/>
  <c r="G385" i="4"/>
  <c r="Q217" i="1" s="1"/>
  <c r="G386" i="4"/>
  <c r="G387" i="4" s="1"/>
  <c r="Q225" i="1" s="1"/>
  <c r="G388" i="4"/>
  <c r="Q219" i="1" s="1"/>
  <c r="G389" i="4"/>
  <c r="G390" i="4"/>
  <c r="G391" i="4"/>
  <c r="G392" i="4"/>
  <c r="G393" i="4"/>
  <c r="G394" i="4" s="1"/>
  <c r="Q226" i="1" s="1"/>
  <c r="G395" i="4"/>
  <c r="Q229" i="1" s="1"/>
  <c r="G396" i="4"/>
  <c r="G397" i="4" s="1"/>
  <c r="Q227" i="1" s="1"/>
  <c r="G398" i="4"/>
  <c r="G400" i="4"/>
  <c r="Q240" i="1" s="1"/>
  <c r="G401" i="4"/>
  <c r="G403" i="4"/>
  <c r="G404" i="4" s="1"/>
  <c r="Q233" i="1" s="1"/>
  <c r="G405" i="4"/>
  <c r="Q238" i="1" s="1"/>
  <c r="G406" i="4"/>
  <c r="G407" i="4"/>
  <c r="G408" i="4"/>
  <c r="G409" i="4"/>
  <c r="Q239" i="1" s="1"/>
  <c r="G410" i="4"/>
  <c r="G411" i="4"/>
  <c r="G412" i="4"/>
  <c r="G413" i="4"/>
  <c r="Q234" i="1" s="1"/>
  <c r="G414" i="4"/>
  <c r="Q242" i="1" s="1"/>
  <c r="G415" i="4"/>
  <c r="Q236" i="1" s="1"/>
  <c r="G416" i="4"/>
  <c r="G417" i="4"/>
  <c r="Q244" i="1" s="1"/>
  <c r="G418" i="4"/>
  <c r="G419" i="4"/>
  <c r="Q237" i="1" s="1"/>
  <c r="G420" i="4"/>
  <c r="G421" i="4"/>
  <c r="G422" i="4"/>
  <c r="G423" i="4"/>
  <c r="G424" i="4"/>
  <c r="Q275" i="1" s="1"/>
  <c r="G425" i="4"/>
  <c r="Q254" i="1" s="1"/>
  <c r="G426" i="4"/>
  <c r="Q262" i="1" s="1"/>
  <c r="G427" i="4"/>
  <c r="Q255" i="1" s="1"/>
  <c r="G428" i="4"/>
  <c r="G429" i="4"/>
  <c r="Q250" i="1" s="1"/>
  <c r="G430" i="4"/>
  <c r="G431" i="4"/>
  <c r="G432" i="4"/>
  <c r="Q249" i="1" s="1"/>
  <c r="G433" i="4"/>
  <c r="G434" i="4"/>
  <c r="G435" i="4"/>
  <c r="Q252" i="1" s="1"/>
  <c r="G436" i="4"/>
  <c r="Q253" i="1" s="1"/>
  <c r="G437" i="4"/>
  <c r="G438" i="4"/>
  <c r="G439" i="4"/>
  <c r="Q461" i="1" s="1"/>
  <c r="G440" i="4"/>
  <c r="Q462" i="1" s="1"/>
  <c r="G441" i="4"/>
  <c r="Q464" i="1" s="1"/>
  <c r="G442" i="4"/>
  <c r="G443" i="4"/>
  <c r="G444" i="4"/>
  <c r="G445" i="4"/>
  <c r="G446" i="4"/>
  <c r="G447" i="4"/>
  <c r="Q465" i="1" s="1"/>
  <c r="G448" i="4"/>
  <c r="Q469" i="1" s="1"/>
  <c r="G449" i="4"/>
  <c r="Q467" i="1" s="1"/>
  <c r="G450" i="4"/>
  <c r="Q472" i="1" s="1"/>
  <c r="G451" i="4"/>
  <c r="G454" i="4"/>
  <c r="G455" i="4"/>
  <c r="G456" i="4" s="1"/>
  <c r="G457" i="4" s="1"/>
  <c r="Q470" i="1" s="1"/>
  <c r="G458" i="4"/>
  <c r="G459" i="4"/>
  <c r="G460" i="4"/>
  <c r="G461" i="4"/>
  <c r="G462" i="4"/>
  <c r="Q477" i="1" s="1"/>
  <c r="G463" i="4"/>
  <c r="G464" i="4"/>
  <c r="Q485" i="1" s="1"/>
  <c r="G465" i="4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G508" i="4" s="1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 s="1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G932" i="4" s="1"/>
  <c r="G933" i="4" s="1"/>
  <c r="G934" i="4" s="1"/>
  <c r="G935" i="4" s="1"/>
  <c r="G936" i="4" s="1"/>
  <c r="G937" i="4" s="1"/>
  <c r="G938" i="4" s="1"/>
  <c r="G939" i="4" s="1"/>
  <c r="G940" i="4" s="1"/>
  <c r="G941" i="4" s="1"/>
  <c r="G942" i="4" s="1"/>
  <c r="G943" i="4" s="1"/>
  <c r="G944" i="4" s="1"/>
  <c r="G945" i="4" s="1"/>
  <c r="G946" i="4" s="1"/>
  <c r="G947" i="4" s="1"/>
  <c r="G948" i="4" s="1"/>
  <c r="G949" i="4" s="1"/>
  <c r="G950" i="4" s="1"/>
  <c r="G951" i="4" s="1"/>
  <c r="G952" i="4" s="1"/>
  <c r="G953" i="4" s="1"/>
  <c r="G954" i="4" s="1"/>
  <c r="G955" i="4" s="1"/>
  <c r="G956" i="4" s="1"/>
  <c r="G957" i="4" s="1"/>
  <c r="G958" i="4" s="1"/>
  <c r="G959" i="4" s="1"/>
  <c r="G960" i="4" s="1"/>
  <c r="G961" i="4" s="1"/>
  <c r="G962" i="4" s="1"/>
  <c r="G963" i="4" s="1"/>
  <c r="G964" i="4" s="1"/>
  <c r="G965" i="4" s="1"/>
  <c r="G966" i="4" s="1"/>
  <c r="G967" i="4" s="1"/>
  <c r="G968" i="4" s="1"/>
  <c r="G969" i="4" s="1"/>
  <c r="G970" i="4" s="1"/>
  <c r="G971" i="4" s="1"/>
  <c r="G972" i="4" s="1"/>
  <c r="G973" i="4" s="1"/>
  <c r="G974" i="4" s="1"/>
  <c r="G975" i="4" s="1"/>
  <c r="G976" i="4" s="1"/>
  <c r="G977" i="4" s="1"/>
  <c r="G978" i="4" s="1"/>
  <c r="G979" i="4" s="1"/>
  <c r="G980" i="4" s="1"/>
  <c r="G981" i="4" s="1"/>
  <c r="G982" i="4" s="1"/>
  <c r="G983" i="4" s="1"/>
  <c r="G984" i="4" s="1"/>
  <c r="G985" i="4" s="1"/>
  <c r="G986" i="4" s="1"/>
  <c r="G987" i="4" s="1"/>
  <c r="G988" i="4" s="1"/>
  <c r="G989" i="4" s="1"/>
  <c r="G990" i="4" s="1"/>
  <c r="G991" i="4" s="1"/>
  <c r="G992" i="4" s="1"/>
  <c r="G993" i="4" s="1"/>
  <c r="G994" i="4" s="1"/>
  <c r="G995" i="4" s="1"/>
  <c r="G996" i="4" s="1"/>
  <c r="G997" i="4" s="1"/>
  <c r="G998" i="4" s="1"/>
  <c r="G999" i="4" s="1"/>
  <c r="G1000" i="4" s="1"/>
  <c r="G1001" i="4" s="1"/>
  <c r="G1002" i="4" s="1"/>
  <c r="G1003" i="4" s="1"/>
  <c r="G1004" i="4" s="1"/>
  <c r="G1005" i="4" s="1"/>
  <c r="G1006" i="4" s="1"/>
  <c r="G1007" i="4" s="1"/>
  <c r="G1008" i="4" s="1"/>
  <c r="G1009" i="4" s="1"/>
  <c r="G1010" i="4" s="1"/>
  <c r="G1011" i="4" s="1"/>
  <c r="G1012" i="4" s="1"/>
  <c r="G1013" i="4" s="1"/>
  <c r="G1014" i="4" s="1"/>
  <c r="G1015" i="4" s="1"/>
  <c r="G1016" i="4" s="1"/>
  <c r="G1017" i="4" s="1"/>
  <c r="G1018" i="4" s="1"/>
  <c r="G1019" i="4" s="1"/>
  <c r="G1020" i="4" s="1"/>
  <c r="G1021" i="4" s="1"/>
  <c r="G1022" i="4" s="1"/>
  <c r="G1023" i="4" s="1"/>
  <c r="G1024" i="4" s="1"/>
  <c r="G1025" i="4" s="1"/>
  <c r="G1026" i="4" s="1"/>
  <c r="G1027" i="4" s="1"/>
  <c r="G1028" i="4" s="1"/>
  <c r="G1029" i="4" s="1"/>
  <c r="G1030" i="4" s="1"/>
  <c r="G1031" i="4" s="1"/>
  <c r="G1032" i="4" s="1"/>
  <c r="G1033" i="4" s="1"/>
  <c r="G1034" i="4" s="1"/>
  <c r="G1035" i="4" s="1"/>
  <c r="G1036" i="4" s="1"/>
  <c r="G1037" i="4" s="1"/>
  <c r="G1038" i="4" s="1"/>
  <c r="G1039" i="4" s="1"/>
  <c r="G1040" i="4" s="1"/>
  <c r="G1041" i="4" s="1"/>
  <c r="G1042" i="4" s="1"/>
  <c r="G1043" i="4" s="1"/>
  <c r="G1044" i="4" s="1"/>
  <c r="G1045" i="4" s="1"/>
  <c r="G1046" i="4" s="1"/>
  <c r="G1047" i="4" s="1"/>
  <c r="G1048" i="4" s="1"/>
  <c r="G1049" i="4" s="1"/>
  <c r="G1050" i="4" s="1"/>
  <c r="G1051" i="4" s="1"/>
  <c r="G1052" i="4" s="1"/>
  <c r="G1053" i="4" s="1"/>
  <c r="G1054" i="4" s="1"/>
  <c r="G1055" i="4" s="1"/>
  <c r="G1056" i="4" s="1"/>
  <c r="G1057" i="4" s="1"/>
  <c r="G1058" i="4" s="1"/>
  <c r="G1059" i="4" s="1"/>
  <c r="G1060" i="4" s="1"/>
  <c r="G1061" i="4" s="1"/>
  <c r="G1062" i="4" s="1"/>
  <c r="G1063" i="4" s="1"/>
  <c r="G1064" i="4" s="1"/>
  <c r="G1065" i="4" s="1"/>
  <c r="G1066" i="4" s="1"/>
  <c r="G1067" i="4" s="1"/>
  <c r="G1068" i="4" s="1"/>
  <c r="G1069" i="4" s="1"/>
  <c r="G1070" i="4" s="1"/>
  <c r="G1071" i="4" s="1"/>
  <c r="G1072" i="4" s="1"/>
  <c r="G1073" i="4" s="1"/>
  <c r="G1074" i="4" s="1"/>
  <c r="G1075" i="4" s="1"/>
  <c r="G1076" i="4" s="1"/>
  <c r="G1077" i="4" s="1"/>
  <c r="G1078" i="4" s="1"/>
  <c r="G1079" i="4" s="1"/>
  <c r="G1080" i="4" s="1"/>
  <c r="G1081" i="4" s="1"/>
  <c r="G1082" i="4" s="1"/>
  <c r="G1083" i="4" s="1"/>
  <c r="G1084" i="4" s="1"/>
  <c r="G1085" i="4" s="1"/>
  <c r="G1086" i="4" s="1"/>
  <c r="G1087" i="4" s="1"/>
  <c r="G1088" i="4" s="1"/>
  <c r="G1089" i="4" s="1"/>
  <c r="G1090" i="4" s="1"/>
  <c r="G1091" i="4" s="1"/>
  <c r="G1092" i="4" s="1"/>
  <c r="G1093" i="4" s="1"/>
  <c r="G1094" i="4" s="1"/>
  <c r="G1095" i="4" s="1"/>
  <c r="G1096" i="4" s="1"/>
  <c r="G1097" i="4" s="1"/>
  <c r="G1098" i="4" s="1"/>
  <c r="G1099" i="4" s="1"/>
  <c r="G1100" i="4" s="1"/>
  <c r="G1101" i="4" s="1"/>
  <c r="G1102" i="4" s="1"/>
  <c r="G1103" i="4" s="1"/>
  <c r="G1104" i="4" s="1"/>
  <c r="G1105" i="4" s="1"/>
  <c r="G1106" i="4" s="1"/>
  <c r="G1107" i="4" s="1"/>
  <c r="G1108" i="4" s="1"/>
  <c r="G1109" i="4" s="1"/>
  <c r="G1110" i="4" s="1"/>
  <c r="G1111" i="4" s="1"/>
  <c r="G1112" i="4" s="1"/>
  <c r="G1113" i="4" s="1"/>
  <c r="G1114" i="4" s="1"/>
  <c r="G1115" i="4" s="1"/>
  <c r="G1116" i="4" s="1"/>
  <c r="G1117" i="4" s="1"/>
  <c r="G1118" i="4" s="1"/>
  <c r="G1119" i="4" s="1"/>
  <c r="G1120" i="4" s="1"/>
  <c r="G1121" i="4" s="1"/>
  <c r="G1122" i="4" s="1"/>
  <c r="G1123" i="4" s="1"/>
  <c r="G1124" i="4" s="1"/>
  <c r="G1125" i="4" s="1"/>
  <c r="G1126" i="4" s="1"/>
  <c r="G1127" i="4" s="1"/>
  <c r="G1128" i="4" s="1"/>
  <c r="G1129" i="4" s="1"/>
  <c r="G1130" i="4" s="1"/>
  <c r="G1131" i="4" s="1"/>
  <c r="G8" i="4"/>
  <c r="Q4" i="1" s="1"/>
  <c r="G9" i="4"/>
  <c r="Q10" i="1" s="1"/>
  <c r="G10" i="4"/>
  <c r="G12" i="4"/>
  <c r="Q6" i="1" s="1"/>
  <c r="G13" i="4"/>
  <c r="Q5" i="1" s="1"/>
  <c r="G14" i="4"/>
  <c r="Q27" i="1" s="1"/>
  <c r="G15" i="4"/>
  <c r="G16" i="4"/>
  <c r="G17" i="4" s="1"/>
  <c r="Q7" i="1" s="1"/>
  <c r="G18" i="4"/>
  <c r="G19" i="4" s="1"/>
  <c r="G20" i="4"/>
  <c r="Q28" i="1" s="1"/>
  <c r="G21" i="4"/>
  <c r="G22" i="4"/>
  <c r="Q15" i="1" s="1"/>
  <c r="G23" i="4"/>
  <c r="Q18" i="1" s="1"/>
  <c r="G24" i="4"/>
  <c r="G25" i="4" s="1"/>
  <c r="G27" i="4"/>
  <c r="G29" i="4"/>
  <c r="G30" i="4"/>
  <c r="Q13" i="1" s="1"/>
  <c r="G31" i="4"/>
  <c r="G32" i="4" s="1"/>
  <c r="Q17" i="1" s="1"/>
  <c r="G33" i="4"/>
  <c r="Q20" i="1" s="1"/>
  <c r="G34" i="4"/>
  <c r="Q21" i="1" s="1"/>
  <c r="G35" i="4"/>
  <c r="G36" i="4" s="1"/>
  <c r="G37" i="4" s="1"/>
  <c r="G38" i="4" s="1"/>
  <c r="Q23" i="1" s="1"/>
  <c r="G7" i="4"/>
  <c r="Q31" i="1" l="1"/>
  <c r="Q2" i="1"/>
  <c r="Q476" i="1"/>
  <c r="Q199" i="1"/>
  <c r="Q247" i="1"/>
  <c r="G179" i="4"/>
  <c r="Q130" i="1"/>
  <c r="Q134" i="1"/>
  <c r="G151" i="4"/>
  <c r="Q109" i="1" s="1"/>
  <c r="Q101" i="1"/>
  <c r="Q114" i="1"/>
  <c r="Q108" i="1"/>
  <c r="G117" i="4"/>
  <c r="G118" i="4" s="1"/>
  <c r="Q76" i="1" s="1"/>
  <c r="Q83" i="1"/>
  <c r="G47" i="4"/>
  <c r="Q288" i="1" s="1"/>
  <c r="G347" i="4"/>
  <c r="Q194" i="1" s="1"/>
  <c r="Q203" i="1"/>
  <c r="G282" i="4"/>
  <c r="Q156" i="1" s="1"/>
  <c r="Q151" i="1"/>
  <c r="Q140" i="1"/>
  <c r="G78" i="4"/>
  <c r="Q61" i="1" s="1"/>
  <c r="Q46" i="1"/>
  <c r="Q415" i="1"/>
  <c r="Q32" i="1"/>
  <c r="Q9" i="1"/>
  <c r="G28" i="4"/>
  <c r="Q19" i="1" s="1"/>
  <c r="Q12" i="1"/>
  <c r="G11" i="4"/>
  <c r="Q3" i="1"/>
  <c r="Q251" i="1"/>
  <c r="Q266" i="1"/>
  <c r="G266" i="4"/>
  <c r="G26" i="4"/>
  <c r="Q11" i="1" s="1"/>
  <c r="Q14" i="1"/>
  <c r="G452" i="4"/>
  <c r="Q479" i="1"/>
  <c r="G402" i="4"/>
  <c r="Q235" i="1" s="1"/>
  <c r="Q241" i="1"/>
  <c r="G314" i="4"/>
  <c r="Q162" i="1"/>
  <c r="Q178" i="1"/>
  <c r="Q113" i="1"/>
  <c r="Q90" i="1"/>
  <c r="G91" i="4"/>
  <c r="G92" i="4" s="1"/>
  <c r="Q57" i="1"/>
  <c r="Q356" i="1"/>
  <c r="G327" i="4"/>
  <c r="Q429" i="1" s="1"/>
  <c r="Q431" i="1"/>
  <c r="G202" i="4"/>
  <c r="Q323" i="1" s="1"/>
  <c r="Q326" i="1"/>
  <c r="Q259" i="1"/>
  <c r="G399" i="4"/>
  <c r="Q231" i="1" s="1"/>
  <c r="Q230" i="1"/>
  <c r="G340" i="4"/>
  <c r="Q191" i="1" s="1"/>
  <c r="Q205" i="1"/>
  <c r="Q284" i="1"/>
  <c r="Q232" i="1"/>
  <c r="Q270" i="1"/>
  <c r="Q181" i="1"/>
  <c r="Q25" i="1"/>
  <c r="Q180" i="1"/>
  <c r="Q132" i="1"/>
  <c r="Q84" i="1"/>
  <c r="Q36" i="1"/>
  <c r="Q24" i="1"/>
  <c r="Q179" i="1"/>
  <c r="Q167" i="1"/>
  <c r="Q119" i="1"/>
  <c r="Q166" i="1"/>
  <c r="Q154" i="1"/>
  <c r="Q82" i="1"/>
  <c r="Q34" i="1"/>
  <c r="Q22" i="1"/>
  <c r="Q228" i="1"/>
  <c r="Q455" i="1"/>
  <c r="Q321" i="1"/>
  <c r="Q189" i="1"/>
  <c r="Q153" i="1"/>
  <c r="Q81" i="1"/>
  <c r="Q33" i="1"/>
  <c r="Q152" i="1"/>
  <c r="Q128" i="1"/>
  <c r="Q8" i="1"/>
  <c r="Q163" i="1"/>
  <c r="Q43" i="1"/>
  <c r="Q174" i="1"/>
  <c r="Q112" i="1"/>
  <c r="Q16" i="1"/>
  <c r="Q159" i="1"/>
  <c r="Q135" i="1"/>
  <c r="Q111" i="1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7" i="4"/>
  <c r="G93" i="4" l="1"/>
  <c r="Q60" i="1"/>
  <c r="G453" i="4"/>
  <c r="Q474" i="1" s="1"/>
  <c r="Q468" i="1"/>
  <c r="Q126" i="1"/>
  <c r="Q131" i="1"/>
  <c r="Q488" i="1"/>
  <c r="Q500" i="1"/>
  <c r="Q512" i="1"/>
  <c r="Q524" i="1"/>
  <c r="Q536" i="1"/>
  <c r="Q548" i="1"/>
  <c r="Q560" i="1"/>
  <c r="Q572" i="1"/>
  <c r="Q584" i="1"/>
  <c r="Q596" i="1"/>
  <c r="Q608" i="1"/>
  <c r="Q620" i="1"/>
  <c r="Q632" i="1"/>
  <c r="Q644" i="1"/>
  <c r="Q656" i="1"/>
  <c r="Q668" i="1"/>
  <c r="Q680" i="1"/>
  <c r="Q692" i="1"/>
  <c r="Q704" i="1"/>
  <c r="Q716" i="1"/>
  <c r="Q728" i="1"/>
  <c r="Q740" i="1"/>
  <c r="Q752" i="1"/>
  <c r="Q764" i="1"/>
  <c r="Q776" i="1"/>
  <c r="Q788" i="1"/>
  <c r="Q800" i="1"/>
  <c r="Q812" i="1"/>
  <c r="Q824" i="1"/>
  <c r="Q836" i="1"/>
  <c r="Q848" i="1"/>
  <c r="Q860" i="1"/>
  <c r="Q872" i="1"/>
  <c r="Q884" i="1"/>
  <c r="Q896" i="1"/>
  <c r="Q908" i="1"/>
  <c r="Q920" i="1"/>
  <c r="Q932" i="1"/>
  <c r="Q944" i="1"/>
  <c r="Q956" i="1"/>
  <c r="Q968" i="1"/>
  <c r="Q980" i="1"/>
  <c r="Q992" i="1"/>
  <c r="Q1004" i="1"/>
  <c r="Q1016" i="1"/>
  <c r="Q1028" i="1"/>
  <c r="Q1040" i="1"/>
  <c r="Q1052" i="1"/>
  <c r="Q1064" i="1"/>
  <c r="Q1076" i="1"/>
  <c r="Q489" i="1"/>
  <c r="Q501" i="1"/>
  <c r="Q513" i="1"/>
  <c r="Q525" i="1"/>
  <c r="Q537" i="1"/>
  <c r="Q549" i="1"/>
  <c r="Q561" i="1"/>
  <c r="Q573" i="1"/>
  <c r="Q585" i="1"/>
  <c r="Q597" i="1"/>
  <c r="Q609" i="1"/>
  <c r="Q621" i="1"/>
  <c r="Q633" i="1"/>
  <c r="Q645" i="1"/>
  <c r="Q657" i="1"/>
  <c r="Q669" i="1"/>
  <c r="Q681" i="1"/>
  <c r="Q693" i="1"/>
  <c r="Q705" i="1"/>
  <c r="Q717" i="1"/>
  <c r="Q729" i="1"/>
  <c r="Q741" i="1"/>
  <c r="Q753" i="1"/>
  <c r="Q765" i="1"/>
  <c r="Q777" i="1"/>
  <c r="Q789" i="1"/>
  <c r="Q801" i="1"/>
  <c r="Q813" i="1"/>
  <c r="Q825" i="1"/>
  <c r="Q837" i="1"/>
  <c r="Q849" i="1"/>
  <c r="Q861" i="1"/>
  <c r="Q873" i="1"/>
  <c r="Q885" i="1"/>
  <c r="Q897" i="1"/>
  <c r="Q909" i="1"/>
  <c r="Q921" i="1"/>
  <c r="Q933" i="1"/>
  <c r="Q945" i="1"/>
  <c r="Q957" i="1"/>
  <c r="Q969" i="1"/>
  <c r="Q981" i="1"/>
  <c r="Q993" i="1"/>
  <c r="Q1005" i="1"/>
  <c r="Q1017" i="1"/>
  <c r="Q1029" i="1"/>
  <c r="Q1041" i="1"/>
  <c r="Q1053" i="1"/>
  <c r="Q1065" i="1"/>
  <c r="Q1077" i="1"/>
  <c r="Q490" i="1"/>
  <c r="Q502" i="1"/>
  <c r="Q514" i="1"/>
  <c r="Q526" i="1"/>
  <c r="Q538" i="1"/>
  <c r="Q550" i="1"/>
  <c r="Q562" i="1"/>
  <c r="Q574" i="1"/>
  <c r="Q586" i="1"/>
  <c r="Q598" i="1"/>
  <c r="Q610" i="1"/>
  <c r="Q622" i="1"/>
  <c r="Q634" i="1"/>
  <c r="Q646" i="1"/>
  <c r="Q658" i="1"/>
  <c r="Q670" i="1"/>
  <c r="Q682" i="1"/>
  <c r="Q694" i="1"/>
  <c r="Q706" i="1"/>
  <c r="Q718" i="1"/>
  <c r="Q730" i="1"/>
  <c r="Q742" i="1"/>
  <c r="Q754" i="1"/>
  <c r="Q766" i="1"/>
  <c r="Q778" i="1"/>
  <c r="Q790" i="1"/>
  <c r="Q802" i="1"/>
  <c r="Q814" i="1"/>
  <c r="Q826" i="1"/>
  <c r="Q838" i="1"/>
  <c r="Q850" i="1"/>
  <c r="Q862" i="1"/>
  <c r="Q874" i="1"/>
  <c r="Q886" i="1"/>
  <c r="Q898" i="1"/>
  <c r="Q910" i="1"/>
  <c r="Q922" i="1"/>
  <c r="Q934" i="1"/>
  <c r="Q946" i="1"/>
  <c r="Q958" i="1"/>
  <c r="Q970" i="1"/>
  <c r="Q982" i="1"/>
  <c r="Q994" i="1"/>
  <c r="Q1006" i="1"/>
  <c r="Q1018" i="1"/>
  <c r="Q1030" i="1"/>
  <c r="Q1042" i="1"/>
  <c r="Q1054" i="1"/>
  <c r="Q1066" i="1"/>
  <c r="Q1078" i="1"/>
  <c r="Q491" i="1"/>
  <c r="Q503" i="1"/>
  <c r="Q515" i="1"/>
  <c r="Q527" i="1"/>
  <c r="Q539" i="1"/>
  <c r="Q551" i="1"/>
  <c r="Q563" i="1"/>
  <c r="Q575" i="1"/>
  <c r="Q587" i="1"/>
  <c r="Q599" i="1"/>
  <c r="Q611" i="1"/>
  <c r="Q623" i="1"/>
  <c r="Q635" i="1"/>
  <c r="Q647" i="1"/>
  <c r="Q659" i="1"/>
  <c r="Q671" i="1"/>
  <c r="Q683" i="1"/>
  <c r="Q695" i="1"/>
  <c r="Q707" i="1"/>
  <c r="Q719" i="1"/>
  <c r="Q731" i="1"/>
  <c r="Q743" i="1"/>
  <c r="Q755" i="1"/>
  <c r="Q767" i="1"/>
  <c r="Q779" i="1"/>
  <c r="Q791" i="1"/>
  <c r="Q803" i="1"/>
  <c r="Q815" i="1"/>
  <c r="Q827" i="1"/>
  <c r="Q839" i="1"/>
  <c r="Q851" i="1"/>
  <c r="Q863" i="1"/>
  <c r="Q875" i="1"/>
  <c r="Q887" i="1"/>
  <c r="Q899" i="1"/>
  <c r="Q911" i="1"/>
  <c r="Q923" i="1"/>
  <c r="Q935" i="1"/>
  <c r="Q947" i="1"/>
  <c r="Q959" i="1"/>
  <c r="Q971" i="1"/>
  <c r="Q983" i="1"/>
  <c r="Q995" i="1"/>
  <c r="Q1007" i="1"/>
  <c r="Q1019" i="1"/>
  <c r="Q1031" i="1"/>
  <c r="Q1043" i="1"/>
  <c r="Q1055" i="1"/>
  <c r="Q1067" i="1"/>
  <c r="Q1079" i="1"/>
  <c r="Q492" i="1"/>
  <c r="Q504" i="1"/>
  <c r="Q516" i="1"/>
  <c r="Q528" i="1"/>
  <c r="Q540" i="1"/>
  <c r="Q552" i="1"/>
  <c r="Q564" i="1"/>
  <c r="Q576" i="1"/>
  <c r="Q588" i="1"/>
  <c r="Q600" i="1"/>
  <c r="Q612" i="1"/>
  <c r="Q624" i="1"/>
  <c r="Q636" i="1"/>
  <c r="Q648" i="1"/>
  <c r="Q660" i="1"/>
  <c r="Q672" i="1"/>
  <c r="Q684" i="1"/>
  <c r="Q696" i="1"/>
  <c r="Q708" i="1"/>
  <c r="Q720" i="1"/>
  <c r="Q732" i="1"/>
  <c r="Q744" i="1"/>
  <c r="Q756" i="1"/>
  <c r="Q768" i="1"/>
  <c r="Q780" i="1"/>
  <c r="Q792" i="1"/>
  <c r="Q804" i="1"/>
  <c r="Q816" i="1"/>
  <c r="Q828" i="1"/>
  <c r="Q840" i="1"/>
  <c r="Q852" i="1"/>
  <c r="Q864" i="1"/>
  <c r="Q876" i="1"/>
  <c r="Q888" i="1"/>
  <c r="Q900" i="1"/>
  <c r="Q912" i="1"/>
  <c r="Q924" i="1"/>
  <c r="Q936" i="1"/>
  <c r="Q948" i="1"/>
  <c r="Q960" i="1"/>
  <c r="Q972" i="1"/>
  <c r="Q984" i="1"/>
  <c r="Q996" i="1"/>
  <c r="Q1008" i="1"/>
  <c r="Q1020" i="1"/>
  <c r="Q1032" i="1"/>
  <c r="Q1044" i="1"/>
  <c r="Q1056" i="1"/>
  <c r="Q1068" i="1"/>
  <c r="Q1080" i="1"/>
  <c r="Q493" i="1"/>
  <c r="Q505" i="1"/>
  <c r="Q517" i="1"/>
  <c r="Q529" i="1"/>
  <c r="Q541" i="1"/>
  <c r="Q553" i="1"/>
  <c r="Q565" i="1"/>
  <c r="Q577" i="1"/>
  <c r="Q589" i="1"/>
  <c r="Q601" i="1"/>
  <c r="Q613" i="1"/>
  <c r="Q625" i="1"/>
  <c r="Q637" i="1"/>
  <c r="Q649" i="1"/>
  <c r="Q661" i="1"/>
  <c r="Q673" i="1"/>
  <c r="Q685" i="1"/>
  <c r="Q697" i="1"/>
  <c r="Q709" i="1"/>
  <c r="Q721" i="1"/>
  <c r="Q733" i="1"/>
  <c r="Q745" i="1"/>
  <c r="Q757" i="1"/>
  <c r="Q769" i="1"/>
  <c r="Q781" i="1"/>
  <c r="Q793" i="1"/>
  <c r="Q805" i="1"/>
  <c r="Q817" i="1"/>
  <c r="Q829" i="1"/>
  <c r="Q841" i="1"/>
  <c r="Q853" i="1"/>
  <c r="Q865" i="1"/>
  <c r="Q877" i="1"/>
  <c r="Q889" i="1"/>
  <c r="Q901" i="1"/>
  <c r="Q913" i="1"/>
  <c r="Q925" i="1"/>
  <c r="Q937" i="1"/>
  <c r="Q949" i="1"/>
  <c r="Q961" i="1"/>
  <c r="Q973" i="1"/>
  <c r="Q985" i="1"/>
  <c r="Q997" i="1"/>
  <c r="Q1009" i="1"/>
  <c r="Q1021" i="1"/>
  <c r="Q1033" i="1"/>
  <c r="Q1045" i="1"/>
  <c r="Q1057" i="1"/>
  <c r="Q1069" i="1"/>
  <c r="Q1081" i="1"/>
  <c r="Q494" i="1"/>
  <c r="Q506" i="1"/>
  <c r="Q518" i="1"/>
  <c r="Q530" i="1"/>
  <c r="Q542" i="1"/>
  <c r="Q554" i="1"/>
  <c r="Q566" i="1"/>
  <c r="Q578" i="1"/>
  <c r="Q590" i="1"/>
  <c r="Q602" i="1"/>
  <c r="Q614" i="1"/>
  <c r="Q626" i="1"/>
  <c r="Q638" i="1"/>
  <c r="Q650" i="1"/>
  <c r="Q662" i="1"/>
  <c r="Q674" i="1"/>
  <c r="Q686" i="1"/>
  <c r="Q698" i="1"/>
  <c r="Q710" i="1"/>
  <c r="Q722" i="1"/>
  <c r="Q734" i="1"/>
  <c r="Q746" i="1"/>
  <c r="Q758" i="1"/>
  <c r="Q770" i="1"/>
  <c r="Q782" i="1"/>
  <c r="Q794" i="1"/>
  <c r="Q806" i="1"/>
  <c r="Q818" i="1"/>
  <c r="Q830" i="1"/>
  <c r="Q842" i="1"/>
  <c r="Q854" i="1"/>
  <c r="Q866" i="1"/>
  <c r="Q878" i="1"/>
  <c r="Q890" i="1"/>
  <c r="Q902" i="1"/>
  <c r="Q914" i="1"/>
  <c r="Q926" i="1"/>
  <c r="Q938" i="1"/>
  <c r="Q950" i="1"/>
  <c r="Q962" i="1"/>
  <c r="Q974" i="1"/>
  <c r="Q986" i="1"/>
  <c r="Q998" i="1"/>
  <c r="Q1010" i="1"/>
  <c r="Q1022" i="1"/>
  <c r="Q1034" i="1"/>
  <c r="Q1046" i="1"/>
  <c r="Q1058" i="1"/>
  <c r="Q1070" i="1"/>
  <c r="Q1082" i="1"/>
  <c r="Q495" i="1"/>
  <c r="Q507" i="1"/>
  <c r="Q519" i="1"/>
  <c r="Q531" i="1"/>
  <c r="Q543" i="1"/>
  <c r="Q555" i="1"/>
  <c r="Q567" i="1"/>
  <c r="Q579" i="1"/>
  <c r="Q591" i="1"/>
  <c r="Q603" i="1"/>
  <c r="Q615" i="1"/>
  <c r="Q627" i="1"/>
  <c r="Q639" i="1"/>
  <c r="Q651" i="1"/>
  <c r="Q663" i="1"/>
  <c r="Q675" i="1"/>
  <c r="Q687" i="1"/>
  <c r="Q699" i="1"/>
  <c r="Q711" i="1"/>
  <c r="Q723" i="1"/>
  <c r="Q735" i="1"/>
  <c r="Q747" i="1"/>
  <c r="Q759" i="1"/>
  <c r="Q771" i="1"/>
  <c r="Q783" i="1"/>
  <c r="Q795" i="1"/>
  <c r="Q807" i="1"/>
  <c r="Q819" i="1"/>
  <c r="Q831" i="1"/>
  <c r="Q843" i="1"/>
  <c r="Q855" i="1"/>
  <c r="Q867" i="1"/>
  <c r="Q879" i="1"/>
  <c r="Q891" i="1"/>
  <c r="Q903" i="1"/>
  <c r="Q915" i="1"/>
  <c r="Q927" i="1"/>
  <c r="Q939" i="1"/>
  <c r="Q951" i="1"/>
  <c r="Q963" i="1"/>
  <c r="Q975" i="1"/>
  <c r="Q987" i="1"/>
  <c r="Q999" i="1"/>
  <c r="Q1011" i="1"/>
  <c r="Q1023" i="1"/>
  <c r="Q1035" i="1"/>
  <c r="Q1047" i="1"/>
  <c r="Q1059" i="1"/>
  <c r="Q1071" i="1"/>
  <c r="Q1083" i="1"/>
  <c r="Q496" i="1"/>
  <c r="Q508" i="1"/>
  <c r="Q520" i="1"/>
  <c r="Q532" i="1"/>
  <c r="Q544" i="1"/>
  <c r="Q556" i="1"/>
  <c r="Q568" i="1"/>
  <c r="Q580" i="1"/>
  <c r="Q592" i="1"/>
  <c r="Q604" i="1"/>
  <c r="Q616" i="1"/>
  <c r="Q628" i="1"/>
  <c r="Q640" i="1"/>
  <c r="Q652" i="1"/>
  <c r="Q664" i="1"/>
  <c r="Q676" i="1"/>
  <c r="Q688" i="1"/>
  <c r="Q700" i="1"/>
  <c r="Q712" i="1"/>
  <c r="Q724" i="1"/>
  <c r="Q736" i="1"/>
  <c r="Q748" i="1"/>
  <c r="Q760" i="1"/>
  <c r="Q772" i="1"/>
  <c r="Q784" i="1"/>
  <c r="Q796" i="1"/>
  <c r="Q808" i="1"/>
  <c r="Q820" i="1"/>
  <c r="Q832" i="1"/>
  <c r="Q844" i="1"/>
  <c r="Q856" i="1"/>
  <c r="Q868" i="1"/>
  <c r="Q880" i="1"/>
  <c r="Q892" i="1"/>
  <c r="Q904" i="1"/>
  <c r="Q916" i="1"/>
  <c r="Q928" i="1"/>
  <c r="Q940" i="1"/>
  <c r="Q952" i="1"/>
  <c r="Q964" i="1"/>
  <c r="Q976" i="1"/>
  <c r="Q988" i="1"/>
  <c r="Q1000" i="1"/>
  <c r="Q1012" i="1"/>
  <c r="Q1024" i="1"/>
  <c r="Q1036" i="1"/>
  <c r="Q1048" i="1"/>
  <c r="Q1060" i="1"/>
  <c r="Q1072" i="1"/>
  <c r="Q1084" i="1"/>
  <c r="Q497" i="1"/>
  <c r="Q509" i="1"/>
  <c r="Q521" i="1"/>
  <c r="Q533" i="1"/>
  <c r="Q545" i="1"/>
  <c r="Q557" i="1"/>
  <c r="Q569" i="1"/>
  <c r="Q581" i="1"/>
  <c r="Q593" i="1"/>
  <c r="Q605" i="1"/>
  <c r="Q617" i="1"/>
  <c r="Q629" i="1"/>
  <c r="Q641" i="1"/>
  <c r="Q653" i="1"/>
  <c r="Q665" i="1"/>
  <c r="Q677" i="1"/>
  <c r="Q689" i="1"/>
  <c r="Q701" i="1"/>
  <c r="Q713" i="1"/>
  <c r="Q725" i="1"/>
  <c r="Q737" i="1"/>
  <c r="Q749" i="1"/>
  <c r="Q761" i="1"/>
  <c r="Q773" i="1"/>
  <c r="Q785" i="1"/>
  <c r="Q797" i="1"/>
  <c r="Q809" i="1"/>
  <c r="Q821" i="1"/>
  <c r="Q833" i="1"/>
  <c r="Q845" i="1"/>
  <c r="Q857" i="1"/>
  <c r="Q869" i="1"/>
  <c r="Q881" i="1"/>
  <c r="Q893" i="1"/>
  <c r="Q905" i="1"/>
  <c r="Q917" i="1"/>
  <c r="Q929" i="1"/>
  <c r="Q941" i="1"/>
  <c r="Q953" i="1"/>
  <c r="Q965" i="1"/>
  <c r="Q977" i="1"/>
  <c r="Q989" i="1"/>
  <c r="Q1001" i="1"/>
  <c r="Q1013" i="1"/>
  <c r="Q1025" i="1"/>
  <c r="Q1037" i="1"/>
  <c r="Q1049" i="1"/>
  <c r="Q1061" i="1"/>
  <c r="Q1073" i="1"/>
  <c r="Q1085" i="1"/>
  <c r="Q498" i="1"/>
  <c r="Q499" i="1"/>
  <c r="Q511" i="1"/>
  <c r="Q523" i="1"/>
  <c r="Q535" i="1"/>
  <c r="Q547" i="1"/>
  <c r="Q559" i="1"/>
  <c r="Q571" i="1"/>
  <c r="Q583" i="1"/>
  <c r="Q595" i="1"/>
  <c r="Q607" i="1"/>
  <c r="Q619" i="1"/>
  <c r="Q631" i="1"/>
  <c r="Q643" i="1"/>
  <c r="Q655" i="1"/>
  <c r="Q667" i="1"/>
  <c r="Q679" i="1"/>
  <c r="Q691" i="1"/>
  <c r="Q703" i="1"/>
  <c r="Q715" i="1"/>
  <c r="Q727" i="1"/>
  <c r="Q739" i="1"/>
  <c r="Q751" i="1"/>
  <c r="Q763" i="1"/>
  <c r="Q775" i="1"/>
  <c r="Q787" i="1"/>
  <c r="Q799" i="1"/>
  <c r="Q811" i="1"/>
  <c r="Q823" i="1"/>
  <c r="Q835" i="1"/>
  <c r="Q847" i="1"/>
  <c r="Q859" i="1"/>
  <c r="Q871" i="1"/>
  <c r="Q883" i="1"/>
  <c r="Q895" i="1"/>
  <c r="Q907" i="1"/>
  <c r="Q919" i="1"/>
  <c r="Q931" i="1"/>
  <c r="Q943" i="1"/>
  <c r="Q955" i="1"/>
  <c r="Q967" i="1"/>
  <c r="Q979" i="1"/>
  <c r="Q991" i="1"/>
  <c r="Q1003" i="1"/>
  <c r="Q1015" i="1"/>
  <c r="Q1027" i="1"/>
  <c r="Q1039" i="1"/>
  <c r="Q1051" i="1"/>
  <c r="Q1063" i="1"/>
  <c r="Q1075" i="1"/>
  <c r="Q510" i="1"/>
  <c r="Q654" i="1"/>
  <c r="Q798" i="1"/>
  <c r="Q942" i="1"/>
  <c r="Q487" i="1"/>
  <c r="Q522" i="1"/>
  <c r="Q666" i="1"/>
  <c r="Q810" i="1"/>
  <c r="Q954" i="1"/>
  <c r="Q534" i="1"/>
  <c r="Q678" i="1"/>
  <c r="Q822" i="1"/>
  <c r="Q966" i="1"/>
  <c r="Q546" i="1"/>
  <c r="Q690" i="1"/>
  <c r="Q834" i="1"/>
  <c r="Q978" i="1"/>
  <c r="Q558" i="1"/>
  <c r="Q702" i="1"/>
  <c r="Q846" i="1"/>
  <c r="Q990" i="1"/>
  <c r="Q570" i="1"/>
  <c r="Q714" i="1"/>
  <c r="Q858" i="1"/>
  <c r="Q1002" i="1"/>
  <c r="Q582" i="1"/>
  <c r="Q726" i="1"/>
  <c r="Q870" i="1"/>
  <c r="Q1014" i="1"/>
  <c r="Q594" i="1"/>
  <c r="Q738" i="1"/>
  <c r="Q882" i="1"/>
  <c r="Q1026" i="1"/>
  <c r="Q606" i="1"/>
  <c r="Q750" i="1"/>
  <c r="Q894" i="1"/>
  <c r="Q1038" i="1"/>
  <c r="Q618" i="1"/>
  <c r="Q762" i="1"/>
  <c r="Q906" i="1"/>
  <c r="Q1050" i="1"/>
  <c r="Q642" i="1"/>
  <c r="Q786" i="1"/>
  <c r="Q930" i="1"/>
  <c r="Q1074" i="1"/>
  <c r="Q630" i="1"/>
  <c r="Q774" i="1"/>
  <c r="Q918" i="1"/>
  <c r="Q106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2" i="1"/>
  <c r="N243" i="1"/>
  <c r="N244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2" i="1"/>
  <c r="G94" i="4" l="1"/>
  <c r="Q62" i="1"/>
  <c r="G95" i="4" l="1"/>
  <c r="G96" i="4" s="1"/>
  <c r="G97" i="4" s="1"/>
  <c r="G98" i="4" s="1"/>
  <c r="G99" i="4" s="1"/>
  <c r="G100" i="4" s="1"/>
  <c r="Q59" i="1" s="1"/>
  <c r="Q63" i="1"/>
</calcChain>
</file>

<file path=xl/sharedStrings.xml><?xml version="1.0" encoding="utf-8"?>
<sst xmlns="http://schemas.openxmlformats.org/spreadsheetml/2006/main" count="9242" uniqueCount="288">
  <si>
    <t>Round</t>
  </si>
  <si>
    <t>Day</t>
  </si>
  <si>
    <t>Event</t>
  </si>
  <si>
    <t>Pos</t>
  </si>
  <si>
    <t>No.</t>
  </si>
  <si>
    <t>Name</t>
  </si>
  <si>
    <t>Laps</t>
  </si>
  <si>
    <t>Total Tm</t>
  </si>
  <si>
    <t>Diff</t>
  </si>
  <si>
    <t>Gap</t>
  </si>
  <si>
    <t>Car/Bike Reg</t>
  </si>
  <si>
    <t>Nat/State</t>
  </si>
  <si>
    <t>Sat</t>
  </si>
  <si>
    <t>Combined GTO</t>
  </si>
  <si>
    <t>Jason Grant</t>
  </si>
  <si>
    <t>Yamaha YZF-R6</t>
  </si>
  <si>
    <t>Boulder CO</t>
  </si>
  <si>
    <t>Jeff VanDerVoort</t>
  </si>
  <si>
    <t>Yamaha R6</t>
  </si>
  <si>
    <t>Edmonton AB</t>
  </si>
  <si>
    <t>Kellen Birch</t>
  </si>
  <si>
    <t>RIGBY ID</t>
  </si>
  <si>
    <t>Jeff Dinger</t>
  </si>
  <si>
    <t>Honda RC51</t>
  </si>
  <si>
    <t>Park City UT</t>
  </si>
  <si>
    <t>Gilbert Gonzalez</t>
  </si>
  <si>
    <t>Thomas Dark</t>
  </si>
  <si>
    <t>e2bf5606</t>
  </si>
  <si>
    <t>James Powelson</t>
  </si>
  <si>
    <t>7x</t>
  </si>
  <si>
    <t>Nick Sosniuk</t>
  </si>
  <si>
    <t>BMW S1000RR</t>
  </si>
  <si>
    <t>Rick Squires</t>
  </si>
  <si>
    <t>Honda CBR600RR</t>
  </si>
  <si>
    <t>Pleasant Grove UT</t>
  </si>
  <si>
    <t>Cole Phillips</t>
  </si>
  <si>
    <t>Raymond Clark</t>
  </si>
  <si>
    <t>Suzuki GSXR 600</t>
  </si>
  <si>
    <t>Aberdeen ID</t>
  </si>
  <si>
    <t>Robert McNiel</t>
  </si>
  <si>
    <t>Suzuki Gsxr1000r</t>
  </si>
  <si>
    <t>Centennial CO</t>
  </si>
  <si>
    <t>Adam Kownatka</t>
  </si>
  <si>
    <t>Kawasaki ZX6R 636</t>
  </si>
  <si>
    <t>Calgary AB</t>
  </si>
  <si>
    <t>Joseph Tapia</t>
  </si>
  <si>
    <t>West Valley City UT</t>
  </si>
  <si>
    <t>Nicholas Schmit</t>
  </si>
  <si>
    <t>Suzuki GSXR 1000</t>
  </si>
  <si>
    <t>KUNA ID</t>
  </si>
  <si>
    <t>Nate McConnell</t>
  </si>
  <si>
    <t>Yamaha R1</t>
  </si>
  <si>
    <t>Missoula MT</t>
  </si>
  <si>
    <t>James Krstich</t>
  </si>
  <si>
    <t>Layton UT</t>
  </si>
  <si>
    <t>James Kling</t>
  </si>
  <si>
    <t>Ducati 1198</t>
  </si>
  <si>
    <t>Meridian ID</t>
  </si>
  <si>
    <t>Jerry Carson</t>
  </si>
  <si>
    <t>Suzuki GSX-R600</t>
  </si>
  <si>
    <t>West Jordan UT</t>
  </si>
  <si>
    <t>Myroslav Volkov</t>
  </si>
  <si>
    <t>Kawasaki ZX10R</t>
  </si>
  <si>
    <t>Devon Sosniuk</t>
  </si>
  <si>
    <t>Mark Taylor</t>
  </si>
  <si>
    <t>Kawasaki EX500</t>
  </si>
  <si>
    <t>Pleasant view UT</t>
  </si>
  <si>
    <t>James Riggs</t>
  </si>
  <si>
    <t>Matt Gravina</t>
  </si>
  <si>
    <t>Ducati Panigale V4</t>
  </si>
  <si>
    <t>Littleton CO</t>
  </si>
  <si>
    <t>DNS</t>
  </si>
  <si>
    <t>Daniel Egbert</t>
  </si>
  <si>
    <t>Ducati 1199S</t>
  </si>
  <si>
    <t>SLC UT</t>
  </si>
  <si>
    <t>Zach Austin</t>
  </si>
  <si>
    <t>Triumph Daytona 675R</t>
  </si>
  <si>
    <t>Lee McNutt</t>
  </si>
  <si>
    <t>Las Vegas NV</t>
  </si>
  <si>
    <t>Michael Montgomery</t>
  </si>
  <si>
    <t>Kawasaki ZX6R</t>
  </si>
  <si>
    <t>Boise ID</t>
  </si>
  <si>
    <t>Belisario Arango</t>
  </si>
  <si>
    <t>Kawasaki zx6r</t>
  </si>
  <si>
    <t>Kory Cowan</t>
  </si>
  <si>
    <t>Salt Lake City Utah</t>
  </si>
  <si>
    <t>Brian Childree</t>
  </si>
  <si>
    <t>West Valley UT</t>
  </si>
  <si>
    <t>Jerry Hicks</t>
  </si>
  <si>
    <t>Erik Grim</t>
  </si>
  <si>
    <t>Zac Miller</t>
  </si>
  <si>
    <t>Lehi UT</t>
  </si>
  <si>
    <t>Ryan McGowan</t>
  </si>
  <si>
    <t>Steven Marco</t>
  </si>
  <si>
    <t>Lindon UT</t>
  </si>
  <si>
    <t>140x</t>
  </si>
  <si>
    <t>Andrew Skov</t>
  </si>
  <si>
    <t>Portland OR</t>
  </si>
  <si>
    <t>Kevin Dolan</t>
  </si>
  <si>
    <t>Suzuki GSXR1000</t>
  </si>
  <si>
    <t>Bluffdale UT</t>
  </si>
  <si>
    <t>Genaro Lopez</t>
  </si>
  <si>
    <t>Salt Lake City UT</t>
  </si>
  <si>
    <t>Helmut Kohler Jr</t>
  </si>
  <si>
    <t>Anaheim CA</t>
  </si>
  <si>
    <t>David Meyer</t>
  </si>
  <si>
    <t>fc99d6b</t>
  </si>
  <si>
    <t>Duncan Biles</t>
  </si>
  <si>
    <t>Yamaha YZF R1</t>
  </si>
  <si>
    <t>4x</t>
  </si>
  <si>
    <t>Brad Morris</t>
  </si>
  <si>
    <t>2 Laps</t>
  </si>
  <si>
    <t>5 Laps</t>
  </si>
  <si>
    <t>3 Laps</t>
  </si>
  <si>
    <t>white</t>
  </si>
  <si>
    <t>South Jordan UT</t>
  </si>
  <si>
    <t>Dillon Clark</t>
  </si>
  <si>
    <t>6 Laps</t>
  </si>
  <si>
    <t>1 Lap</t>
  </si>
  <si>
    <t>eebf205f</t>
  </si>
  <si>
    <t>Bill Davis</t>
  </si>
  <si>
    <t>Gilbert AZ</t>
  </si>
  <si>
    <t>Suzuki GSX-600R</t>
  </si>
  <si>
    <t>Murray UT</t>
  </si>
  <si>
    <t>Spencer Kruger</t>
  </si>
  <si>
    <t>Yamaha R3</t>
  </si>
  <si>
    <t>Andrew Blunt</t>
  </si>
  <si>
    <t>Alex Zinaich</t>
  </si>
  <si>
    <t>Sandy UT</t>
  </si>
  <si>
    <t>Production 300</t>
  </si>
  <si>
    <t>Phil O'Bryan</t>
  </si>
  <si>
    <t>Kawasaki Ninja 300</t>
  </si>
  <si>
    <t>Deseret Dash 1 - Expert</t>
  </si>
  <si>
    <t>Denver CO</t>
  </si>
  <si>
    <t>Jason Johnson</t>
  </si>
  <si>
    <t>Belgrade MT</t>
  </si>
  <si>
    <t>Donald Rothfuss</t>
  </si>
  <si>
    <t>Ducati 848 EVO</t>
  </si>
  <si>
    <t>Farmington UT</t>
  </si>
  <si>
    <t>Brian Jackson</t>
  </si>
  <si>
    <t>Kawasaki Ninja 400</t>
  </si>
  <si>
    <t>Jeff Masters</t>
  </si>
  <si>
    <t>4 Laps</t>
  </si>
  <si>
    <t>Yamaha FZ-07</t>
  </si>
  <si>
    <t>Ogden UT</t>
  </si>
  <si>
    <t>Vineyard UT</t>
  </si>
  <si>
    <t>7 Laps</t>
  </si>
  <si>
    <t>Kawasaki ZX-6R</t>
  </si>
  <si>
    <t>Triumph 675R</t>
  </si>
  <si>
    <t>Deseret Dash 1 - Novice</t>
  </si>
  <si>
    <t>Ryan Podgurney</t>
  </si>
  <si>
    <t>Max Tseng</t>
  </si>
  <si>
    <t>Phoenix AZ</t>
  </si>
  <si>
    <t>Benjamin Masters</t>
  </si>
  <si>
    <t>Yamaha YZR-R6</t>
  </si>
  <si>
    <t>Suzuki GSX-R 600</t>
  </si>
  <si>
    <t>Braxton Young</t>
  </si>
  <si>
    <t>Honda CBR600rr</t>
  </si>
  <si>
    <t>Draper UT</t>
  </si>
  <si>
    <t>Bill Dark</t>
  </si>
  <si>
    <t>Darryl Sheets</t>
  </si>
  <si>
    <t>Hooper UT</t>
  </si>
  <si>
    <t>Middleweight Superstock</t>
  </si>
  <si>
    <t>Open Twins</t>
  </si>
  <si>
    <t>Production 500</t>
  </si>
  <si>
    <t>Liam Grant</t>
  </si>
  <si>
    <t>Kawasaki EX 400</t>
  </si>
  <si>
    <t>KTM RC8R</t>
  </si>
  <si>
    <t>David Purcell</t>
  </si>
  <si>
    <t>Kawasaki Ninja EX400</t>
  </si>
  <si>
    <t>Logan UT</t>
  </si>
  <si>
    <t>Brad Moore</t>
  </si>
  <si>
    <t>Yamaha YZF-R3</t>
  </si>
  <si>
    <t>Redmond UT</t>
  </si>
  <si>
    <t>Moto2</t>
  </si>
  <si>
    <t>e1cfbb9f</t>
  </si>
  <si>
    <t>Moto3</t>
  </si>
  <si>
    <t>Mike Testa</t>
  </si>
  <si>
    <t>Park CIty UT</t>
  </si>
  <si>
    <t>Open Superstock</t>
  </si>
  <si>
    <t>Novice GTU</t>
  </si>
  <si>
    <t>Sun</t>
  </si>
  <si>
    <t>Middleweight Superbike</t>
  </si>
  <si>
    <t>Novice GTO</t>
  </si>
  <si>
    <t>Edwin Hofeling</t>
  </si>
  <si>
    <t>Suzuki GSXR 750</t>
  </si>
  <si>
    <t>west jordan UT</t>
  </si>
  <si>
    <t>Miguel Alamillo</t>
  </si>
  <si>
    <t>Suzuki GSXR750</t>
  </si>
  <si>
    <t>Rupert ID</t>
  </si>
  <si>
    <t>Deseret Dash 2 - Expert</t>
  </si>
  <si>
    <t>Deseret Dash 2 - Novice</t>
  </si>
  <si>
    <t>Sportsman</t>
  </si>
  <si>
    <t>DQ</t>
  </si>
  <si>
    <t>Modern Vintage - GTO</t>
  </si>
  <si>
    <t>Modern Vintage - GTU</t>
  </si>
  <si>
    <t>Stock 1000</t>
  </si>
  <si>
    <t>Kawasaki ZX10RR</t>
  </si>
  <si>
    <t>Combined GTU</t>
  </si>
  <si>
    <t>KOM GTU</t>
  </si>
  <si>
    <t>KOM GTO</t>
  </si>
  <si>
    <t>8 Laps</t>
  </si>
  <si>
    <t>Lightweight SuperBike</t>
  </si>
  <si>
    <t>Formula 40 - GTU</t>
  </si>
  <si>
    <t>Formula 40 - GTO</t>
  </si>
  <si>
    <t>Open Superbike</t>
  </si>
  <si>
    <t>Heavyweight Superbike</t>
  </si>
  <si>
    <t>PIC</t>
  </si>
  <si>
    <t>Position</t>
  </si>
  <si>
    <t>Points</t>
  </si>
  <si>
    <t>Class</t>
  </si>
  <si>
    <t>Reported Class</t>
  </si>
  <si>
    <t>Deseret Dash - Expert</t>
  </si>
  <si>
    <t>Deseret Dash - Novice</t>
  </si>
  <si>
    <t>KOM Combined</t>
  </si>
  <si>
    <t>Moto1</t>
  </si>
  <si>
    <t>SuperMoto</t>
  </si>
  <si>
    <t>Sum of Points</t>
  </si>
  <si>
    <t>Total</t>
  </si>
  <si>
    <t>(Multiple Items)</t>
  </si>
  <si>
    <t>(All)</t>
  </si>
  <si>
    <t>Michael Pond</t>
  </si>
  <si>
    <t>bakersfield ca</t>
  </si>
  <si>
    <t>72x</t>
  </si>
  <si>
    <t>Kate Heffernan</t>
  </si>
  <si>
    <t>North Las Vegas 39</t>
  </si>
  <si>
    <t>35x</t>
  </si>
  <si>
    <t>Shane Fraser</t>
  </si>
  <si>
    <t>edmonton AB</t>
  </si>
  <si>
    <t>Peter Hofpointner</t>
  </si>
  <si>
    <t>Midvale UT</t>
  </si>
  <si>
    <t>Karen Ogura</t>
  </si>
  <si>
    <t>Happy Valley OR</t>
  </si>
  <si>
    <t>Brock Jones</t>
  </si>
  <si>
    <t>KTM KTM 390</t>
  </si>
  <si>
    <t>Russell Carpenter</t>
  </si>
  <si>
    <t>South Ogden UT</t>
  </si>
  <si>
    <t>Jasper Grant</t>
  </si>
  <si>
    <t>Matt Phoumyxay</t>
  </si>
  <si>
    <t>Suzuki SV650</t>
  </si>
  <si>
    <t>Centerville UT</t>
  </si>
  <si>
    <t>David Nielsen</t>
  </si>
  <si>
    <t>Suzuki SV 650</t>
  </si>
  <si>
    <t>SALT LAKE CITY UT</t>
  </si>
  <si>
    <t>Eric Jones</t>
  </si>
  <si>
    <t>Justin Delong</t>
  </si>
  <si>
    <t>Yamaha YZF-R1</t>
  </si>
  <si>
    <t>Braden Jones</t>
  </si>
  <si>
    <t>Sean Thomas</t>
  </si>
  <si>
    <t>Firestone CO</t>
  </si>
  <si>
    <t>Clive Savacool</t>
  </si>
  <si>
    <t>Greenwood CA</t>
  </si>
  <si>
    <t>Joseph Clark</t>
  </si>
  <si>
    <t>Aurora CO</t>
  </si>
  <si>
    <t>Marshall Miller</t>
  </si>
  <si>
    <t>BMW S1000rr</t>
  </si>
  <si>
    <t>Kaysville UT</t>
  </si>
  <si>
    <t>Goran Bojanic</t>
  </si>
  <si>
    <t>29x</t>
  </si>
  <si>
    <t>Jim Wilson</t>
  </si>
  <si>
    <t>Honda CBR1000RR</t>
  </si>
  <si>
    <t>Corey Vlastuin</t>
  </si>
  <si>
    <t>Yamaha R1s</t>
  </si>
  <si>
    <t>Cedar City UT</t>
  </si>
  <si>
    <t>Timothy Nielsen</t>
  </si>
  <si>
    <t>Aprilia RSV4</t>
  </si>
  <si>
    <t>Lewisville TX</t>
  </si>
  <si>
    <t>Jade Jones</t>
  </si>
  <si>
    <t>DNF</t>
  </si>
  <si>
    <t>Zack Cooper</t>
  </si>
  <si>
    <t>Ducati 959</t>
  </si>
  <si>
    <t>New Haven CT</t>
  </si>
  <si>
    <t>Ducati 848</t>
  </si>
  <si>
    <t>KTM superduke1290</t>
  </si>
  <si>
    <t>Kawasaki 300</t>
  </si>
  <si>
    <t>James Peterec</t>
  </si>
  <si>
    <t>Suzuki GSX-R 1000R</t>
  </si>
  <si>
    <t>Suzuki GSXR</t>
  </si>
  <si>
    <t>93x</t>
  </si>
  <si>
    <t>Sherwick Min</t>
  </si>
  <si>
    <t>Aprilia RSV4 RF</t>
  </si>
  <si>
    <t>Banks OR</t>
  </si>
  <si>
    <t>Zach Cooper</t>
  </si>
  <si>
    <t>Overall Points</t>
  </si>
  <si>
    <t>Values</t>
  </si>
  <si>
    <t>Sum of OverallPos</t>
  </si>
  <si>
    <t>Championship Position</t>
  </si>
  <si>
    <t>PosRank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</si>
</sst>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47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1" xfId="0" applyFont="1" applyFill="1" applyBorder="1"/>
    <xf numFmtId="0" fontId="1" fillId="0" borderId="0" xfId="0" applyFon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k Barton" refreshedDate="43630.403256597223" createdVersion="6" refreshedVersion="6" minRefreshableVersion="3" recordCount="1085" xr:uid="{E07767A0-FFEF-426D-8B95-58919707C691}">
  <cacheSource type="worksheet">
    <worksheetSource ref="A1:O1048576" sheet="Results"/>
  </cacheSource>
  <cacheFields count="16">
    <cacheField name="Round" numFmtId="0">
      <sharedItems containsString="0" containsBlank="1" containsNumber="1" containsInteger="1" minValue="1" maxValue="2" count="3">
        <n v="1"/>
        <n v="2"/>
        <m/>
      </sharedItems>
    </cacheField>
    <cacheField name="Day" numFmtId="0">
      <sharedItems containsBlank="1" count="3">
        <s v="Sat"/>
        <s v="Sun"/>
        <m/>
      </sharedItems>
    </cacheField>
    <cacheField name="Event" numFmtId="0">
      <sharedItems containsBlank="1" count="28">
        <s v="Combined GTO"/>
        <s v="Deseret Dash 1 - Expert"/>
        <s v="Deseret Dash 1 - Novice"/>
        <s v="Deseret Dash 2 - Expert"/>
        <s v="Deseret Dash 2 - Novice"/>
        <s v="Middleweight Superstock"/>
        <s v="Moto2"/>
        <s v="Moto3"/>
        <s v="Novice GTU"/>
        <s v="Open Superstock"/>
        <s v="Open Twins"/>
        <s v="Production 500"/>
        <s v="Production 300"/>
        <s v="Sportsman"/>
        <s v="Combined GTU"/>
        <s v="Formula 40 - GTO"/>
        <s v="Formula 40 - GTU"/>
        <s v="Heavyweight Superbike"/>
        <s v="KOM GTO"/>
        <s v="KOM GTU"/>
        <s v="Lightweight SuperBike"/>
        <s v="Middleweight Superbike"/>
        <s v="Modern Vintage - GTO"/>
        <s v="Modern Vintage - GTU"/>
        <s v="Novice GTO"/>
        <s v="Open Superbike"/>
        <s v="Stock 1000"/>
        <m/>
      </sharedItems>
    </cacheField>
    <cacheField name="Pos" numFmtId="0">
      <sharedItems containsBlank="1" containsMixedTypes="1" containsNumber="1" containsInteger="1" minValue="1" maxValue="35"/>
    </cacheField>
    <cacheField name="PIC" numFmtId="0">
      <sharedItems containsBlank="1" containsMixedTypes="1" containsNumber="1" containsInteger="1" minValue="1" maxValue="35" count="3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s v="DNS"/>
        <n v="25"/>
        <n v="26"/>
        <s v="DQ"/>
        <n v="27"/>
        <n v="28"/>
        <n v="29"/>
        <n v="30"/>
        <n v="31"/>
        <n v="32"/>
        <n v="33"/>
        <n v="34"/>
        <n v="35"/>
        <s v="DNF"/>
        <m/>
      </sharedItems>
    </cacheField>
    <cacheField name="No." numFmtId="0">
      <sharedItems containsBlank="1" containsMixedTypes="1" containsNumber="1" containsInteger="1" minValue="3" maxValue="993"/>
    </cacheField>
    <cacheField name="Name" numFmtId="0">
      <sharedItems containsBlank="1" count="93">
        <s v="Jason Grant"/>
        <s v="Jeff VanDerVoort"/>
        <s v="Kellen Birch"/>
        <s v="Jeff Dinger"/>
        <s v="Gilbert Gonzalez"/>
        <s v="Thomas Dark"/>
        <s v="James Powelson"/>
        <s v="Nick Sosniuk"/>
        <s v="Rick Squires"/>
        <s v="Cole Phillips"/>
        <s v="Raymond Clark"/>
        <s v="Robert McNiel"/>
        <s v="Adam Kownatka"/>
        <s v="Joseph Tapia"/>
        <s v="Nicholas Schmit"/>
        <s v="Nate McConnell"/>
        <s v="James Krstich"/>
        <s v="James Kling"/>
        <s v="Jerry Carson"/>
        <s v="Myroslav Volkov"/>
        <s v="Devon Sosniuk"/>
        <s v="Mark Taylor"/>
        <s v="James Riggs"/>
        <s v="Matt Gravina"/>
        <s v="Daniel Egbert"/>
        <s v="Zach Austin"/>
        <s v="Lee McNutt"/>
        <s v="Michael Montgomery"/>
        <s v="Belisario Arango"/>
        <s v="Steven Marco"/>
        <s v="Brad Morris"/>
        <s v="Andrew Skov"/>
        <s v="Ryan McGowan"/>
        <s v="Jason Johnson"/>
        <s v="David Meyer"/>
        <s v="Duncan Biles"/>
        <s v="Kevin Dolan"/>
        <s v="Spencer Kruger"/>
        <s v="Helmut Kohler Jr"/>
        <s v="Donald Rothfuss"/>
        <s v="Brian Jackson"/>
        <s v="Jeff Masters"/>
        <s v="Zac Miller"/>
        <s v="Andrew Blunt"/>
        <s v="Bill Davis"/>
        <s v="Phil O'Bryan"/>
        <s v="Alex Zinaich"/>
        <s v="Ryan Podgurney"/>
        <s v="Max Tseng"/>
        <s v="Benjamin Masters"/>
        <s v="Dillon Clark"/>
        <s v="Braxton Young"/>
        <s v="Bill Dark"/>
        <s v="Darryl Sheets"/>
        <s v="Kory Cowan"/>
        <s v="Brian Childree"/>
        <s v="Jerry Hicks"/>
        <s v="Genaro Lopez"/>
        <s v="Liam Grant"/>
        <s v="David Purcell"/>
        <s v="Brad Moore"/>
        <s v="Mike Testa"/>
        <s v="Erik Grim"/>
        <s v="Edwin Hofeling"/>
        <s v="Miguel Alamillo"/>
        <s v="Michael Pond"/>
        <s v="Kate Heffernan"/>
        <s v="Shane Fraser"/>
        <s v="Peter Hofpointner"/>
        <s v="Karen Ogura"/>
        <s v="Brock Jones"/>
        <s v="Russell Carpenter"/>
        <s v="Jasper Grant"/>
        <s v="Matt Phoumyxay"/>
        <s v="David Nielsen"/>
        <s v="Eric Jones"/>
        <s v="Justin Delong"/>
        <s v="Braden Jones"/>
        <s v="Sean Thomas"/>
        <s v="Clive Savacool"/>
        <s v="Joseph Clark"/>
        <s v="Marshall Miller"/>
        <s v="Goran Bojanic"/>
        <s v="Jim Wilson"/>
        <s v="Corey Vlastuin"/>
        <s v="Timothy Nielsen"/>
        <s v="Jade Jones"/>
        <s v="Zack Cooper"/>
        <s v="James Peterec"/>
        <s v="Sherwick Min"/>
        <s v="Zach Cooper"/>
        <m/>
        <s v="Cowan Kory" u="1"/>
      </sharedItems>
    </cacheField>
    <cacheField name="Laps" numFmtId="0">
      <sharedItems containsBlank="1" containsMixedTypes="1" containsNumber="1" containsInteger="1" minValue="1" maxValue="14"/>
    </cacheField>
    <cacheField name="Total Tm" numFmtId="0">
      <sharedItems containsDate="1" containsString="0" containsBlank="1" containsMixedTypes="1" minDate="1899-12-30T00:01:55" maxDate="9437-06-02T23:11:04"/>
    </cacheField>
    <cacheField name="Diff" numFmtId="0">
      <sharedItems containsDate="1" containsBlank="1" containsMixedTypes="1" minDate="1899-12-30T00:01:00" maxDate="1900-01-09T14:35:04"/>
    </cacheField>
    <cacheField name="Gap" numFmtId="0">
      <sharedItems containsDate="1" containsBlank="1" containsMixedTypes="1" minDate="1900-01-06T23:13:03" maxDate="1899-12-30T00:00:00"/>
    </cacheField>
    <cacheField name="Car/Bike Reg" numFmtId="0">
      <sharedItems containsBlank="1" containsMixedTypes="1" containsNumber="1" containsInteger="1" minValue="22304560" maxValue="2.2299999999999999E+113" count="60">
        <s v="Yamaha YZF-R6"/>
        <s v="Yamaha R6"/>
        <s v="Honda RC51"/>
        <m/>
        <s v="e2bf5606"/>
        <s v="BMW S1000RR"/>
        <s v="Honda CBR600RR"/>
        <s v="Suzuki GSXR 600"/>
        <s v="Suzuki Gsxr1000r"/>
        <s v="Kawasaki ZX6R 636"/>
        <s v="Suzuki GSXR 1000"/>
        <s v="Yamaha R1"/>
        <s v="Ducati 1198"/>
        <s v="Suzuki GSX-R600"/>
        <s v="Kawasaki ZX10R"/>
        <s v="Kawasaki EX500"/>
        <s v="Ducati Panigale V4"/>
        <s v="Ducati 1199S"/>
        <s v="Triumph Daytona 675R"/>
        <s v="Kawasaki ZX6R"/>
        <s v="Yamaha YZF R1"/>
        <s v="Suzuki GSXR1000"/>
        <s v="Ducati 848 EVO"/>
        <s v="Kawasaki Ninja 400"/>
        <s v="Yamaha FZ-07"/>
        <s v="Kawasaki ZX-6R"/>
        <s v="Suzuki GSX-600R"/>
        <s v="Triumph 675R"/>
        <s v="white"/>
        <s v="Yamaha YZR-R6"/>
        <s v="Suzuki GSX-R 600"/>
        <s v="Yamaha R3"/>
        <s v="e1cfbb9f"/>
        <s v="Kawasaki EX 400"/>
        <s v="Kawasaki Ninja EX400"/>
        <s v="Yamaha YZF-R3"/>
        <s v="Kawasaki Ninja 300"/>
        <s v="fc99d6b"/>
        <s v="eebf205f"/>
        <s v="KTM RC8R"/>
        <s v="Suzuki GSXR 750"/>
        <s v="Suzuki GSXR750"/>
        <s v="Kawasaki ZX10RR"/>
        <s v="KTM KTM 390"/>
        <s v="Suzuki SV650"/>
        <s v="Suzuki SV 650"/>
        <s v="Yamaha YZF-R1"/>
        <s v="Honda CBR1000RR"/>
        <s v="Yamaha R1s"/>
        <s v="Aprilia RSV4"/>
        <s v="Ducati 959"/>
        <s v="Ducati 848"/>
        <s v="KTM superduke1290"/>
        <s v="Kawasaki 300"/>
        <s v="Suzuki GSX-R 1000R"/>
        <s v="Suzuki GSXR"/>
        <s v="Aprilia RSV4 RF"/>
        <n v="22304560" u="1"/>
        <n v="22307100" u="1"/>
        <n v="2.2299999999999999E+113" u="1"/>
      </sharedItems>
    </cacheField>
    <cacheField name="Nat/State" numFmtId="0">
      <sharedItems containsBlank="1"/>
    </cacheField>
    <cacheField name="Reported Class" numFmtId="0">
      <sharedItems containsBlank="1"/>
    </cacheField>
    <cacheField name="Points" numFmtId="0">
      <sharedItems containsString="0" containsBlank="1" containsNumber="1" containsInteger="1" minValue="0" maxValue="50"/>
    </cacheField>
    <cacheField name="OverallPos" numFmtId="0" formula="Points&lt;&gt;&quot;&quot;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5">
  <r>
    <x v="0"/>
    <x v="0"/>
    <x v="0"/>
    <n v="1"/>
    <x v="0"/>
    <n v="193"/>
    <x v="0"/>
    <n v="6"/>
    <n v="6.9467592592592602E-3"/>
    <m/>
    <m/>
    <x v="0"/>
    <s v="Boulder CO"/>
    <s v="Combined GTO"/>
    <n v="50"/>
  </r>
  <r>
    <x v="0"/>
    <x v="0"/>
    <x v="0"/>
    <n v="2"/>
    <x v="1"/>
    <n v="149"/>
    <x v="1"/>
    <n v="6"/>
    <n v="7.0069444444444441E-3"/>
    <n v="5.2130000000000001"/>
    <n v="5.2130000000000001"/>
    <x v="1"/>
    <s v="Edmonton AB"/>
    <s v="Combined GTO"/>
    <n v="40"/>
  </r>
  <r>
    <x v="0"/>
    <x v="0"/>
    <x v="0"/>
    <n v="3"/>
    <x v="2"/>
    <n v="68"/>
    <x v="2"/>
    <n v="6"/>
    <n v="7.0393518518518522E-3"/>
    <n v="8.0269999999999992"/>
    <n v="2.8140000000000001"/>
    <x v="0"/>
    <s v="RIGBY ID"/>
    <s v="Combined GTO"/>
    <n v="32"/>
  </r>
  <r>
    <x v="0"/>
    <x v="0"/>
    <x v="0"/>
    <n v="4"/>
    <x v="3"/>
    <n v="777"/>
    <x v="3"/>
    <n v="6"/>
    <n v="7.0671296296296289E-3"/>
    <n v="10.372999999999999"/>
    <n v="2.3460000000000001"/>
    <x v="2"/>
    <s v="Park City UT"/>
    <s v="Combined GTO"/>
    <n v="26"/>
  </r>
  <r>
    <x v="0"/>
    <x v="0"/>
    <x v="0"/>
    <n v="5"/>
    <x v="4"/>
    <n v="117"/>
    <x v="4"/>
    <n v="6"/>
    <m/>
    <m/>
    <m/>
    <x v="3"/>
    <m/>
    <s v="Combined GTO"/>
    <n v="22"/>
  </r>
  <r>
    <x v="0"/>
    <x v="0"/>
    <x v="0"/>
    <n v="6"/>
    <x v="5"/>
    <n v="282"/>
    <x v="5"/>
    <n v="6"/>
    <n v="7.0868055555555554E-3"/>
    <n v="12.129"/>
    <n v="1.756"/>
    <x v="4"/>
    <m/>
    <s v="Combined GTO"/>
    <n v="20"/>
  </r>
  <r>
    <x v="0"/>
    <x v="0"/>
    <x v="0"/>
    <n v="7"/>
    <x v="6"/>
    <n v="209"/>
    <x v="6"/>
    <n v="6"/>
    <n v="7.1053240740740738E-3"/>
    <n v="13.669"/>
    <n v="1.54"/>
    <x v="1"/>
    <m/>
    <s v="Combined GTO"/>
    <n v="18"/>
  </r>
  <r>
    <x v="0"/>
    <x v="0"/>
    <x v="0"/>
    <n v="8"/>
    <x v="7"/>
    <s v="7x"/>
    <x v="7"/>
    <n v="6"/>
    <n v="7.1423611111111106E-3"/>
    <n v="16.89"/>
    <n v="3.2210000000000001"/>
    <x v="5"/>
    <s v="Edmonton AB"/>
    <s v="Combined GTO"/>
    <n v="16"/>
  </r>
  <r>
    <x v="0"/>
    <x v="0"/>
    <x v="0"/>
    <n v="9"/>
    <x v="8"/>
    <n v="136"/>
    <x v="8"/>
    <n v="6"/>
    <n v="7.1527777777777787E-3"/>
    <n v="17.823"/>
    <n v="0.93300000000000005"/>
    <x v="6"/>
    <s v="Pleasant Grove UT"/>
    <s v="Combined GTO"/>
    <n v="14"/>
  </r>
  <r>
    <x v="0"/>
    <x v="0"/>
    <x v="0"/>
    <n v="10"/>
    <x v="9"/>
    <n v="22"/>
    <x v="9"/>
    <n v="6"/>
    <n v="7.2557870370370372E-3"/>
    <n v="26.643999999999998"/>
    <n v="8.8209999999999997"/>
    <x v="0"/>
    <m/>
    <s v="Combined GTO"/>
    <n v="12"/>
  </r>
  <r>
    <x v="0"/>
    <x v="0"/>
    <x v="0"/>
    <n v="11"/>
    <x v="10"/>
    <n v="746"/>
    <x v="10"/>
    <n v="6"/>
    <n v="7.293981481481482E-3"/>
    <n v="29.986000000000001"/>
    <n v="3.3420000000000001"/>
    <x v="7"/>
    <s v="Aberdeen ID"/>
    <s v="Combined GTO"/>
    <n v="10"/>
  </r>
  <r>
    <x v="0"/>
    <x v="0"/>
    <x v="0"/>
    <n v="12"/>
    <x v="11"/>
    <n v="28"/>
    <x v="11"/>
    <n v="6"/>
    <n v="7.324074074074074E-3"/>
    <n v="32.570999999999998"/>
    <n v="2.585"/>
    <x v="8"/>
    <s v="Centennial CO"/>
    <s v="Combined GTO"/>
    <n v="9"/>
  </r>
  <r>
    <x v="0"/>
    <x v="0"/>
    <x v="0"/>
    <n v="13"/>
    <x v="12"/>
    <n v="179"/>
    <x v="12"/>
    <n v="6"/>
    <n v="7.3657407407407413E-3"/>
    <n v="36.18"/>
    <n v="3.609"/>
    <x v="9"/>
    <s v="Calgary AB"/>
    <s v="Combined GTO"/>
    <n v="8"/>
  </r>
  <r>
    <x v="0"/>
    <x v="0"/>
    <x v="0"/>
    <n v="14"/>
    <x v="13"/>
    <n v="666"/>
    <x v="13"/>
    <n v="6"/>
    <n v="7.4270833333333333E-3"/>
    <n v="41.533000000000001"/>
    <n v="5.3529999999999998"/>
    <x v="1"/>
    <s v="West Valley City UT"/>
    <s v="Combined GTO"/>
    <n v="7"/>
  </r>
  <r>
    <x v="0"/>
    <x v="0"/>
    <x v="0"/>
    <n v="15"/>
    <x v="14"/>
    <n v="307"/>
    <x v="14"/>
    <n v="6"/>
    <n v="7.4293981481481494E-3"/>
    <n v="41.661999999999999"/>
    <n v="0.129"/>
    <x v="10"/>
    <s v="KUNA ID"/>
    <s v="Combined GTO"/>
    <n v="6"/>
  </r>
  <r>
    <x v="0"/>
    <x v="0"/>
    <x v="0"/>
    <n v="16"/>
    <x v="15"/>
    <n v="786"/>
    <x v="15"/>
    <n v="6"/>
    <n v="7.4722222222222212E-3"/>
    <n v="45.396999999999998"/>
    <n v="3.7349999999999999"/>
    <x v="11"/>
    <s v="Missoula MT"/>
    <s v="Combined GTO"/>
    <n v="5"/>
  </r>
  <r>
    <x v="0"/>
    <x v="0"/>
    <x v="0"/>
    <n v="17"/>
    <x v="16"/>
    <n v="325"/>
    <x v="16"/>
    <n v="6"/>
    <n v="7.4837962962962966E-3"/>
    <n v="46.395000000000003"/>
    <n v="0.998"/>
    <x v="1"/>
    <s v="Layton UT"/>
    <s v="Combined GTO"/>
    <n v="4"/>
  </r>
  <r>
    <x v="0"/>
    <x v="0"/>
    <x v="0"/>
    <n v="18"/>
    <x v="17"/>
    <n v="107"/>
    <x v="17"/>
    <n v="6"/>
    <n v="7.4930555555555549E-3"/>
    <n v="47.162999999999997"/>
    <n v="0.76800000000000002"/>
    <x v="12"/>
    <s v="Meridian ID"/>
    <s v="Combined GTO"/>
    <n v="3"/>
  </r>
  <r>
    <x v="0"/>
    <x v="0"/>
    <x v="0"/>
    <n v="19"/>
    <x v="18"/>
    <n v="782"/>
    <x v="18"/>
    <n v="6"/>
    <n v="7.5081018518518526E-3"/>
    <n v="48.521999999999998"/>
    <n v="1.359"/>
    <x v="13"/>
    <s v="West Jordan UT"/>
    <s v="Combined GTO"/>
    <n v="2"/>
  </r>
  <r>
    <x v="0"/>
    <x v="0"/>
    <x v="0"/>
    <n v="20"/>
    <x v="19"/>
    <n v="911"/>
    <x v="19"/>
    <n v="6"/>
    <n v="7.6446759259259254E-3"/>
    <n v="6.9791666666666656E-4"/>
    <n v="11.762"/>
    <x v="14"/>
    <s v="Calgary AB"/>
    <s v="Combined GTO"/>
    <n v="1"/>
  </r>
  <r>
    <x v="0"/>
    <x v="0"/>
    <x v="0"/>
    <n v="21"/>
    <x v="20"/>
    <n v="114"/>
    <x v="20"/>
    <n v="6"/>
    <n v="7.7326388888888887E-3"/>
    <n v="7.8587962962962954E-4"/>
    <n v="7.6269999999999998"/>
    <x v="1"/>
    <s v="Edmonton AB"/>
    <s v="Combined GTO"/>
    <n v="0"/>
  </r>
  <r>
    <x v="0"/>
    <x v="0"/>
    <x v="0"/>
    <n v="22"/>
    <x v="21"/>
    <n v="70"/>
    <x v="21"/>
    <n v="6"/>
    <n v="7.7534722222222215E-3"/>
    <n v="8.0671296296296296E-4"/>
    <n v="1.7430000000000001"/>
    <x v="15"/>
    <s v="Pleasant view UT"/>
    <s v="Combined GTO"/>
    <n v="0"/>
  </r>
  <r>
    <x v="0"/>
    <x v="0"/>
    <x v="0"/>
    <n v="23"/>
    <x v="22"/>
    <n v="607"/>
    <x v="22"/>
    <n v="6"/>
    <n v="7.8506944444444431E-3"/>
    <n v="9.0393518518518525E-4"/>
    <n v="8.452"/>
    <x v="11"/>
    <s v="Missoula MT"/>
    <s v="Combined GTO"/>
    <n v="0"/>
  </r>
  <r>
    <x v="0"/>
    <x v="0"/>
    <x v="0"/>
    <n v="24"/>
    <x v="23"/>
    <n v="146"/>
    <x v="23"/>
    <n v="6"/>
    <n v="7.9837962962962961E-3"/>
    <n v="1.0370370370370371E-3"/>
    <n v="11.462999999999999"/>
    <x v="16"/>
    <s v="Littleton CO"/>
    <s v="Combined GTO"/>
    <n v="0"/>
  </r>
  <r>
    <x v="0"/>
    <x v="0"/>
    <x v="0"/>
    <s v="DNS"/>
    <x v="24"/>
    <n v="69"/>
    <x v="24"/>
    <m/>
    <m/>
    <s v="DNS"/>
    <m/>
    <x v="17"/>
    <s v="SLC UT"/>
    <s v="Combined GTO"/>
    <n v="0"/>
  </r>
  <r>
    <x v="0"/>
    <x v="0"/>
    <x v="0"/>
    <s v="DNS"/>
    <x v="24"/>
    <n v="675"/>
    <x v="25"/>
    <m/>
    <m/>
    <s v="DNS"/>
    <m/>
    <x v="18"/>
    <s v="Missoula MT"/>
    <s v="Combined GTO"/>
    <n v="0"/>
  </r>
  <r>
    <x v="0"/>
    <x v="0"/>
    <x v="0"/>
    <s v="DNS"/>
    <x v="24"/>
    <n v="743"/>
    <x v="26"/>
    <m/>
    <m/>
    <s v="DNS"/>
    <m/>
    <x v="1"/>
    <s v="Las Vegas NV"/>
    <s v="Combined GTO"/>
    <n v="0"/>
  </r>
  <r>
    <x v="0"/>
    <x v="0"/>
    <x v="0"/>
    <s v="DNS"/>
    <x v="24"/>
    <n v="870"/>
    <x v="27"/>
    <m/>
    <m/>
    <s v="DNS"/>
    <m/>
    <x v="19"/>
    <s v="Boise ID"/>
    <s v="Combined GTO"/>
    <n v="0"/>
  </r>
  <r>
    <x v="0"/>
    <x v="0"/>
    <x v="0"/>
    <s v="DNS"/>
    <x v="24"/>
    <n v="805"/>
    <x v="28"/>
    <m/>
    <m/>
    <s v="DNS"/>
    <m/>
    <x v="19"/>
    <s v="Layton UT"/>
    <s v="Combined GTO"/>
    <n v="0"/>
  </r>
  <r>
    <x v="0"/>
    <x v="0"/>
    <x v="0"/>
    <s v="DNS"/>
    <x v="24"/>
    <n v="193"/>
    <x v="0"/>
    <m/>
    <m/>
    <s v="DNS"/>
    <m/>
    <x v="0"/>
    <s v="Boulder CO"/>
    <s v="Combined GTO"/>
    <n v="0"/>
  </r>
  <r>
    <x v="0"/>
    <x v="0"/>
    <x v="0"/>
    <s v="DNS"/>
    <x v="24"/>
    <s v="7x"/>
    <x v="7"/>
    <m/>
    <m/>
    <s v="DNS"/>
    <m/>
    <x v="5"/>
    <s v="Edmonton AB"/>
    <s v="Combined GTO"/>
    <n v="0"/>
  </r>
  <r>
    <x v="0"/>
    <x v="0"/>
    <x v="0"/>
    <s v="DNS"/>
    <x v="24"/>
    <n v="786"/>
    <x v="15"/>
    <m/>
    <m/>
    <s v="DNS"/>
    <m/>
    <x v="11"/>
    <s v="Missoula MT"/>
    <s v="Combined GTO"/>
    <n v="0"/>
  </r>
  <r>
    <x v="0"/>
    <x v="0"/>
    <x v="0"/>
    <s v="DNS"/>
    <x v="24"/>
    <n v="743"/>
    <x v="26"/>
    <m/>
    <m/>
    <s v="DNS"/>
    <m/>
    <x v="1"/>
    <s v="Las Vegas NV"/>
    <s v="Combined GTO"/>
    <n v="0"/>
  </r>
  <r>
    <x v="0"/>
    <x v="0"/>
    <x v="0"/>
    <s v="DNS"/>
    <x v="24"/>
    <n v="870"/>
    <x v="27"/>
    <m/>
    <m/>
    <s v="DNS"/>
    <m/>
    <x v="19"/>
    <s v="Boise ID"/>
    <s v="Combined GTO"/>
    <n v="0"/>
  </r>
  <r>
    <x v="0"/>
    <x v="0"/>
    <x v="0"/>
    <s v="DNS"/>
    <x v="24"/>
    <n v="911"/>
    <x v="19"/>
    <m/>
    <m/>
    <s v="DNS"/>
    <m/>
    <x v="14"/>
    <s v="Calgary AB"/>
    <s v="Combined GTO"/>
    <n v="0"/>
  </r>
  <r>
    <x v="0"/>
    <x v="0"/>
    <x v="1"/>
    <n v="1"/>
    <x v="0"/>
    <n v="177"/>
    <x v="29"/>
    <n v="8"/>
    <n v="9.6851851851851856E-3"/>
    <m/>
    <m/>
    <x v="11"/>
    <s v="Lindon UT"/>
    <s v="Deseret Dash - Expert"/>
    <n v="50"/>
  </r>
  <r>
    <x v="0"/>
    <x v="0"/>
    <x v="1"/>
    <n v="2"/>
    <x v="1"/>
    <s v="4x"/>
    <x v="30"/>
    <n v="7"/>
    <n v="8.099537037037037E-3"/>
    <s v="1 Lap"/>
    <s v="1 Lap"/>
    <x v="11"/>
    <s v="Denver CO"/>
    <s v="Deseret Dash - Expert"/>
    <n v="40"/>
  </r>
  <r>
    <x v="0"/>
    <x v="0"/>
    <x v="1"/>
    <n v="3"/>
    <x v="2"/>
    <s v="140x"/>
    <x v="31"/>
    <n v="7"/>
    <n v="8.1041666666666675E-3"/>
    <s v="1 Lap"/>
    <n v="0.40899999999999997"/>
    <x v="10"/>
    <s v="Portland OR"/>
    <s v="Deseret Dash - Expert"/>
    <n v="32"/>
  </r>
  <r>
    <x v="0"/>
    <x v="0"/>
    <x v="1"/>
    <n v="4"/>
    <x v="3"/>
    <n v="115"/>
    <x v="32"/>
    <n v="7"/>
    <n v="8.1041666666666675E-3"/>
    <s v="1 Lap"/>
    <n v="8.9999999999999993E-3"/>
    <x v="14"/>
    <s v="Calgary AB"/>
    <s v="Deseret Dash - Expert"/>
    <n v="26"/>
  </r>
  <r>
    <x v="0"/>
    <x v="0"/>
    <x v="1"/>
    <n v="5"/>
    <x v="4"/>
    <n v="258"/>
    <x v="33"/>
    <n v="7"/>
    <n v="8.2013888888888883E-3"/>
    <s v="1 Lap"/>
    <n v="8.3949999999999996"/>
    <x v="19"/>
    <s v="Belgrade MT"/>
    <s v="Deseret Dash - Expert"/>
    <n v="22"/>
  </r>
  <r>
    <x v="0"/>
    <x v="0"/>
    <x v="1"/>
    <n v="6"/>
    <x v="5"/>
    <n v="365"/>
    <x v="34"/>
    <n v="7"/>
    <n v="8.2800925925925924E-3"/>
    <s v="1 Lap"/>
    <n v="6.7850000000000001"/>
    <x v="10"/>
    <s v="Sandy UT"/>
    <s v="Deseret Dash - Expert"/>
    <n v="20"/>
  </r>
  <r>
    <x v="0"/>
    <x v="0"/>
    <x v="1"/>
    <n v="7"/>
    <x v="6"/>
    <n v="121"/>
    <x v="35"/>
    <n v="7"/>
    <n v="8.2824074074074067E-3"/>
    <s v="1 Lap"/>
    <n v="0.20899999999999999"/>
    <x v="20"/>
    <s v="Salt Lake City UT"/>
    <s v="Deseret Dash - Expert"/>
    <n v="18"/>
  </r>
  <r>
    <x v="0"/>
    <x v="0"/>
    <x v="1"/>
    <n v="8"/>
    <x v="7"/>
    <n v="39"/>
    <x v="36"/>
    <n v="7"/>
    <n v="8.2847222222222228E-3"/>
    <s v="1 Lap"/>
    <n v="0.189"/>
    <x v="21"/>
    <s v="Bluffdale UT"/>
    <s v="Deseret Dash - Expert"/>
    <n v="16"/>
  </r>
  <r>
    <x v="0"/>
    <x v="0"/>
    <x v="1"/>
    <n v="9"/>
    <x v="8"/>
    <n v="101"/>
    <x v="37"/>
    <n v="7"/>
    <n v="8.3263888888888884E-3"/>
    <s v="1 Lap"/>
    <n v="3.5950000000000002"/>
    <x v="11"/>
    <s v="Boise ID"/>
    <s v="Deseret Dash - Expert"/>
    <n v="14"/>
  </r>
  <r>
    <x v="0"/>
    <x v="0"/>
    <x v="1"/>
    <n v="10"/>
    <x v="9"/>
    <n v="149"/>
    <x v="1"/>
    <n v="7"/>
    <n v="8.3263888888888884E-3"/>
    <s v="1 Lap"/>
    <n v="7.1999999999999995E-2"/>
    <x v="1"/>
    <s v="Edmonton AB"/>
    <s v="Deseret Dash - Expert"/>
    <n v="12"/>
  </r>
  <r>
    <x v="0"/>
    <x v="0"/>
    <x v="1"/>
    <n v="11"/>
    <x v="10"/>
    <n v="68"/>
    <x v="2"/>
    <n v="7"/>
    <n v="8.4178240740740741E-3"/>
    <s v="1 Lap"/>
    <n v="7.8220000000000001"/>
    <x v="0"/>
    <s v="RIGBY ID"/>
    <s v="Deseret Dash - Expert"/>
    <n v="10"/>
  </r>
  <r>
    <x v="0"/>
    <x v="0"/>
    <x v="1"/>
    <n v="12"/>
    <x v="11"/>
    <n v="151"/>
    <x v="38"/>
    <n v="7"/>
    <n v="8.4814814814814805E-3"/>
    <s v="1 Lap"/>
    <n v="5.5309999999999997"/>
    <x v="11"/>
    <s v="Anaheim CA"/>
    <s v="Deseret Dash - Expert"/>
    <n v="9"/>
  </r>
  <r>
    <x v="0"/>
    <x v="0"/>
    <x v="1"/>
    <n v="13"/>
    <x v="12"/>
    <n v="28"/>
    <x v="11"/>
    <n v="7"/>
    <n v="8.5277777777777782E-3"/>
    <s v="1 Lap"/>
    <n v="3.984"/>
    <x v="8"/>
    <s v="Centennial CO"/>
    <s v="Deseret Dash - Expert"/>
    <n v="8"/>
  </r>
  <r>
    <x v="0"/>
    <x v="0"/>
    <x v="1"/>
    <n v="14"/>
    <x v="13"/>
    <n v="56"/>
    <x v="39"/>
    <n v="7"/>
    <n v="8.5381944444444437E-3"/>
    <s v="1 Lap"/>
    <n v="0.89900000000000002"/>
    <x v="22"/>
    <s v="South Jordan UT"/>
    <s v="Deseret Dash - Expert"/>
    <n v="7"/>
  </r>
  <r>
    <x v="0"/>
    <x v="0"/>
    <x v="1"/>
    <n v="15"/>
    <x v="14"/>
    <n v="209"/>
    <x v="6"/>
    <n v="7"/>
    <n v="8.5381944444444437E-3"/>
    <s v="1 Lap"/>
    <n v="6.6000000000000003E-2"/>
    <x v="1"/>
    <s v="Farmington UT"/>
    <s v="Deseret Dash - Expert"/>
    <n v="6"/>
  </r>
  <r>
    <x v="0"/>
    <x v="0"/>
    <x v="1"/>
    <n v="16"/>
    <x v="15"/>
    <s v="7x"/>
    <x v="7"/>
    <n v="7"/>
    <n v="8.5393518518518518E-3"/>
    <s v="1 Lap"/>
    <n v="9.4E-2"/>
    <x v="5"/>
    <s v="Edmonton AB"/>
    <s v="Deseret Dash - Expert"/>
    <n v="5"/>
  </r>
  <r>
    <x v="0"/>
    <x v="0"/>
    <x v="1"/>
    <n v="17"/>
    <x v="16"/>
    <n v="272"/>
    <x v="40"/>
    <n v="7"/>
    <n v="9.2928240740740731E-3"/>
    <s v="1 Lap"/>
    <n v="7.5231481481481471E-4"/>
    <x v="23"/>
    <s v="Boulder CO"/>
    <s v="Deseret Dash - Expert"/>
    <n v="4"/>
  </r>
  <r>
    <x v="0"/>
    <x v="0"/>
    <x v="1"/>
    <n v="18"/>
    <x v="17"/>
    <n v="66"/>
    <x v="41"/>
    <n v="4"/>
    <n v="6.091435185185185E-3"/>
    <s v="4 Laps"/>
    <s v="3 Laps"/>
    <x v="24"/>
    <s v="Ogden UT"/>
    <s v="Deseret Dash - Expert"/>
    <n v="3"/>
  </r>
  <r>
    <x v="0"/>
    <x v="0"/>
    <x v="1"/>
    <n v="19"/>
    <x v="18"/>
    <n v="22"/>
    <x v="9"/>
    <n v="3"/>
    <n v="4.0949074074074074E-3"/>
    <s v="5 Laps"/>
    <s v="1 Lap"/>
    <x v="0"/>
    <s v="Vineyard UT"/>
    <s v="Deseret Dash - Expert"/>
    <n v="2"/>
  </r>
  <r>
    <x v="0"/>
    <x v="0"/>
    <x v="1"/>
    <n v="20"/>
    <x v="19"/>
    <n v="26"/>
    <x v="42"/>
    <n v="1"/>
    <n v="1.2592592592592592E-3"/>
    <s v="7 Laps"/>
    <s v="2 Laps"/>
    <x v="5"/>
    <s v="Lehi UT"/>
    <s v="Deseret Dash - Expert"/>
    <n v="1"/>
  </r>
  <r>
    <x v="0"/>
    <x v="0"/>
    <x v="1"/>
    <n v="21"/>
    <x v="20"/>
    <n v="88"/>
    <x v="43"/>
    <n v="1"/>
    <n v="1.6145833333333333E-3"/>
    <s v="7 Laps"/>
    <n v="30.687999999999999"/>
    <x v="1"/>
    <s v="Salt Lake City UT"/>
    <s v="Deseret Dash - Expert"/>
    <n v="0"/>
  </r>
  <r>
    <x v="0"/>
    <x v="0"/>
    <x v="1"/>
    <s v="DNS"/>
    <x v="24"/>
    <n v="53"/>
    <x v="44"/>
    <m/>
    <m/>
    <s v="DNS"/>
    <m/>
    <x v="5"/>
    <s v="Gilbert AZ"/>
    <s v="Deseret Dash - Expert"/>
    <n v="0"/>
  </r>
  <r>
    <x v="0"/>
    <x v="0"/>
    <x v="1"/>
    <s v="DNS"/>
    <x v="24"/>
    <n v="217"/>
    <x v="45"/>
    <m/>
    <m/>
    <s v="DNS"/>
    <m/>
    <x v="25"/>
    <s v="Boise ID"/>
    <s v="Deseret Dash - Expert"/>
    <n v="0"/>
  </r>
  <r>
    <x v="0"/>
    <x v="0"/>
    <x v="1"/>
    <s v="DNS"/>
    <x v="24"/>
    <n v="282"/>
    <x v="5"/>
    <m/>
    <m/>
    <s v="DNS"/>
    <m/>
    <x v="26"/>
    <s v="Murray UT"/>
    <s v="Deseret Dash - Expert"/>
    <n v="0"/>
  </r>
  <r>
    <x v="0"/>
    <x v="0"/>
    <x v="1"/>
    <s v="DNS"/>
    <x v="24"/>
    <n v="11"/>
    <x v="46"/>
    <m/>
    <m/>
    <s v="DNS"/>
    <m/>
    <x v="27"/>
    <s v="Sandy UT"/>
    <s v="Deseret Dash - Expert"/>
    <n v="0"/>
  </r>
  <r>
    <x v="0"/>
    <x v="0"/>
    <x v="1"/>
    <s v="DNS"/>
    <x v="24"/>
    <n v="117"/>
    <x v="4"/>
    <m/>
    <m/>
    <s v="DNS"/>
    <m/>
    <x v="28"/>
    <s v="South Jordan UT"/>
    <s v="Deseret Dash - Expert"/>
    <n v="0"/>
  </r>
  <r>
    <x v="0"/>
    <x v="0"/>
    <x v="1"/>
    <s v="DNS"/>
    <x v="24"/>
    <n v="777"/>
    <x v="3"/>
    <m/>
    <m/>
    <s v="DNS"/>
    <m/>
    <x v="6"/>
    <s v="Park City UT"/>
    <s v="Deseret Dash - Expert"/>
    <n v="0"/>
  </r>
  <r>
    <x v="0"/>
    <x v="0"/>
    <x v="2"/>
    <n v="1"/>
    <x v="0"/>
    <n v="193"/>
    <x v="0"/>
    <n v="7"/>
    <n v="8.185185185185186E-3"/>
    <m/>
    <m/>
    <x v="0"/>
    <s v="Boulder CO"/>
    <s v="Deseret Dash - Novice"/>
    <n v="50"/>
  </r>
  <r>
    <x v="0"/>
    <x v="0"/>
    <x v="2"/>
    <n v="2"/>
    <x v="1"/>
    <n v="311"/>
    <x v="47"/>
    <n v="7"/>
    <n v="8.1886574074074066E-3"/>
    <n v="0.247"/>
    <n v="0.247"/>
    <x v="19"/>
    <s v="Edmonton AB"/>
    <s v="Deseret Dash - Novice"/>
    <n v="40"/>
  </r>
  <r>
    <x v="0"/>
    <x v="0"/>
    <x v="2"/>
    <n v="3"/>
    <x v="2"/>
    <n v="675"/>
    <x v="25"/>
    <n v="7"/>
    <n v="8.3483796296296292E-3"/>
    <n v="14.063000000000001"/>
    <n v="13.816000000000001"/>
    <x v="18"/>
    <s v="Missoula MT"/>
    <s v="Deseret Dash - Novice"/>
    <n v="32"/>
  </r>
  <r>
    <x v="0"/>
    <x v="0"/>
    <x v="2"/>
    <n v="4"/>
    <x v="3"/>
    <n v="325"/>
    <x v="16"/>
    <n v="7"/>
    <n v="8.5868055555555559E-3"/>
    <n v="34.715000000000003"/>
    <n v="20.652000000000001"/>
    <x v="1"/>
    <s v="Layton UT"/>
    <s v="Deseret Dash - Novice"/>
    <n v="26"/>
  </r>
  <r>
    <x v="0"/>
    <x v="0"/>
    <x v="2"/>
    <n v="5"/>
    <x v="4"/>
    <n v="607"/>
    <x v="22"/>
    <n v="7"/>
    <n v="8.6747685185185192E-3"/>
    <n v="42.273000000000003"/>
    <n v="7.5579999999999998"/>
    <x v="11"/>
    <s v="Missoula MT"/>
    <s v="Deseret Dash - Novice"/>
    <n v="22"/>
  </r>
  <r>
    <x v="0"/>
    <x v="0"/>
    <x v="2"/>
    <n v="6"/>
    <x v="5"/>
    <n v="136"/>
    <x v="8"/>
    <n v="7"/>
    <n v="8.6932870370370358E-3"/>
    <n v="43.872999999999998"/>
    <n v="1.6"/>
    <x v="6"/>
    <s v="Pleasant Grove UT"/>
    <s v="Deseret Dash - Novice"/>
    <n v="20"/>
  </r>
  <r>
    <x v="0"/>
    <x v="0"/>
    <x v="2"/>
    <n v="7"/>
    <x v="6"/>
    <n v="179"/>
    <x v="12"/>
    <n v="7"/>
    <n v="8.7789351851851865E-3"/>
    <n v="51.268000000000001"/>
    <n v="7.3949999999999996"/>
    <x v="9"/>
    <s v="Calgary AB"/>
    <s v="Deseret Dash - Novice"/>
    <n v="18"/>
  </r>
  <r>
    <x v="0"/>
    <x v="0"/>
    <x v="2"/>
    <n v="8"/>
    <x v="7"/>
    <n v="746"/>
    <x v="10"/>
    <n v="7"/>
    <n v="8.8553240740740745E-3"/>
    <n v="57.884"/>
    <n v="6.6159999999999997"/>
    <x v="7"/>
    <s v="Aberdeen ID"/>
    <s v="Deseret Dash - Novice"/>
    <n v="16"/>
  </r>
  <r>
    <x v="0"/>
    <x v="0"/>
    <x v="2"/>
    <n v="9"/>
    <x v="8"/>
    <n v="911"/>
    <x v="19"/>
    <n v="7"/>
    <n v="8.9872685185185177E-3"/>
    <n v="8.0208333333333336E-4"/>
    <n v="11.368"/>
    <x v="14"/>
    <s v="Calgary AB"/>
    <s v="Deseret Dash - Novice"/>
    <n v="14"/>
  </r>
  <r>
    <x v="0"/>
    <x v="0"/>
    <x v="2"/>
    <n v="10"/>
    <x v="9"/>
    <n v="307"/>
    <x v="14"/>
    <n v="7"/>
    <n v="9.0358796296296298E-3"/>
    <n v="8.495370370370371E-4"/>
    <n v="4.1879999999999997"/>
    <x v="10"/>
    <s v="KUNA ID"/>
    <s v="Deseret Dash - Novice"/>
    <n v="12"/>
  </r>
  <r>
    <x v="0"/>
    <x v="0"/>
    <x v="2"/>
    <n v="11"/>
    <x v="10"/>
    <n v="146"/>
    <x v="23"/>
    <n v="7"/>
    <n v="9.0706018518518523E-3"/>
    <n v="8.8425925925925922E-4"/>
    <n v="2.9940000000000002"/>
    <x v="16"/>
    <s v="Littleton CO"/>
    <s v="Deseret Dash - Novice"/>
    <n v="10"/>
  </r>
  <r>
    <x v="0"/>
    <x v="0"/>
    <x v="2"/>
    <n v="12"/>
    <x v="11"/>
    <n v="107"/>
    <x v="17"/>
    <n v="7"/>
    <n v="9.076388888888889E-3"/>
    <n v="8.9004629629629633E-4"/>
    <n v="0.50900000000000001"/>
    <x v="12"/>
    <s v="Meridian ID"/>
    <s v="Deseret Dash - Novice"/>
    <n v="9"/>
  </r>
  <r>
    <x v="0"/>
    <x v="0"/>
    <x v="2"/>
    <n v="13"/>
    <x v="12"/>
    <n v="114"/>
    <x v="20"/>
    <n v="7"/>
    <n v="9.1087962962962971E-3"/>
    <n v="9.2361111111111116E-4"/>
    <n v="2.8279999999999998"/>
    <x v="1"/>
    <s v="Edmonton AB"/>
    <s v="Deseret Dash - Novice"/>
    <n v="8"/>
  </r>
  <r>
    <x v="0"/>
    <x v="0"/>
    <x v="2"/>
    <n v="14"/>
    <x v="13"/>
    <n v="711"/>
    <x v="48"/>
    <n v="7"/>
    <n v="9.1377314814814811E-3"/>
    <n v="9.5254629629629628E-4"/>
    <n v="2.5030000000000001"/>
    <x v="1"/>
    <s v="Phoenix AZ"/>
    <s v="Deseret Dash - Novice"/>
    <n v="7"/>
  </r>
  <r>
    <x v="0"/>
    <x v="0"/>
    <x v="2"/>
    <n v="15"/>
    <x v="14"/>
    <n v="870"/>
    <x v="27"/>
    <n v="7"/>
    <n v="9.2013888888888892E-3"/>
    <n v="1.0162037037037038E-3"/>
    <n v="5.5179999999999998"/>
    <x v="19"/>
    <s v="Boise ID"/>
    <s v="Deseret Dash - Novice"/>
    <n v="6"/>
  </r>
  <r>
    <x v="0"/>
    <x v="0"/>
    <x v="2"/>
    <n v="16"/>
    <x v="15"/>
    <n v="660"/>
    <x v="21"/>
    <n v="7"/>
    <n v="9.3738425925925916E-3"/>
    <n v="1.1875E-3"/>
    <n v="14.845000000000001"/>
    <x v="15"/>
    <s v="Pleasant view UT"/>
    <s v="Deseret Dash - Novice"/>
    <n v="5"/>
  </r>
  <r>
    <x v="0"/>
    <x v="0"/>
    <x v="2"/>
    <n v="17"/>
    <x v="16"/>
    <n v="939"/>
    <x v="49"/>
    <n v="6"/>
    <n v="8.2986111111111108E-3"/>
    <s v="1 Lap"/>
    <s v="1 Lap"/>
    <x v="29"/>
    <s v="Ogden UT"/>
    <s v="Deseret Dash - Novice"/>
    <n v="4"/>
  </r>
  <r>
    <x v="0"/>
    <x v="0"/>
    <x v="2"/>
    <n v="18"/>
    <x v="17"/>
    <n v="242"/>
    <x v="50"/>
    <n v="6"/>
    <n v="8.6423611111111111E-3"/>
    <s v="1 Lap"/>
    <n v="29.771999999999998"/>
    <x v="30"/>
    <s v="Aberdeen ID"/>
    <s v="Deseret Dash - Novice"/>
    <n v="3"/>
  </r>
  <r>
    <x v="0"/>
    <x v="0"/>
    <x v="2"/>
    <n v="19"/>
    <x v="18"/>
    <n v="268"/>
    <x v="51"/>
    <n v="6"/>
    <n v="9.076388888888889E-3"/>
    <s v="1 Lap"/>
    <n v="37.479999999999997"/>
    <x v="6"/>
    <s v="Draper UT"/>
    <s v="Deseret Dash - Novice"/>
    <n v="2"/>
  </r>
  <r>
    <x v="0"/>
    <x v="0"/>
    <x v="2"/>
    <n v="20"/>
    <x v="19"/>
    <n v="786"/>
    <x v="15"/>
    <n v="4"/>
    <n v="5.114583333333333E-3"/>
    <s v="3 Laps"/>
    <s v="2 Laps"/>
    <x v="11"/>
    <s v="Missoula MT"/>
    <s v="Deseret Dash - Novice"/>
    <n v="1"/>
  </r>
  <r>
    <x v="0"/>
    <x v="0"/>
    <x v="2"/>
    <n v="21"/>
    <x v="20"/>
    <n v="666"/>
    <x v="13"/>
    <n v="4"/>
    <n v="5.2546296296296299E-3"/>
    <s v="3 Laps"/>
    <n v="12.148999999999999"/>
    <x v="1"/>
    <s v="West Valley City UT"/>
    <s v="Deseret Dash - Novice"/>
    <n v="0"/>
  </r>
  <r>
    <x v="0"/>
    <x v="0"/>
    <x v="2"/>
    <s v="DNS"/>
    <x v="24"/>
    <n v="147"/>
    <x v="52"/>
    <m/>
    <m/>
    <s v="DNS"/>
    <m/>
    <x v="30"/>
    <s v="Park City UT"/>
    <s v="Deseret Dash - Novice"/>
    <n v="0"/>
  </r>
  <r>
    <x v="0"/>
    <x v="0"/>
    <x v="2"/>
    <s v="DNS"/>
    <x v="24"/>
    <n v="814"/>
    <x v="53"/>
    <m/>
    <m/>
    <s v="DNS"/>
    <m/>
    <x v="1"/>
    <s v="Hooper UT"/>
    <s v="Deseret Dash - Novice"/>
    <n v="0"/>
  </r>
  <r>
    <x v="0"/>
    <x v="0"/>
    <x v="2"/>
    <s v="DNS"/>
    <x v="24"/>
    <n v="743"/>
    <x v="26"/>
    <m/>
    <m/>
    <s v="DNS"/>
    <m/>
    <x v="1"/>
    <s v="Las Vegas NV"/>
    <s v="Deseret Dash - Novice"/>
    <n v="0"/>
  </r>
  <r>
    <x v="0"/>
    <x v="0"/>
    <x v="2"/>
    <s v="DNS"/>
    <x v="24"/>
    <n v="805"/>
    <x v="28"/>
    <m/>
    <m/>
    <s v="DNS"/>
    <m/>
    <x v="19"/>
    <s v="Layton UT"/>
    <s v="Deseret Dash - Novice"/>
    <n v="0"/>
  </r>
  <r>
    <x v="0"/>
    <x v="0"/>
    <x v="3"/>
    <n v="1"/>
    <x v="0"/>
    <n v="26"/>
    <x v="42"/>
    <n v="7"/>
    <n v="7.8854166666666673E-3"/>
    <m/>
    <m/>
    <x v="5"/>
    <s v="Lehi UT"/>
    <s v="Deseret Dash - Expert"/>
    <n v="50"/>
  </r>
  <r>
    <x v="0"/>
    <x v="0"/>
    <x v="3"/>
    <n v="2"/>
    <x v="1"/>
    <n v="177"/>
    <x v="29"/>
    <n v="7"/>
    <n v="7.888888888888888E-3"/>
    <n v="0.35499999999999998"/>
    <n v="0.35499999999999998"/>
    <x v="11"/>
    <s v="South Jordan UT"/>
    <s v="Deseret Dash - Expert"/>
    <n v="40"/>
  </r>
  <r>
    <x v="0"/>
    <x v="0"/>
    <x v="3"/>
    <n v="3"/>
    <x v="2"/>
    <n v="115"/>
    <x v="32"/>
    <n v="7"/>
    <n v="7.8993055555555552E-3"/>
    <n v="1.2609999999999999"/>
    <n v="0.90600000000000003"/>
    <x v="14"/>
    <s v="Calgary AB"/>
    <s v="Deseret Dash - Expert"/>
    <n v="32"/>
  </r>
  <r>
    <x v="0"/>
    <x v="0"/>
    <x v="3"/>
    <n v="4"/>
    <x v="3"/>
    <n v="121"/>
    <x v="35"/>
    <n v="7"/>
    <n v="7.9571759259259266E-3"/>
    <n v="6.2229999999999999"/>
    <n v="4.9619999999999997"/>
    <x v="20"/>
    <s v="Salt Lake City UT"/>
    <s v="Deseret Dash - Expert"/>
    <n v="26"/>
  </r>
  <r>
    <x v="0"/>
    <x v="0"/>
    <x v="3"/>
    <n v="5"/>
    <x v="4"/>
    <n v="39"/>
    <x v="36"/>
    <n v="7"/>
    <n v="8.0798611111111106E-3"/>
    <n v="16.783999999999999"/>
    <n v="10.561"/>
    <x v="21"/>
    <s v="Bluffdale UT"/>
    <s v="Deseret Dash - Expert"/>
    <n v="22"/>
  </r>
  <r>
    <x v="0"/>
    <x v="0"/>
    <x v="3"/>
    <n v="6"/>
    <x v="5"/>
    <n v="149"/>
    <x v="1"/>
    <n v="7"/>
    <n v="8.0856481481481474E-3"/>
    <n v="17.288"/>
    <n v="0.504"/>
    <x v="1"/>
    <s v="Edmonton AB"/>
    <s v="Deseret Dash - Expert"/>
    <n v="20"/>
  </r>
  <r>
    <x v="0"/>
    <x v="0"/>
    <x v="3"/>
    <n v="7"/>
    <x v="6"/>
    <n v="68"/>
    <x v="2"/>
    <n v="7"/>
    <n v="8.0902777777777778E-3"/>
    <n v="17.698"/>
    <n v="0.41"/>
    <x v="0"/>
    <s v="RIGBY ID"/>
    <s v="Deseret Dash - Expert"/>
    <n v="18"/>
  </r>
  <r>
    <x v="0"/>
    <x v="0"/>
    <x v="3"/>
    <n v="8"/>
    <x v="7"/>
    <n v="209"/>
    <x v="6"/>
    <n v="7"/>
    <n v="8.1018518518518514E-3"/>
    <n v="18.728999999999999"/>
    <n v="1.0309999999999999"/>
    <x v="1"/>
    <s v="Farmington UT"/>
    <s v="Deseret Dash - Expert"/>
    <n v="16"/>
  </r>
  <r>
    <x v="0"/>
    <x v="0"/>
    <x v="3"/>
    <n v="9"/>
    <x v="8"/>
    <n v="365"/>
    <x v="34"/>
    <n v="7"/>
    <n v="8.2094907407407412E-3"/>
    <n v="27.992000000000001"/>
    <n v="9.2629999999999999"/>
    <x v="10"/>
    <s v="Sandy UT"/>
    <s v="Deseret Dash - Expert"/>
    <n v="14"/>
  </r>
  <r>
    <x v="0"/>
    <x v="0"/>
    <x v="3"/>
    <n v="10"/>
    <x v="9"/>
    <s v="7x"/>
    <x v="7"/>
    <n v="7"/>
    <n v="8.2106481481481492E-3"/>
    <n v="28.077000000000002"/>
    <n v="8.5000000000000006E-2"/>
    <x v="5"/>
    <m/>
    <s v="Deseret Dash - Expert"/>
    <n v="12"/>
  </r>
  <r>
    <x v="0"/>
    <x v="0"/>
    <x v="3"/>
    <n v="11"/>
    <x v="10"/>
    <n v="22"/>
    <x v="9"/>
    <n v="7"/>
    <n v="8.217592592592594E-3"/>
    <n v="28.739000000000001"/>
    <n v="0.66200000000000003"/>
    <x v="0"/>
    <s v="Vineyard UT"/>
    <s v="Deseret Dash - Expert"/>
    <n v="10"/>
  </r>
  <r>
    <x v="0"/>
    <x v="0"/>
    <x v="3"/>
    <n v="12"/>
    <x v="11"/>
    <n v="88"/>
    <x v="43"/>
    <n v="5"/>
    <n v="5.7974537037037031E-3"/>
    <s v="2 Laps"/>
    <s v="2 Laps"/>
    <x v="1"/>
    <s v="Salt Lake City UT"/>
    <s v="Deseret Dash - Expert"/>
    <n v="9"/>
  </r>
  <r>
    <x v="0"/>
    <x v="0"/>
    <x v="3"/>
    <n v="13"/>
    <x v="12"/>
    <n v="101"/>
    <x v="37"/>
    <n v="4"/>
    <n v="5.0856481481481482E-3"/>
    <s v="3 Laps"/>
    <s v="1 Lap"/>
    <x v="31"/>
    <s v="Boise ID"/>
    <s v="Deseret Dash - Expert"/>
    <n v="8"/>
  </r>
  <r>
    <x v="0"/>
    <x v="0"/>
    <x v="3"/>
    <n v="14"/>
    <x v="13"/>
    <n v="56"/>
    <x v="39"/>
    <n v="3"/>
    <n v="4.1180555555555554E-3"/>
    <s v="4 Laps"/>
    <s v="1 Lap"/>
    <x v="22"/>
    <s v="South Jordan UT"/>
    <s v="Deseret Dash - Expert"/>
    <n v="7"/>
  </r>
  <r>
    <x v="0"/>
    <x v="0"/>
    <x v="3"/>
    <n v="15"/>
    <x v="14"/>
    <n v="258"/>
    <x v="33"/>
    <m/>
    <m/>
    <m/>
    <m/>
    <x v="19"/>
    <s v="Belgrade MT"/>
    <s v="Deseret Dash - Expert"/>
    <n v="6"/>
  </r>
  <r>
    <x v="0"/>
    <x v="0"/>
    <x v="3"/>
    <n v="16"/>
    <x v="15"/>
    <n v="151"/>
    <x v="38"/>
    <m/>
    <m/>
    <m/>
    <m/>
    <x v="11"/>
    <s v="Anaheim CA"/>
    <s v="Deseret Dash - Expert"/>
    <n v="5"/>
  </r>
  <r>
    <x v="0"/>
    <x v="0"/>
    <x v="3"/>
    <n v="17"/>
    <x v="16"/>
    <n v="28"/>
    <x v="11"/>
    <m/>
    <m/>
    <m/>
    <m/>
    <x v="8"/>
    <s v="Centennial CO"/>
    <s v="Deseret Dash - Expert"/>
    <n v="4"/>
  </r>
  <r>
    <x v="0"/>
    <x v="0"/>
    <x v="3"/>
    <n v="18"/>
    <x v="17"/>
    <n v="272"/>
    <x v="40"/>
    <m/>
    <m/>
    <m/>
    <m/>
    <x v="23"/>
    <s v="Boulder CO"/>
    <s v="Deseret Dash - Expert"/>
    <n v="3"/>
  </r>
  <r>
    <x v="0"/>
    <x v="0"/>
    <x v="3"/>
    <n v="19"/>
    <x v="18"/>
    <n v="66"/>
    <x v="41"/>
    <m/>
    <m/>
    <m/>
    <m/>
    <x v="24"/>
    <s v="Ogden UT"/>
    <s v="Deseret Dash - Expert"/>
    <n v="2"/>
  </r>
  <r>
    <x v="0"/>
    <x v="0"/>
    <x v="3"/>
    <n v="20"/>
    <x v="19"/>
    <n v="53"/>
    <x v="44"/>
    <m/>
    <m/>
    <m/>
    <m/>
    <x v="5"/>
    <s v="Gilbert AZ"/>
    <s v="Deseret Dash - Expert"/>
    <n v="1"/>
  </r>
  <r>
    <x v="0"/>
    <x v="0"/>
    <x v="3"/>
    <n v="21"/>
    <x v="20"/>
    <n v="217"/>
    <x v="45"/>
    <m/>
    <m/>
    <m/>
    <m/>
    <x v="25"/>
    <s v="Boise ID"/>
    <s v="Deseret Dash - Expert"/>
    <n v="0"/>
  </r>
  <r>
    <x v="0"/>
    <x v="0"/>
    <x v="3"/>
    <n v="22"/>
    <x v="21"/>
    <n v="282"/>
    <x v="5"/>
    <m/>
    <m/>
    <m/>
    <m/>
    <x v="26"/>
    <s v="Murray UT"/>
    <s v="Deseret Dash - Expert"/>
    <n v="0"/>
  </r>
  <r>
    <x v="0"/>
    <x v="0"/>
    <x v="3"/>
    <n v="23"/>
    <x v="22"/>
    <n v="11"/>
    <x v="46"/>
    <m/>
    <m/>
    <m/>
    <m/>
    <x v="27"/>
    <s v="Sandy UT"/>
    <s v="Deseret Dash - Expert"/>
    <n v="0"/>
  </r>
  <r>
    <x v="0"/>
    <x v="0"/>
    <x v="3"/>
    <n v="24"/>
    <x v="23"/>
    <n v="777"/>
    <x v="3"/>
    <m/>
    <m/>
    <m/>
    <m/>
    <x v="6"/>
    <s v="Park City UT"/>
    <s v="Deseret Dash - Expert"/>
    <n v="0"/>
  </r>
  <r>
    <x v="0"/>
    <x v="0"/>
    <x v="3"/>
    <n v="25"/>
    <x v="25"/>
    <n v="177"/>
    <x v="29"/>
    <m/>
    <m/>
    <m/>
    <m/>
    <x v="11"/>
    <s v="Lindon UT"/>
    <s v="Deseret Dash - Expert"/>
    <n v="0"/>
  </r>
  <r>
    <x v="0"/>
    <x v="0"/>
    <x v="3"/>
    <n v="26"/>
    <x v="26"/>
    <n v="53"/>
    <x v="44"/>
    <m/>
    <m/>
    <m/>
    <m/>
    <x v="5"/>
    <s v="Gilbert AZ"/>
    <s v="Deseret Dash - Expert"/>
    <n v="0"/>
  </r>
  <r>
    <x v="0"/>
    <x v="0"/>
    <x v="4"/>
    <n v="1"/>
    <x v="0"/>
    <n v="311"/>
    <x v="47"/>
    <n v="6"/>
    <n v="6.9687500000000001E-3"/>
    <m/>
    <m/>
    <x v="19"/>
    <m/>
    <s v="Deseret Dash - Novice"/>
    <n v="50"/>
  </r>
  <r>
    <x v="0"/>
    <x v="0"/>
    <x v="4"/>
    <n v="2"/>
    <x v="1"/>
    <n v="193"/>
    <x v="0"/>
    <n v="6"/>
    <n v="6.9803240740740737E-3"/>
    <n v="1.02"/>
    <n v="1.02"/>
    <x v="0"/>
    <m/>
    <s v="Deseret Dash - Novice"/>
    <n v="40"/>
  </r>
  <r>
    <x v="0"/>
    <x v="0"/>
    <x v="4"/>
    <n v="3"/>
    <x v="2"/>
    <n v="136"/>
    <x v="8"/>
    <n v="6"/>
    <n v="7.0034722222222226E-3"/>
    <n v="2.99"/>
    <n v="1.97"/>
    <x v="6"/>
    <m/>
    <s v="Deseret Dash - Novice"/>
    <n v="32"/>
  </r>
  <r>
    <x v="0"/>
    <x v="0"/>
    <x v="4"/>
    <n v="4"/>
    <x v="3"/>
    <n v="911"/>
    <x v="19"/>
    <n v="6"/>
    <n v="7.2592592592592596E-3"/>
    <n v="25.056000000000001"/>
    <n v="22.065999999999999"/>
    <x v="14"/>
    <m/>
    <s v="Deseret Dash - Novice"/>
    <n v="26"/>
  </r>
  <r>
    <x v="0"/>
    <x v="0"/>
    <x v="4"/>
    <n v="5"/>
    <x v="4"/>
    <n v="786"/>
    <x v="15"/>
    <n v="6"/>
    <n v="7.2604166666666659E-3"/>
    <n v="25.201000000000001"/>
    <n v="0.14499999999999999"/>
    <x v="11"/>
    <m/>
    <s v="Deseret Dash - Novice"/>
    <n v="22"/>
  </r>
  <r>
    <x v="0"/>
    <x v="0"/>
    <x v="4"/>
    <n v="6"/>
    <x v="5"/>
    <n v="307"/>
    <x v="14"/>
    <n v="6"/>
    <n v="7.2685185185185188E-3"/>
    <n v="25.893000000000001"/>
    <n v="0.69199999999999995"/>
    <x v="10"/>
    <m/>
    <s v="Deseret Dash - Novice"/>
    <n v="20"/>
  </r>
  <r>
    <x v="0"/>
    <x v="0"/>
    <x v="4"/>
    <n v="7"/>
    <x v="6"/>
    <n v="746"/>
    <x v="10"/>
    <n v="6"/>
    <n v="7.2974537037037027E-3"/>
    <n v="28.356000000000002"/>
    <n v="2.4630000000000001"/>
    <x v="7"/>
    <m/>
    <s v="Deseret Dash - Novice"/>
    <n v="18"/>
  </r>
  <r>
    <x v="0"/>
    <x v="0"/>
    <x v="4"/>
    <n v="8"/>
    <x v="7"/>
    <n v="325"/>
    <x v="16"/>
    <n v="6"/>
    <n v="7.3692129629629628E-3"/>
    <n v="34.585000000000001"/>
    <n v="6.2290000000000001"/>
    <x v="1"/>
    <m/>
    <s v="Deseret Dash - Novice"/>
    <n v="16"/>
  </r>
  <r>
    <x v="0"/>
    <x v="0"/>
    <x v="4"/>
    <n v="9"/>
    <x v="8"/>
    <n v="711"/>
    <x v="48"/>
    <n v="6"/>
    <n v="7.4652777777777781E-3"/>
    <n v="42.843000000000004"/>
    <n v="8.2579999999999991"/>
    <x v="1"/>
    <m/>
    <s v="Deseret Dash - Novice"/>
    <n v="14"/>
  </r>
  <r>
    <x v="0"/>
    <x v="0"/>
    <x v="4"/>
    <n v="10"/>
    <x v="9"/>
    <n v="107"/>
    <x v="17"/>
    <n v="6"/>
    <n v="7.4791666666666661E-3"/>
    <n v="44.09"/>
    <n v="1.2470000000000001"/>
    <x v="12"/>
    <m/>
    <s v="Deseret Dash - Novice"/>
    <n v="12"/>
  </r>
  <r>
    <x v="0"/>
    <x v="0"/>
    <x v="4"/>
    <n v="11"/>
    <x v="10"/>
    <n v="179"/>
    <x v="12"/>
    <n v="6"/>
    <n v="7.4907407407407414E-3"/>
    <n v="45.031999999999996"/>
    <n v="0.94199999999999995"/>
    <x v="9"/>
    <m/>
    <s v="Deseret Dash - Novice"/>
    <n v="10"/>
  </r>
  <r>
    <x v="0"/>
    <x v="0"/>
    <x v="4"/>
    <n v="12"/>
    <x v="11"/>
    <n v="870"/>
    <x v="27"/>
    <n v="6"/>
    <n v="7.5266203703703701E-3"/>
    <n v="48.14"/>
    <n v="3.1080000000000001"/>
    <x v="19"/>
    <m/>
    <s v="Deseret Dash - Novice"/>
    <n v="9"/>
  </r>
  <r>
    <x v="0"/>
    <x v="0"/>
    <x v="4"/>
    <n v="13"/>
    <x v="12"/>
    <n v="660"/>
    <x v="21"/>
    <n v="6"/>
    <n v="7.596064814814815E-3"/>
    <n v="54.149000000000001"/>
    <n v="6.0090000000000003"/>
    <x v="15"/>
    <m/>
    <s v="Deseret Dash - Novice"/>
    <n v="8"/>
  </r>
  <r>
    <x v="0"/>
    <x v="0"/>
    <x v="4"/>
    <n v="14"/>
    <x v="13"/>
    <n v="666"/>
    <x v="13"/>
    <n v="5"/>
    <n v="6.1192129629629643E-3"/>
    <s v="1 Lap"/>
    <s v="1 Lap"/>
    <x v="1"/>
    <m/>
    <s v="Deseret Dash - Novice"/>
    <n v="7"/>
  </r>
  <r>
    <x v="0"/>
    <x v="0"/>
    <x v="4"/>
    <n v="15"/>
    <x v="14"/>
    <n v="268"/>
    <x v="51"/>
    <n v="5"/>
    <n v="6.9212962962962969E-3"/>
    <s v="1 Lap"/>
    <n v="8.0324074074074076E-4"/>
    <x v="6"/>
    <m/>
    <s v="Deseret Dash - Novice"/>
    <n v="6"/>
  </r>
  <r>
    <x v="0"/>
    <x v="0"/>
    <x v="4"/>
    <n v="16"/>
    <x v="15"/>
    <n v="242"/>
    <x v="50"/>
    <m/>
    <n v="2.0405092592592593E-3"/>
    <s v="6 Laps"/>
    <s v="5 Laps"/>
    <x v="30"/>
    <m/>
    <s v="Deseret Dash - Novice"/>
    <n v="5"/>
  </r>
  <r>
    <x v="0"/>
    <x v="0"/>
    <x v="4"/>
    <s v="DNS"/>
    <x v="24"/>
    <n v="870"/>
    <x v="27"/>
    <m/>
    <m/>
    <s v="DNS"/>
    <m/>
    <x v="19"/>
    <m/>
    <s v="Deseret Dash - Novice"/>
    <n v="0"/>
  </r>
  <r>
    <x v="0"/>
    <x v="0"/>
    <x v="4"/>
    <s v="DNS"/>
    <x v="24"/>
    <n v="711"/>
    <x v="48"/>
    <m/>
    <m/>
    <s v="DNS"/>
    <m/>
    <x v="1"/>
    <m/>
    <s v="Deseret Dash - Novice"/>
    <n v="0"/>
  </r>
  <r>
    <x v="0"/>
    <x v="0"/>
    <x v="4"/>
    <s v="DNS"/>
    <x v="24"/>
    <n v="743"/>
    <x v="26"/>
    <m/>
    <m/>
    <s v="DNS"/>
    <m/>
    <x v="1"/>
    <m/>
    <s v="Deseret Dash - Novice"/>
    <n v="0"/>
  </r>
  <r>
    <x v="0"/>
    <x v="0"/>
    <x v="4"/>
    <s v="DNS"/>
    <x v="24"/>
    <n v="242"/>
    <x v="50"/>
    <m/>
    <m/>
    <s v="DNS"/>
    <m/>
    <x v="30"/>
    <m/>
    <s v="Deseret Dash - Novice"/>
    <n v="0"/>
  </r>
  <r>
    <x v="0"/>
    <x v="0"/>
    <x v="4"/>
    <s v="DNS"/>
    <x v="24"/>
    <n v="675"/>
    <x v="25"/>
    <m/>
    <m/>
    <s v="DNS"/>
    <m/>
    <x v="18"/>
    <m/>
    <s v="Deseret Dash - Novice"/>
    <n v="0"/>
  </r>
  <r>
    <x v="0"/>
    <x v="0"/>
    <x v="4"/>
    <s v="DNS"/>
    <x v="24"/>
    <n v="786"/>
    <x v="15"/>
    <m/>
    <m/>
    <s v="DNS"/>
    <m/>
    <x v="11"/>
    <m/>
    <s v="Deseret Dash - Novice"/>
    <n v="0"/>
  </r>
  <r>
    <x v="0"/>
    <x v="0"/>
    <x v="4"/>
    <s v="DNS"/>
    <x v="24"/>
    <n v="939"/>
    <x v="49"/>
    <m/>
    <m/>
    <s v="DNS"/>
    <m/>
    <x v="29"/>
    <m/>
    <s v="Deseret Dash - Novice"/>
    <n v="0"/>
  </r>
  <r>
    <x v="0"/>
    <x v="0"/>
    <x v="4"/>
    <s v="DNS"/>
    <x v="24"/>
    <n v="805"/>
    <x v="28"/>
    <m/>
    <m/>
    <s v="DNS"/>
    <m/>
    <x v="19"/>
    <m/>
    <s v="Deseret Dash - Novice"/>
    <n v="0"/>
  </r>
  <r>
    <x v="0"/>
    <x v="0"/>
    <x v="4"/>
    <s v="DNS"/>
    <x v="24"/>
    <n v="146"/>
    <x v="23"/>
    <m/>
    <m/>
    <s v="DNS"/>
    <m/>
    <x v="16"/>
    <m/>
    <s v="Deseret Dash - Novice"/>
    <n v="0"/>
  </r>
  <r>
    <x v="0"/>
    <x v="0"/>
    <x v="5"/>
    <n v="1"/>
    <x v="0"/>
    <n v="149"/>
    <x v="1"/>
    <n v="7"/>
    <n v="7.9918981481481473E-3"/>
    <m/>
    <m/>
    <x v="1"/>
    <s v="Edmonton AB"/>
    <s v="Middleweight Superstock"/>
    <n v="50"/>
  </r>
  <r>
    <x v="0"/>
    <x v="0"/>
    <x v="5"/>
    <n v="2"/>
    <x v="1"/>
    <n v="258"/>
    <x v="33"/>
    <n v="7"/>
    <n v="7.9988425925925921E-3"/>
    <n v="0.68100000000000005"/>
    <n v="0.68100000000000005"/>
    <x v="19"/>
    <s v="Belgrade MT"/>
    <s v="Middleweight Superstock"/>
    <n v="40"/>
  </r>
  <r>
    <x v="0"/>
    <x v="0"/>
    <x v="5"/>
    <n v="3"/>
    <x v="2"/>
    <n v="88"/>
    <x v="43"/>
    <n v="7"/>
    <n v="8.0069444444444433E-3"/>
    <n v="1.3220000000000001"/>
    <n v="0.64100000000000001"/>
    <x v="1"/>
    <s v="Salt Lake City UT"/>
    <s v="Middleweight Superstock"/>
    <n v="32"/>
  </r>
  <r>
    <x v="0"/>
    <x v="0"/>
    <x v="5"/>
    <n v="4"/>
    <x v="3"/>
    <n v="22"/>
    <x v="9"/>
    <n v="7"/>
    <n v="8.3715277777777781E-3"/>
    <n v="32.841000000000001"/>
    <n v="31.518999999999998"/>
    <x v="0"/>
    <m/>
    <s v="Middleweight Superstock"/>
    <n v="26"/>
  </r>
  <r>
    <x v="0"/>
    <x v="0"/>
    <x v="5"/>
    <n v="5"/>
    <x v="4"/>
    <n v="777"/>
    <x v="3"/>
    <n v="7"/>
    <n v="8.4201388888888885E-3"/>
    <n v="37.024999999999999"/>
    <n v="4.1840000000000002"/>
    <x v="6"/>
    <s v="Park City UT"/>
    <s v="Middleweight Superstock"/>
    <n v="22"/>
  </r>
  <r>
    <x v="0"/>
    <x v="0"/>
    <x v="5"/>
    <n v="6"/>
    <x v="5"/>
    <n v="782"/>
    <x v="18"/>
    <n v="7"/>
    <n v="9.0023148148148154E-3"/>
    <n v="1.0104166666666666E-3"/>
    <n v="50.28"/>
    <x v="13"/>
    <s v="West Jordan UT"/>
    <s v="Middleweight Superstock"/>
    <n v="20"/>
  </r>
  <r>
    <x v="0"/>
    <x v="0"/>
    <x v="5"/>
    <n v="7"/>
    <x v="6"/>
    <n v="84"/>
    <x v="54"/>
    <n v="6"/>
    <n v="6.7928240740740735E-3"/>
    <s v="1 Lap"/>
    <s v="1 Lap"/>
    <x v="1"/>
    <m/>
    <s v="Middleweight Superstock"/>
    <n v="18"/>
  </r>
  <r>
    <x v="0"/>
    <x v="0"/>
    <x v="5"/>
    <s v="DNS"/>
    <x v="24"/>
    <n v="217"/>
    <x v="45"/>
    <m/>
    <m/>
    <m/>
    <m/>
    <x v="25"/>
    <s v="Boise ID"/>
    <s v="Middleweight Superstock"/>
    <n v="0"/>
  </r>
  <r>
    <x v="0"/>
    <x v="0"/>
    <x v="5"/>
    <s v="DNS"/>
    <x v="24"/>
    <n v="282"/>
    <x v="5"/>
    <m/>
    <m/>
    <m/>
    <m/>
    <x v="26"/>
    <s v="Murray UT"/>
    <s v="Middleweight Superstock"/>
    <n v="0"/>
  </r>
  <r>
    <x v="0"/>
    <x v="0"/>
    <x v="5"/>
    <s v="DNS"/>
    <x v="24"/>
    <n v="11"/>
    <x v="46"/>
    <m/>
    <m/>
    <m/>
    <m/>
    <x v="27"/>
    <s v="Sandy UT"/>
    <s v="Middleweight Superstock"/>
    <n v="0"/>
  </r>
  <r>
    <x v="0"/>
    <x v="0"/>
    <x v="5"/>
    <s v="DNS"/>
    <x v="24"/>
    <n v="68"/>
    <x v="2"/>
    <m/>
    <m/>
    <m/>
    <m/>
    <x v="0"/>
    <s v="RIGBY ID"/>
    <s v="Middleweight Superstock"/>
    <n v="0"/>
  </r>
  <r>
    <x v="0"/>
    <x v="0"/>
    <x v="5"/>
    <s v="DNS"/>
    <x v="24"/>
    <n v="149"/>
    <x v="1"/>
    <m/>
    <m/>
    <m/>
    <m/>
    <x v="1"/>
    <s v="Edmonton AB"/>
    <s v="Middleweight Superstock"/>
    <n v="0"/>
  </r>
  <r>
    <x v="0"/>
    <x v="0"/>
    <x v="5"/>
    <s v="DNS"/>
    <x v="24"/>
    <n v="68"/>
    <x v="2"/>
    <m/>
    <m/>
    <m/>
    <m/>
    <x v="0"/>
    <s v="RIGBY ID"/>
    <s v="Middleweight Superstock"/>
    <n v="0"/>
  </r>
  <r>
    <x v="0"/>
    <x v="0"/>
    <x v="6"/>
    <n v="1"/>
    <x v="0"/>
    <n v="84"/>
    <x v="54"/>
    <n v="7"/>
    <n v="7.7106481481481479E-3"/>
    <m/>
    <m/>
    <x v="1"/>
    <m/>
    <s v="Moto2"/>
    <n v="50"/>
  </r>
  <r>
    <x v="0"/>
    <x v="0"/>
    <x v="6"/>
    <n v="2"/>
    <x v="1"/>
    <n v="49"/>
    <x v="55"/>
    <n v="7"/>
    <n v="7.7152777777777766E-3"/>
    <n v="0.41799999999999998"/>
    <n v="0.41799999999999998"/>
    <x v="0"/>
    <m/>
    <s v="Moto2"/>
    <n v="40"/>
  </r>
  <r>
    <x v="0"/>
    <x v="0"/>
    <x v="6"/>
    <n v="3"/>
    <x v="2"/>
    <n v="527"/>
    <x v="56"/>
    <n v="7"/>
    <n v="7.9004629629629633E-3"/>
    <n v="16.352"/>
    <n v="15.933999999999999"/>
    <x v="1"/>
    <s v="Salt Lake City UT"/>
    <s v="Moto2"/>
    <n v="32"/>
  </r>
  <r>
    <x v="0"/>
    <x v="0"/>
    <x v="6"/>
    <n v="4"/>
    <x v="3"/>
    <n v="88"/>
    <x v="43"/>
    <n v="7"/>
    <n v="8.0358796296296307E-3"/>
    <n v="28.062999999999999"/>
    <n v="11.711"/>
    <x v="1"/>
    <s v="Salt Lake City UT"/>
    <s v="Moto2"/>
    <n v="26"/>
  </r>
  <r>
    <x v="0"/>
    <x v="0"/>
    <x v="6"/>
    <n v="5"/>
    <x v="4"/>
    <n v="258"/>
    <x v="33"/>
    <n v="7"/>
    <n v="8.114583333333333E-3"/>
    <n v="34.911999999999999"/>
    <n v="6.8490000000000002"/>
    <x v="19"/>
    <s v="Belgrade MT"/>
    <s v="Moto2"/>
    <n v="22"/>
  </r>
  <r>
    <x v="0"/>
    <x v="0"/>
    <x v="6"/>
    <n v="6"/>
    <x v="5"/>
    <n v="68"/>
    <x v="2"/>
    <n v="7"/>
    <n v="8.1192129629629618E-3"/>
    <n v="35.320999999999998"/>
    <n v="0.40899999999999997"/>
    <x v="0"/>
    <s v="RIGBY ID"/>
    <s v="Moto2"/>
    <n v="20"/>
  </r>
  <r>
    <x v="0"/>
    <x v="0"/>
    <x v="6"/>
    <n v="7"/>
    <x v="6"/>
    <n v="11"/>
    <x v="46"/>
    <n v="7"/>
    <n v="8.1249999999999985E-3"/>
    <n v="35.762"/>
    <n v="0.441"/>
    <x v="27"/>
    <s v="Sandy UT"/>
    <s v="Moto2"/>
    <n v="18"/>
  </r>
  <r>
    <x v="0"/>
    <x v="0"/>
    <x v="6"/>
    <n v="8"/>
    <x v="7"/>
    <n v="311"/>
    <x v="47"/>
    <n v="7"/>
    <n v="8.2129629629629618E-3"/>
    <n v="43.436999999999998"/>
    <n v="7.6749999999999998"/>
    <x v="19"/>
    <s v="Edmonton AB"/>
    <s v="Moto2"/>
    <n v="16"/>
  </r>
  <r>
    <x v="0"/>
    <x v="0"/>
    <x v="6"/>
    <n v="9"/>
    <x v="8"/>
    <n v="22"/>
    <x v="9"/>
    <n v="7"/>
    <n v="8.2361111111111107E-3"/>
    <n v="45.405999999999999"/>
    <n v="1.9690000000000001"/>
    <x v="0"/>
    <m/>
    <s v="Moto2"/>
    <n v="14"/>
  </r>
  <r>
    <x v="0"/>
    <x v="0"/>
    <x v="6"/>
    <n v="10"/>
    <x v="9"/>
    <n v="209"/>
    <x v="6"/>
    <n v="7"/>
    <n v="8.2592592592592596E-3"/>
    <n v="47.37"/>
    <n v="1.964"/>
    <x v="1"/>
    <m/>
    <s v="Moto2"/>
    <n v="12"/>
  </r>
  <r>
    <x v="0"/>
    <x v="0"/>
    <x v="6"/>
    <n v="11"/>
    <x v="10"/>
    <n v="675"/>
    <x v="25"/>
    <n v="7"/>
    <n v="8.2893518518518516E-3"/>
    <n v="50.036999999999999"/>
    <n v="2.6669999999999998"/>
    <x v="18"/>
    <s v="Missoula MT"/>
    <s v="Moto2"/>
    <n v="10"/>
  </r>
  <r>
    <x v="0"/>
    <x v="0"/>
    <x v="6"/>
    <n v="12"/>
    <x v="11"/>
    <n v="711"/>
    <x v="48"/>
    <n v="7"/>
    <n v="8.6157407407407415E-3"/>
    <n v="9.0509259259259243E-4"/>
    <n v="28.152000000000001"/>
    <x v="32"/>
    <m/>
    <s v="Moto2"/>
    <n v="9"/>
  </r>
  <r>
    <x v="0"/>
    <x v="0"/>
    <x v="6"/>
    <n v="13"/>
    <x v="12"/>
    <n v="179"/>
    <x v="12"/>
    <n v="7"/>
    <n v="8.6828703703703703E-3"/>
    <n v="9.7222222222222209E-4"/>
    <n v="5.8310000000000004"/>
    <x v="9"/>
    <s v="Calgary AB"/>
    <s v="Moto2"/>
    <n v="8"/>
  </r>
  <r>
    <x v="0"/>
    <x v="0"/>
    <x v="6"/>
    <n v="14"/>
    <x v="13"/>
    <n v="782"/>
    <x v="18"/>
    <n v="7"/>
    <n v="8.820601851851852E-3"/>
    <n v="1.1099537037037035E-3"/>
    <n v="11.888999999999999"/>
    <x v="13"/>
    <s v="West Jordan UT"/>
    <s v="Moto2"/>
    <n v="7"/>
  </r>
  <r>
    <x v="0"/>
    <x v="0"/>
    <x v="6"/>
    <n v="15"/>
    <x v="14"/>
    <n v="114"/>
    <x v="20"/>
    <n v="6"/>
    <n v="7.8414351851851857E-3"/>
    <s v="1 Lap"/>
    <s v="1 Lap"/>
    <x v="1"/>
    <m/>
    <s v="Moto2"/>
    <n v="6"/>
  </r>
  <r>
    <x v="0"/>
    <x v="0"/>
    <x v="6"/>
    <n v="16"/>
    <x v="15"/>
    <n v="939"/>
    <x v="49"/>
    <n v="6"/>
    <n v="8.0949074074074066E-3"/>
    <s v="1 Lap"/>
    <n v="21.873000000000001"/>
    <x v="29"/>
    <s v="Ogden UT"/>
    <s v="Moto2"/>
    <n v="5"/>
  </r>
  <r>
    <x v="0"/>
    <x v="0"/>
    <x v="6"/>
    <n v="17"/>
    <x v="16"/>
    <n v="268"/>
    <x v="51"/>
    <n v="6"/>
    <n v="8.3807870370370373E-3"/>
    <s v="1 Lap"/>
    <n v="24.690999999999999"/>
    <x v="6"/>
    <s v="Draper UT"/>
    <s v="Moto2"/>
    <n v="4"/>
  </r>
  <r>
    <x v="0"/>
    <x v="0"/>
    <x v="6"/>
    <s v="DNS"/>
    <x v="24"/>
    <n v="122"/>
    <x v="57"/>
    <m/>
    <m/>
    <s v="DNS"/>
    <m/>
    <x v="5"/>
    <s v="Salt Lake City UT"/>
    <s v="Moto2"/>
    <n v="0"/>
  </r>
  <r>
    <x v="0"/>
    <x v="0"/>
    <x v="6"/>
    <s v="DNS"/>
    <x v="24"/>
    <n v="217"/>
    <x v="45"/>
    <m/>
    <m/>
    <s v="DNS"/>
    <m/>
    <x v="25"/>
    <s v="Boise ID"/>
    <s v="Moto2"/>
    <n v="0"/>
  </r>
  <r>
    <x v="0"/>
    <x v="0"/>
    <x v="6"/>
    <s v="DNS"/>
    <x v="24"/>
    <n v="84"/>
    <x v="54"/>
    <m/>
    <m/>
    <s v="DNS"/>
    <m/>
    <x v="1"/>
    <s v="Salt Lake City Utah"/>
    <s v="Moto2"/>
    <n v="0"/>
  </r>
  <r>
    <x v="0"/>
    <x v="0"/>
    <x v="6"/>
    <s v="DNS"/>
    <x v="24"/>
    <n v="147"/>
    <x v="52"/>
    <m/>
    <m/>
    <s v="DNS"/>
    <m/>
    <x v="30"/>
    <s v="Park City UT"/>
    <s v="Moto2"/>
    <n v="0"/>
  </r>
  <r>
    <x v="0"/>
    <x v="0"/>
    <x v="6"/>
    <s v="DNS"/>
    <x v="24"/>
    <n v="49"/>
    <x v="55"/>
    <m/>
    <m/>
    <s v="DNS"/>
    <m/>
    <x v="0"/>
    <s v="West Valley UT"/>
    <s v="Moto2"/>
    <n v="0"/>
  </r>
  <r>
    <x v="0"/>
    <x v="0"/>
    <x v="6"/>
    <s v="DNS"/>
    <x v="24"/>
    <n v="282"/>
    <x v="5"/>
    <m/>
    <m/>
    <s v="DNS"/>
    <m/>
    <x v="26"/>
    <s v="Murray UT"/>
    <s v="Moto2"/>
    <n v="0"/>
  </r>
  <r>
    <x v="0"/>
    <x v="0"/>
    <x v="6"/>
    <s v="DNS"/>
    <x v="24"/>
    <n v="149"/>
    <x v="1"/>
    <m/>
    <m/>
    <s v="DNS"/>
    <m/>
    <x v="1"/>
    <s v="Edmonton AB"/>
    <s v="Moto2"/>
    <n v="0"/>
  </r>
  <r>
    <x v="0"/>
    <x v="0"/>
    <x v="6"/>
    <s v="DNS"/>
    <x v="24"/>
    <n v="814"/>
    <x v="53"/>
    <m/>
    <m/>
    <s v="DNS"/>
    <m/>
    <x v="1"/>
    <s v="Hooper UT"/>
    <s v="Moto2"/>
    <n v="0"/>
  </r>
  <r>
    <x v="0"/>
    <x v="0"/>
    <x v="6"/>
    <s v="DNS"/>
    <x v="24"/>
    <n v="209"/>
    <x v="6"/>
    <m/>
    <m/>
    <s v="DNS"/>
    <m/>
    <x v="1"/>
    <s v="Farmington UT"/>
    <s v="Moto2"/>
    <n v="0"/>
  </r>
  <r>
    <x v="0"/>
    <x v="0"/>
    <x v="6"/>
    <s v="DNS"/>
    <x v="24"/>
    <n v="114"/>
    <x v="20"/>
    <m/>
    <m/>
    <s v="DNS"/>
    <m/>
    <x v="1"/>
    <s v="Edmonton AB"/>
    <s v="Moto2"/>
    <n v="0"/>
  </r>
  <r>
    <x v="0"/>
    <x v="0"/>
    <x v="6"/>
    <s v="DNS"/>
    <x v="24"/>
    <n v="711"/>
    <x v="48"/>
    <m/>
    <m/>
    <s v="DNS"/>
    <m/>
    <x v="1"/>
    <s v="Phoenix AZ"/>
    <s v="Moto2"/>
    <n v="0"/>
  </r>
  <r>
    <x v="0"/>
    <x v="0"/>
    <x v="6"/>
    <s v="DNS"/>
    <x v="24"/>
    <n v="743"/>
    <x v="26"/>
    <m/>
    <m/>
    <s v="DNS"/>
    <m/>
    <x v="1"/>
    <s v="Las Vegas NV"/>
    <s v="Moto2"/>
    <n v="0"/>
  </r>
  <r>
    <x v="0"/>
    <x v="0"/>
    <x v="7"/>
    <n v="1"/>
    <x v="0"/>
    <n v="993"/>
    <x v="58"/>
    <n v="7"/>
    <n v="8.2418981481481492E-3"/>
    <m/>
    <m/>
    <x v="33"/>
    <s v="Boulder CO"/>
    <s v="Moto3"/>
    <n v="50"/>
  </r>
  <r>
    <x v="0"/>
    <x v="0"/>
    <x v="7"/>
    <n v="2"/>
    <x v="1"/>
    <n v="32"/>
    <x v="59"/>
    <n v="7"/>
    <n v="8.4814814814814805E-3"/>
    <n v="20.725999999999999"/>
    <n v="20.725999999999999"/>
    <x v="34"/>
    <s v="Logan UT"/>
    <s v="Moto3"/>
    <n v="40"/>
  </r>
  <r>
    <x v="0"/>
    <x v="0"/>
    <x v="7"/>
    <n v="3"/>
    <x v="2"/>
    <n v="272"/>
    <x v="40"/>
    <n v="7"/>
    <n v="8.6053240740740743E-3"/>
    <n v="31.41"/>
    <n v="10.683999999999999"/>
    <x v="23"/>
    <s v="Boulder CO"/>
    <s v="Moto3"/>
    <n v="32"/>
  </r>
  <r>
    <x v="0"/>
    <x v="0"/>
    <x v="7"/>
    <n v="4"/>
    <x v="3"/>
    <n v="33"/>
    <x v="60"/>
    <n v="7"/>
    <n v="8.6307870370370358E-3"/>
    <n v="33.646000000000001"/>
    <n v="2.2360000000000002"/>
    <x v="35"/>
    <s v="Redmond UT"/>
    <s v="Moto3"/>
    <n v="26"/>
  </r>
  <r>
    <x v="0"/>
    <x v="0"/>
    <x v="7"/>
    <n v="5"/>
    <x v="4"/>
    <n v="660"/>
    <x v="21"/>
    <n v="7"/>
    <n v="8.7835648148148152E-3"/>
    <n v="46.86"/>
    <n v="13.214"/>
    <x v="15"/>
    <s v="Pleasant view UT"/>
    <s v="Moto3"/>
    <n v="22"/>
  </r>
  <r>
    <x v="0"/>
    <x v="0"/>
    <x v="7"/>
    <n v="6"/>
    <x v="5"/>
    <n v="217"/>
    <x v="45"/>
    <n v="6"/>
    <n v="8.1840277777777779E-3"/>
    <s v="1 Lap"/>
    <s v="1 Lap"/>
    <x v="36"/>
    <s v="Boise ID"/>
    <s v="Moto3"/>
    <n v="20"/>
  </r>
  <r>
    <x v="0"/>
    <x v="0"/>
    <x v="7"/>
    <n v="7"/>
    <x v="6"/>
    <n v="777"/>
    <x v="3"/>
    <m/>
    <m/>
    <m/>
    <m/>
    <x v="6"/>
    <s v="Park City UT"/>
    <s v="Moto3"/>
    <n v="18"/>
  </r>
  <r>
    <x v="0"/>
    <x v="0"/>
    <x v="8"/>
    <n v="1"/>
    <x v="0"/>
    <n v="311"/>
    <x v="47"/>
    <n v="6"/>
    <n v="6.9143518518518521E-3"/>
    <m/>
    <m/>
    <x v="19"/>
    <m/>
    <s v="Novice GTU"/>
    <n v="50"/>
  </r>
  <r>
    <x v="0"/>
    <x v="0"/>
    <x v="8"/>
    <n v="2"/>
    <x v="1"/>
    <n v="193"/>
    <x v="0"/>
    <n v="6"/>
    <n v="6.9189814814814808E-3"/>
    <n v="0.41099999999999998"/>
    <n v="0.41099999999999998"/>
    <x v="0"/>
    <s v="Boulder CO"/>
    <s v="Novice GTU"/>
    <n v="40"/>
  </r>
  <r>
    <x v="0"/>
    <x v="0"/>
    <x v="8"/>
    <n v="3"/>
    <x v="2"/>
    <n v="675"/>
    <x v="25"/>
    <n v="6"/>
    <n v="6.9953703703703705E-3"/>
    <n v="7.0609999999999999"/>
    <n v="6.65"/>
    <x v="18"/>
    <s v="Missoula MT"/>
    <s v="Novice GTU"/>
    <n v="32"/>
  </r>
  <r>
    <x v="0"/>
    <x v="0"/>
    <x v="8"/>
    <n v="4"/>
    <x v="3"/>
    <n v="746"/>
    <x v="10"/>
    <n v="6"/>
    <n v="7.208333333333334E-3"/>
    <n v="25.416"/>
    <n v="18.355"/>
    <x v="7"/>
    <s v="Aberdeen ID"/>
    <s v="Novice GTU"/>
    <n v="26"/>
  </r>
  <r>
    <x v="0"/>
    <x v="0"/>
    <x v="8"/>
    <n v="5"/>
    <x v="4"/>
    <n v="666"/>
    <x v="13"/>
    <n v="6"/>
    <n v="7.269675925925926E-3"/>
    <n v="30.690999999999999"/>
    <n v="5.2750000000000004"/>
    <x v="1"/>
    <s v="West Valley City UT"/>
    <s v="Novice GTU"/>
    <n v="22"/>
  </r>
  <r>
    <x v="0"/>
    <x v="0"/>
    <x v="8"/>
    <n v="6"/>
    <x v="5"/>
    <n v="814"/>
    <x v="53"/>
    <n v="6"/>
    <n v="7.3298611111111108E-3"/>
    <n v="35.899000000000001"/>
    <n v="5.2080000000000002"/>
    <x v="1"/>
    <s v="Hooper UT"/>
    <s v="Novice GTU"/>
    <n v="20"/>
  </r>
  <r>
    <x v="0"/>
    <x v="0"/>
    <x v="8"/>
    <n v="7"/>
    <x v="6"/>
    <n v="325"/>
    <x v="16"/>
    <n v="6"/>
    <n v="7.416666666666666E-3"/>
    <n v="43.427"/>
    <n v="7.5279999999999996"/>
    <x v="1"/>
    <s v="Layton UT"/>
    <s v="Novice GTU"/>
    <n v="18"/>
  </r>
  <r>
    <x v="0"/>
    <x v="0"/>
    <x v="8"/>
    <n v="8"/>
    <x v="7"/>
    <n v="114"/>
    <x v="20"/>
    <n v="6"/>
    <n v="7.6608796296296295E-3"/>
    <n v="7.4652777777777781E-4"/>
    <n v="21.122"/>
    <x v="1"/>
    <m/>
    <s v="Novice GTU"/>
    <n v="16"/>
  </r>
  <r>
    <x v="0"/>
    <x v="0"/>
    <x v="8"/>
    <n v="9"/>
    <x v="8"/>
    <n v="870"/>
    <x v="27"/>
    <n v="6"/>
    <n v="7.7175925925925927E-3"/>
    <n v="8.0324074074074076E-4"/>
    <n v="4.899"/>
    <x v="19"/>
    <s v="Boise ID"/>
    <s v="Novice GTU"/>
    <n v="14"/>
  </r>
  <r>
    <x v="0"/>
    <x v="0"/>
    <x v="8"/>
    <n v="10"/>
    <x v="9"/>
    <n v="660"/>
    <x v="21"/>
    <n v="6"/>
    <n v="7.9537037037037042E-3"/>
    <n v="1.0393518518518519E-3"/>
    <n v="20.382000000000001"/>
    <x v="15"/>
    <s v="Pleasant view UT"/>
    <s v="Novice GTU"/>
    <n v="12"/>
  </r>
  <r>
    <x v="0"/>
    <x v="0"/>
    <x v="8"/>
    <n v="11"/>
    <x v="10"/>
    <n v="914"/>
    <x v="61"/>
    <n v="6"/>
    <n v="8.0231481481481473E-3"/>
    <n v="1.1099537037037035E-3"/>
    <n v="6.0279999999999996"/>
    <x v="1"/>
    <s v="Park CIty UT"/>
    <s v="Novice GTU"/>
    <n v="10"/>
  </r>
  <r>
    <x v="0"/>
    <x v="0"/>
    <x v="8"/>
    <n v="12"/>
    <x v="11"/>
    <n v="242"/>
    <x v="50"/>
    <n v="6"/>
    <n v="8.1898148148148147E-3"/>
    <n v="1.2754629629629628E-3"/>
    <n v="14.316000000000001"/>
    <x v="30"/>
    <s v="Aberdeen ID"/>
    <s v="Novice GTU"/>
    <n v="9"/>
  </r>
  <r>
    <x v="0"/>
    <x v="0"/>
    <x v="8"/>
    <n v="13"/>
    <x v="12"/>
    <n v="939"/>
    <x v="49"/>
    <n v="6"/>
    <n v="8.2013888888888883E-3"/>
    <n v="1.2881944444444445E-3"/>
    <n v="1.087"/>
    <x v="29"/>
    <s v="Ogden UT"/>
    <s v="Novice GTU"/>
    <n v="8"/>
  </r>
  <r>
    <x v="0"/>
    <x v="0"/>
    <x v="8"/>
    <n v="14"/>
    <x v="13"/>
    <n v="268"/>
    <x v="51"/>
    <n v="5"/>
    <n v="6.9189814814814808E-3"/>
    <s v="1 Lap"/>
    <s v="1 Lap"/>
    <x v="6"/>
    <s v="Draper UT"/>
    <s v="Novice GTU"/>
    <n v="7"/>
  </r>
  <r>
    <x v="0"/>
    <x v="0"/>
    <x v="8"/>
    <s v="DNS"/>
    <x v="24"/>
    <n v="179"/>
    <x v="12"/>
    <m/>
    <m/>
    <s v="DNS"/>
    <m/>
    <x v="9"/>
    <s v="Calgary AB"/>
    <s v="Novice GTU"/>
    <n v="0"/>
  </r>
  <r>
    <x v="0"/>
    <x v="0"/>
    <x v="8"/>
    <s v="DNS"/>
    <x v="24"/>
    <n v="805"/>
    <x v="28"/>
    <m/>
    <m/>
    <s v="DNS"/>
    <m/>
    <x v="19"/>
    <s v="Layton UT"/>
    <s v="Novice GTU"/>
    <n v="0"/>
  </r>
  <r>
    <x v="0"/>
    <x v="0"/>
    <x v="8"/>
    <s v="DNS"/>
    <x v="24"/>
    <n v="743"/>
    <x v="26"/>
    <m/>
    <m/>
    <s v="DNS"/>
    <m/>
    <x v="1"/>
    <s v="Las Vegas NV"/>
    <s v="Novice GTU"/>
    <n v="0"/>
  </r>
  <r>
    <x v="0"/>
    <x v="0"/>
    <x v="8"/>
    <s v="DNS"/>
    <x v="24"/>
    <n v="711"/>
    <x v="48"/>
    <m/>
    <m/>
    <s v="DNS"/>
    <m/>
    <x v="1"/>
    <s v="Phoenix AZ"/>
    <s v="Novice GTU"/>
    <n v="0"/>
  </r>
  <r>
    <x v="0"/>
    <x v="0"/>
    <x v="9"/>
    <n v="1"/>
    <x v="0"/>
    <n v="84"/>
    <x v="54"/>
    <n v="6"/>
    <n v="6.5659722222222222E-3"/>
    <m/>
    <m/>
    <x v="1"/>
    <s v="Salt Lake City Utah"/>
    <s v="Open Superstock"/>
    <n v="50"/>
  </r>
  <r>
    <x v="0"/>
    <x v="0"/>
    <x v="9"/>
    <n v="2"/>
    <x v="1"/>
    <n v="49"/>
    <x v="55"/>
    <n v="6"/>
    <n v="6.626157407407407E-3"/>
    <n v="5.1849999999999996"/>
    <n v="5.1849999999999996"/>
    <x v="0"/>
    <s v="West Valley UT"/>
    <s v="Open Superstock"/>
    <n v="40"/>
  </r>
  <r>
    <x v="0"/>
    <x v="0"/>
    <x v="9"/>
    <n v="3"/>
    <x v="2"/>
    <n v="527"/>
    <x v="56"/>
    <n v="6"/>
    <n v="6.6608796296296303E-3"/>
    <n v="8.15"/>
    <n v="2.9649999999999999"/>
    <x v="1"/>
    <m/>
    <s v="Open Superstock"/>
    <n v="32"/>
  </r>
  <r>
    <x v="0"/>
    <x v="0"/>
    <x v="9"/>
    <n v="4"/>
    <x v="3"/>
    <n v="86"/>
    <x v="62"/>
    <n v="6"/>
    <n v="6.7048611111111102E-3"/>
    <n v="11.933"/>
    <n v="3.7829999999999999"/>
    <x v="5"/>
    <s v="West Jordan UT"/>
    <s v="Open Superstock"/>
    <n v="26"/>
  </r>
  <r>
    <x v="0"/>
    <x v="0"/>
    <x v="9"/>
    <n v="5"/>
    <x v="4"/>
    <n v="26"/>
    <x v="42"/>
    <n v="6"/>
    <n v="6.7986111111111103E-3"/>
    <n v="20.113"/>
    <n v="8.18"/>
    <x v="5"/>
    <s v="Lehi UT"/>
    <s v="Open Superstock"/>
    <n v="22"/>
  </r>
  <r>
    <x v="0"/>
    <x v="0"/>
    <x v="9"/>
    <n v="6"/>
    <x v="5"/>
    <n v="115"/>
    <x v="32"/>
    <n v="6"/>
    <n v="6.9085648148148153E-3"/>
    <n v="29.626000000000001"/>
    <n v="9.5129999999999999"/>
    <x v="14"/>
    <s v="Calgary AB"/>
    <s v="Open Superstock"/>
    <n v="20"/>
  </r>
  <r>
    <x v="0"/>
    <x v="0"/>
    <x v="9"/>
    <n v="7"/>
    <x v="6"/>
    <n v="177"/>
    <x v="29"/>
    <n v="6"/>
    <n v="6.9143518518518521E-3"/>
    <n v="30.103000000000002"/>
    <n v="0.47699999999999998"/>
    <x v="11"/>
    <s v="Lindon UT"/>
    <s v="Open Superstock"/>
    <n v="18"/>
  </r>
  <r>
    <x v="0"/>
    <x v="0"/>
    <x v="9"/>
    <n v="8"/>
    <x v="7"/>
    <s v="140x"/>
    <x v="31"/>
    <n v="6"/>
    <n v="7.0428240740740755E-3"/>
    <n v="41.222000000000001"/>
    <n v="11.119"/>
    <x v="10"/>
    <s v="Portland OR"/>
    <s v="Open Superstock"/>
    <n v="16"/>
  </r>
  <r>
    <x v="0"/>
    <x v="0"/>
    <x v="9"/>
    <n v="9"/>
    <x v="8"/>
    <n v="39"/>
    <x v="36"/>
    <n v="6"/>
    <n v="7.0486111111111105E-3"/>
    <n v="41.658999999999999"/>
    <n v="0.437"/>
    <x v="21"/>
    <s v="Bluffdale UT"/>
    <s v="Open Superstock"/>
    <n v="14"/>
  </r>
  <r>
    <x v="0"/>
    <x v="0"/>
    <x v="9"/>
    <n v="10"/>
    <x v="9"/>
    <n v="122"/>
    <x v="57"/>
    <n v="6"/>
    <n v="7.0520833333333329E-3"/>
    <n v="41.963999999999999"/>
    <n v="0.30499999999999999"/>
    <x v="5"/>
    <s v="Salt Lake City UT"/>
    <s v="Open Superstock"/>
    <n v="12"/>
  </r>
  <r>
    <x v="0"/>
    <x v="0"/>
    <x v="9"/>
    <n v="11"/>
    <x v="10"/>
    <n v="151"/>
    <x v="38"/>
    <n v="6"/>
    <n v="7.1053240740740738E-3"/>
    <n v="46.533999999999999"/>
    <n v="4.57"/>
    <x v="11"/>
    <s v="Anaheim CA"/>
    <s v="Open Superstock"/>
    <n v="10"/>
  </r>
  <r>
    <x v="0"/>
    <x v="0"/>
    <x v="9"/>
    <n v="12"/>
    <x v="11"/>
    <n v="365"/>
    <x v="34"/>
    <n v="6"/>
    <n v="7.1087962962962962E-3"/>
    <n v="46.844999999999999"/>
    <n v="0.311"/>
    <x v="37"/>
    <m/>
    <s v="Open Superstock"/>
    <n v="9"/>
  </r>
  <r>
    <x v="0"/>
    <x v="0"/>
    <x v="9"/>
    <n v="13"/>
    <x v="12"/>
    <n v="777"/>
    <x v="3"/>
    <n v="6"/>
    <n v="7.114583333333333E-3"/>
    <n v="47.423999999999999"/>
    <n v="0.57899999999999996"/>
    <x v="6"/>
    <s v="Park City UT"/>
    <s v="Open Superstock"/>
    <n v="8"/>
  </r>
  <r>
    <x v="0"/>
    <x v="0"/>
    <x v="9"/>
    <n v="14"/>
    <x v="13"/>
    <n v="121"/>
    <x v="35"/>
    <n v="6"/>
    <n v="7.1238425925925922E-3"/>
    <n v="48.139000000000003"/>
    <n v="0.71499999999999997"/>
    <x v="20"/>
    <s v="Salt Lake City UT"/>
    <s v="Open Superstock"/>
    <n v="7"/>
  </r>
  <r>
    <x v="0"/>
    <x v="0"/>
    <x v="9"/>
    <n v="15"/>
    <x v="14"/>
    <s v="7x"/>
    <x v="7"/>
    <n v="6"/>
    <n v="7.2858796296296291E-3"/>
    <n v="7.1990740740740739E-4"/>
    <n v="14.076000000000001"/>
    <x v="5"/>
    <m/>
    <s v="Open Superstock"/>
    <n v="6"/>
  </r>
  <r>
    <x v="0"/>
    <x v="0"/>
    <x v="9"/>
    <n v="16"/>
    <x v="15"/>
    <s v="4x"/>
    <x v="30"/>
    <n v="4"/>
    <n v="4.4930555555555548E-3"/>
    <s v="2 Laps"/>
    <s v="2 Laps"/>
    <x v="11"/>
    <m/>
    <s v="Open Superstock"/>
    <n v="5"/>
  </r>
  <r>
    <x v="0"/>
    <x v="0"/>
    <x v="9"/>
    <n v="17"/>
    <x v="16"/>
    <n v="117"/>
    <x v="4"/>
    <n v="1"/>
    <n v="4.4201388888888892E-3"/>
    <s v="5 Laps"/>
    <s v="3 Laps"/>
    <x v="28"/>
    <s v="South Jordan UT"/>
    <s v="Open Superstock"/>
    <n v="4"/>
  </r>
  <r>
    <x v="0"/>
    <x v="0"/>
    <x v="9"/>
    <n v="18"/>
    <x v="17"/>
    <n v="242"/>
    <x v="50"/>
    <m/>
    <n v="5.2453703703703699E-3"/>
    <s v="6 Laps"/>
    <s v="1 Lap"/>
    <x v="38"/>
    <m/>
    <s v="Open Superstock"/>
    <n v="3"/>
  </r>
  <r>
    <x v="0"/>
    <x v="0"/>
    <x v="9"/>
    <n v="19"/>
    <x v="18"/>
    <n v="53"/>
    <x v="44"/>
    <m/>
    <m/>
    <m/>
    <m/>
    <x v="5"/>
    <s v="Gilbert AZ"/>
    <s v="Open Superstock"/>
    <n v="2"/>
  </r>
  <r>
    <x v="0"/>
    <x v="0"/>
    <x v="9"/>
    <n v="20"/>
    <x v="19"/>
    <n v="282"/>
    <x v="5"/>
    <m/>
    <m/>
    <m/>
    <m/>
    <x v="26"/>
    <s v="Murray UT"/>
    <s v="Open Superstock"/>
    <n v="1"/>
  </r>
  <r>
    <x v="0"/>
    <x v="0"/>
    <x v="9"/>
    <n v="21"/>
    <x v="20"/>
    <n v="28"/>
    <x v="11"/>
    <m/>
    <m/>
    <m/>
    <m/>
    <x v="8"/>
    <s v="Centennial CO"/>
    <s v="Open Superstock"/>
    <n v="0"/>
  </r>
  <r>
    <x v="0"/>
    <x v="0"/>
    <x v="9"/>
    <n v="22"/>
    <x v="21"/>
    <n v="101"/>
    <x v="37"/>
    <m/>
    <m/>
    <m/>
    <m/>
    <x v="31"/>
    <s v="Boise ID"/>
    <s v="Open Superstock"/>
    <n v="0"/>
  </r>
  <r>
    <x v="0"/>
    <x v="0"/>
    <x v="9"/>
    <n v="23"/>
    <x v="22"/>
    <n v="69"/>
    <x v="24"/>
    <m/>
    <m/>
    <m/>
    <m/>
    <x v="17"/>
    <s v="SLC UT"/>
    <s v="Open Superstock"/>
    <n v="0"/>
  </r>
  <r>
    <x v="0"/>
    <x v="0"/>
    <x v="9"/>
    <n v="24"/>
    <x v="23"/>
    <n v="149"/>
    <x v="1"/>
    <m/>
    <m/>
    <m/>
    <m/>
    <x v="1"/>
    <s v="Edmonton AB"/>
    <s v="Open Superstock"/>
    <n v="0"/>
  </r>
  <r>
    <x v="0"/>
    <x v="0"/>
    <x v="9"/>
    <n v="25"/>
    <x v="25"/>
    <n v="88"/>
    <x v="43"/>
    <m/>
    <m/>
    <m/>
    <m/>
    <x v="1"/>
    <s v="Salt Lake City UT"/>
    <s v="Open Superstock"/>
    <n v="0"/>
  </r>
  <r>
    <x v="0"/>
    <x v="0"/>
    <x v="9"/>
    <n v="26"/>
    <x v="26"/>
    <n v="11"/>
    <x v="46"/>
    <m/>
    <m/>
    <m/>
    <m/>
    <x v="5"/>
    <s v="Sandy UT"/>
    <s v="Open Superstock"/>
    <n v="0"/>
  </r>
  <r>
    <x v="0"/>
    <x v="0"/>
    <x v="10"/>
    <n v="1"/>
    <x v="0"/>
    <n v="777"/>
    <x v="3"/>
    <n v="7"/>
    <m/>
    <m/>
    <m/>
    <x v="2"/>
    <m/>
    <s v="Open Twins"/>
    <n v="50"/>
  </r>
  <r>
    <x v="0"/>
    <x v="0"/>
    <x v="11"/>
    <n v="3"/>
    <x v="0"/>
    <n v="993"/>
    <x v="58"/>
    <n v="7"/>
    <n v="8.7048611111111111E-3"/>
    <n v="25.452000000000002"/>
    <n v="25.452000000000002"/>
    <x v="33"/>
    <s v="Boulder CO"/>
    <s v="Production 500"/>
    <n v="50"/>
  </r>
  <r>
    <x v="0"/>
    <x v="0"/>
    <x v="10"/>
    <n v="4"/>
    <x v="2"/>
    <n v="607"/>
    <x v="22"/>
    <n v="7"/>
    <n v="8.7106481481481479E-3"/>
    <n v="25.873999999999999"/>
    <n v="0.42199999999999999"/>
    <x v="39"/>
    <s v="Missoula MT"/>
    <s v="Open Twins"/>
    <n v="32"/>
  </r>
  <r>
    <x v="0"/>
    <x v="0"/>
    <x v="11"/>
    <n v="9"/>
    <x v="4"/>
    <n v="33"/>
    <x v="60"/>
    <n v="7"/>
    <n v="9.2430555555555564E-3"/>
    <n v="8.3217592592592588E-4"/>
    <n v="0.47099999999999997"/>
    <x v="35"/>
    <s v="Redmond UT"/>
    <s v="Production 500"/>
    <n v="22"/>
  </r>
  <r>
    <x v="0"/>
    <x v="0"/>
    <x v="11"/>
    <n v="11"/>
    <x v="5"/>
    <n v="217"/>
    <x v="45"/>
    <n v="6"/>
    <n v="8.6238425925925927E-3"/>
    <n v="26.504000000000001"/>
    <n v="26.504000000000001"/>
    <x v="36"/>
    <s v="Boise ID"/>
    <s v="Production 500"/>
    <n v="20"/>
  </r>
  <r>
    <x v="0"/>
    <x v="0"/>
    <x v="10"/>
    <n v="12"/>
    <x v="6"/>
    <n v="69"/>
    <x v="24"/>
    <n v="1"/>
    <n v="1.2928240740740741E-3"/>
    <s v="5 Laps"/>
    <s v="5 Laps"/>
    <x v="17"/>
    <s v="SLC UT"/>
    <s v="Open Twins"/>
    <n v="18"/>
  </r>
  <r>
    <x v="0"/>
    <x v="0"/>
    <x v="12"/>
    <n v="1"/>
    <x v="0"/>
    <n v="217"/>
    <x v="45"/>
    <n v="2"/>
    <n v="3.1805555555555558E-3"/>
    <m/>
    <m/>
    <x v="36"/>
    <s v="Boise ID"/>
    <s v="Production 300"/>
    <n v="50"/>
  </r>
  <r>
    <x v="0"/>
    <x v="0"/>
    <x v="10"/>
    <n v="2"/>
    <x v="1"/>
    <n v="56"/>
    <x v="39"/>
    <n v="7"/>
    <n v="8.4108796296296293E-3"/>
    <m/>
    <m/>
    <x v="22"/>
    <s v="South Jordan UT"/>
    <s v="Open Twins"/>
    <n v="40"/>
  </r>
  <r>
    <x v="0"/>
    <x v="0"/>
    <x v="10"/>
    <n v="5"/>
    <x v="3"/>
    <n v="107"/>
    <x v="17"/>
    <n v="7"/>
    <n v="8.8136574074074072E-3"/>
    <n v="34.826999999999998"/>
    <n v="8.9529999999999994"/>
    <x v="12"/>
    <s v="Meridian ID"/>
    <s v="Open Twins"/>
    <n v="26"/>
  </r>
  <r>
    <x v="0"/>
    <x v="0"/>
    <x v="11"/>
    <n v="6"/>
    <x v="1"/>
    <n v="32"/>
    <x v="59"/>
    <n v="7"/>
    <n v="8.8541666666666664E-3"/>
    <n v="38.32"/>
    <n v="3.4929999999999999"/>
    <x v="34"/>
    <s v="Logan UT"/>
    <s v="Production 500"/>
    <n v="40"/>
  </r>
  <r>
    <x v="0"/>
    <x v="0"/>
    <x v="11"/>
    <n v="7"/>
    <x v="2"/>
    <n v="272"/>
    <x v="40"/>
    <n v="7"/>
    <n v="9.0092592592592585E-3"/>
    <n v="51.670999999999999"/>
    <n v="13.351000000000001"/>
    <x v="23"/>
    <s v="Boulder CO"/>
    <s v="Production 500"/>
    <n v="32"/>
  </r>
  <r>
    <x v="0"/>
    <x v="0"/>
    <x v="11"/>
    <n v="8"/>
    <x v="3"/>
    <n v="660"/>
    <x v="21"/>
    <n v="7"/>
    <n v="9.2372685185185179E-3"/>
    <n v="8.2638888888888877E-4"/>
    <n v="19.757999999999999"/>
    <x v="15"/>
    <s v="Pleasant view UT"/>
    <s v="Production 500"/>
    <n v="26"/>
  </r>
  <r>
    <x v="0"/>
    <x v="0"/>
    <x v="10"/>
    <n v="10"/>
    <x v="5"/>
    <n v="66"/>
    <x v="41"/>
    <n v="6"/>
    <n v="8.3171296296296292E-3"/>
    <m/>
    <m/>
    <x v="24"/>
    <s v="Ogden UT"/>
    <s v="Open Twins"/>
    <n v="20"/>
  </r>
  <r>
    <x v="0"/>
    <x v="0"/>
    <x v="13"/>
    <n v="1"/>
    <x v="0"/>
    <n v="307"/>
    <x v="14"/>
    <n v="6"/>
    <n v="7.3067129629629628E-3"/>
    <m/>
    <m/>
    <x v="10"/>
    <s v="KUNA ID"/>
    <s v="Sportsman"/>
    <n v="50"/>
  </r>
  <r>
    <x v="0"/>
    <x v="0"/>
    <x v="13"/>
    <n v="2"/>
    <x v="1"/>
    <n v="179"/>
    <x v="12"/>
    <n v="6"/>
    <n v="7.3981481481481494E-3"/>
    <n v="7.8369999999999997"/>
    <n v="7.8369999999999997"/>
    <x v="9"/>
    <s v="Calgary AB"/>
    <s v="Sportsman"/>
    <n v="40"/>
  </r>
  <r>
    <x v="0"/>
    <x v="0"/>
    <x v="13"/>
    <n v="3"/>
    <x v="2"/>
    <n v="114"/>
    <x v="20"/>
    <n v="6"/>
    <n v="7.4293981481481494E-3"/>
    <n v="10.541"/>
    <n v="2.7040000000000002"/>
    <x v="1"/>
    <s v="Edmonton AB"/>
    <s v="Sportsman"/>
    <n v="32"/>
  </r>
  <r>
    <x v="0"/>
    <x v="0"/>
    <x v="13"/>
    <n v="4"/>
    <x v="3"/>
    <n v="870"/>
    <x v="27"/>
    <n v="6"/>
    <n v="7.440972222222223E-3"/>
    <n v="11.563000000000001"/>
    <n v="1.022"/>
    <x v="19"/>
    <s v="Boise ID"/>
    <s v="Sportsman"/>
    <n v="26"/>
  </r>
  <r>
    <x v="0"/>
    <x v="0"/>
    <x v="13"/>
    <n v="5"/>
    <x v="4"/>
    <n v="711"/>
    <x v="48"/>
    <n v="6"/>
    <n v="7.5138888888888894E-3"/>
    <n v="17.898"/>
    <n v="6.335"/>
    <x v="1"/>
    <s v="Phoenix AZ"/>
    <s v="Sportsman"/>
    <n v="22"/>
  </r>
  <r>
    <x v="0"/>
    <x v="0"/>
    <x v="13"/>
    <n v="6"/>
    <x v="5"/>
    <n v="107"/>
    <x v="17"/>
    <n v="6"/>
    <n v="7.5462962962962966E-3"/>
    <n v="20.702999999999999"/>
    <n v="2.8050000000000002"/>
    <x v="12"/>
    <s v="Meridian ID"/>
    <s v="Sportsman"/>
    <n v="20"/>
  </r>
  <r>
    <x v="0"/>
    <x v="0"/>
    <x v="13"/>
    <n v="7"/>
    <x v="6"/>
    <n v="33"/>
    <x v="60"/>
    <n v="6"/>
    <n v="7.6087962962962967E-3"/>
    <n v="26.096"/>
    <n v="5.3929999999999998"/>
    <x v="35"/>
    <s v="Redmond UT"/>
    <s v="Sportsman"/>
    <n v="18"/>
  </r>
  <r>
    <x v="0"/>
    <x v="0"/>
    <x v="13"/>
    <n v="8"/>
    <x v="7"/>
    <n v="242"/>
    <x v="50"/>
    <n v="6"/>
    <n v="8.0972222222222227E-3"/>
    <n v="7.8935185185185185E-4"/>
    <n v="42.136000000000003"/>
    <x v="30"/>
    <s v="Aberdeen ID"/>
    <s v="Sportsman"/>
    <n v="16"/>
  </r>
  <r>
    <x v="0"/>
    <x v="0"/>
    <x v="13"/>
    <n v="9"/>
    <x v="8"/>
    <n v="268"/>
    <x v="51"/>
    <n v="6"/>
    <n v="8.1666666666666676E-3"/>
    <n v="8.599537037037036E-4"/>
    <n v="6.0439999999999996"/>
    <x v="6"/>
    <s v="Draper UT"/>
    <s v="Sportsman"/>
    <n v="14"/>
  </r>
  <r>
    <x v="0"/>
    <x v="0"/>
    <x v="13"/>
    <n v="10"/>
    <x v="9"/>
    <n v="146"/>
    <x v="23"/>
    <n v="2"/>
    <n v="3.1180555555555558E-3"/>
    <s v="4 Laps"/>
    <s v="4 Laps"/>
    <x v="16"/>
    <s v="Littleton CO"/>
    <s v="Sportsman"/>
    <n v="12"/>
  </r>
  <r>
    <x v="0"/>
    <x v="0"/>
    <x v="13"/>
    <s v="DNS"/>
    <x v="24"/>
    <n v="993"/>
    <x v="58"/>
    <m/>
    <m/>
    <m/>
    <m/>
    <x v="33"/>
    <s v="Boulder CO"/>
    <s v="Sportsman"/>
    <n v="0"/>
  </r>
  <r>
    <x v="0"/>
    <x v="0"/>
    <x v="13"/>
    <s v="DNS"/>
    <x v="24"/>
    <n v="114"/>
    <x v="20"/>
    <m/>
    <m/>
    <m/>
    <m/>
    <x v="1"/>
    <s v="Edmonton AB"/>
    <s v="Sportsman"/>
    <n v="0"/>
  </r>
  <r>
    <x v="0"/>
    <x v="0"/>
    <x v="13"/>
    <s v="DNS"/>
    <x v="24"/>
    <n v="32"/>
    <x v="59"/>
    <m/>
    <m/>
    <m/>
    <m/>
    <x v="34"/>
    <s v="Logan UT"/>
    <s v="Sportsman"/>
    <n v="0"/>
  </r>
  <r>
    <x v="0"/>
    <x v="0"/>
    <x v="13"/>
    <s v="DNS"/>
    <x v="24"/>
    <n v="146"/>
    <x v="23"/>
    <m/>
    <m/>
    <m/>
    <m/>
    <x v="16"/>
    <s v="Littleton CO"/>
    <s v="Sportsman"/>
    <n v="0"/>
  </r>
  <r>
    <x v="0"/>
    <x v="0"/>
    <x v="13"/>
    <s v="DNS"/>
    <x v="24"/>
    <n v="147"/>
    <x v="52"/>
    <m/>
    <m/>
    <m/>
    <m/>
    <x v="30"/>
    <s v="Park City UT"/>
    <s v="Sportsman"/>
    <n v="0"/>
  </r>
  <r>
    <x v="0"/>
    <x v="0"/>
    <x v="13"/>
    <s v="DNS"/>
    <x v="24"/>
    <n v="743"/>
    <x v="26"/>
    <m/>
    <m/>
    <m/>
    <m/>
    <x v="1"/>
    <s v="Las Vegas NV"/>
    <s v="Sportsman"/>
    <n v="0"/>
  </r>
  <r>
    <x v="0"/>
    <x v="0"/>
    <x v="13"/>
    <s v="DNS"/>
    <x v="24"/>
    <n v="179"/>
    <x v="12"/>
    <m/>
    <m/>
    <m/>
    <m/>
    <x v="9"/>
    <s v="Calgary AB"/>
    <s v="Sportsman"/>
    <n v="0"/>
  </r>
  <r>
    <x v="0"/>
    <x v="0"/>
    <x v="13"/>
    <s v="DNS"/>
    <x v="24"/>
    <n v="911"/>
    <x v="19"/>
    <m/>
    <m/>
    <m/>
    <m/>
    <x v="14"/>
    <s v="Calgary AB"/>
    <s v="Sportsman"/>
    <n v="0"/>
  </r>
  <r>
    <x v="0"/>
    <x v="0"/>
    <x v="13"/>
    <s v="DNS"/>
    <x v="24"/>
    <n v="870"/>
    <x v="27"/>
    <m/>
    <m/>
    <m/>
    <m/>
    <x v="19"/>
    <s v="Boise ID"/>
    <s v="Sportsman"/>
    <n v="0"/>
  </r>
  <r>
    <x v="0"/>
    <x v="0"/>
    <x v="13"/>
    <s v="DNS"/>
    <x v="24"/>
    <n v="147"/>
    <x v="52"/>
    <m/>
    <m/>
    <m/>
    <m/>
    <x v="30"/>
    <s v="Park City UT"/>
    <s v="Sportsman"/>
    <n v="0"/>
  </r>
  <r>
    <x v="0"/>
    <x v="0"/>
    <x v="13"/>
    <s v="DNS"/>
    <x v="24"/>
    <n v="107"/>
    <x v="17"/>
    <m/>
    <m/>
    <m/>
    <m/>
    <x v="12"/>
    <s v="Meridian ID"/>
    <s v="Sportsman"/>
    <n v="0"/>
  </r>
  <r>
    <x v="0"/>
    <x v="0"/>
    <x v="13"/>
    <s v="DNS"/>
    <x v="24"/>
    <n v="666"/>
    <x v="13"/>
    <m/>
    <m/>
    <m/>
    <m/>
    <x v="1"/>
    <s v="West Valley City UT"/>
    <s v="Sportsman"/>
    <n v="0"/>
  </r>
  <r>
    <x v="0"/>
    <x v="0"/>
    <x v="13"/>
    <s v="DNS"/>
    <x v="24"/>
    <n v="666"/>
    <x v="13"/>
    <m/>
    <m/>
    <m/>
    <m/>
    <x v="1"/>
    <s v="West Valley City UT"/>
    <s v="Sportsman"/>
    <n v="0"/>
  </r>
  <r>
    <x v="0"/>
    <x v="0"/>
    <x v="13"/>
    <s v="DNS"/>
    <x v="24"/>
    <n v="805"/>
    <x v="28"/>
    <m/>
    <m/>
    <m/>
    <m/>
    <x v="19"/>
    <s v="Layton UT"/>
    <s v="Sportsman"/>
    <n v="0"/>
  </r>
  <r>
    <x v="0"/>
    <x v="0"/>
    <x v="13"/>
    <s v="DNS"/>
    <x v="24"/>
    <n v="268"/>
    <x v="51"/>
    <m/>
    <m/>
    <m/>
    <m/>
    <x v="6"/>
    <s v="Draper UT"/>
    <s v="Sportsman"/>
    <n v="0"/>
  </r>
  <r>
    <x v="0"/>
    <x v="0"/>
    <x v="13"/>
    <s v="DNS"/>
    <x v="24"/>
    <n v="911"/>
    <x v="19"/>
    <m/>
    <m/>
    <m/>
    <m/>
    <x v="14"/>
    <s v="Calgary AB"/>
    <s v="Sportsman"/>
    <n v="0"/>
  </r>
  <r>
    <x v="0"/>
    <x v="0"/>
    <x v="13"/>
    <s v="DNS"/>
    <x v="24"/>
    <n v="782"/>
    <x v="18"/>
    <m/>
    <m/>
    <m/>
    <m/>
    <x v="13"/>
    <s v="West Jordan UT"/>
    <s v="Sportsman"/>
    <n v="0"/>
  </r>
  <r>
    <x v="0"/>
    <x v="0"/>
    <x v="13"/>
    <s v="DNS"/>
    <x v="24"/>
    <n v="939"/>
    <x v="49"/>
    <m/>
    <m/>
    <m/>
    <m/>
    <x v="29"/>
    <s v="Ogden UT"/>
    <s v="Sportsman"/>
    <n v="0"/>
  </r>
  <r>
    <x v="0"/>
    <x v="0"/>
    <x v="13"/>
    <s v="DNS"/>
    <x v="24"/>
    <n v="782"/>
    <x v="18"/>
    <m/>
    <m/>
    <m/>
    <m/>
    <x v="13"/>
    <s v="West Jordan UT"/>
    <s v="Sportsman"/>
    <n v="0"/>
  </r>
  <r>
    <x v="0"/>
    <x v="0"/>
    <x v="13"/>
    <s v="DNS"/>
    <x v="24"/>
    <n v="307"/>
    <x v="14"/>
    <m/>
    <m/>
    <m/>
    <m/>
    <x v="10"/>
    <s v="KUNA ID"/>
    <s v="Sportsman"/>
    <n v="0"/>
  </r>
  <r>
    <x v="0"/>
    <x v="0"/>
    <x v="13"/>
    <s v="DNS"/>
    <x v="24"/>
    <n v="805"/>
    <x v="28"/>
    <m/>
    <m/>
    <m/>
    <m/>
    <x v="19"/>
    <s v="Layton UT"/>
    <s v="Sportsman"/>
    <n v="0"/>
  </r>
  <r>
    <x v="0"/>
    <x v="0"/>
    <x v="13"/>
    <s v="DQ"/>
    <x v="27"/>
    <n v="136"/>
    <x v="8"/>
    <n v="6"/>
    <n v="7.0046296296296289E-3"/>
    <s v="DQ"/>
    <m/>
    <x v="6"/>
    <s v="Pleasant Grove UT"/>
    <s v="Sportsman"/>
    <n v="0"/>
  </r>
  <r>
    <x v="0"/>
    <x v="0"/>
    <x v="13"/>
    <s v="DQ"/>
    <x v="27"/>
    <n v="117"/>
    <x v="4"/>
    <n v="6"/>
    <n v="7.1921296296296308E-3"/>
    <s v="DQ"/>
    <m/>
    <x v="28"/>
    <s v="South Jordan UT"/>
    <s v="Sportsman"/>
    <n v="0"/>
  </r>
  <r>
    <x v="0"/>
    <x v="1"/>
    <x v="14"/>
    <n v="1"/>
    <x v="0"/>
    <n v="193"/>
    <x v="0"/>
    <n v="6"/>
    <n v="6.9166666666666673E-3"/>
    <m/>
    <m/>
    <x v="0"/>
    <s v="Boulder CO"/>
    <s v="Combined GTU"/>
    <n v="50"/>
  </r>
  <r>
    <x v="0"/>
    <x v="1"/>
    <x v="14"/>
    <n v="2"/>
    <x v="1"/>
    <n v="311"/>
    <x v="47"/>
    <n v="6"/>
    <n v="7.0879629629629634E-3"/>
    <n v="14.808999999999999"/>
    <n v="14.808999999999999"/>
    <x v="19"/>
    <s v="Edmonton AB"/>
    <s v="Combined GTU"/>
    <n v="40"/>
  </r>
  <r>
    <x v="0"/>
    <x v="1"/>
    <x v="14"/>
    <n v="3"/>
    <x v="2"/>
    <n v="209"/>
    <x v="6"/>
    <n v="6"/>
    <n v="7.0983796296296307E-3"/>
    <n v="15.689"/>
    <n v="0.88"/>
    <x v="1"/>
    <s v="Farmington UT"/>
    <s v="Combined GTU"/>
    <n v="32"/>
  </r>
  <r>
    <x v="0"/>
    <x v="1"/>
    <x v="14"/>
    <n v="4"/>
    <x v="3"/>
    <n v="675"/>
    <x v="25"/>
    <n v="6"/>
    <n v="7.1041666666666675E-3"/>
    <n v="16.132999999999999"/>
    <n v="0.44400000000000001"/>
    <x v="18"/>
    <s v="Missoula MT"/>
    <s v="Combined GTU"/>
    <n v="26"/>
  </r>
  <r>
    <x v="0"/>
    <x v="1"/>
    <x v="14"/>
    <n v="5"/>
    <x v="4"/>
    <n v="68"/>
    <x v="2"/>
    <n v="6"/>
    <n v="7.1157407407407411E-3"/>
    <n v="17.134"/>
    <n v="1.0009999999999999"/>
    <x v="0"/>
    <s v="RIGBY ID"/>
    <s v="Combined GTU"/>
    <n v="22"/>
  </r>
  <r>
    <x v="0"/>
    <x v="1"/>
    <x v="14"/>
    <n v="6"/>
    <x v="5"/>
    <n v="22"/>
    <x v="9"/>
    <n v="6"/>
    <n v="7.393518518518518E-3"/>
    <n v="41.15"/>
    <n v="24.015999999999998"/>
    <x v="0"/>
    <s v="Vineyard UT"/>
    <s v="Combined GTU"/>
    <n v="20"/>
  </r>
  <r>
    <x v="0"/>
    <x v="1"/>
    <x v="14"/>
    <n v="7"/>
    <x v="6"/>
    <n v="777"/>
    <x v="3"/>
    <n v="6"/>
    <n v="7.4594907407407414E-3"/>
    <n v="46.871000000000002"/>
    <n v="5.7210000000000001"/>
    <x v="6"/>
    <s v="Park City UT"/>
    <s v="Combined GTU"/>
    <n v="18"/>
  </r>
  <r>
    <x v="0"/>
    <x v="1"/>
    <x v="14"/>
    <n v="8"/>
    <x v="7"/>
    <n v="666"/>
    <x v="13"/>
    <n v="6"/>
    <n v="7.5671296296296294E-3"/>
    <n v="56.143000000000001"/>
    <n v="9.2720000000000002"/>
    <x v="1"/>
    <s v="West Valley City UT"/>
    <s v="Combined GTU"/>
    <n v="16"/>
  </r>
  <r>
    <x v="0"/>
    <x v="1"/>
    <x v="14"/>
    <n v="9"/>
    <x v="8"/>
    <n v="325"/>
    <x v="16"/>
    <n v="6"/>
    <n v="7.5821759259259262E-3"/>
    <n v="57.432000000000002"/>
    <n v="1.2889999999999999"/>
    <x v="1"/>
    <s v="Layton UT"/>
    <s v="Combined GTU"/>
    <n v="14"/>
  </r>
  <r>
    <x v="0"/>
    <x v="1"/>
    <x v="14"/>
    <n v="10"/>
    <x v="9"/>
    <n v="179"/>
    <x v="12"/>
    <n v="6"/>
    <n v="7.6666666666666662E-3"/>
    <n v="7.5000000000000012E-4"/>
    <n v="7.3760000000000003"/>
    <x v="9"/>
    <s v="Calgary AB"/>
    <s v="Combined GTU"/>
    <n v="12"/>
  </r>
  <r>
    <x v="0"/>
    <x v="1"/>
    <x v="14"/>
    <n v="11"/>
    <x v="10"/>
    <n v="660"/>
    <x v="21"/>
    <n v="6"/>
    <n v="7.8032407407407399E-3"/>
    <n v="8.8657407407407402E-4"/>
    <n v="11.787000000000001"/>
    <x v="15"/>
    <s v="Pleasant view UT"/>
    <s v="Combined GTU"/>
    <n v="10"/>
  </r>
  <r>
    <x v="0"/>
    <x v="1"/>
    <x v="14"/>
    <n v="12"/>
    <x v="11"/>
    <n v="66"/>
    <x v="41"/>
    <n v="5"/>
    <n v="7.0590277777777778E-3"/>
    <s v="1 Lap"/>
    <s v="1 Lap"/>
    <x v="24"/>
    <s v="Ogden UT"/>
    <s v="Combined GTU"/>
    <n v="9"/>
  </r>
  <r>
    <x v="0"/>
    <x v="1"/>
    <x v="14"/>
    <n v="13"/>
    <x v="12"/>
    <n v="268"/>
    <x v="51"/>
    <n v="5"/>
    <n v="7.0949074074074074E-3"/>
    <s v="1 Lap"/>
    <n v="3.0979999999999999"/>
    <x v="6"/>
    <s v="Draper UT"/>
    <s v="Combined GTU"/>
    <n v="8"/>
  </r>
  <r>
    <x v="0"/>
    <x v="1"/>
    <x v="14"/>
    <n v="14"/>
    <x v="13"/>
    <n v="939"/>
    <x v="49"/>
    <n v="5"/>
    <n v="7.6296296296296294E-3"/>
    <s v="1 Lap"/>
    <n v="46.191000000000003"/>
    <x v="29"/>
    <s v="Ogden UT"/>
    <s v="Combined GTU"/>
    <n v="7"/>
  </r>
  <r>
    <x v="0"/>
    <x v="1"/>
    <x v="14"/>
    <n v="15"/>
    <x v="14"/>
    <n v="114"/>
    <x v="20"/>
    <n v="4"/>
    <n v="5.3460648148148148E-3"/>
    <s v="2 Laps"/>
    <s v="1 Lap"/>
    <x v="1"/>
    <s v="Edmonton AB"/>
    <s v="Combined GTU"/>
    <n v="6"/>
  </r>
  <r>
    <x v="0"/>
    <x v="1"/>
    <x v="14"/>
    <n v="16"/>
    <x v="15"/>
    <n v="56"/>
    <x v="39"/>
    <n v="4"/>
    <n v="5.7997685185185192E-3"/>
    <s v="2 Laps"/>
    <n v="39.247999999999998"/>
    <x v="22"/>
    <s v="South Jordan UT"/>
    <s v="Combined GTU"/>
    <n v="5"/>
  </r>
  <r>
    <x v="0"/>
    <x v="1"/>
    <x v="14"/>
    <s v="DNS"/>
    <x v="24"/>
    <n v="870"/>
    <x v="27"/>
    <m/>
    <n v="10.417999999999999"/>
    <s v="DNS"/>
    <s v="4 Laps"/>
    <x v="19"/>
    <s v="Boise ID"/>
    <s v="Combined GTU"/>
    <n v="0"/>
  </r>
  <r>
    <x v="0"/>
    <x v="1"/>
    <x v="14"/>
    <s v="DNS"/>
    <x v="24"/>
    <n v="11"/>
    <x v="46"/>
    <m/>
    <m/>
    <s v="DNS"/>
    <m/>
    <x v="27"/>
    <s v="Sandy UT"/>
    <s v="Combined GTU"/>
    <n v="0"/>
  </r>
  <r>
    <x v="0"/>
    <x v="1"/>
    <x v="14"/>
    <s v="DNS"/>
    <x v="24"/>
    <n v="217"/>
    <x v="45"/>
    <m/>
    <m/>
    <s v="DNS"/>
    <m/>
    <x v="25"/>
    <s v="Boise ID"/>
    <s v="Combined GTU"/>
    <n v="0"/>
  </r>
  <r>
    <x v="0"/>
    <x v="1"/>
    <x v="14"/>
    <s v="DNS"/>
    <x v="24"/>
    <n v="805"/>
    <x v="28"/>
    <m/>
    <m/>
    <s v="DNS"/>
    <m/>
    <x v="19"/>
    <s v="Layton UT"/>
    <s v="Combined GTU"/>
    <n v="0"/>
  </r>
  <r>
    <x v="0"/>
    <x v="1"/>
    <x v="15"/>
    <n v="2"/>
    <x v="0"/>
    <n v="39"/>
    <x v="36"/>
    <n v="5"/>
    <n v="7.5000000000000006E-3"/>
    <n v="23.149000000000001"/>
    <n v="23.149000000000001"/>
    <x v="21"/>
    <s v="Bluffdale UT"/>
    <s v="Formula 40 - GTO"/>
    <n v="50"/>
  </r>
  <r>
    <x v="0"/>
    <x v="1"/>
    <x v="15"/>
    <n v="4"/>
    <x v="1"/>
    <n v="115"/>
    <x v="32"/>
    <n v="5"/>
    <n v="8.0130439814814821E-3"/>
    <n v="7.8097222222222229E-4"/>
    <n v="42.212000000000003"/>
    <x v="14"/>
    <s v="Calgary AB"/>
    <s v="Formula 40 - GTO"/>
    <n v="40"/>
  </r>
  <r>
    <x v="0"/>
    <x v="1"/>
    <x v="15"/>
    <n v="6"/>
    <x v="2"/>
    <n v="660"/>
    <x v="21"/>
    <n v="4"/>
    <n v="7.4660763888888893E-3"/>
    <s v="1 Lap"/>
    <s v="1 Lap"/>
    <x v="15"/>
    <s v="Pleasant view UT"/>
    <s v="Formula 40 - GTO"/>
    <n v="32"/>
  </r>
  <r>
    <x v="0"/>
    <x v="1"/>
    <x v="15"/>
    <s v="DNS"/>
    <x v="24"/>
    <n v="53"/>
    <x v="44"/>
    <m/>
    <m/>
    <s v="DNS"/>
    <m/>
    <x v="5"/>
    <s v="Gilbert AZ"/>
    <s v="Formula 40 - GTO"/>
    <n v="0"/>
  </r>
  <r>
    <x v="0"/>
    <x v="1"/>
    <x v="15"/>
    <s v="DNS"/>
    <x v="24"/>
    <n v="365"/>
    <x v="34"/>
    <m/>
    <m/>
    <s v="DNS"/>
    <m/>
    <x v="10"/>
    <s v="Sandy UT"/>
    <s v="Formula 40 - GTO"/>
    <n v="0"/>
  </r>
  <r>
    <x v="0"/>
    <x v="1"/>
    <x v="15"/>
    <s v="DNS"/>
    <x v="24"/>
    <n v="101"/>
    <x v="37"/>
    <m/>
    <m/>
    <s v="DNS"/>
    <m/>
    <x v="31"/>
    <s v="Boise ID"/>
    <s v="Formula 40 - GTO"/>
    <n v="0"/>
  </r>
  <r>
    <x v="0"/>
    <x v="1"/>
    <x v="15"/>
    <s v="DNS"/>
    <x v="24"/>
    <s v="7x"/>
    <x v="7"/>
    <m/>
    <m/>
    <s v="DNS"/>
    <m/>
    <x v="5"/>
    <s v="Edmonton AB"/>
    <s v="Formula 40 - GTO"/>
    <n v="0"/>
  </r>
  <r>
    <x v="0"/>
    <x v="1"/>
    <x v="15"/>
    <s v="DNS"/>
    <x v="24"/>
    <n v="11"/>
    <x v="46"/>
    <m/>
    <m/>
    <s v="DNS"/>
    <m/>
    <x v="5"/>
    <s v="Sandy UT"/>
    <s v="Formula 40 - GTO"/>
    <n v="0"/>
  </r>
  <r>
    <x v="0"/>
    <x v="1"/>
    <x v="15"/>
    <s v="DNS"/>
    <x v="24"/>
    <n v="69"/>
    <x v="24"/>
    <m/>
    <m/>
    <s v="DNS"/>
    <m/>
    <x v="17"/>
    <s v="SLC UT"/>
    <s v="Formula 40 - GTO"/>
    <n v="0"/>
  </r>
  <r>
    <x v="0"/>
    <x v="1"/>
    <x v="15"/>
    <s v="DNS"/>
    <x v="24"/>
    <n v="111"/>
    <x v="63"/>
    <m/>
    <m/>
    <s v="DNS"/>
    <m/>
    <x v="40"/>
    <s v="west jordan UT"/>
    <s v="Formula 40 - GTO"/>
    <n v="0"/>
  </r>
  <r>
    <x v="0"/>
    <x v="1"/>
    <x v="16"/>
    <n v="1"/>
    <x v="0"/>
    <n v="258"/>
    <x v="33"/>
    <n v="5"/>
    <n v="7.2320717592592593E-3"/>
    <m/>
    <m/>
    <x v="19"/>
    <s v="Belgrade MT"/>
    <s v="Formula 40 - GTU"/>
    <n v="50"/>
  </r>
  <r>
    <x v="0"/>
    <x v="1"/>
    <x v="16"/>
    <n v="3"/>
    <x v="1"/>
    <n v="325"/>
    <x v="16"/>
    <n v="5"/>
    <n v="7.5244791666666672E-3"/>
    <n v="25.263999999999999"/>
    <n v="2.1150000000000002"/>
    <x v="1"/>
    <s v="Layton UT"/>
    <s v="Formula 40 - GTU"/>
    <n v="40"/>
  </r>
  <r>
    <x v="0"/>
    <x v="1"/>
    <x v="16"/>
    <n v="5"/>
    <x v="2"/>
    <n v="193"/>
    <x v="0"/>
    <n v="5"/>
    <n v="8.2176967592592597E-3"/>
    <n v="9.8562499999999996E-4"/>
    <n v="17.681999999999999"/>
    <x v="0"/>
    <s v="Boulder CO"/>
    <s v="Formula 40 - GTU"/>
    <n v="32"/>
  </r>
  <r>
    <x v="0"/>
    <x v="1"/>
    <x v="16"/>
    <s v="DNS"/>
    <x v="24"/>
    <n v="84"/>
    <x v="54"/>
    <m/>
    <m/>
    <s v="DNS"/>
    <m/>
    <x v="1"/>
    <s v="Salt Lake City Utah"/>
    <s v="Formula 40 - GTU"/>
    <n v="0"/>
  </r>
  <r>
    <x v="0"/>
    <x v="1"/>
    <x v="16"/>
    <s v="DNS"/>
    <x v="24"/>
    <n v="88"/>
    <x v="43"/>
    <m/>
    <m/>
    <s v="DNS"/>
    <m/>
    <x v="1"/>
    <s v="Salt Lake City UT"/>
    <s v="Formula 40 - GTU"/>
    <n v="0"/>
  </r>
  <r>
    <x v="0"/>
    <x v="1"/>
    <x v="16"/>
    <s v="DNS"/>
    <x v="24"/>
    <n v="217"/>
    <x v="45"/>
    <m/>
    <m/>
    <s v="DNS"/>
    <m/>
    <x v="25"/>
    <s v="Boise ID"/>
    <s v="Formula 40 - GTU"/>
    <n v="0"/>
  </r>
  <r>
    <x v="0"/>
    <x v="1"/>
    <x v="16"/>
    <s v="DNS"/>
    <x v="24"/>
    <n v="179"/>
    <x v="12"/>
    <m/>
    <m/>
    <s v="DNS"/>
    <m/>
    <x v="9"/>
    <s v="Calgary AB"/>
    <s v="Formula 40 - GTU"/>
    <n v="0"/>
  </r>
  <r>
    <x v="0"/>
    <x v="1"/>
    <x v="16"/>
    <s v="DNS"/>
    <x v="24"/>
    <n v="56"/>
    <x v="39"/>
    <m/>
    <m/>
    <s v="DNS"/>
    <m/>
    <x v="22"/>
    <s v="South Jordan UT"/>
    <s v="Formula 40 - GTU"/>
    <n v="0"/>
  </r>
  <r>
    <x v="0"/>
    <x v="1"/>
    <x v="16"/>
    <s v="DNS"/>
    <x v="24"/>
    <n v="32"/>
    <x v="59"/>
    <m/>
    <m/>
    <s v="DNS"/>
    <m/>
    <x v="34"/>
    <s v="Logan UT"/>
    <s v="Formula 40 - GTU"/>
    <n v="0"/>
  </r>
  <r>
    <x v="0"/>
    <x v="1"/>
    <x v="16"/>
    <s v="DNS"/>
    <x v="24"/>
    <n v="777"/>
    <x v="3"/>
    <m/>
    <m/>
    <s v="DNS"/>
    <m/>
    <x v="6"/>
    <s v="Park City UT"/>
    <s v="Formula 40 - GTU"/>
    <n v="0"/>
  </r>
  <r>
    <x v="0"/>
    <x v="1"/>
    <x v="17"/>
    <n v="1"/>
    <x v="0"/>
    <n v="84"/>
    <x v="54"/>
    <n v="7"/>
    <n v="7.7303240740740735E-3"/>
    <m/>
    <m/>
    <x v="1"/>
    <m/>
    <s v="Heavyweight Superbike"/>
    <n v="50"/>
  </r>
  <r>
    <x v="0"/>
    <x v="1"/>
    <x v="17"/>
    <n v="2"/>
    <x v="1"/>
    <n v="49"/>
    <x v="55"/>
    <n v="7"/>
    <n v="7.8310185185185184E-3"/>
    <n v="8.7110000000000003"/>
    <n v="8.7110000000000003"/>
    <x v="0"/>
    <s v="West Valley UT"/>
    <s v="Heavyweight Superbike"/>
    <n v="40"/>
  </r>
  <r>
    <x v="0"/>
    <x v="1"/>
    <x v="17"/>
    <n v="3"/>
    <x v="2"/>
    <n v="258"/>
    <x v="33"/>
    <n v="7"/>
    <n v="8.1516203703703698E-3"/>
    <n v="36.463999999999999"/>
    <n v="27.753"/>
    <x v="19"/>
    <s v="Belgrade MT"/>
    <s v="Heavyweight Superbike"/>
    <n v="32"/>
  </r>
  <r>
    <x v="0"/>
    <x v="1"/>
    <x v="17"/>
    <n v="4"/>
    <x v="3"/>
    <n v="68"/>
    <x v="2"/>
    <n v="7"/>
    <n v="8.1574074074074066E-3"/>
    <n v="36.880000000000003"/>
    <n v="0.41599999999999998"/>
    <x v="0"/>
    <s v="RIGBY ID"/>
    <s v="Heavyweight Superbike"/>
    <n v="26"/>
  </r>
  <r>
    <x v="0"/>
    <x v="1"/>
    <x v="17"/>
    <n v="5"/>
    <x v="4"/>
    <n v="209"/>
    <x v="6"/>
    <n v="7"/>
    <n v="8.1597222222222227E-3"/>
    <n v="37.113999999999997"/>
    <n v="0.23400000000000001"/>
    <x v="1"/>
    <s v="Farmington UT"/>
    <s v="Heavyweight Superbike"/>
    <n v="22"/>
  </r>
  <r>
    <x v="0"/>
    <x v="1"/>
    <x v="17"/>
    <s v="DNS"/>
    <x v="24"/>
    <n v="122"/>
    <x v="57"/>
    <m/>
    <m/>
    <s v="DNS"/>
    <m/>
    <x v="5"/>
    <s v="Salt Lake City UT"/>
    <s v="Heavyweight Superbike"/>
    <n v="0"/>
  </r>
  <r>
    <x v="0"/>
    <x v="1"/>
    <x v="17"/>
    <s v="DNS"/>
    <x v="24"/>
    <n v="101"/>
    <x v="37"/>
    <m/>
    <m/>
    <s v="DNS"/>
    <m/>
    <x v="41"/>
    <s v="Boise ID"/>
    <s v="Heavyweight Superbike"/>
    <n v="0"/>
  </r>
  <r>
    <x v="0"/>
    <x v="1"/>
    <x v="17"/>
    <s v="DNS"/>
    <x v="24"/>
    <n v="527"/>
    <x v="56"/>
    <m/>
    <m/>
    <s v="DNS"/>
    <m/>
    <x v="1"/>
    <s v="Salt Lake City UT"/>
    <s v="Heavyweight Superbike"/>
    <n v="0"/>
  </r>
  <r>
    <x v="0"/>
    <x v="1"/>
    <x v="17"/>
    <s v="DNS"/>
    <x v="24"/>
    <n v="782"/>
    <x v="18"/>
    <m/>
    <m/>
    <s v="DNS"/>
    <m/>
    <x v="13"/>
    <s v="West Jordan UT"/>
    <s v="Heavyweight Superbike"/>
    <n v="0"/>
  </r>
  <r>
    <x v="0"/>
    <x v="1"/>
    <x v="17"/>
    <s v="DNS"/>
    <x v="24"/>
    <n v="149"/>
    <x v="1"/>
    <m/>
    <m/>
    <s v="DNS"/>
    <m/>
    <x v="1"/>
    <s v="Edmonton AB"/>
    <s v="Heavyweight Superbike"/>
    <n v="0"/>
  </r>
  <r>
    <x v="0"/>
    <x v="1"/>
    <x v="18"/>
    <n v="4"/>
    <x v="0"/>
    <n v="26"/>
    <x v="42"/>
    <n v="12"/>
    <n v="1.3471064814814816E-2"/>
    <n v="21.975000000000001"/>
    <n v="5.0659999999999998"/>
    <x v="5"/>
    <s v="Lehi UT"/>
    <s v="KOM Combined"/>
    <n v="50"/>
  </r>
  <r>
    <x v="0"/>
    <x v="1"/>
    <x v="18"/>
    <n v="5"/>
    <x v="1"/>
    <n v="115"/>
    <x v="32"/>
    <n v="12"/>
    <n v="1.3577546296296296E-2"/>
    <n v="31.117999999999999"/>
    <n v="9.1430000000000007"/>
    <x v="14"/>
    <s v="Calgary AB"/>
    <s v="KOM Combined"/>
    <n v="40"/>
  </r>
  <r>
    <x v="0"/>
    <x v="1"/>
    <x v="18"/>
    <n v="6"/>
    <x v="2"/>
    <n v="122"/>
    <x v="57"/>
    <n v="12"/>
    <n v="1.3784722222222224E-2"/>
    <n v="49.073999999999998"/>
    <n v="17.956"/>
    <x v="5"/>
    <s v="Salt Lake City UT"/>
    <s v="KOM Combined"/>
    <n v="32"/>
  </r>
  <r>
    <x v="0"/>
    <x v="1"/>
    <x v="18"/>
    <n v="7"/>
    <x v="3"/>
    <n v="121"/>
    <x v="35"/>
    <n v="12"/>
    <n v="1.3821759259259258E-2"/>
    <n v="52.262999999999998"/>
    <n v="3.1890000000000001"/>
    <x v="20"/>
    <s v="Salt Lake City UT"/>
    <s v="KOM Combined"/>
    <n v="26"/>
  </r>
  <r>
    <x v="0"/>
    <x v="1"/>
    <x v="18"/>
    <n v="8"/>
    <x v="4"/>
    <n v="39"/>
    <x v="36"/>
    <n v="12"/>
    <n v="1.4166666666666666E-2"/>
    <n v="9.4907407407407408E-4"/>
    <n v="29.768000000000001"/>
    <x v="21"/>
    <s v="Bluffdale UT"/>
    <s v="KOM Combined"/>
    <n v="22"/>
  </r>
  <r>
    <x v="0"/>
    <x v="1"/>
    <x v="18"/>
    <n v="9"/>
    <x v="5"/>
    <n v="365"/>
    <x v="34"/>
    <n v="12"/>
    <n v="1.4314814814814815E-2"/>
    <n v="1.0983796296296295E-3"/>
    <n v="12.843999999999999"/>
    <x v="10"/>
    <s v="Sandy UT"/>
    <s v="KOM Combined"/>
    <n v="20"/>
  </r>
  <r>
    <x v="0"/>
    <x v="1"/>
    <x v="18"/>
    <n v="10"/>
    <x v="6"/>
    <s v="4x"/>
    <x v="30"/>
    <n v="11"/>
    <n v="1.3246527777777779E-2"/>
    <s v="1 Lap"/>
    <s v="1 Lap"/>
    <x v="11"/>
    <s v="Denver CO"/>
    <s v="KOM Combined"/>
    <n v="18"/>
  </r>
  <r>
    <x v="0"/>
    <x v="1"/>
    <x v="18"/>
    <s v="DNS"/>
    <x v="24"/>
    <s v="7x"/>
    <x v="7"/>
    <m/>
    <m/>
    <s v="DNS"/>
    <m/>
    <x v="5"/>
    <s v="Edmonton AB"/>
    <s v="KOM Combined"/>
    <n v="0"/>
  </r>
  <r>
    <x v="0"/>
    <x v="1"/>
    <x v="18"/>
    <s v="DNS"/>
    <x v="24"/>
    <n v="11"/>
    <x v="46"/>
    <m/>
    <m/>
    <s v="DNS"/>
    <m/>
    <x v="5"/>
    <s v="Sandy UT"/>
    <s v="KOM Combined"/>
    <n v="0"/>
  </r>
  <r>
    <x v="0"/>
    <x v="1"/>
    <x v="18"/>
    <s v="DNS"/>
    <x v="24"/>
    <n v="28"/>
    <x v="11"/>
    <m/>
    <m/>
    <s v="DNS"/>
    <m/>
    <x v="8"/>
    <s v="Centennial CO"/>
    <s v="KOM Combined"/>
    <n v="0"/>
  </r>
  <r>
    <x v="0"/>
    <x v="1"/>
    <x v="18"/>
    <s v="DNS"/>
    <x v="24"/>
    <n v="53"/>
    <x v="44"/>
    <m/>
    <m/>
    <s v="DNS"/>
    <m/>
    <x v="5"/>
    <s v="Gilbert AZ"/>
    <s v="KOM Combined"/>
    <n v="0"/>
  </r>
  <r>
    <x v="0"/>
    <x v="1"/>
    <x v="18"/>
    <s v="DNS"/>
    <x v="24"/>
    <n v="69"/>
    <x v="24"/>
    <m/>
    <m/>
    <s v="DNS"/>
    <m/>
    <x v="17"/>
    <s v="SLC UT"/>
    <s v="KOM Combined"/>
    <n v="0"/>
  </r>
  <r>
    <x v="0"/>
    <x v="1"/>
    <x v="19"/>
    <n v="1"/>
    <x v="0"/>
    <n v="84"/>
    <x v="54"/>
    <n v="12"/>
    <n v="1.3217592592592593E-2"/>
    <m/>
    <m/>
    <x v="1"/>
    <s v="Salt Lake City Utah"/>
    <s v="KOM Combined"/>
    <n v="50"/>
  </r>
  <r>
    <x v="0"/>
    <x v="1"/>
    <x v="19"/>
    <n v="2"/>
    <x v="1"/>
    <n v="49"/>
    <x v="55"/>
    <n v="12"/>
    <n v="1.3300925925925924E-2"/>
    <n v="7.2530000000000001"/>
    <n v="7.2530000000000001"/>
    <x v="0"/>
    <s v="West Valley UT"/>
    <s v="KOM Combined"/>
    <n v="40"/>
  </r>
  <r>
    <x v="0"/>
    <x v="1"/>
    <x v="19"/>
    <n v="3"/>
    <x v="2"/>
    <n v="527"/>
    <x v="56"/>
    <n v="12"/>
    <n v="1.3413194444444445E-2"/>
    <n v="16.908999999999999"/>
    <n v="9.6560000000000006"/>
    <x v="1"/>
    <s v="Salt Lake City UT"/>
    <s v="KOM Combined"/>
    <n v="32"/>
  </r>
  <r>
    <x v="0"/>
    <x v="1"/>
    <x v="19"/>
    <n v="11"/>
    <x v="3"/>
    <n v="149"/>
    <x v="1"/>
    <n v="11"/>
    <n v="1.3280092592592593E-2"/>
    <s v="1 Lap"/>
    <n v="2.91"/>
    <x v="1"/>
    <s v="Edmonton AB"/>
    <s v="KOM Combined"/>
    <n v="26"/>
  </r>
  <r>
    <x v="0"/>
    <x v="1"/>
    <x v="19"/>
    <n v="12"/>
    <x v="4"/>
    <n v="258"/>
    <x v="33"/>
    <n v="4"/>
    <n v="5.3101851851851851E-3"/>
    <s v="8 Laps"/>
    <s v="7 Laps"/>
    <x v="19"/>
    <s v="Belgrade MT"/>
    <s v="KOM Combined"/>
    <n v="22"/>
  </r>
  <r>
    <x v="0"/>
    <x v="1"/>
    <x v="19"/>
    <s v="DNS"/>
    <x v="24"/>
    <n v="88"/>
    <x v="43"/>
    <m/>
    <n v="3.7629999999999999"/>
    <s v="DNS"/>
    <s v="4 Laps"/>
    <x v="1"/>
    <s v="Salt Lake City UT"/>
    <s v="KOM Combined"/>
    <n v="0"/>
  </r>
  <r>
    <x v="0"/>
    <x v="1"/>
    <x v="19"/>
    <s v="DNS"/>
    <x v="24"/>
    <n v="68"/>
    <x v="2"/>
    <m/>
    <m/>
    <s v="DNS"/>
    <m/>
    <x v="0"/>
    <s v="RIGBY ID"/>
    <s v="KOM Combined"/>
    <n v="0"/>
  </r>
  <r>
    <x v="0"/>
    <x v="1"/>
    <x v="19"/>
    <s v="DNS"/>
    <x v="24"/>
    <n v="209"/>
    <x v="6"/>
    <m/>
    <m/>
    <s v="DNS"/>
    <m/>
    <x v="1"/>
    <s v="Farmington UT"/>
    <s v="KOM Combined"/>
    <n v="0"/>
  </r>
  <r>
    <x v="0"/>
    <x v="1"/>
    <x v="19"/>
    <s v="DNS"/>
    <x v="24"/>
    <n v="777"/>
    <x v="3"/>
    <m/>
    <m/>
    <s v="DNS"/>
    <m/>
    <x v="6"/>
    <s v="Park City UT"/>
    <s v="KOM Combined"/>
    <n v="0"/>
  </r>
  <r>
    <x v="0"/>
    <x v="1"/>
    <x v="19"/>
    <s v="DNS"/>
    <x v="24"/>
    <n v="782"/>
    <x v="18"/>
    <m/>
    <m/>
    <s v="DNS"/>
    <m/>
    <x v="13"/>
    <s v="West Jordan UT"/>
    <s v="KOM Combined"/>
    <n v="0"/>
  </r>
  <r>
    <x v="0"/>
    <x v="1"/>
    <x v="20"/>
    <n v="1"/>
    <x v="0"/>
    <n v="993"/>
    <x v="58"/>
    <n v="5"/>
    <n v="7.1284722222222227E-3"/>
    <m/>
    <m/>
    <x v="33"/>
    <s v="Boulder CO"/>
    <s v="Lightweight SuperBike"/>
    <n v="50"/>
  </r>
  <r>
    <x v="0"/>
    <x v="1"/>
    <x v="20"/>
    <n v="2"/>
    <x v="1"/>
    <n v="66"/>
    <x v="41"/>
    <n v="5"/>
    <n v="8.1203703703703698E-3"/>
    <n v="9.9074074074074082E-4"/>
    <n v="9.9074074074074082E-4"/>
    <x v="24"/>
    <s v="Ogden UT"/>
    <s v="Lightweight SuperBike"/>
    <n v="40"/>
  </r>
  <r>
    <x v="0"/>
    <x v="1"/>
    <x v="20"/>
    <n v="3"/>
    <x v="2"/>
    <n v="660"/>
    <x v="21"/>
    <n v="4"/>
    <n v="7.3923611111111108E-3"/>
    <s v="1 Lap"/>
    <s v="1 Lap"/>
    <x v="15"/>
    <s v="Pleasant view UT"/>
    <s v="Lightweight SuperBike"/>
    <n v="32"/>
  </r>
  <r>
    <x v="0"/>
    <x v="1"/>
    <x v="20"/>
    <s v="DNS"/>
    <x v="24"/>
    <n v="993"/>
    <x v="58"/>
    <m/>
    <m/>
    <s v="DNS"/>
    <m/>
    <x v="33"/>
    <s v="Boulder CO"/>
    <s v="Lightweight SuperBike"/>
    <n v="0"/>
  </r>
  <r>
    <x v="0"/>
    <x v="1"/>
    <x v="20"/>
    <s v="DNS"/>
    <x v="24"/>
    <n v="272"/>
    <x v="40"/>
    <m/>
    <m/>
    <s v="DNS"/>
    <m/>
    <x v="23"/>
    <s v="Boulder CO"/>
    <s v="Lightweight SuperBike"/>
    <n v="0"/>
  </r>
  <r>
    <x v="0"/>
    <x v="1"/>
    <x v="20"/>
    <s v="DNS"/>
    <x v="24"/>
    <n v="33"/>
    <x v="60"/>
    <m/>
    <m/>
    <s v="DNS"/>
    <m/>
    <x v="35"/>
    <s v="Redmond UT"/>
    <s v="Lightweight SuperBike"/>
    <n v="0"/>
  </r>
  <r>
    <x v="0"/>
    <x v="1"/>
    <x v="20"/>
    <s v="DNS"/>
    <x v="24"/>
    <n v="32"/>
    <x v="59"/>
    <m/>
    <m/>
    <s v="DNS"/>
    <m/>
    <x v="34"/>
    <s v="Logan UT"/>
    <s v="Lightweight SuperBike"/>
    <n v="0"/>
  </r>
  <r>
    <x v="0"/>
    <x v="1"/>
    <x v="20"/>
    <s v="DNS"/>
    <x v="24"/>
    <n v="777"/>
    <x v="3"/>
    <m/>
    <m/>
    <s v="DNS"/>
    <m/>
    <x v="6"/>
    <s v="Park City UT"/>
    <s v="Lightweight SuperBike"/>
    <n v="0"/>
  </r>
  <r>
    <x v="0"/>
    <x v="1"/>
    <x v="20"/>
    <s v="DNS"/>
    <x v="24"/>
    <n v="805"/>
    <x v="28"/>
    <m/>
    <m/>
    <s v="DNS"/>
    <m/>
    <x v="19"/>
    <s v="Layton UT"/>
    <s v="Lightweight SuperBike"/>
    <n v="0"/>
  </r>
  <r>
    <x v="0"/>
    <x v="1"/>
    <x v="20"/>
    <s v="DNS"/>
    <x v="24"/>
    <n v="107"/>
    <x v="17"/>
    <m/>
    <m/>
    <s v="DNS"/>
    <m/>
    <x v="12"/>
    <s v="Meridian ID"/>
    <s v="Lightweight SuperBike"/>
    <n v="0"/>
  </r>
  <r>
    <x v="0"/>
    <x v="1"/>
    <x v="20"/>
    <s v="DNS"/>
    <x v="24"/>
    <n v="136"/>
    <x v="8"/>
    <m/>
    <m/>
    <s v="DNS"/>
    <m/>
    <x v="6"/>
    <s v="Pleasant Grove UT"/>
    <s v="Lightweight SuperBike"/>
    <n v="0"/>
  </r>
  <r>
    <x v="0"/>
    <x v="1"/>
    <x v="20"/>
    <s v="DNS"/>
    <x v="24"/>
    <n v="666"/>
    <x v="13"/>
    <m/>
    <m/>
    <s v="DNS"/>
    <m/>
    <x v="1"/>
    <s v="West Valley City UT"/>
    <s v="Lightweight SuperBike"/>
    <n v="0"/>
  </r>
  <r>
    <x v="0"/>
    <x v="1"/>
    <x v="20"/>
    <s v="DNS"/>
    <x v="24"/>
    <n v="870"/>
    <x v="27"/>
    <m/>
    <m/>
    <s v="DNS"/>
    <m/>
    <x v="19"/>
    <s v="Boise ID"/>
    <s v="Lightweight SuperBike"/>
    <n v="0"/>
  </r>
  <r>
    <x v="0"/>
    <x v="1"/>
    <x v="20"/>
    <s v="DNS"/>
    <x v="24"/>
    <n v="123"/>
    <x v="64"/>
    <m/>
    <m/>
    <s v="DNS"/>
    <m/>
    <x v="41"/>
    <s v="Rupert ID"/>
    <s v="Lightweight SuperBike"/>
    <n v="0"/>
  </r>
  <r>
    <x v="0"/>
    <x v="1"/>
    <x v="20"/>
    <s v="DNS"/>
    <x v="24"/>
    <n v="242"/>
    <x v="50"/>
    <m/>
    <m/>
    <s v="DNS"/>
    <m/>
    <x v="30"/>
    <s v="Aberdeen ID"/>
    <s v="Lightweight SuperBike"/>
    <n v="0"/>
  </r>
  <r>
    <x v="0"/>
    <x v="1"/>
    <x v="20"/>
    <s v="DNS"/>
    <x v="24"/>
    <n v="114"/>
    <x v="20"/>
    <m/>
    <m/>
    <s v="DNS"/>
    <m/>
    <x v="1"/>
    <s v="Edmonton AB"/>
    <s v="Lightweight SuperBike"/>
    <n v="0"/>
  </r>
  <r>
    <x v="0"/>
    <x v="1"/>
    <x v="20"/>
    <s v="DNS"/>
    <x v="24"/>
    <n v="911"/>
    <x v="19"/>
    <m/>
    <m/>
    <s v="DNS"/>
    <m/>
    <x v="14"/>
    <s v="Calgary AB"/>
    <s v="Lightweight SuperBike"/>
    <n v="0"/>
  </r>
  <r>
    <x v="0"/>
    <x v="1"/>
    <x v="20"/>
    <s v="DNS"/>
    <x v="24"/>
    <n v="146"/>
    <x v="23"/>
    <m/>
    <m/>
    <s v="DNS"/>
    <m/>
    <x v="16"/>
    <s v="Littleton CO"/>
    <s v="Lightweight SuperBike"/>
    <n v="0"/>
  </r>
  <r>
    <x v="0"/>
    <x v="1"/>
    <x v="20"/>
    <s v="DNS"/>
    <x v="24"/>
    <n v="268"/>
    <x v="51"/>
    <m/>
    <m/>
    <s v="DNS"/>
    <m/>
    <x v="6"/>
    <s v="Draper UT"/>
    <s v="Lightweight SuperBike"/>
    <n v="0"/>
  </r>
  <r>
    <x v="0"/>
    <x v="1"/>
    <x v="20"/>
    <s v="DNS"/>
    <x v="24"/>
    <n v="146"/>
    <x v="23"/>
    <m/>
    <m/>
    <s v="DNS"/>
    <m/>
    <x v="16"/>
    <s v="Littleton CO"/>
    <s v="Lightweight SuperBike"/>
    <n v="0"/>
  </r>
  <r>
    <x v="0"/>
    <x v="1"/>
    <x v="20"/>
    <s v="DNS"/>
    <x v="24"/>
    <n v="32"/>
    <x v="59"/>
    <m/>
    <m/>
    <s v="DNS"/>
    <m/>
    <x v="34"/>
    <s v="Logan UT"/>
    <s v="Lightweight SuperBike"/>
    <n v="0"/>
  </r>
  <r>
    <x v="0"/>
    <x v="1"/>
    <x v="20"/>
    <s v="DNS"/>
    <x v="24"/>
    <n v="179"/>
    <x v="12"/>
    <m/>
    <m/>
    <s v="DNS"/>
    <m/>
    <x v="9"/>
    <s v="Calgary AB"/>
    <s v="Lightweight SuperBike"/>
    <n v="0"/>
  </r>
  <r>
    <x v="0"/>
    <x v="1"/>
    <x v="20"/>
    <s v="DNS"/>
    <x v="24"/>
    <n v="939"/>
    <x v="49"/>
    <m/>
    <m/>
    <s v="DNS"/>
    <m/>
    <x v="29"/>
    <s v="Ogden UT"/>
    <s v="Lightweight SuperBike"/>
    <n v="0"/>
  </r>
  <r>
    <x v="0"/>
    <x v="1"/>
    <x v="20"/>
    <s v="DNS"/>
    <x v="24"/>
    <n v="666"/>
    <x v="13"/>
    <m/>
    <m/>
    <s v="DNS"/>
    <m/>
    <x v="1"/>
    <s v="West Valley City UT"/>
    <s v="Lightweight SuperBike"/>
    <n v="0"/>
  </r>
  <r>
    <x v="0"/>
    <x v="1"/>
    <x v="20"/>
    <s v="DNS"/>
    <x v="24"/>
    <n v="107"/>
    <x v="17"/>
    <m/>
    <m/>
    <s v="DNS"/>
    <m/>
    <x v="12"/>
    <s v="Meridian ID"/>
    <s v="Lightweight SuperBike"/>
    <n v="0"/>
  </r>
  <r>
    <x v="0"/>
    <x v="1"/>
    <x v="20"/>
    <s v="DNS"/>
    <x v="24"/>
    <n v="782"/>
    <x v="18"/>
    <m/>
    <m/>
    <s v="DNS"/>
    <m/>
    <x v="13"/>
    <s v="West Jordan UT"/>
    <s v="Lightweight SuperBike"/>
    <n v="0"/>
  </r>
  <r>
    <x v="0"/>
    <x v="1"/>
    <x v="20"/>
    <s v="DNS"/>
    <x v="24"/>
    <n v="911"/>
    <x v="19"/>
    <m/>
    <m/>
    <s v="DNS"/>
    <m/>
    <x v="14"/>
    <s v="Calgary AB"/>
    <s v="Lightweight SuperBike"/>
    <n v="0"/>
  </r>
  <r>
    <x v="0"/>
    <x v="1"/>
    <x v="20"/>
    <s v="DNS"/>
    <x v="24"/>
    <n v="268"/>
    <x v="51"/>
    <m/>
    <m/>
    <s v="DNS"/>
    <m/>
    <x v="6"/>
    <s v="Draper UT"/>
    <s v="Lightweight SuperBike"/>
    <n v="0"/>
  </r>
  <r>
    <x v="0"/>
    <x v="1"/>
    <x v="20"/>
    <s v="DNS"/>
    <x v="24"/>
    <n v="711"/>
    <x v="48"/>
    <m/>
    <m/>
    <s v="DNS"/>
    <m/>
    <x v="1"/>
    <s v="Phoenix AZ"/>
    <s v="Lightweight SuperBike"/>
    <n v="0"/>
  </r>
  <r>
    <x v="0"/>
    <x v="1"/>
    <x v="20"/>
    <s v="DNS"/>
    <x v="24"/>
    <n v="782"/>
    <x v="18"/>
    <m/>
    <m/>
    <s v="DNS"/>
    <m/>
    <x v="13"/>
    <s v="West Jordan UT"/>
    <s v="Lightweight SuperBike"/>
    <n v="0"/>
  </r>
  <r>
    <x v="0"/>
    <x v="1"/>
    <x v="20"/>
    <s v="DNS"/>
    <x v="24"/>
    <n v="179"/>
    <x v="12"/>
    <m/>
    <m/>
    <s v="DNS"/>
    <m/>
    <x v="9"/>
    <s v="Calgary AB"/>
    <s v="Lightweight SuperBike"/>
    <n v="0"/>
  </r>
  <r>
    <x v="0"/>
    <x v="1"/>
    <x v="20"/>
    <s v="DNS"/>
    <x v="24"/>
    <n v="114"/>
    <x v="20"/>
    <m/>
    <m/>
    <s v="DNS"/>
    <m/>
    <x v="1"/>
    <s v="Edmonton AB"/>
    <s v="Lightweight SuperBike"/>
    <n v="0"/>
  </r>
  <r>
    <x v="0"/>
    <x v="1"/>
    <x v="20"/>
    <s v="DNS"/>
    <x v="24"/>
    <n v="805"/>
    <x v="28"/>
    <m/>
    <m/>
    <s v="DNS"/>
    <m/>
    <x v="19"/>
    <s v="Layton UT"/>
    <s v="Lightweight SuperBike"/>
    <n v="0"/>
  </r>
  <r>
    <x v="0"/>
    <x v="1"/>
    <x v="20"/>
    <s v="DNS"/>
    <x v="24"/>
    <n v="307"/>
    <x v="14"/>
    <m/>
    <m/>
    <s v="DNS"/>
    <m/>
    <x v="10"/>
    <s v="KUNA ID"/>
    <s v="Lightweight SuperBike"/>
    <n v="0"/>
  </r>
  <r>
    <x v="0"/>
    <x v="1"/>
    <x v="20"/>
    <s v="DNS"/>
    <x v="24"/>
    <n v="117"/>
    <x v="4"/>
    <m/>
    <m/>
    <s v="DNS"/>
    <m/>
    <x v="28"/>
    <s v="South Jordan UT"/>
    <s v="Lightweight SuperBike"/>
    <n v="0"/>
  </r>
  <r>
    <x v="0"/>
    <x v="1"/>
    <x v="20"/>
    <s v="DNS"/>
    <x v="24"/>
    <n v="33"/>
    <x v="60"/>
    <m/>
    <m/>
    <s v="DNS"/>
    <m/>
    <x v="35"/>
    <s v="Redmond UT"/>
    <s v="Lightweight SuperBike"/>
    <n v="0"/>
  </r>
  <r>
    <x v="0"/>
    <x v="1"/>
    <x v="20"/>
    <s v="DNS"/>
    <x v="24"/>
    <n v="307"/>
    <x v="14"/>
    <m/>
    <m/>
    <s v="DNS"/>
    <m/>
    <x v="10"/>
    <s v="KUNA ID"/>
    <s v="Lightweight SuperBike"/>
    <n v="0"/>
  </r>
  <r>
    <x v="0"/>
    <x v="1"/>
    <x v="20"/>
    <s v="DNS"/>
    <x v="24"/>
    <n v="805"/>
    <x v="28"/>
    <m/>
    <m/>
    <s v="DNS"/>
    <m/>
    <x v="19"/>
    <s v="Layton UT"/>
    <s v="Lightweight SuperBike"/>
    <n v="0"/>
  </r>
  <r>
    <x v="0"/>
    <x v="1"/>
    <x v="20"/>
    <s v="DNS"/>
    <x v="24"/>
    <n v="870"/>
    <x v="27"/>
    <m/>
    <m/>
    <s v="DNS"/>
    <m/>
    <x v="19"/>
    <s v="Boise ID"/>
    <s v="Lightweight SuperBike"/>
    <n v="0"/>
  </r>
  <r>
    <x v="0"/>
    <x v="1"/>
    <x v="21"/>
    <n v="1"/>
    <x v="0"/>
    <n v="84"/>
    <x v="54"/>
    <n v="7"/>
    <n v="7.6608796296296295E-3"/>
    <m/>
    <m/>
    <x v="1"/>
    <s v="Salt Lake City Utah"/>
    <s v="Middleweight Superbike"/>
    <n v="50"/>
  </r>
  <r>
    <x v="0"/>
    <x v="1"/>
    <x v="21"/>
    <n v="2"/>
    <x v="1"/>
    <n v="49"/>
    <x v="55"/>
    <n v="7"/>
    <n v="7.7337962962962968E-3"/>
    <n v="6.2270000000000003"/>
    <n v="6.2270000000000003"/>
    <x v="0"/>
    <s v="West Valley UT"/>
    <s v="Middleweight Superbike"/>
    <n v="40"/>
  </r>
  <r>
    <x v="0"/>
    <x v="1"/>
    <x v="21"/>
    <n v="3"/>
    <x v="2"/>
    <n v="527"/>
    <x v="56"/>
    <n v="7"/>
    <n v="7.8634259259259265E-3"/>
    <n v="17.510999999999999"/>
    <n v="11.284000000000001"/>
    <x v="1"/>
    <s v="Salt Lake City UT"/>
    <s v="Middleweight Superbike"/>
    <n v="32"/>
  </r>
  <r>
    <x v="0"/>
    <x v="1"/>
    <x v="21"/>
    <n v="4"/>
    <x v="3"/>
    <n v="258"/>
    <x v="33"/>
    <n v="7"/>
    <n v="8.2986111111111108E-3"/>
    <n v="55.097000000000001"/>
    <n v="37.585999999999999"/>
    <x v="19"/>
    <s v="Belgrade MT"/>
    <s v="Middleweight Superbike"/>
    <n v="26"/>
  </r>
  <r>
    <x v="0"/>
    <x v="1"/>
    <x v="21"/>
    <n v="5"/>
    <x v="4"/>
    <n v="209"/>
    <x v="6"/>
    <n v="7"/>
    <n v="8.3182870370370372E-3"/>
    <n v="56.768999999999998"/>
    <n v="1.6719999999999999"/>
    <x v="1"/>
    <s v="Farmington UT"/>
    <s v="Middleweight Superbike"/>
    <n v="22"/>
  </r>
  <r>
    <x v="0"/>
    <x v="1"/>
    <x v="21"/>
    <n v="6"/>
    <x v="5"/>
    <n v="11"/>
    <x v="46"/>
    <n v="7"/>
    <n v="8.4027777777777781E-3"/>
    <n v="7.407407407407407E-4"/>
    <n v="7.2679999999999998"/>
    <x v="27"/>
    <s v="Sandy UT"/>
    <s v="Middleweight Superbike"/>
    <n v="20"/>
  </r>
  <r>
    <x v="0"/>
    <x v="1"/>
    <x v="21"/>
    <n v="7"/>
    <x v="6"/>
    <n v="777"/>
    <x v="3"/>
    <n v="7"/>
    <n v="8.4976851851851845E-3"/>
    <n v="8.3680555555555559E-4"/>
    <n v="8.2230000000000008"/>
    <x v="6"/>
    <m/>
    <s v="Middleweight Superbike"/>
    <n v="18"/>
  </r>
  <r>
    <x v="0"/>
    <x v="1"/>
    <x v="21"/>
    <n v="8"/>
    <x v="7"/>
    <n v="68"/>
    <x v="2"/>
    <n v="7"/>
    <n v="8.5451388888888886E-3"/>
    <n v="8.8425925925925922E-4"/>
    <n v="4.1379999999999999"/>
    <x v="0"/>
    <s v="RIGBY ID"/>
    <s v="Middleweight Superbike"/>
    <n v="16"/>
  </r>
  <r>
    <x v="0"/>
    <x v="1"/>
    <x v="21"/>
    <s v="DNS"/>
    <x v="24"/>
    <n v="22"/>
    <x v="9"/>
    <m/>
    <n v="26.056999999999999"/>
    <s v="DNS"/>
    <s v="7 Laps"/>
    <x v="0"/>
    <s v="Vineyard UT"/>
    <s v="Middleweight Superbike"/>
    <n v="0"/>
  </r>
  <r>
    <x v="0"/>
    <x v="1"/>
    <x v="21"/>
    <s v="DNS"/>
    <x v="24"/>
    <n v="88"/>
    <x v="43"/>
    <m/>
    <m/>
    <s v="DNS"/>
    <m/>
    <x v="1"/>
    <s v="Salt Lake City UT"/>
    <s v="Middleweight Superbike"/>
    <n v="0"/>
  </r>
  <r>
    <x v="0"/>
    <x v="1"/>
    <x v="21"/>
    <s v="DNS"/>
    <x v="24"/>
    <n v="217"/>
    <x v="45"/>
    <m/>
    <m/>
    <s v="DNS"/>
    <m/>
    <x v="25"/>
    <s v="Boise ID"/>
    <s v="Middleweight Superbike"/>
    <n v="0"/>
  </r>
  <r>
    <x v="0"/>
    <x v="1"/>
    <x v="21"/>
    <s v="DNS"/>
    <x v="24"/>
    <n v="56"/>
    <x v="39"/>
    <m/>
    <m/>
    <s v="DNS"/>
    <m/>
    <x v="22"/>
    <s v="South Jordan UT"/>
    <s v="Middleweight Superbike"/>
    <n v="0"/>
  </r>
  <r>
    <x v="0"/>
    <x v="1"/>
    <x v="21"/>
    <s v="DNS"/>
    <x v="24"/>
    <n v="782"/>
    <x v="18"/>
    <m/>
    <m/>
    <s v="DNS"/>
    <m/>
    <x v="13"/>
    <s v="West Jordan UT"/>
    <s v="Middleweight Superbike"/>
    <n v="0"/>
  </r>
  <r>
    <x v="0"/>
    <x v="1"/>
    <x v="21"/>
    <s v="DNS"/>
    <x v="24"/>
    <n v="149"/>
    <x v="1"/>
    <m/>
    <m/>
    <s v="DNS"/>
    <m/>
    <x v="1"/>
    <s v="Edmonton AB"/>
    <s v="Middleweight Superbike"/>
    <n v="0"/>
  </r>
  <r>
    <x v="0"/>
    <x v="1"/>
    <x v="22"/>
    <n v="1"/>
    <x v="0"/>
    <n v="39"/>
    <x v="36"/>
    <n v="7"/>
    <n v="8.1932870370370371E-3"/>
    <m/>
    <m/>
    <x v="21"/>
    <s v="Bluffdale UT"/>
    <s v="Modern Vintage - GTO"/>
    <n v="50"/>
  </r>
  <r>
    <x v="0"/>
    <x v="1"/>
    <x v="22"/>
    <n v="3"/>
    <x v="1"/>
    <n v="101"/>
    <x v="37"/>
    <n v="7"/>
    <n v="8.2974537037037045E-3"/>
    <n v="8.9629999999999992"/>
    <n v="8.9619999999999997"/>
    <x v="41"/>
    <s v="Boise ID"/>
    <s v="Modern Vintage - GTO"/>
    <n v="40"/>
  </r>
  <r>
    <x v="0"/>
    <x v="1"/>
    <x v="22"/>
    <n v="4"/>
    <x v="2"/>
    <n v="777"/>
    <x v="3"/>
    <n v="7"/>
    <n v="8.4571759259259253E-3"/>
    <n v="22.847000000000001"/>
    <n v="13.884"/>
    <x v="2"/>
    <s v="Park City UT"/>
    <s v="Modern Vintage - GTO"/>
    <n v="32"/>
  </r>
  <r>
    <x v="0"/>
    <x v="1"/>
    <x v="22"/>
    <n v="5"/>
    <x v="3"/>
    <n v="117"/>
    <x v="4"/>
    <n v="7"/>
    <n v="8.4652777777777782E-3"/>
    <n v="23.481999999999999"/>
    <n v="0.63500000000000001"/>
    <x v="28"/>
    <s v="South Jordan UT"/>
    <s v="Modern Vintage - GTO"/>
    <n v="26"/>
  </r>
  <r>
    <x v="0"/>
    <x v="1"/>
    <x v="22"/>
    <n v="6"/>
    <x v="4"/>
    <n v="911"/>
    <x v="19"/>
    <n v="7"/>
    <n v="8.5694444444444438E-3"/>
    <n v="32.509"/>
    <n v="9.0269999999999992"/>
    <x v="14"/>
    <s v="Calgary AB"/>
    <s v="Modern Vintage - GTO"/>
    <n v="22"/>
  </r>
  <r>
    <x v="0"/>
    <x v="1"/>
    <x v="22"/>
    <n v="7"/>
    <x v="5"/>
    <n v="22"/>
    <x v="9"/>
    <n v="7"/>
    <n v="8.5717592592592599E-3"/>
    <n v="32.759"/>
    <n v="0.25"/>
    <x v="0"/>
    <s v="Vineyard UT"/>
    <s v="Modern Vintage - GTO"/>
    <n v="20"/>
  </r>
  <r>
    <x v="0"/>
    <x v="1"/>
    <x v="22"/>
    <n v="9"/>
    <x v="6"/>
    <n v="111"/>
    <x v="63"/>
    <n v="7"/>
    <n v="8.6678240740740743E-3"/>
    <n v="41.003"/>
    <n v="3.1139999999999999"/>
    <x v="40"/>
    <s v="west jordan UT"/>
    <s v="Modern Vintage - GTO"/>
    <n v="18"/>
  </r>
  <r>
    <x v="0"/>
    <x v="1"/>
    <x v="22"/>
    <s v="DNS"/>
    <x v="24"/>
    <n v="123"/>
    <x v="64"/>
    <m/>
    <m/>
    <s v="DNS"/>
    <m/>
    <x v="41"/>
    <s v="Rupert ID"/>
    <s v="Modern Vintage - GTO"/>
    <n v="0"/>
  </r>
  <r>
    <x v="0"/>
    <x v="1"/>
    <x v="23"/>
    <n v="2"/>
    <x v="0"/>
    <n v="258"/>
    <x v="33"/>
    <n v="7"/>
    <n v="8.1932870370370371E-3"/>
    <n v="1E-3"/>
    <n v="1E-3"/>
    <x v="19"/>
    <s v="Belgrade MT"/>
    <s v="Modern Vintage - GTU"/>
    <n v="50"/>
  </r>
  <r>
    <x v="0"/>
    <x v="1"/>
    <x v="23"/>
    <n v="8"/>
    <x v="1"/>
    <n v="114"/>
    <x v="20"/>
    <n v="7"/>
    <n v="8.6319444444444438E-3"/>
    <n v="37.889000000000003"/>
    <n v="5.13"/>
    <x v="1"/>
    <s v="Edmonton AB"/>
    <s v="Modern Vintage - GTU"/>
    <n v="40"/>
  </r>
  <r>
    <x v="0"/>
    <x v="1"/>
    <x v="23"/>
    <n v="10"/>
    <x v="2"/>
    <n v="666"/>
    <x v="13"/>
    <n v="7"/>
    <n v="8.7662037037037031E-3"/>
    <n v="49.478999999999999"/>
    <n v="8.4760000000000009"/>
    <x v="1"/>
    <s v="West Valley City UT"/>
    <s v="Modern Vintage - GTU"/>
    <n v="32"/>
  </r>
  <r>
    <x v="0"/>
    <x v="1"/>
    <x v="23"/>
    <n v="11"/>
    <x v="3"/>
    <n v="870"/>
    <x v="27"/>
    <n v="7"/>
    <n v="8.8124999999999992E-3"/>
    <n v="53.481000000000002"/>
    <n v="4.0019999999999998"/>
    <x v="19"/>
    <s v="Boise ID"/>
    <s v="Modern Vintage - GTU"/>
    <n v="26"/>
  </r>
  <r>
    <x v="0"/>
    <x v="1"/>
    <x v="23"/>
    <n v="12"/>
    <x v="4"/>
    <n v="660"/>
    <x v="21"/>
    <n v="7"/>
    <n v="8.9687499999999993E-3"/>
    <n v="7.7546296296296304E-4"/>
    <n v="13.567"/>
    <x v="15"/>
    <s v="Pleasant view UT"/>
    <s v="Modern Vintage - GTU"/>
    <n v="22"/>
  </r>
  <r>
    <x v="0"/>
    <x v="1"/>
    <x v="23"/>
    <n v="13"/>
    <x v="5"/>
    <n v="782"/>
    <x v="18"/>
    <n v="7"/>
    <n v="9.1828703703703708E-3"/>
    <n v="9.8958333333333342E-4"/>
    <n v="18.416"/>
    <x v="13"/>
    <s v="West Jordan UT"/>
    <s v="Modern Vintage - GTU"/>
    <n v="20"/>
  </r>
  <r>
    <x v="0"/>
    <x v="1"/>
    <x v="23"/>
    <n v="14"/>
    <x v="6"/>
    <n v="268"/>
    <x v="51"/>
    <n v="7"/>
    <n v="1.0041666666666667E-2"/>
    <n v="1.8483796296296295E-3"/>
    <n v="8.587962962962963E-4"/>
    <x v="6"/>
    <s v="Draper UT"/>
    <s v="Modern Vintage - GTU"/>
    <n v="18"/>
  </r>
  <r>
    <x v="0"/>
    <x v="1"/>
    <x v="23"/>
    <s v="DNS"/>
    <x v="24"/>
    <n v="217"/>
    <x v="45"/>
    <m/>
    <m/>
    <s v="DNS"/>
    <m/>
    <x v="25"/>
    <s v="Boise ID"/>
    <s v="Modern Vintage - GTU"/>
    <n v="0"/>
  </r>
  <r>
    <x v="0"/>
    <x v="1"/>
    <x v="24"/>
    <n v="1"/>
    <x v="0"/>
    <n v="193"/>
    <x v="0"/>
    <n v="7"/>
    <n v="8.144675925925925E-3"/>
    <m/>
    <m/>
    <x v="0"/>
    <s v="Boulder CO"/>
    <s v="Novice GTO"/>
    <n v="50"/>
  </r>
  <r>
    <x v="0"/>
    <x v="1"/>
    <x v="24"/>
    <n v="2"/>
    <x v="1"/>
    <n v="325"/>
    <x v="16"/>
    <n v="7"/>
    <n v="8.6238425925925927E-3"/>
    <n v="41.451000000000001"/>
    <n v="41.451000000000001"/>
    <x v="1"/>
    <s v="Layton UT"/>
    <s v="Novice GTO"/>
    <n v="40"/>
  </r>
  <r>
    <x v="0"/>
    <x v="1"/>
    <x v="24"/>
    <n v="3"/>
    <x v="2"/>
    <n v="911"/>
    <x v="19"/>
    <n v="7"/>
    <n v="8.7372685185185192E-3"/>
    <n v="51.222000000000001"/>
    <n v="9.7710000000000008"/>
    <x v="14"/>
    <s v="Calgary AB"/>
    <s v="Novice GTO"/>
    <n v="32"/>
  </r>
  <r>
    <x v="0"/>
    <x v="1"/>
    <x v="24"/>
    <n v="4"/>
    <x v="3"/>
    <n v="666"/>
    <x v="13"/>
    <n v="7"/>
    <n v="8.8969907407407418E-3"/>
    <n v="7.5231481481481471E-4"/>
    <n v="13.804"/>
    <x v="1"/>
    <s v="West Valley City UT"/>
    <s v="Novice GTO"/>
    <n v="26"/>
  </r>
  <r>
    <x v="0"/>
    <x v="1"/>
    <x v="24"/>
    <n v="5"/>
    <x v="4"/>
    <n v="870"/>
    <x v="27"/>
    <n v="7"/>
    <n v="9.0034722222222217E-3"/>
    <n v="8.587962962962963E-4"/>
    <n v="9.1769999999999996"/>
    <x v="19"/>
    <s v="Boise ID"/>
    <s v="Novice GTO"/>
    <n v="22"/>
  </r>
  <r>
    <x v="0"/>
    <x v="1"/>
    <x v="24"/>
    <n v="6"/>
    <x v="5"/>
    <n v="660"/>
    <x v="21"/>
    <n v="7"/>
    <n v="9.013888888888889E-3"/>
    <n v="8.6921296296296302E-4"/>
    <n v="0.90500000000000003"/>
    <x v="15"/>
    <s v="Pleasant view UT"/>
    <s v="Novice GTO"/>
    <n v="20"/>
  </r>
  <r>
    <x v="0"/>
    <x v="1"/>
    <x v="24"/>
    <n v="7"/>
    <x v="6"/>
    <n v="607"/>
    <x v="22"/>
    <n v="7"/>
    <n v="9.3252314814814812E-3"/>
    <n v="1.1805555555555556E-3"/>
    <n v="26.885999999999999"/>
    <x v="11"/>
    <s v="Missoula MT"/>
    <s v="Novice GTO"/>
    <n v="18"/>
  </r>
  <r>
    <x v="0"/>
    <x v="1"/>
    <x v="24"/>
    <n v="8"/>
    <x v="7"/>
    <n v="146"/>
    <x v="23"/>
    <n v="7"/>
    <n v="9.3275462962962973E-3"/>
    <n v="1.1840277777777778E-3"/>
    <n v="0.26600000000000001"/>
    <x v="16"/>
    <s v="Littleton CO"/>
    <s v="Novice GTO"/>
    <n v="16"/>
  </r>
  <r>
    <x v="0"/>
    <x v="1"/>
    <x v="24"/>
    <n v="9"/>
    <x v="8"/>
    <n v="268"/>
    <x v="51"/>
    <n v="6"/>
    <n v="8.6041666666666679E-3"/>
    <s v="1 Lap"/>
    <s v="1 Lap"/>
    <x v="6"/>
    <s v="Draper UT"/>
    <s v="Novice GTO"/>
    <n v="14"/>
  </r>
  <r>
    <x v="0"/>
    <x v="1"/>
    <x v="24"/>
    <n v="10"/>
    <x v="9"/>
    <n v="111"/>
    <x v="63"/>
    <n v="3"/>
    <n v="4.2210648148148146E-3"/>
    <s v="4 Laps"/>
    <s v="3 Laps"/>
    <x v="40"/>
    <s v="west jordan UT"/>
    <s v="Novice GTO"/>
    <n v="12"/>
  </r>
  <r>
    <x v="0"/>
    <x v="1"/>
    <x v="24"/>
    <n v="11"/>
    <x v="10"/>
    <n v="675"/>
    <x v="25"/>
    <n v="1"/>
    <n v="1.7002314814814814E-3"/>
    <s v="6 Laps"/>
    <s v="2 Laps"/>
    <x v="18"/>
    <s v="Missoula MT"/>
    <s v="Novice GTO"/>
    <n v="10"/>
  </r>
  <r>
    <x v="0"/>
    <x v="1"/>
    <x v="24"/>
    <n v="12"/>
    <x v="11"/>
    <n v="179"/>
    <x v="12"/>
    <m/>
    <n v="2.931"/>
    <s v="7 Laps"/>
    <s v="1 Lap"/>
    <x v="9"/>
    <s v="Calgary AB"/>
    <s v="Novice GTO"/>
    <n v="9"/>
  </r>
  <r>
    <x v="0"/>
    <x v="1"/>
    <x v="24"/>
    <n v="13"/>
    <x v="12"/>
    <n v="311"/>
    <x v="47"/>
    <m/>
    <n v="3.71"/>
    <s v="7 Laps"/>
    <n v="0.77900000000000003"/>
    <x v="19"/>
    <s v="Edmonton AB"/>
    <s v="Novice GTO"/>
    <n v="8"/>
  </r>
  <r>
    <x v="0"/>
    <x v="1"/>
    <x v="24"/>
    <s v="DNS"/>
    <x v="24"/>
    <n v="786"/>
    <x v="15"/>
    <m/>
    <m/>
    <s v="DNS"/>
    <m/>
    <x v="11"/>
    <s v="Missoula MT"/>
    <s v="Novice GTO"/>
    <n v="0"/>
  </r>
  <r>
    <x v="0"/>
    <x v="1"/>
    <x v="24"/>
    <s v="DNS"/>
    <x v="24"/>
    <n v="107"/>
    <x v="17"/>
    <m/>
    <m/>
    <s v="DNS"/>
    <m/>
    <x v="12"/>
    <s v="Meridian ID"/>
    <s v="Novice GTO"/>
    <n v="0"/>
  </r>
  <r>
    <x v="0"/>
    <x v="1"/>
    <x v="24"/>
    <s v="DNS"/>
    <x v="24"/>
    <n v="307"/>
    <x v="14"/>
    <m/>
    <m/>
    <s v="DNS"/>
    <m/>
    <x v="10"/>
    <s v="KUNA ID"/>
    <s v="Novice GTO"/>
    <n v="0"/>
  </r>
  <r>
    <x v="0"/>
    <x v="1"/>
    <x v="24"/>
    <s v="DNS"/>
    <x v="24"/>
    <n v="114"/>
    <x v="20"/>
    <m/>
    <m/>
    <s v="DNS"/>
    <m/>
    <x v="1"/>
    <s v="Edmonton AB"/>
    <s v="Novice GTO"/>
    <n v="0"/>
  </r>
  <r>
    <x v="0"/>
    <x v="1"/>
    <x v="24"/>
    <s v="DNS"/>
    <x v="24"/>
    <n v="939"/>
    <x v="49"/>
    <m/>
    <m/>
    <s v="DNS"/>
    <m/>
    <x v="29"/>
    <s v="Ogden UT"/>
    <s v="Novice GTO"/>
    <n v="0"/>
  </r>
  <r>
    <x v="0"/>
    <x v="1"/>
    <x v="24"/>
    <s v="DNS"/>
    <x v="24"/>
    <n v="805"/>
    <x v="28"/>
    <m/>
    <m/>
    <s v="DNS"/>
    <m/>
    <x v="19"/>
    <s v="Layton UT"/>
    <s v="Novice GTO"/>
    <n v="0"/>
  </r>
  <r>
    <x v="0"/>
    <x v="1"/>
    <x v="24"/>
    <s v="DNS"/>
    <x v="24"/>
    <n v="123"/>
    <x v="64"/>
    <m/>
    <m/>
    <s v="DNS"/>
    <m/>
    <x v="41"/>
    <s v="Rupert ID"/>
    <s v="Novice GTO"/>
    <n v="0"/>
  </r>
  <r>
    <x v="0"/>
    <x v="1"/>
    <x v="25"/>
    <n v="1"/>
    <x v="0"/>
    <n v="84"/>
    <x v="54"/>
    <n v="7"/>
    <n v="7.6805555555555559E-3"/>
    <m/>
    <m/>
    <x v="1"/>
    <s v="Salt Lake City Utah"/>
    <s v="Open Superbike"/>
    <n v="50"/>
  </r>
  <r>
    <x v="0"/>
    <x v="1"/>
    <x v="25"/>
    <n v="2"/>
    <x v="1"/>
    <n v="527"/>
    <x v="56"/>
    <n v="7"/>
    <n v="7.8483796296296288E-3"/>
    <n v="14.468999999999999"/>
    <n v="14.468999999999999"/>
    <x v="1"/>
    <s v="Salt Lake City UT"/>
    <s v="Open Superbike"/>
    <n v="40"/>
  </r>
  <r>
    <x v="0"/>
    <x v="1"/>
    <x v="25"/>
    <n v="3"/>
    <x v="2"/>
    <n v="121"/>
    <x v="35"/>
    <n v="7"/>
    <n v="7.9652777777777777E-3"/>
    <n v="24.602"/>
    <n v="10.132999999999999"/>
    <x v="20"/>
    <s v="Salt Lake City UT"/>
    <s v="Open Superbike"/>
    <n v="32"/>
  </r>
  <r>
    <x v="0"/>
    <x v="1"/>
    <x v="25"/>
    <n v="4"/>
    <x v="3"/>
    <n v="86"/>
    <x v="62"/>
    <n v="7"/>
    <n v="8.0289351851851858E-3"/>
    <n v="30.06"/>
    <n v="5.4580000000000002"/>
    <x v="5"/>
    <s v="West Jordan UT"/>
    <s v="Open Superbike"/>
    <n v="26"/>
  </r>
  <r>
    <x v="0"/>
    <x v="1"/>
    <x v="25"/>
    <n v="5"/>
    <x v="4"/>
    <n v="122"/>
    <x v="57"/>
    <n v="7"/>
    <n v="8.1388888888888882E-3"/>
    <n v="39.545999999999999"/>
    <n v="9.4860000000000007"/>
    <x v="5"/>
    <s v="Salt Lake City UT"/>
    <s v="Open Superbike"/>
    <n v="22"/>
  </r>
  <r>
    <x v="0"/>
    <x v="1"/>
    <x v="25"/>
    <n v="6"/>
    <x v="5"/>
    <s v="7x"/>
    <x v="7"/>
    <n v="7"/>
    <n v="8.1932870370370371E-3"/>
    <n v="44.325000000000003"/>
    <n v="4.7789999999999999"/>
    <x v="5"/>
    <s v="Edmonton AB"/>
    <s v="Open Superbike"/>
    <n v="20"/>
  </r>
  <r>
    <x v="0"/>
    <x v="1"/>
    <x v="25"/>
    <n v="7"/>
    <x v="6"/>
    <n v="365"/>
    <x v="34"/>
    <n v="7"/>
    <n v="8.2280092592592596E-3"/>
    <n v="47.258000000000003"/>
    <n v="2.9329999999999998"/>
    <x v="10"/>
    <s v="Sandy UT"/>
    <s v="Open Superbike"/>
    <n v="18"/>
  </r>
  <r>
    <x v="0"/>
    <x v="1"/>
    <x v="25"/>
    <n v="8"/>
    <x v="7"/>
    <n v="39"/>
    <x v="36"/>
    <n v="7"/>
    <n v="8.3159722222222229E-3"/>
    <n v="54.872"/>
    <n v="7.6139999999999999"/>
    <x v="21"/>
    <s v="Bluffdale UT"/>
    <s v="Open Superbike"/>
    <n v="16"/>
  </r>
  <r>
    <x v="0"/>
    <x v="1"/>
    <x v="25"/>
    <n v="9"/>
    <x v="8"/>
    <n v="11"/>
    <x v="46"/>
    <n v="1"/>
    <n v="1.4444444444444444E-3"/>
    <s v="6 Laps"/>
    <s v="6 Laps"/>
    <x v="5"/>
    <s v="Sandy UT"/>
    <s v="Open Superbike"/>
    <n v="14"/>
  </r>
  <r>
    <x v="0"/>
    <x v="1"/>
    <x v="25"/>
    <s v="DNS"/>
    <x v="24"/>
    <n v="53"/>
    <x v="44"/>
    <m/>
    <m/>
    <s v="DNS"/>
    <m/>
    <x v="5"/>
    <s v="Gilbert AZ"/>
    <s v="Open Superbike"/>
    <n v="0"/>
  </r>
  <r>
    <x v="0"/>
    <x v="1"/>
    <x v="25"/>
    <s v="DNS"/>
    <x v="24"/>
    <n v="26"/>
    <x v="42"/>
    <m/>
    <m/>
    <s v="DNS"/>
    <m/>
    <x v="5"/>
    <s v="Lehi UT"/>
    <s v="Open Superbike"/>
    <n v="0"/>
  </r>
  <r>
    <x v="0"/>
    <x v="1"/>
    <x v="25"/>
    <s v="DNS"/>
    <x v="24"/>
    <n v="209"/>
    <x v="6"/>
    <m/>
    <m/>
    <s v="DNS"/>
    <m/>
    <x v="1"/>
    <s v="Farmington UT"/>
    <s v="Open Superbike"/>
    <n v="0"/>
  </r>
  <r>
    <x v="0"/>
    <x v="1"/>
    <x v="25"/>
    <s v="DNS"/>
    <x v="24"/>
    <n v="117"/>
    <x v="4"/>
    <m/>
    <m/>
    <s v="DNS"/>
    <m/>
    <x v="28"/>
    <s v="South Jordan UT"/>
    <s v="Open Superbike"/>
    <n v="0"/>
  </r>
  <r>
    <x v="0"/>
    <x v="1"/>
    <x v="25"/>
    <s v="DNS"/>
    <x v="24"/>
    <s v="140x"/>
    <x v="31"/>
    <m/>
    <m/>
    <s v="DNS"/>
    <m/>
    <x v="10"/>
    <s v="Portland OR"/>
    <s v="Open Superbike"/>
    <n v="0"/>
  </r>
  <r>
    <x v="0"/>
    <x v="1"/>
    <x v="25"/>
    <s v="DNS"/>
    <x v="24"/>
    <n v="115"/>
    <x v="32"/>
    <m/>
    <m/>
    <s v="DNS"/>
    <m/>
    <x v="14"/>
    <s v="Calgary AB"/>
    <s v="Open Superbike"/>
    <n v="0"/>
  </r>
  <r>
    <x v="0"/>
    <x v="1"/>
    <x v="25"/>
    <s v="DNS"/>
    <x v="24"/>
    <n v="151"/>
    <x v="38"/>
    <m/>
    <m/>
    <s v="DNS"/>
    <m/>
    <x v="11"/>
    <s v="Anaheim CA"/>
    <s v="Open Superbike"/>
    <n v="0"/>
  </r>
  <r>
    <x v="0"/>
    <x v="1"/>
    <x v="25"/>
    <s v="DNS"/>
    <x v="24"/>
    <n v="149"/>
    <x v="1"/>
    <m/>
    <m/>
    <s v="DNS"/>
    <m/>
    <x v="1"/>
    <s v="Edmonton AB"/>
    <s v="Open Superbike"/>
    <n v="0"/>
  </r>
  <r>
    <x v="0"/>
    <x v="1"/>
    <x v="25"/>
    <s v="DNS"/>
    <x v="24"/>
    <s v="4x"/>
    <x v="30"/>
    <m/>
    <m/>
    <s v="DNS"/>
    <m/>
    <x v="11"/>
    <s v="Denver CO"/>
    <s v="Open Superbike"/>
    <n v="0"/>
  </r>
  <r>
    <x v="0"/>
    <x v="1"/>
    <x v="25"/>
    <s v="DNS"/>
    <x v="24"/>
    <n v="28"/>
    <x v="11"/>
    <m/>
    <m/>
    <s v="DNS"/>
    <m/>
    <x v="8"/>
    <s v="Centennial CO"/>
    <s v="Open Superbike"/>
    <n v="0"/>
  </r>
  <r>
    <x v="0"/>
    <x v="1"/>
    <x v="12"/>
    <n v="1"/>
    <x v="0"/>
    <n v="179"/>
    <x v="12"/>
    <n v="2"/>
    <d v="1899-12-30T00:04:07"/>
    <m/>
    <m/>
    <x v="3"/>
    <s v="Calgary AB"/>
    <s v="Production 300"/>
    <n v="50"/>
  </r>
  <r>
    <x v="0"/>
    <x v="1"/>
    <x v="12"/>
    <s v="DNS"/>
    <x v="24"/>
    <n v="217"/>
    <x v="45"/>
    <s v="DNS"/>
    <m/>
    <m/>
    <m/>
    <x v="3"/>
    <s v="Boise ID"/>
    <s v="Production 300"/>
    <n v="0"/>
  </r>
  <r>
    <x v="0"/>
    <x v="1"/>
    <x v="26"/>
    <n v="1"/>
    <x v="0"/>
    <n v="86"/>
    <x v="62"/>
    <n v="7"/>
    <n v="7.8993055555555552E-3"/>
    <m/>
    <m/>
    <x v="5"/>
    <s v="West Jordan UT"/>
    <s v="Stock 1000"/>
    <n v="50"/>
  </r>
  <r>
    <x v="0"/>
    <x v="1"/>
    <x v="26"/>
    <n v="2"/>
    <x v="1"/>
    <n v="115"/>
    <x v="32"/>
    <n v="7"/>
    <n v="7.9895833333333329E-3"/>
    <n v="7.7770000000000001"/>
    <n v="7.7770000000000001"/>
    <x v="14"/>
    <s v="Calgary AB"/>
    <s v="Stock 1000"/>
    <n v="40"/>
  </r>
  <r>
    <x v="0"/>
    <x v="1"/>
    <x v="26"/>
    <n v="3"/>
    <x v="2"/>
    <s v="140x"/>
    <x v="31"/>
    <n v="7"/>
    <n v="8.0173611111111105E-3"/>
    <n v="10.189"/>
    <n v="2.4119999999999999"/>
    <x v="10"/>
    <s v="Portland OR"/>
    <s v="Stock 1000"/>
    <n v="32"/>
  </r>
  <r>
    <x v="0"/>
    <x v="1"/>
    <x v="26"/>
    <n v="4"/>
    <x v="3"/>
    <n v="122"/>
    <x v="57"/>
    <n v="7"/>
    <n v="8.0208333333333329E-3"/>
    <n v="10.491"/>
    <n v="0.30199999999999999"/>
    <x v="5"/>
    <s v="Salt Lake City UT"/>
    <s v="Stock 1000"/>
    <n v="26"/>
  </r>
  <r>
    <x v="0"/>
    <x v="1"/>
    <x v="26"/>
    <n v="5"/>
    <x v="4"/>
    <n v="193"/>
    <x v="0"/>
    <n v="7"/>
    <n v="8.0856481481481474E-3"/>
    <n v="16.055"/>
    <n v="5.5640000000000001"/>
    <x v="42"/>
    <s v="Boulder CO"/>
    <s v="Stock 1000"/>
    <n v="22"/>
  </r>
  <r>
    <x v="0"/>
    <x v="1"/>
    <x v="26"/>
    <n v="6"/>
    <x v="5"/>
    <n v="11"/>
    <x v="46"/>
    <n v="7"/>
    <n v="8.1087962962962962E-3"/>
    <n v="18.073"/>
    <n v="2.0179999999999998"/>
    <x v="5"/>
    <s v="Sandy UT"/>
    <s v="Stock 1000"/>
    <n v="20"/>
  </r>
  <r>
    <x v="0"/>
    <x v="1"/>
    <x v="26"/>
    <n v="7"/>
    <x v="6"/>
    <s v="7x"/>
    <x v="7"/>
    <n v="7"/>
    <n v="8.2581018518518515E-3"/>
    <n v="30.965"/>
    <n v="12.891999999999999"/>
    <x v="5"/>
    <s v="Edmonton AB"/>
    <s v="Stock 1000"/>
    <n v="18"/>
  </r>
  <r>
    <x v="0"/>
    <x v="1"/>
    <x v="26"/>
    <n v="8"/>
    <x v="7"/>
    <n v="121"/>
    <x v="35"/>
    <n v="7"/>
    <n v="8.2708333333333332E-3"/>
    <n v="32.030999999999999"/>
    <n v="1.0660000000000001"/>
    <x v="20"/>
    <s v="Salt Lake City UT"/>
    <s v="Stock 1000"/>
    <n v="16"/>
  </r>
  <r>
    <x v="0"/>
    <x v="1"/>
    <x v="26"/>
    <n v="9"/>
    <x v="8"/>
    <n v="117"/>
    <x v="4"/>
    <n v="7"/>
    <n v="8.3865740740740741E-3"/>
    <n v="42.036000000000001"/>
    <n v="10.005000000000001"/>
    <x v="28"/>
    <s v="South Jordan UT"/>
    <s v="Stock 1000"/>
    <n v="14"/>
  </r>
  <r>
    <x v="0"/>
    <x v="1"/>
    <x v="26"/>
    <n v="10"/>
    <x v="9"/>
    <n v="911"/>
    <x v="19"/>
    <n v="7"/>
    <n v="8.3865740740740741E-3"/>
    <n v="42.104999999999997"/>
    <n v="6.9000000000000006E-2"/>
    <x v="14"/>
    <s v="Calgary AB"/>
    <s v="Stock 1000"/>
    <n v="12"/>
  </r>
  <r>
    <x v="0"/>
    <x v="1"/>
    <x v="26"/>
    <n v="11"/>
    <x v="10"/>
    <n v="151"/>
    <x v="38"/>
    <n v="7"/>
    <n v="8.5115740740740724E-3"/>
    <n v="52.887999999999998"/>
    <n v="10.782999999999999"/>
    <x v="11"/>
    <m/>
    <s v="Stock 1000"/>
    <n v="10"/>
  </r>
  <r>
    <x v="0"/>
    <x v="1"/>
    <x v="26"/>
    <n v="12"/>
    <x v="11"/>
    <n v="607"/>
    <x v="22"/>
    <n v="7"/>
    <n v="8.5509259259259254E-3"/>
    <n v="56.23"/>
    <n v="3.3420000000000001"/>
    <x v="11"/>
    <s v="Missoula MT"/>
    <s v="Stock 1000"/>
    <n v="9"/>
  </r>
  <r>
    <x v="0"/>
    <x v="1"/>
    <x v="26"/>
    <n v="13"/>
    <x v="12"/>
    <n v="28"/>
    <x v="11"/>
    <n v="7"/>
    <n v="8.5960648148148151E-3"/>
    <n v="6.9675925925925938E-4"/>
    <n v="3.9710000000000001"/>
    <x v="8"/>
    <s v="Centennial CO"/>
    <s v="Stock 1000"/>
    <n v="8"/>
  </r>
  <r>
    <x v="0"/>
    <x v="1"/>
    <x v="26"/>
    <n v="14"/>
    <x v="13"/>
    <n v="307"/>
    <x v="14"/>
    <n v="7"/>
    <n v="8.6770833333333335E-3"/>
    <n v="7.7777777777777784E-4"/>
    <n v="7.0069999999999997"/>
    <x v="10"/>
    <s v="KUNA ID"/>
    <s v="Stock 1000"/>
    <n v="7"/>
  </r>
  <r>
    <x v="0"/>
    <x v="1"/>
    <x v="26"/>
    <n v="15"/>
    <x v="14"/>
    <n v="786"/>
    <x v="15"/>
    <n v="7"/>
    <n v="8.6793981481481479E-3"/>
    <n v="7.8009259259259253E-4"/>
    <n v="0.19"/>
    <x v="11"/>
    <s v="Missoula MT"/>
    <s v="Stock 1000"/>
    <n v="6"/>
  </r>
  <r>
    <x v="0"/>
    <x v="1"/>
    <x v="26"/>
    <n v="16"/>
    <x v="15"/>
    <n v="107"/>
    <x v="17"/>
    <n v="7"/>
    <n v="8.6932870370370358E-3"/>
    <n v="7.9398148148148145E-4"/>
    <n v="1.212"/>
    <x v="12"/>
    <s v="Meridian ID"/>
    <s v="Stock 1000"/>
    <n v="5"/>
  </r>
  <r>
    <x v="0"/>
    <x v="1"/>
    <x v="26"/>
    <n v="17"/>
    <x v="16"/>
    <n v="69"/>
    <x v="24"/>
    <n v="7"/>
    <n v="8.8946759259259257E-3"/>
    <n v="9.9537037037037042E-4"/>
    <n v="17.34"/>
    <x v="17"/>
    <s v="SLC UT"/>
    <s v="Stock 1000"/>
    <n v="4"/>
  </r>
  <r>
    <x v="0"/>
    <x v="1"/>
    <x v="26"/>
    <s v="DNS"/>
    <x v="24"/>
    <n v="39"/>
    <x v="36"/>
    <m/>
    <m/>
    <s v="DNS"/>
    <m/>
    <x v="21"/>
    <s v="Bluffdale UT"/>
    <s v="Stock 1000"/>
    <n v="0"/>
  </r>
  <r>
    <x v="0"/>
    <x v="1"/>
    <x v="26"/>
    <s v="DNS"/>
    <x v="24"/>
    <n v="365"/>
    <x v="34"/>
    <m/>
    <m/>
    <s v="DNS"/>
    <m/>
    <x v="10"/>
    <s v="Sandy UT"/>
    <s v="Stock 1000"/>
    <n v="0"/>
  </r>
  <r>
    <x v="0"/>
    <x v="1"/>
    <x v="26"/>
    <s v="DNS"/>
    <x v="24"/>
    <n v="311"/>
    <x v="47"/>
    <m/>
    <m/>
    <s v="DNS"/>
    <m/>
    <x v="19"/>
    <s v="Edmonton AB"/>
    <s v="Stock 1000"/>
    <n v="0"/>
  </r>
  <r>
    <x v="0"/>
    <x v="1"/>
    <x v="26"/>
    <s v="DNS"/>
    <x v="24"/>
    <n v="527"/>
    <x v="56"/>
    <m/>
    <m/>
    <s v="DNS"/>
    <m/>
    <x v="1"/>
    <s v="Salt Lake City UT"/>
    <s v="Stock 1000"/>
    <n v="0"/>
  </r>
  <r>
    <x v="0"/>
    <x v="1"/>
    <x v="26"/>
    <s v="DNS"/>
    <x v="24"/>
    <n v="53"/>
    <x v="44"/>
    <m/>
    <m/>
    <s v="DNS"/>
    <m/>
    <x v="5"/>
    <s v="Gilbert AZ"/>
    <s v="Stock 1000"/>
    <n v="0"/>
  </r>
  <r>
    <x v="0"/>
    <x v="1"/>
    <x v="26"/>
    <s v="DNS"/>
    <x v="24"/>
    <n v="26"/>
    <x v="42"/>
    <m/>
    <m/>
    <s v="DNS"/>
    <m/>
    <x v="5"/>
    <s v="Lehi UT"/>
    <s v="Stock 1000"/>
    <n v="0"/>
  </r>
  <r>
    <x v="0"/>
    <x v="1"/>
    <x v="26"/>
    <s v="DNS"/>
    <x v="24"/>
    <n v="149"/>
    <x v="1"/>
    <m/>
    <m/>
    <s v="DNS"/>
    <m/>
    <x v="1"/>
    <s v="Edmonton AB"/>
    <s v="Stock 1000"/>
    <n v="0"/>
  </r>
  <r>
    <x v="0"/>
    <x v="1"/>
    <x v="26"/>
    <s v="DNS"/>
    <x v="24"/>
    <n v="146"/>
    <x v="23"/>
    <m/>
    <m/>
    <s v="DNS"/>
    <m/>
    <x v="16"/>
    <s v="Littleton CO"/>
    <s v="Stock 1000"/>
    <n v="0"/>
  </r>
  <r>
    <x v="0"/>
    <x v="1"/>
    <x v="26"/>
    <s v="DNS"/>
    <x v="24"/>
    <n v="123"/>
    <x v="64"/>
    <m/>
    <m/>
    <s v="DNS"/>
    <m/>
    <x v="41"/>
    <s v="Rupert ID"/>
    <s v="Stock 1000"/>
    <n v="0"/>
  </r>
  <r>
    <x v="1"/>
    <x v="0"/>
    <x v="6"/>
    <n v="1"/>
    <x v="0"/>
    <n v="84"/>
    <x v="54"/>
    <n v="7"/>
    <d v="1899-12-30T00:11:27"/>
    <m/>
    <m/>
    <x v="1"/>
    <s v="Salt Lake City Utah"/>
    <s v="Moto2"/>
    <n v="50"/>
  </r>
  <r>
    <x v="1"/>
    <x v="0"/>
    <x v="6"/>
    <n v="2"/>
    <x v="1"/>
    <n v="527"/>
    <x v="56"/>
    <n v="7"/>
    <d v="1899-12-30T00:11:47"/>
    <n v="20.158000000000001"/>
    <n v="20.158000000000001"/>
    <x v="1"/>
    <s v="Salt Lake City UT"/>
    <s v="Moto2"/>
    <n v="40"/>
  </r>
  <r>
    <x v="1"/>
    <x v="0"/>
    <x v="6"/>
    <n v="3"/>
    <x v="2"/>
    <n v="49"/>
    <x v="55"/>
    <n v="7"/>
    <d v="1899-12-30T00:11:47"/>
    <n v="20.398"/>
    <n v="0.24"/>
    <x v="0"/>
    <s v="West Valley UT"/>
    <s v="Moto2"/>
    <n v="32"/>
  </r>
  <r>
    <x v="1"/>
    <x v="0"/>
    <x v="6"/>
    <n v="4"/>
    <x v="3"/>
    <n v="68"/>
    <x v="2"/>
    <n v="7"/>
    <d v="1899-12-30T00:12:10"/>
    <n v="43.76"/>
    <n v="23.361999999999998"/>
    <x v="0"/>
    <s v="RIGBY ID"/>
    <s v="Moto2"/>
    <n v="26"/>
  </r>
  <r>
    <x v="1"/>
    <x v="0"/>
    <x v="6"/>
    <n v="5"/>
    <x v="4"/>
    <n v="209"/>
    <x v="6"/>
    <n v="7"/>
    <d v="1899-12-30T00:12:15"/>
    <n v="48.764000000000003"/>
    <n v="5.0039999999999996"/>
    <x v="1"/>
    <s v="Farmington UT"/>
    <s v="Moto2"/>
    <n v="22"/>
  </r>
  <r>
    <x v="1"/>
    <x v="0"/>
    <x v="6"/>
    <n v="6"/>
    <x v="5"/>
    <n v="258"/>
    <x v="33"/>
    <n v="7"/>
    <d v="1899-12-30T00:12:21"/>
    <n v="54.411000000000001"/>
    <n v="5.6470000000000002"/>
    <x v="19"/>
    <s v="Belgrade MT"/>
    <s v="Moto2"/>
    <n v="20"/>
  </r>
  <r>
    <x v="1"/>
    <x v="0"/>
    <x v="6"/>
    <n v="7"/>
    <x v="6"/>
    <n v="422"/>
    <x v="65"/>
    <n v="7"/>
    <d v="1899-12-30T00:12:21"/>
    <n v="54.566000000000003"/>
    <n v="0.155"/>
    <x v="1"/>
    <s v="bakersfield ca"/>
    <s v="Moto2"/>
    <n v="18"/>
  </r>
  <r>
    <x v="1"/>
    <x v="0"/>
    <x v="6"/>
    <n v="8"/>
    <x v="7"/>
    <n v="743"/>
    <x v="26"/>
    <n v="7"/>
    <d v="1899-12-30T00:12:21"/>
    <n v="54.677999999999997"/>
    <n v="0.112"/>
    <x v="1"/>
    <s v="Las Vegas NV"/>
    <s v="Moto2"/>
    <n v="16"/>
  </r>
  <r>
    <x v="1"/>
    <x v="0"/>
    <x v="6"/>
    <n v="9"/>
    <x v="8"/>
    <n v="675"/>
    <x v="25"/>
    <n v="7"/>
    <d v="1899-12-30T00:12:27"/>
    <d v="1899-12-30T00:01:00"/>
    <n v="5.6210000000000004"/>
    <x v="18"/>
    <s v="Missoula MT"/>
    <s v="Moto2"/>
    <n v="14"/>
  </r>
  <r>
    <x v="1"/>
    <x v="0"/>
    <x v="6"/>
    <n v="10"/>
    <x v="9"/>
    <n v="311"/>
    <x v="47"/>
    <n v="7"/>
    <d v="1899-12-30T00:12:35"/>
    <d v="1899-12-30T00:01:08"/>
    <n v="7.7489999999999997"/>
    <x v="19"/>
    <s v="Edmonton AB"/>
    <s v="Moto2"/>
    <n v="12"/>
  </r>
  <r>
    <x v="1"/>
    <x v="0"/>
    <x v="6"/>
    <n v="11"/>
    <x v="10"/>
    <n v="22"/>
    <x v="9"/>
    <n v="7"/>
    <d v="1899-12-30T00:12:39"/>
    <d v="1899-12-30T00:01:13"/>
    <n v="4.7130000000000001"/>
    <x v="0"/>
    <s v="Murray UT"/>
    <s v="Moto2"/>
    <n v="10"/>
  </r>
  <r>
    <x v="1"/>
    <x v="0"/>
    <x v="6"/>
    <n v="12"/>
    <x v="11"/>
    <s v="72x"/>
    <x v="66"/>
    <n v="7"/>
    <d v="1899-12-30T00:12:50"/>
    <d v="1899-12-30T00:01:24"/>
    <n v="10.917"/>
    <x v="1"/>
    <s v="North Las Vegas 39"/>
    <s v="Moto2"/>
    <n v="9"/>
  </r>
  <r>
    <x v="1"/>
    <x v="0"/>
    <x v="6"/>
    <n v="13"/>
    <x v="12"/>
    <n v="179"/>
    <x v="12"/>
    <n v="7"/>
    <d v="1899-12-30T00:12:55"/>
    <d v="1899-12-30T00:01:28"/>
    <n v="4.4539999999999997"/>
    <x v="9"/>
    <s v="Calgary AB"/>
    <s v="Moto2"/>
    <n v="8"/>
  </r>
  <r>
    <x v="1"/>
    <x v="0"/>
    <x v="7"/>
    <n v="14"/>
    <x v="0"/>
    <n v="993"/>
    <x v="58"/>
    <n v="7"/>
    <d v="1899-12-30T00:12:56"/>
    <d v="1899-12-30T00:01:29"/>
    <n v="1.1060000000000001"/>
    <x v="33"/>
    <s v="Boulder CO"/>
    <s v="Moto3"/>
    <n v="50"/>
  </r>
  <r>
    <x v="1"/>
    <x v="0"/>
    <x v="7"/>
    <n v="15"/>
    <x v="1"/>
    <n v="32"/>
    <x v="59"/>
    <n v="7"/>
    <d v="1899-12-30T00:12:56"/>
    <d v="1899-12-30T00:01:30"/>
    <n v="0.64900000000000002"/>
    <x v="34"/>
    <s v="Logan UT"/>
    <s v="Moto3"/>
    <n v="40"/>
  </r>
  <r>
    <x v="1"/>
    <x v="0"/>
    <x v="6"/>
    <n v="16"/>
    <x v="13"/>
    <n v="282"/>
    <x v="5"/>
    <n v="7"/>
    <d v="1899-12-30T00:13:01"/>
    <d v="1899-12-30T00:01:34"/>
    <n v="4.3170000000000002"/>
    <x v="26"/>
    <s v="Murray UT"/>
    <s v="Moto2"/>
    <n v="7"/>
  </r>
  <r>
    <x v="1"/>
    <x v="0"/>
    <x v="6"/>
    <n v="17"/>
    <x v="14"/>
    <s v="35x"/>
    <x v="67"/>
    <n v="7"/>
    <d v="1899-12-30T00:13:08"/>
    <d v="1899-12-30T00:01:41"/>
    <n v="7.0030000000000001"/>
    <x v="1"/>
    <s v="edmonton AB"/>
    <s v="Moto2"/>
    <n v="6"/>
  </r>
  <r>
    <x v="1"/>
    <x v="0"/>
    <x v="6"/>
    <n v="18"/>
    <x v="15"/>
    <n v="126"/>
    <x v="68"/>
    <n v="7"/>
    <d v="1899-12-30T00:13:08"/>
    <d v="1899-12-30T00:01:41"/>
    <n v="0.129"/>
    <x v="1"/>
    <s v="Midvale UT"/>
    <s v="Moto2"/>
    <n v="5"/>
  </r>
  <r>
    <x v="1"/>
    <x v="0"/>
    <x v="7"/>
    <n v="19"/>
    <x v="2"/>
    <n v="35"/>
    <x v="69"/>
    <n v="7"/>
    <d v="1899-12-30T00:13:09"/>
    <d v="1899-12-30T00:01:43"/>
    <n v="1.3029999999999999"/>
    <x v="31"/>
    <s v="Happy Valley OR"/>
    <s v="Moto3"/>
    <n v="32"/>
  </r>
  <r>
    <x v="1"/>
    <x v="0"/>
    <x v="6"/>
    <n v="20"/>
    <x v="16"/>
    <n v="711"/>
    <x v="48"/>
    <n v="7"/>
    <d v="1899-12-30T00:13:10"/>
    <d v="1899-12-30T00:01:44"/>
    <n v="1.014"/>
    <x v="1"/>
    <s v="Phoenix AZ"/>
    <s v="Moto2"/>
    <n v="4"/>
  </r>
  <r>
    <x v="1"/>
    <x v="0"/>
    <x v="7"/>
    <n v="21"/>
    <x v="3"/>
    <n v="33"/>
    <x v="60"/>
    <n v="7"/>
    <d v="1899-12-30T00:13:11"/>
    <d v="1899-12-30T00:01:45"/>
    <n v="1.2529999999999999"/>
    <x v="35"/>
    <s v="Redmond UT"/>
    <s v="Moto3"/>
    <n v="26"/>
  </r>
  <r>
    <x v="1"/>
    <x v="0"/>
    <x v="7"/>
    <n v="22"/>
    <x v="4"/>
    <n v="660"/>
    <x v="21"/>
    <n v="6"/>
    <d v="1899-12-30T00:11:31"/>
    <s v="1 Lap"/>
    <s v="1 Lap"/>
    <x v="15"/>
    <s v="Pleasant view UT"/>
    <s v="Moto3"/>
    <n v="22"/>
  </r>
  <r>
    <x v="1"/>
    <x v="0"/>
    <x v="7"/>
    <n v="23"/>
    <x v="5"/>
    <n v="142"/>
    <x v="70"/>
    <n v="6"/>
    <d v="1899-12-30T00:11:56"/>
    <s v="1 Lap"/>
    <n v="24.516999999999999"/>
    <x v="43"/>
    <s v="Draper UT"/>
    <s v="Moto3"/>
    <n v="20"/>
  </r>
  <r>
    <x v="1"/>
    <x v="0"/>
    <x v="6"/>
    <n v="24"/>
    <x v="17"/>
    <n v="147"/>
    <x v="52"/>
    <n v="6"/>
    <d v="1899-12-30T00:11:59"/>
    <s v="1 Lap"/>
    <n v="2.9140000000000001"/>
    <x v="30"/>
    <s v="Park City UT"/>
    <s v="Moto2"/>
    <n v="3"/>
  </r>
  <r>
    <x v="1"/>
    <x v="0"/>
    <x v="7"/>
    <n v="25"/>
    <x v="6"/>
    <n v="109"/>
    <x v="71"/>
    <n v="6"/>
    <d v="1899-12-30T00:12:59"/>
    <s v="1 Lap"/>
    <d v="1899-12-30T00:01:01"/>
    <x v="36"/>
    <s v="South Ogden UT"/>
    <s v="Moto3"/>
    <n v="18"/>
  </r>
  <r>
    <x v="1"/>
    <x v="0"/>
    <x v="7"/>
    <n v="26"/>
    <x v="7"/>
    <n v="693"/>
    <x v="72"/>
    <n v="6"/>
    <d v="1899-12-30T00:13:02"/>
    <s v="1 Lap"/>
    <n v="2.4409999999999998"/>
    <x v="35"/>
    <s v="Boulder CO"/>
    <s v="Moto3"/>
    <n v="16"/>
  </r>
  <r>
    <x v="1"/>
    <x v="0"/>
    <x v="7"/>
    <n v="27"/>
    <x v="8"/>
    <n v="217"/>
    <x v="45"/>
    <n v="4"/>
    <d v="1899-12-30T00:09:08"/>
    <s v="3 Laps"/>
    <s v="2 Laps"/>
    <x v="36"/>
    <s v="Boise ID"/>
    <s v="Moto3"/>
    <n v="14"/>
  </r>
  <r>
    <x v="1"/>
    <x v="0"/>
    <x v="6"/>
    <n v="28"/>
    <x v="18"/>
    <n v="88"/>
    <x v="43"/>
    <m/>
    <n v="2.7810000000000001"/>
    <s v="7 Laps"/>
    <s v="4 Laps"/>
    <x v="1"/>
    <s v="Salt Lake City UT"/>
    <s v="Moto2"/>
    <n v="2"/>
  </r>
  <r>
    <x v="1"/>
    <x v="0"/>
    <x v="6"/>
    <n v="29"/>
    <x v="19"/>
    <n v="777"/>
    <x v="3"/>
    <m/>
    <n v="4.8310000000000004"/>
    <s v="7 Laps"/>
    <n v="2.0499999999999998"/>
    <x v="6"/>
    <s v="Park City UT"/>
    <s v="Moto2"/>
    <n v="1"/>
  </r>
  <r>
    <x v="1"/>
    <x v="0"/>
    <x v="6"/>
    <s v="DNS"/>
    <x v="20"/>
    <n v="11"/>
    <x v="46"/>
    <m/>
    <m/>
    <s v="DNS"/>
    <m/>
    <x v="27"/>
    <s v="Sandy UT"/>
    <s v="Moto2"/>
    <n v="0"/>
  </r>
  <r>
    <x v="1"/>
    <x v="0"/>
    <x v="6"/>
    <s v="DNS"/>
    <x v="21"/>
    <n v="193"/>
    <x v="0"/>
    <m/>
    <m/>
    <s v="DNS"/>
    <m/>
    <x v="0"/>
    <s v="Boulder CO"/>
    <s v="Moto2"/>
    <n v="0"/>
  </r>
  <r>
    <x v="1"/>
    <x v="0"/>
    <x v="6"/>
    <s v="DNS"/>
    <x v="22"/>
    <n v="325"/>
    <x v="16"/>
    <m/>
    <m/>
    <s v="DNS"/>
    <m/>
    <x v="1"/>
    <s v="Layton UT"/>
    <s v="Moto2"/>
    <n v="0"/>
  </r>
  <r>
    <x v="1"/>
    <x v="0"/>
    <x v="6"/>
    <s v="DNS"/>
    <x v="23"/>
    <n v="369"/>
    <x v="73"/>
    <m/>
    <m/>
    <s v="DNS"/>
    <m/>
    <x v="44"/>
    <s v="Centerville UT"/>
    <s v="Moto2"/>
    <n v="0"/>
  </r>
  <r>
    <x v="1"/>
    <x v="0"/>
    <x v="6"/>
    <s v="DNS"/>
    <x v="25"/>
    <n v="805"/>
    <x v="28"/>
    <m/>
    <m/>
    <s v="DNS"/>
    <m/>
    <x v="19"/>
    <s v="Layton UT"/>
    <s v="Moto2"/>
    <n v="0"/>
  </r>
  <r>
    <x v="1"/>
    <x v="0"/>
    <x v="6"/>
    <s v="DNS"/>
    <x v="26"/>
    <n v="213"/>
    <x v="74"/>
    <m/>
    <m/>
    <s v="DNS"/>
    <m/>
    <x v="45"/>
    <s v="SALT LAKE CITY UT"/>
    <s v="Moto2"/>
    <n v="0"/>
  </r>
  <r>
    <x v="1"/>
    <x v="0"/>
    <x v="1"/>
    <n v="1"/>
    <x v="0"/>
    <n v="177"/>
    <x v="29"/>
    <n v="7"/>
    <d v="1899-12-30T00:11:30"/>
    <m/>
    <m/>
    <x v="11"/>
    <s v="Lindon UT"/>
    <s v="Deseret Dash - Expert"/>
    <n v="50"/>
  </r>
  <r>
    <x v="1"/>
    <x v="0"/>
    <x v="1"/>
    <n v="2"/>
    <x v="1"/>
    <n v="3"/>
    <x v="75"/>
    <n v="7"/>
    <d v="1899-12-30T00:11:31"/>
    <n v="0.30499999999999999"/>
    <n v="0.30499999999999999"/>
    <x v="11"/>
    <s v="Draper UT"/>
    <s v="Deseret Dash - Expert"/>
    <n v="40"/>
  </r>
  <r>
    <x v="1"/>
    <x v="0"/>
    <x v="1"/>
    <n v="3"/>
    <x v="2"/>
    <n v="87"/>
    <x v="76"/>
    <n v="7"/>
    <d v="1899-12-30T00:11:31"/>
    <n v="1.2070000000000001"/>
    <n v="0.90200000000000002"/>
    <x v="46"/>
    <s v="Edmonton AB"/>
    <s v="Deseret Dash - Expert"/>
    <n v="32"/>
  </r>
  <r>
    <x v="1"/>
    <x v="0"/>
    <x v="1"/>
    <n v="4"/>
    <x v="3"/>
    <n v="26"/>
    <x v="42"/>
    <n v="7"/>
    <d v="1899-12-30T00:11:33"/>
    <n v="3.0539999999999998"/>
    <n v="1.847"/>
    <x v="5"/>
    <s v="Lehi UT"/>
    <s v="Deseret Dash - Expert"/>
    <n v="26"/>
  </r>
  <r>
    <x v="1"/>
    <x v="0"/>
    <x v="1"/>
    <n v="5"/>
    <x v="4"/>
    <n v="115"/>
    <x v="32"/>
    <n v="7"/>
    <d v="1899-12-30T00:11:35"/>
    <n v="4.7140000000000004"/>
    <n v="1.66"/>
    <x v="14"/>
    <s v="Calgary AB"/>
    <s v="Deseret Dash - Expert"/>
    <n v="22"/>
  </r>
  <r>
    <x v="1"/>
    <x v="0"/>
    <x v="1"/>
    <n v="6"/>
    <x v="5"/>
    <n v="151"/>
    <x v="38"/>
    <n v="7"/>
    <d v="1899-12-30T00:11:55"/>
    <n v="25.06"/>
    <n v="20.346"/>
    <x v="11"/>
    <s v="Anaheim CA"/>
    <s v="Deseret Dash - Expert"/>
    <n v="20"/>
  </r>
  <r>
    <x v="1"/>
    <x v="0"/>
    <x v="1"/>
    <n v="7"/>
    <x v="6"/>
    <n v="86"/>
    <x v="62"/>
    <n v="7"/>
    <d v="1899-12-30T00:11:55"/>
    <n v="25.248999999999999"/>
    <n v="0.189"/>
    <x v="5"/>
    <s v="West Jordan UT"/>
    <s v="Deseret Dash - Expert"/>
    <n v="18"/>
  </r>
  <r>
    <x v="1"/>
    <x v="0"/>
    <x v="1"/>
    <n v="8"/>
    <x v="7"/>
    <n v="7"/>
    <x v="77"/>
    <n v="7"/>
    <d v="1899-12-30T00:11:56"/>
    <n v="25.332000000000001"/>
    <n v="8.3000000000000004E-2"/>
    <x v="11"/>
    <s v="Draper UT"/>
    <s v="Deseret Dash - Expert"/>
    <n v="16"/>
  </r>
  <r>
    <x v="1"/>
    <x v="0"/>
    <x v="1"/>
    <n v="9"/>
    <x v="8"/>
    <n v="53"/>
    <x v="44"/>
    <n v="7"/>
    <d v="1899-12-30T00:12:00"/>
    <n v="30.03"/>
    <n v="4.6980000000000004"/>
    <x v="5"/>
    <s v="Gilbert AZ"/>
    <s v="Deseret Dash - Expert"/>
    <n v="14"/>
  </r>
  <r>
    <x v="1"/>
    <x v="0"/>
    <x v="1"/>
    <n v="10"/>
    <x v="9"/>
    <n v="11"/>
    <x v="46"/>
    <n v="7"/>
    <d v="1899-12-30T00:12:04"/>
    <n v="33.619999999999997"/>
    <n v="3.59"/>
    <x v="5"/>
    <s v="Sandy UT"/>
    <s v="Deseret Dash - Expert"/>
    <n v="12"/>
  </r>
  <r>
    <x v="1"/>
    <x v="0"/>
    <x v="1"/>
    <n v="11"/>
    <x v="10"/>
    <n v="365"/>
    <x v="34"/>
    <n v="7"/>
    <d v="1899-12-30T00:12:06"/>
    <n v="35.561999999999998"/>
    <n v="1.9419999999999999"/>
    <x v="10"/>
    <s v="Sandy UT"/>
    <s v="Deseret Dash - Expert"/>
    <n v="10"/>
  </r>
  <r>
    <x v="1"/>
    <x v="0"/>
    <x v="1"/>
    <n v="12"/>
    <x v="11"/>
    <n v="152"/>
    <x v="78"/>
    <n v="7"/>
    <d v="1899-12-30T00:12:08"/>
    <n v="37.578000000000003"/>
    <n v="2.016"/>
    <x v="10"/>
    <s v="Firestone CO"/>
    <s v="Deseret Dash - Expert"/>
    <n v="9"/>
  </r>
  <r>
    <x v="1"/>
    <x v="0"/>
    <x v="1"/>
    <n v="13"/>
    <x v="12"/>
    <n v="39"/>
    <x v="36"/>
    <n v="7"/>
    <d v="1899-12-30T00:12:09"/>
    <n v="39.018999999999998"/>
    <n v="1.4410000000000001"/>
    <x v="21"/>
    <s v="Bluffdale UT"/>
    <s v="Deseret Dash - Expert"/>
    <n v="8"/>
  </r>
  <r>
    <x v="1"/>
    <x v="0"/>
    <x v="1"/>
    <n v="14"/>
    <x v="13"/>
    <n v="422"/>
    <x v="65"/>
    <n v="7"/>
    <d v="1899-12-30T00:12:09"/>
    <n v="39.07"/>
    <n v="5.0999999999999997E-2"/>
    <x v="1"/>
    <s v="bakersfield ca"/>
    <s v="Deseret Dash - Expert"/>
    <n v="7"/>
  </r>
  <r>
    <x v="1"/>
    <x v="0"/>
    <x v="1"/>
    <n v="15"/>
    <x v="14"/>
    <n v="68"/>
    <x v="2"/>
    <n v="7"/>
    <d v="1899-12-30T00:12:10"/>
    <n v="39.926000000000002"/>
    <n v="0.85599999999999998"/>
    <x v="0"/>
    <s v="RIGBY ID"/>
    <s v="Deseret Dash - Expert"/>
    <n v="6"/>
  </r>
  <r>
    <x v="1"/>
    <x v="0"/>
    <x v="1"/>
    <n v="16"/>
    <x v="15"/>
    <n v="258"/>
    <x v="33"/>
    <n v="7"/>
    <d v="1899-12-30T00:12:11"/>
    <n v="40.76"/>
    <n v="0.83399999999999996"/>
    <x v="19"/>
    <s v="Belgrade MT"/>
    <s v="Deseret Dash - Expert"/>
    <n v="5"/>
  </r>
  <r>
    <x v="1"/>
    <x v="0"/>
    <x v="1"/>
    <n v="17"/>
    <x v="16"/>
    <n v="101"/>
    <x v="37"/>
    <n v="7"/>
    <d v="1899-12-30T00:12:15"/>
    <n v="45.24"/>
    <n v="4.4800000000000004"/>
    <x v="11"/>
    <s v="Boise ID"/>
    <s v="Deseret Dash - Expert"/>
    <n v="4"/>
  </r>
  <r>
    <x v="1"/>
    <x v="0"/>
    <x v="1"/>
    <n v="18"/>
    <x v="17"/>
    <n v="209"/>
    <x v="6"/>
    <n v="7"/>
    <d v="1899-12-30T00:12:22"/>
    <n v="51.679000000000002"/>
    <n v="6.4390000000000001"/>
    <x v="1"/>
    <s v="Farmington UT"/>
    <s v="Deseret Dash - Expert"/>
    <n v="3"/>
  </r>
  <r>
    <x v="1"/>
    <x v="0"/>
    <x v="1"/>
    <n v="19"/>
    <x v="18"/>
    <n v="22"/>
    <x v="9"/>
    <n v="7"/>
    <d v="1899-12-30T00:12:23"/>
    <n v="52.359000000000002"/>
    <n v="0.68"/>
    <x v="0"/>
    <s v="Murray UT"/>
    <s v="Deseret Dash - Expert"/>
    <n v="2"/>
  </r>
  <r>
    <x v="1"/>
    <x v="0"/>
    <x v="1"/>
    <n v="20"/>
    <x v="19"/>
    <n v="71"/>
    <x v="79"/>
    <n v="7"/>
    <d v="1899-12-30T00:12:27"/>
    <n v="56.357999999999997"/>
    <n v="3.9990000000000001"/>
    <x v="41"/>
    <s v="Greenwood CA"/>
    <s v="Deseret Dash - Expert"/>
    <n v="1"/>
  </r>
  <r>
    <x v="1"/>
    <x v="0"/>
    <x v="1"/>
    <n v="21"/>
    <x v="20"/>
    <n v="703"/>
    <x v="80"/>
    <n v="7"/>
    <d v="1899-12-30T00:12:35"/>
    <d v="1899-12-30T00:01:05"/>
    <n v="8.6199999999999992"/>
    <x v="0"/>
    <s v="Aurora CO"/>
    <s v="Deseret Dash - Expert"/>
    <n v="0"/>
  </r>
  <r>
    <x v="1"/>
    <x v="0"/>
    <x v="1"/>
    <n v="22"/>
    <x v="21"/>
    <n v="56"/>
    <x v="39"/>
    <n v="7"/>
    <d v="1899-12-30T00:12:38"/>
    <d v="1899-12-30T00:01:08"/>
    <n v="3.2839999999999998"/>
    <x v="22"/>
    <s v="South Jordan UT"/>
    <s v="Deseret Dash - Expert"/>
    <n v="0"/>
  </r>
  <r>
    <x v="1"/>
    <x v="0"/>
    <x v="1"/>
    <n v="23"/>
    <x v="22"/>
    <n v="321"/>
    <x v="81"/>
    <n v="7"/>
    <d v="1899-12-30T00:12:56"/>
    <d v="1899-12-30T00:01:25"/>
    <n v="17.100999999999999"/>
    <x v="5"/>
    <s v="Kaysville UT"/>
    <s v="Deseret Dash - Expert"/>
    <n v="0"/>
  </r>
  <r>
    <x v="1"/>
    <x v="0"/>
    <x v="1"/>
    <n v="24"/>
    <x v="23"/>
    <n v="217"/>
    <x v="45"/>
    <n v="7"/>
    <d v="1899-12-30T00:13:01"/>
    <d v="1899-12-30T00:01:31"/>
    <n v="5.2169999999999996"/>
    <x v="25"/>
    <s v="Boise ID"/>
    <s v="Deseret Dash - Expert"/>
    <n v="0"/>
  </r>
  <r>
    <x v="1"/>
    <x v="0"/>
    <x v="1"/>
    <n v="25"/>
    <x v="25"/>
    <n v="117"/>
    <x v="4"/>
    <n v="7"/>
    <d v="1899-12-30T00:13:01"/>
    <d v="1899-12-30T00:01:31"/>
    <n v="0.221"/>
    <x v="11"/>
    <s v="South Jordan UT"/>
    <s v="Deseret Dash - Expert"/>
    <n v="0"/>
  </r>
  <r>
    <x v="1"/>
    <x v="0"/>
    <x v="1"/>
    <n v="26"/>
    <x v="26"/>
    <s v="72x"/>
    <x v="66"/>
    <n v="7"/>
    <d v="1899-12-30T00:13:01"/>
    <d v="1899-12-30T00:01:31"/>
    <n v="0.31900000000000001"/>
    <x v="1"/>
    <s v="North Las Vegas 39"/>
    <s v="Deseret Dash - Expert"/>
    <n v="0"/>
  </r>
  <r>
    <x v="1"/>
    <x v="0"/>
    <x v="1"/>
    <n v="27"/>
    <x v="28"/>
    <n v="282"/>
    <x v="5"/>
    <n v="7"/>
    <d v="1899-12-30T00:13:03"/>
    <d v="1899-12-30T00:01:33"/>
    <n v="2.1589999999999998"/>
    <x v="26"/>
    <s v="Murray UT"/>
    <s v="Deseret Dash - Expert"/>
    <n v="0"/>
  </r>
  <r>
    <x v="1"/>
    <x v="0"/>
    <x v="1"/>
    <n v="28"/>
    <x v="29"/>
    <n v="444"/>
    <x v="82"/>
    <n v="7"/>
    <d v="1899-12-30T00:13:04"/>
    <d v="1899-12-30T00:01:34"/>
    <n v="0.48199999999999998"/>
    <x v="10"/>
    <s v="Salt Lake City UT"/>
    <s v="Deseret Dash - Expert"/>
    <n v="0"/>
  </r>
  <r>
    <x v="1"/>
    <x v="0"/>
    <x v="1"/>
    <n v="29"/>
    <x v="30"/>
    <n v="33"/>
    <x v="60"/>
    <n v="7"/>
    <d v="1899-12-30T00:13:11"/>
    <d v="1899-12-30T00:01:41"/>
    <n v="7.2039999999999997"/>
    <x v="35"/>
    <s v="Redmond UT"/>
    <s v="Deseret Dash - Expert"/>
    <n v="0"/>
  </r>
  <r>
    <x v="1"/>
    <x v="0"/>
    <x v="1"/>
    <n v="30"/>
    <x v="31"/>
    <s v="4x"/>
    <x v="30"/>
    <n v="4"/>
    <d v="1899-12-30T00:06:59"/>
    <s v="3 Laps"/>
    <s v="3 Laps"/>
    <x v="11"/>
    <s v="Denver CO"/>
    <s v="Deseret Dash - Expert"/>
    <n v="0"/>
  </r>
  <r>
    <x v="1"/>
    <x v="0"/>
    <x v="1"/>
    <n v="31"/>
    <x v="32"/>
    <n v="121"/>
    <x v="35"/>
    <m/>
    <m/>
    <m/>
    <m/>
    <x v="20"/>
    <s v="Salt Lake City UT"/>
    <s v="Deseret Dash - Expert"/>
    <n v="0"/>
  </r>
  <r>
    <x v="1"/>
    <x v="0"/>
    <x v="1"/>
    <n v="32"/>
    <x v="33"/>
    <n v="66"/>
    <x v="41"/>
    <m/>
    <m/>
    <m/>
    <m/>
    <x v="24"/>
    <s v="Ogden UT"/>
    <s v="Deseret Dash - Expert"/>
    <n v="0"/>
  </r>
  <r>
    <x v="1"/>
    <x v="0"/>
    <x v="1"/>
    <n v="33"/>
    <x v="34"/>
    <n v="777"/>
    <x v="3"/>
    <m/>
    <m/>
    <m/>
    <m/>
    <x v="6"/>
    <s v="Park City UT"/>
    <s v="Deseret Dash - Expert"/>
    <n v="0"/>
  </r>
  <r>
    <x v="1"/>
    <x v="0"/>
    <x v="1"/>
    <n v="34"/>
    <x v="35"/>
    <n v="122"/>
    <x v="57"/>
    <m/>
    <m/>
    <m/>
    <m/>
    <x v="5"/>
    <s v="Salt Lake City UT"/>
    <s v="Deseret Dash - Expert"/>
    <n v="0"/>
  </r>
  <r>
    <x v="1"/>
    <x v="0"/>
    <x v="1"/>
    <n v="35"/>
    <x v="36"/>
    <s v="29x"/>
    <x v="83"/>
    <m/>
    <m/>
    <m/>
    <m/>
    <x v="14"/>
    <s v="Littleton CO"/>
    <s v="Deseret Dash - Expert"/>
    <n v="0"/>
  </r>
  <r>
    <x v="1"/>
    <x v="0"/>
    <x v="2"/>
    <n v="1"/>
    <x v="0"/>
    <n v="136"/>
    <x v="8"/>
    <n v="10"/>
    <d v="1899-12-30T00:21:26"/>
    <m/>
    <m/>
    <x v="47"/>
    <s v="Pleasant Grove UT"/>
    <s v="Deseret Dash - Novice"/>
    <n v="50"/>
  </r>
  <r>
    <x v="1"/>
    <x v="0"/>
    <x v="2"/>
    <n v="2"/>
    <x v="1"/>
    <n v="193"/>
    <x v="0"/>
    <n v="9"/>
    <d v="1899-12-30T00:19:15"/>
    <s v="1 Lap"/>
    <s v="1 Lap"/>
    <x v="0"/>
    <s v="Boulder CO"/>
    <s v="Deseret Dash - Novice"/>
    <n v="40"/>
  </r>
  <r>
    <x v="1"/>
    <x v="0"/>
    <x v="2"/>
    <n v="3"/>
    <x v="2"/>
    <n v="675"/>
    <x v="25"/>
    <n v="9"/>
    <d v="1899-12-30T00:19:16"/>
    <s v="1 Lap"/>
    <n v="0.70599999999999996"/>
    <x v="18"/>
    <s v="Missoula MT"/>
    <s v="Deseret Dash - Novice"/>
    <n v="32"/>
  </r>
  <r>
    <x v="1"/>
    <x v="0"/>
    <x v="2"/>
    <n v="4"/>
    <x v="3"/>
    <n v="311"/>
    <x v="47"/>
    <n v="9"/>
    <d v="1899-12-30T00:19:16"/>
    <s v="1 Lap"/>
    <n v="0.27"/>
    <x v="19"/>
    <s v="Edmonton AB"/>
    <s v="Deseret Dash - Novice"/>
    <n v="26"/>
  </r>
  <r>
    <x v="1"/>
    <x v="0"/>
    <x v="2"/>
    <n v="5"/>
    <x v="4"/>
    <n v="911"/>
    <x v="19"/>
    <n v="8"/>
    <d v="1899-12-30T00:19:34"/>
    <s v="2 Laps"/>
    <s v="1 Lap"/>
    <x v="14"/>
    <s v="Calgary AB"/>
    <s v="Deseret Dash - Novice"/>
    <n v="22"/>
  </r>
  <r>
    <x v="1"/>
    <x v="0"/>
    <x v="2"/>
    <n v="6"/>
    <x v="5"/>
    <n v="417"/>
    <x v="84"/>
    <n v="8"/>
    <d v="1899-12-30T00:19:34"/>
    <s v="2 Laps"/>
    <n v="0.26600000000000001"/>
    <x v="48"/>
    <s v="Cedar City UT"/>
    <s v="Deseret Dash - Novice"/>
    <n v="20"/>
  </r>
  <r>
    <x v="1"/>
    <x v="0"/>
    <x v="2"/>
    <n v="7"/>
    <x v="6"/>
    <n v="113"/>
    <x v="85"/>
    <n v="8"/>
    <d v="1899-12-30T00:19:35"/>
    <s v="2 Laps"/>
    <n v="0.27"/>
    <x v="49"/>
    <s v="Lewisville TX"/>
    <s v="Deseret Dash - Novice"/>
    <n v="18"/>
  </r>
  <r>
    <x v="1"/>
    <x v="0"/>
    <x v="2"/>
    <n v="8"/>
    <x v="7"/>
    <n v="607"/>
    <x v="22"/>
    <n v="8"/>
    <d v="1899-12-30T00:19:43"/>
    <s v="2 Laps"/>
    <n v="7.9630000000000001"/>
    <x v="11"/>
    <s v="Missoula MT"/>
    <s v="Deseret Dash - Novice"/>
    <n v="16"/>
  </r>
  <r>
    <x v="1"/>
    <x v="0"/>
    <x v="2"/>
    <n v="9"/>
    <x v="8"/>
    <n v="325"/>
    <x v="16"/>
    <n v="8"/>
    <d v="1899-12-30T00:19:43"/>
    <s v="2 Laps"/>
    <n v="0.28599999999999998"/>
    <x v="1"/>
    <s v="Layton UT"/>
    <s v="Deseret Dash - Novice"/>
    <n v="14"/>
  </r>
  <r>
    <x v="1"/>
    <x v="0"/>
    <x v="2"/>
    <n v="10"/>
    <x v="9"/>
    <n v="179"/>
    <x v="12"/>
    <n v="8"/>
    <d v="1899-12-30T00:19:47"/>
    <s v="2 Laps"/>
    <n v="4.3090000000000002"/>
    <x v="9"/>
    <s v="Calgary AB"/>
    <s v="Deseret Dash - Novice"/>
    <n v="12"/>
  </r>
  <r>
    <x v="1"/>
    <x v="0"/>
    <x v="2"/>
    <n v="11"/>
    <x v="10"/>
    <n v="307"/>
    <x v="14"/>
    <n v="8"/>
    <d v="1899-12-30T00:19:48"/>
    <s v="2 Laps"/>
    <n v="1.1839999999999999"/>
    <x v="10"/>
    <s v="KUNA ID"/>
    <s v="Deseret Dash - Novice"/>
    <n v="10"/>
  </r>
  <r>
    <x v="1"/>
    <x v="0"/>
    <x v="2"/>
    <n v="12"/>
    <x v="11"/>
    <n v="107"/>
    <x v="17"/>
    <n v="8"/>
    <d v="1899-12-30T00:19:49"/>
    <s v="2 Laps"/>
    <n v="0.28799999999999998"/>
    <x v="12"/>
    <s v="Meridian ID"/>
    <s v="Deseret Dash - Novice"/>
    <n v="9"/>
  </r>
  <r>
    <x v="1"/>
    <x v="0"/>
    <x v="2"/>
    <n v="13"/>
    <x v="12"/>
    <n v="126"/>
    <x v="68"/>
    <n v="8"/>
    <d v="1899-12-30T00:20:01"/>
    <s v="2 Laps"/>
    <n v="12.317"/>
    <x v="1"/>
    <s v="Midvale UT"/>
    <s v="Deseret Dash - Novice"/>
    <n v="8"/>
  </r>
  <r>
    <x v="1"/>
    <x v="0"/>
    <x v="2"/>
    <n v="14"/>
    <x v="13"/>
    <n v="786"/>
    <x v="15"/>
    <n v="8"/>
    <d v="1899-12-30T00:20:01"/>
    <s v="2 Laps"/>
    <n v="0.26900000000000002"/>
    <x v="11"/>
    <s v="Missoula MT"/>
    <s v="Deseret Dash - Novice"/>
    <n v="7"/>
  </r>
  <r>
    <x v="1"/>
    <x v="0"/>
    <x v="2"/>
    <n v="15"/>
    <x v="14"/>
    <n v="660"/>
    <x v="21"/>
    <n v="8"/>
    <d v="1899-12-30T00:20:25"/>
    <s v="2 Laps"/>
    <n v="23.276"/>
    <x v="15"/>
    <s v="Pleasant view UT"/>
    <s v="Deseret Dash - Novice"/>
    <n v="6"/>
  </r>
  <r>
    <x v="1"/>
    <x v="0"/>
    <x v="2"/>
    <n v="16"/>
    <x v="15"/>
    <n v="146"/>
    <x v="23"/>
    <n v="8"/>
    <d v="1899-12-30T00:20:30"/>
    <s v="2 Laps"/>
    <n v="5.2389999999999999"/>
    <x v="16"/>
    <s v="Littleton CO"/>
    <s v="Deseret Dash - Novice"/>
    <n v="5"/>
  </r>
  <r>
    <x v="1"/>
    <x v="0"/>
    <x v="2"/>
    <n v="17"/>
    <x v="16"/>
    <n v="914"/>
    <x v="61"/>
    <n v="8"/>
    <d v="1899-12-30T00:20:38"/>
    <s v="2 Laps"/>
    <n v="8.6389999999999993"/>
    <x v="1"/>
    <s v="Park CIty UT"/>
    <s v="Deseret Dash - Novice"/>
    <n v="4"/>
  </r>
  <r>
    <x v="1"/>
    <x v="0"/>
    <x v="2"/>
    <n v="18"/>
    <x v="17"/>
    <n v="300"/>
    <x v="86"/>
    <n v="8"/>
    <d v="1899-12-30T00:20:53"/>
    <s v="2 Laps"/>
    <n v="14.407999999999999"/>
    <x v="1"/>
    <s v="Draper UT"/>
    <s v="Deseret Dash - Novice"/>
    <n v="3"/>
  </r>
  <r>
    <x v="1"/>
    <x v="0"/>
    <x v="2"/>
    <n v="19"/>
    <x v="18"/>
    <n v="147"/>
    <x v="52"/>
    <n v="8"/>
    <d v="1899-12-30T00:20:58"/>
    <s v="2 Laps"/>
    <n v="5.0419999999999998"/>
    <x v="30"/>
    <s v="Park City UT"/>
    <s v="Deseret Dash - Novice"/>
    <n v="2"/>
  </r>
  <r>
    <x v="1"/>
    <x v="0"/>
    <x v="2"/>
    <n v="20"/>
    <x v="19"/>
    <n v="268"/>
    <x v="51"/>
    <n v="8"/>
    <d v="1899-12-30T00:21:02"/>
    <s v="2 Laps"/>
    <n v="4.1470000000000002"/>
    <x v="6"/>
    <s v="Draper UT"/>
    <s v="Deseret Dash - Novice"/>
    <n v="1"/>
  </r>
  <r>
    <x v="1"/>
    <x v="0"/>
    <x v="2"/>
    <n v="21"/>
    <x v="20"/>
    <n v="213"/>
    <x v="74"/>
    <n v="8"/>
    <d v="1899-12-30T00:21:39"/>
    <s v="2 Laps"/>
    <n v="36.637"/>
    <x v="45"/>
    <s v="SALT LAKE CITY UT"/>
    <s v="Deseret Dash - Novice"/>
    <n v="0"/>
  </r>
  <r>
    <x v="1"/>
    <x v="0"/>
    <x v="2"/>
    <n v="22"/>
    <x v="21"/>
    <n v="369"/>
    <x v="73"/>
    <n v="7"/>
    <d v="1899-12-30T00:19:14"/>
    <s v="3 Laps"/>
    <s v="1 Lap"/>
    <x v="44"/>
    <s v="Centerville UT"/>
    <s v="Deseret Dash - Novice"/>
    <n v="0"/>
  </r>
  <r>
    <x v="1"/>
    <x v="0"/>
    <x v="2"/>
    <n v="23"/>
    <x v="22"/>
    <n v="666"/>
    <x v="13"/>
    <n v="3"/>
    <d v="1899-12-30T00:10:50"/>
    <s v="7 Laps"/>
    <s v="4 Laps"/>
    <x v="1"/>
    <s v="West Valley City UT"/>
    <s v="Deseret Dash - Novice"/>
    <n v="0"/>
  </r>
  <r>
    <x v="1"/>
    <x v="0"/>
    <x v="2"/>
    <s v="DNF"/>
    <x v="37"/>
    <n v="711"/>
    <x v="48"/>
    <n v="3"/>
    <d v="1899-12-30T00:13:14"/>
    <s v="DNF"/>
    <d v="1899-12-30T00:02:25"/>
    <x v="1"/>
    <s v="Phoenix AZ"/>
    <s v="Deseret Dash - Novice"/>
    <n v="0"/>
  </r>
  <r>
    <x v="1"/>
    <x v="0"/>
    <x v="2"/>
    <s v="DNF"/>
    <x v="37"/>
    <n v="242"/>
    <x v="50"/>
    <n v="1"/>
    <d v="1899-12-30T00:02:11"/>
    <s v="DNF"/>
    <s v="2 Laps"/>
    <x v="30"/>
    <s v="Aberdeen ID"/>
    <s v="Deseret Dash - Novice"/>
    <n v="0"/>
  </r>
  <r>
    <x v="1"/>
    <x v="0"/>
    <x v="2"/>
    <s v="DNS"/>
    <x v="24"/>
    <n v="939"/>
    <x v="49"/>
    <m/>
    <m/>
    <s v="DNS"/>
    <m/>
    <x v="29"/>
    <s v="Ogden UT"/>
    <s v="Deseret Dash - Novice"/>
    <n v="0"/>
  </r>
  <r>
    <x v="1"/>
    <x v="0"/>
    <x v="2"/>
    <s v="DNS"/>
    <x v="24"/>
    <n v="805"/>
    <x v="28"/>
    <m/>
    <m/>
    <s v="DNS"/>
    <m/>
    <x v="19"/>
    <s v="Layton UT"/>
    <s v="Deseret Dash - Novice"/>
    <n v="0"/>
  </r>
  <r>
    <x v="1"/>
    <x v="0"/>
    <x v="2"/>
    <s v="DNS"/>
    <x v="24"/>
    <n v="335"/>
    <x v="87"/>
    <m/>
    <m/>
    <s v="DNS"/>
    <m/>
    <x v="50"/>
    <s v="New Haven CT"/>
    <s v="Deseret Dash - Novice"/>
    <n v="0"/>
  </r>
  <r>
    <x v="1"/>
    <x v="0"/>
    <x v="8"/>
    <n v="1"/>
    <x v="0"/>
    <n v="193"/>
    <x v="0"/>
    <n v="7"/>
    <d v="1899-12-30T00:11:57"/>
    <m/>
    <m/>
    <x v="0"/>
    <s v="Boulder CO"/>
    <s v="Novice GTU"/>
    <n v="50"/>
  </r>
  <r>
    <x v="1"/>
    <x v="0"/>
    <x v="8"/>
    <n v="2"/>
    <x v="1"/>
    <n v="311"/>
    <x v="47"/>
    <n v="7"/>
    <d v="1899-12-30T00:11:58"/>
    <n v="0.51100000000000001"/>
    <n v="0.51100000000000001"/>
    <x v="19"/>
    <s v="Edmonton AB"/>
    <s v="Novice GTU"/>
    <n v="40"/>
  </r>
  <r>
    <x v="1"/>
    <x v="0"/>
    <x v="8"/>
    <n v="3"/>
    <x v="2"/>
    <n v="743"/>
    <x v="26"/>
    <n v="7"/>
    <d v="1899-12-30T00:12:23"/>
    <n v="25.190999999999999"/>
    <n v="24.68"/>
    <x v="1"/>
    <s v="Las Vegas NV"/>
    <s v="Novice GTU"/>
    <n v="32"/>
  </r>
  <r>
    <x v="1"/>
    <x v="0"/>
    <x v="8"/>
    <n v="4"/>
    <x v="3"/>
    <n v="325"/>
    <x v="16"/>
    <n v="7"/>
    <d v="1899-12-30T00:12:28"/>
    <n v="30.521000000000001"/>
    <n v="5.33"/>
    <x v="1"/>
    <s v="Layton UT"/>
    <s v="Novice GTU"/>
    <n v="26"/>
  </r>
  <r>
    <x v="1"/>
    <x v="0"/>
    <x v="8"/>
    <n v="5"/>
    <x v="4"/>
    <n v="126"/>
    <x v="68"/>
    <n v="7"/>
    <d v="1899-12-30T00:12:49"/>
    <n v="51.445999999999998"/>
    <n v="20.925000000000001"/>
    <x v="1"/>
    <s v="Midvale UT"/>
    <s v="Novice GTU"/>
    <n v="22"/>
  </r>
  <r>
    <x v="1"/>
    <x v="0"/>
    <x v="8"/>
    <n v="6"/>
    <x v="5"/>
    <n v="179"/>
    <x v="12"/>
    <n v="7"/>
    <d v="1899-12-30T00:12:51"/>
    <n v="53.076000000000001"/>
    <n v="1.63"/>
    <x v="9"/>
    <s v="Calgary AB"/>
    <s v="Novice GTU"/>
    <n v="20"/>
  </r>
  <r>
    <x v="1"/>
    <x v="0"/>
    <x v="8"/>
    <n v="7"/>
    <x v="6"/>
    <n v="711"/>
    <x v="48"/>
    <n v="7"/>
    <d v="1899-12-30T00:13:03"/>
    <d v="1899-12-30T00:01:06"/>
    <n v="12.952999999999999"/>
    <x v="1"/>
    <s v="Phoenix AZ"/>
    <s v="Novice GTU"/>
    <n v="18"/>
  </r>
  <r>
    <x v="1"/>
    <x v="0"/>
    <x v="8"/>
    <n v="8"/>
    <x v="7"/>
    <n v="914"/>
    <x v="61"/>
    <n v="7"/>
    <d v="1899-12-30T00:13:19"/>
    <d v="1899-12-30T00:01:21"/>
    <n v="15.441000000000001"/>
    <x v="1"/>
    <s v="Park CIty UT"/>
    <s v="Novice GTU"/>
    <n v="16"/>
  </r>
  <r>
    <x v="1"/>
    <x v="0"/>
    <x v="8"/>
    <n v="9"/>
    <x v="8"/>
    <n v="147"/>
    <x v="52"/>
    <n v="7"/>
    <d v="1899-12-30T00:13:46"/>
    <d v="1899-12-30T00:01:48"/>
    <n v="26.696000000000002"/>
    <x v="30"/>
    <s v="Park City UT"/>
    <s v="Novice GTU"/>
    <n v="14"/>
  </r>
  <r>
    <x v="1"/>
    <x v="0"/>
    <x v="8"/>
    <n v="10"/>
    <x v="9"/>
    <n v="268"/>
    <x v="51"/>
    <n v="7"/>
    <d v="1899-12-30T00:13:52"/>
    <d v="1899-12-30T00:01:55"/>
    <n v="6.8330000000000002"/>
    <x v="6"/>
    <s v="Draper UT"/>
    <s v="Novice GTU"/>
    <n v="12"/>
  </r>
  <r>
    <x v="1"/>
    <x v="0"/>
    <x v="8"/>
    <n v="11"/>
    <x v="10"/>
    <n v="660"/>
    <x v="21"/>
    <n v="6"/>
    <d v="1899-12-30T00:11:27"/>
    <s v="1 Lap"/>
    <s v="1 Lap"/>
    <x v="15"/>
    <s v="Pleasant view UT"/>
    <s v="Novice GTU"/>
    <n v="10"/>
  </r>
  <r>
    <x v="1"/>
    <x v="0"/>
    <x v="8"/>
    <n v="12"/>
    <x v="11"/>
    <n v="369"/>
    <x v="73"/>
    <n v="6"/>
    <d v="1899-12-30T00:12:12"/>
    <s v="1 Lap"/>
    <n v="45.128999999999998"/>
    <x v="44"/>
    <s v="Centerville UT"/>
    <s v="Novice GTU"/>
    <n v="9"/>
  </r>
  <r>
    <x v="1"/>
    <x v="0"/>
    <x v="8"/>
    <s v="DNF"/>
    <x v="37"/>
    <n v="675"/>
    <x v="25"/>
    <n v="3"/>
    <d v="1899-12-30T00:05:12"/>
    <s v="DNF"/>
    <s v="3 Laps"/>
    <x v="18"/>
    <s v="Missoula MT"/>
    <s v="Novice GTU"/>
    <n v="0"/>
  </r>
  <r>
    <x v="1"/>
    <x v="0"/>
    <x v="8"/>
    <s v="DNS"/>
    <x v="24"/>
    <n v="666"/>
    <x v="13"/>
    <m/>
    <n v="0.66"/>
    <s v="DNS"/>
    <s v="3 Laps"/>
    <x v="1"/>
    <s v="West Valley City UT"/>
    <s v="Novice GTU"/>
    <n v="0"/>
  </r>
  <r>
    <x v="1"/>
    <x v="0"/>
    <x v="8"/>
    <s v="DNS"/>
    <x v="24"/>
    <n v="242"/>
    <x v="50"/>
    <m/>
    <m/>
    <s v="DNS"/>
    <m/>
    <x v="30"/>
    <s v="Aberdeen ID"/>
    <s v="Novice GTU"/>
    <n v="0"/>
  </r>
  <r>
    <x v="1"/>
    <x v="0"/>
    <x v="8"/>
    <s v="DNS"/>
    <x v="24"/>
    <n v="939"/>
    <x v="49"/>
    <m/>
    <m/>
    <s v="DNS"/>
    <m/>
    <x v="29"/>
    <s v="Ogden UT"/>
    <s v="Novice GTU"/>
    <n v="0"/>
  </r>
  <r>
    <x v="1"/>
    <x v="0"/>
    <x v="8"/>
    <s v="DNS"/>
    <x v="24"/>
    <n v="993"/>
    <x v="58"/>
    <m/>
    <m/>
    <s v="DNS"/>
    <m/>
    <x v="33"/>
    <s v="Boulder CO"/>
    <s v="Novice GTU"/>
    <n v="0"/>
  </r>
  <r>
    <x v="1"/>
    <x v="0"/>
    <x v="8"/>
    <s v="DNS"/>
    <x v="24"/>
    <n v="805"/>
    <x v="28"/>
    <m/>
    <m/>
    <s v="DNS"/>
    <m/>
    <x v="19"/>
    <s v="Layton UT"/>
    <s v="Novice GTU"/>
    <n v="0"/>
  </r>
  <r>
    <x v="1"/>
    <x v="0"/>
    <x v="8"/>
    <s v="DNS"/>
    <x v="24"/>
    <n v="300"/>
    <x v="86"/>
    <m/>
    <m/>
    <s v="DNS"/>
    <m/>
    <x v="1"/>
    <s v="Draper UT"/>
    <s v="Novice GTU"/>
    <n v="0"/>
  </r>
  <r>
    <x v="1"/>
    <x v="0"/>
    <x v="8"/>
    <s v="DNS"/>
    <x v="24"/>
    <n v="213"/>
    <x v="74"/>
    <m/>
    <m/>
    <s v="DNS"/>
    <m/>
    <x v="45"/>
    <s v="SALT LAKE CITY UT"/>
    <s v="Novice GTU"/>
    <n v="0"/>
  </r>
  <r>
    <x v="1"/>
    <x v="0"/>
    <x v="5"/>
    <n v="1"/>
    <x v="0"/>
    <n v="258"/>
    <x v="33"/>
    <n v="7"/>
    <d v="1899-12-30T00:12:02"/>
    <m/>
    <m/>
    <x v="19"/>
    <s v="Belgrade MT"/>
    <s v="Middleweight Superstock"/>
    <n v="50"/>
  </r>
  <r>
    <x v="1"/>
    <x v="0"/>
    <x v="5"/>
    <n v="2"/>
    <x v="1"/>
    <n v="22"/>
    <x v="9"/>
    <n v="7"/>
    <d v="1899-12-30T00:12:13"/>
    <n v="10.816000000000001"/>
    <n v="10.816000000000001"/>
    <x v="0"/>
    <s v="Murray UT"/>
    <s v="Middleweight Superstock"/>
    <n v="40"/>
  </r>
  <r>
    <x v="1"/>
    <x v="0"/>
    <x v="5"/>
    <n v="3"/>
    <x v="2"/>
    <n v="68"/>
    <x v="2"/>
    <n v="7"/>
    <d v="1899-12-30T00:12:15"/>
    <n v="13.513999999999999"/>
    <n v="2.698"/>
    <x v="0"/>
    <s v="RIGBY ID"/>
    <s v="Middleweight Superstock"/>
    <n v="32"/>
  </r>
  <r>
    <x v="1"/>
    <x v="0"/>
    <x v="5"/>
    <n v="4"/>
    <x v="3"/>
    <n v="703"/>
    <x v="80"/>
    <n v="7"/>
    <d v="1899-12-30T00:12:28"/>
    <n v="26.558"/>
    <n v="13.044"/>
    <x v="0"/>
    <s v="Aurora CO"/>
    <s v="Middleweight Superstock"/>
    <n v="26"/>
  </r>
  <r>
    <x v="1"/>
    <x v="0"/>
    <x v="5"/>
    <n v="5"/>
    <x v="4"/>
    <n v="88"/>
    <x v="43"/>
    <n v="7"/>
    <d v="1899-12-30T00:12:40"/>
    <n v="38.07"/>
    <n v="11.512"/>
    <x v="1"/>
    <s v="Salt Lake City UT"/>
    <s v="Middleweight Superstock"/>
    <n v="22"/>
  </r>
  <r>
    <x v="1"/>
    <x v="0"/>
    <x v="5"/>
    <n v="6"/>
    <x v="5"/>
    <n v="777"/>
    <x v="3"/>
    <n v="7"/>
    <d v="1899-12-30T00:12:40"/>
    <n v="38.43"/>
    <n v="0.36"/>
    <x v="6"/>
    <s v="Park City UT"/>
    <s v="Middleweight Superstock"/>
    <n v="20"/>
  </r>
  <r>
    <x v="1"/>
    <x v="0"/>
    <x v="5"/>
    <n v="7"/>
    <x v="6"/>
    <s v="72x"/>
    <x v="66"/>
    <n v="7"/>
    <d v="1899-12-30T00:12:47"/>
    <n v="45.161999999999999"/>
    <n v="6.7320000000000002"/>
    <x v="1"/>
    <s v="North Las Vegas 39"/>
    <s v="Middleweight Superstock"/>
    <n v="18"/>
  </r>
  <r>
    <x v="1"/>
    <x v="0"/>
    <x v="5"/>
    <n v="8"/>
    <x v="7"/>
    <n v="217"/>
    <x v="45"/>
    <n v="7"/>
    <d v="1899-12-30T00:12:54"/>
    <n v="52.076000000000001"/>
    <n v="6.9139999999999997"/>
    <x v="25"/>
    <s v="Boise ID"/>
    <s v="Middleweight Superstock"/>
    <n v="16"/>
  </r>
  <r>
    <x v="1"/>
    <x v="0"/>
    <x v="5"/>
    <n v="9"/>
    <x v="8"/>
    <n v="282"/>
    <x v="5"/>
    <n v="7"/>
    <d v="1899-12-30T00:12:55"/>
    <n v="53.212000000000003"/>
    <n v="1.1359999999999999"/>
    <x v="26"/>
    <s v="Murray UT"/>
    <s v="Middleweight Superstock"/>
    <n v="14"/>
  </r>
  <r>
    <x v="1"/>
    <x v="0"/>
    <x v="5"/>
    <n v="10"/>
    <x v="9"/>
    <s v="35x"/>
    <x v="67"/>
    <n v="7"/>
    <d v="1899-12-30T00:13:09"/>
    <d v="1899-12-30T00:01:07"/>
    <n v="14.021000000000001"/>
    <x v="1"/>
    <s v="edmonton AB"/>
    <s v="Middleweight Superstock"/>
    <n v="12"/>
  </r>
  <r>
    <x v="1"/>
    <x v="0"/>
    <x v="5"/>
    <s v="DNF"/>
    <x v="37"/>
    <n v="422"/>
    <x v="65"/>
    <n v="2"/>
    <d v="1899-12-30T00:03:36"/>
    <s v="DNF"/>
    <s v="5 Laps"/>
    <x v="1"/>
    <s v="bakersfield ca"/>
    <s v="Middleweight Superstock"/>
    <n v="0"/>
  </r>
  <r>
    <x v="1"/>
    <x v="0"/>
    <x v="5"/>
    <s v="DNF"/>
    <x v="37"/>
    <n v="209"/>
    <x v="6"/>
    <m/>
    <n v="3.3319999999999999"/>
    <s v="DNF"/>
    <s v="2 Laps"/>
    <x v="1"/>
    <s v="Farmington UT"/>
    <s v="Middleweight Superstock"/>
    <n v="0"/>
  </r>
  <r>
    <x v="1"/>
    <x v="0"/>
    <x v="5"/>
    <s v="DNS"/>
    <x v="24"/>
    <n v="84"/>
    <x v="54"/>
    <m/>
    <m/>
    <s v="DNS"/>
    <m/>
    <x v="1"/>
    <s v="Salt Lake City Utah"/>
    <s v="Middleweight Superstock"/>
    <n v="0"/>
  </r>
  <r>
    <x v="1"/>
    <x v="0"/>
    <x v="5"/>
    <s v="DNS"/>
    <x v="24"/>
    <n v="49"/>
    <x v="55"/>
    <m/>
    <m/>
    <s v="DNS"/>
    <m/>
    <x v="0"/>
    <s v="West Valley UT"/>
    <s v="Middleweight Superstock"/>
    <n v="0"/>
  </r>
  <r>
    <x v="1"/>
    <x v="0"/>
    <x v="5"/>
    <s v="DNS"/>
    <x v="24"/>
    <n v="11"/>
    <x v="46"/>
    <m/>
    <m/>
    <s v="DNS"/>
    <m/>
    <x v="27"/>
    <s v="Sandy UT"/>
    <s v="Middleweight Superstock"/>
    <n v="0"/>
  </r>
  <r>
    <x v="1"/>
    <x v="0"/>
    <x v="10"/>
    <n v="1"/>
    <x v="0"/>
    <n v="258"/>
    <x v="33"/>
    <n v="6"/>
    <d v="1899-12-30T00:14:39"/>
    <m/>
    <m/>
    <x v="51"/>
    <s v="Belgrade MT"/>
    <s v="Open Twins"/>
    <n v="50"/>
  </r>
  <r>
    <x v="1"/>
    <x v="0"/>
    <x v="10"/>
    <n v="2"/>
    <x v="1"/>
    <n v="56"/>
    <x v="39"/>
    <n v="6"/>
    <d v="1899-12-30T00:14:45"/>
    <n v="5.2320000000000002"/>
    <n v="5.2320000000000002"/>
    <x v="22"/>
    <s v="South Jordan UT"/>
    <s v="Open Twins"/>
    <n v="40"/>
  </r>
  <r>
    <x v="1"/>
    <x v="0"/>
    <x v="10"/>
    <n v="3"/>
    <x v="2"/>
    <n v="107"/>
    <x v="17"/>
    <n v="6"/>
    <d v="1899-12-30T00:14:47"/>
    <n v="7.5"/>
    <n v="2.2679999999999998"/>
    <x v="12"/>
    <s v="Meridian ID"/>
    <s v="Open Twins"/>
    <n v="32"/>
  </r>
  <r>
    <x v="1"/>
    <x v="0"/>
    <x v="10"/>
    <n v="4"/>
    <x v="3"/>
    <n v="607"/>
    <x v="22"/>
    <n v="6"/>
    <d v="1899-12-30T00:14:48"/>
    <n v="8.6519999999999992"/>
    <n v="1.1519999999999999"/>
    <x v="39"/>
    <s v="Missoula MT"/>
    <s v="Open Twins"/>
    <n v="26"/>
  </r>
  <r>
    <x v="1"/>
    <x v="0"/>
    <x v="10"/>
    <n v="5"/>
    <x v="4"/>
    <n v="69"/>
    <x v="24"/>
    <n v="6"/>
    <d v="1899-12-30T00:14:48"/>
    <n v="8.9659999999999993"/>
    <n v="0.314"/>
    <x v="17"/>
    <s v="SLC UT"/>
    <s v="Open Twins"/>
    <n v="22"/>
  </r>
  <r>
    <x v="1"/>
    <x v="0"/>
    <x v="10"/>
    <n v="6"/>
    <x v="5"/>
    <n v="335"/>
    <x v="87"/>
    <n v="6"/>
    <d v="1899-12-30T00:14:49"/>
    <n v="10.045"/>
    <n v="1.079"/>
    <x v="50"/>
    <s v="New Haven CT"/>
    <s v="Open Twins"/>
    <n v="20"/>
  </r>
  <r>
    <x v="1"/>
    <x v="0"/>
    <x v="11"/>
    <n v="7"/>
    <x v="0"/>
    <n v="993"/>
    <x v="58"/>
    <n v="6"/>
    <d v="1899-12-30T00:14:57"/>
    <n v="17.960999999999999"/>
    <n v="7.9160000000000004"/>
    <x v="33"/>
    <s v="Boulder CO"/>
    <s v="Production 500"/>
    <n v="50"/>
  </r>
  <r>
    <x v="1"/>
    <x v="0"/>
    <x v="11"/>
    <n v="8"/>
    <x v="1"/>
    <n v="32"/>
    <x v="59"/>
    <n v="6"/>
    <d v="1899-12-30T00:15:00"/>
    <n v="20.707000000000001"/>
    <n v="2.746"/>
    <x v="34"/>
    <s v="Logan UT"/>
    <s v="Production 500"/>
    <n v="40"/>
  </r>
  <r>
    <x v="1"/>
    <x v="0"/>
    <x v="11"/>
    <n v="9"/>
    <x v="2"/>
    <n v="35"/>
    <x v="69"/>
    <n v="6"/>
    <d v="1899-12-30T00:15:02"/>
    <n v="22.411000000000001"/>
    <n v="1.704"/>
    <x v="31"/>
    <s v="Happy Valley OR"/>
    <s v="Production 500"/>
    <n v="32"/>
  </r>
  <r>
    <x v="1"/>
    <x v="0"/>
    <x v="11"/>
    <n v="10"/>
    <x v="3"/>
    <n v="33"/>
    <x v="60"/>
    <n v="6"/>
    <d v="1899-12-30T00:15:06"/>
    <n v="26.626999999999999"/>
    <n v="4.2160000000000002"/>
    <x v="35"/>
    <s v="Redmond UT"/>
    <s v="Production 500"/>
    <n v="26"/>
  </r>
  <r>
    <x v="1"/>
    <x v="0"/>
    <x v="10"/>
    <n v="11"/>
    <x v="6"/>
    <n v="66"/>
    <x v="41"/>
    <n v="6"/>
    <d v="1899-12-30T00:15:11"/>
    <n v="31.245999999999999"/>
    <n v="4.6189999999999998"/>
    <x v="24"/>
    <s v="Ogden UT"/>
    <s v="Open Twins"/>
    <n v="18"/>
  </r>
  <r>
    <x v="1"/>
    <x v="0"/>
    <x v="10"/>
    <n v="12"/>
    <x v="7"/>
    <n v="213"/>
    <x v="74"/>
    <n v="6"/>
    <d v="1899-12-30T00:15:33"/>
    <n v="53.781999999999996"/>
    <n v="22.536000000000001"/>
    <x v="45"/>
    <s v="SALT LAKE CITY UT"/>
    <s v="Open Twins"/>
    <n v="16"/>
  </r>
  <r>
    <x v="1"/>
    <x v="0"/>
    <x v="11"/>
    <n v="13"/>
    <x v="4"/>
    <n v="693"/>
    <x v="72"/>
    <n v="6"/>
    <d v="1899-12-30T00:15:52"/>
    <d v="1899-12-30T00:01:13"/>
    <n v="19.068999999999999"/>
    <x v="35"/>
    <s v="Boulder CO"/>
    <s v="Production 500"/>
    <n v="22"/>
  </r>
  <r>
    <x v="1"/>
    <x v="0"/>
    <x v="11"/>
    <n v="14"/>
    <x v="5"/>
    <n v="217"/>
    <x v="45"/>
    <n v="5"/>
    <d v="1899-12-30T00:15:54"/>
    <s v="1 Lap"/>
    <s v="1 Lap"/>
    <x v="36"/>
    <s v="Boise ID"/>
    <s v="Production 500"/>
    <n v="20"/>
  </r>
  <r>
    <x v="1"/>
    <x v="0"/>
    <x v="12"/>
    <n v="15"/>
    <x v="0"/>
    <n v="217"/>
    <x v="45"/>
    <n v="5"/>
    <d v="1899-12-30T00:15:54"/>
    <s v="1 Lap"/>
    <m/>
    <x v="36"/>
    <s v="Boise ID"/>
    <s v="Production 300"/>
    <n v="50"/>
  </r>
  <r>
    <x v="1"/>
    <x v="0"/>
    <x v="12"/>
    <n v="16"/>
    <x v="1"/>
    <n v="109"/>
    <x v="71"/>
    <n v="5"/>
    <d v="1899-12-30T00:16:02"/>
    <s v="1 Lap"/>
    <n v="8.1029999999999998"/>
    <x v="36"/>
    <s v="South Ogden UT"/>
    <s v="Production 300"/>
    <n v="40"/>
  </r>
  <r>
    <x v="1"/>
    <x v="0"/>
    <x v="11"/>
    <n v="17"/>
    <x v="6"/>
    <n v="109"/>
    <x v="71"/>
    <n v="5"/>
    <d v="1899-12-30T00:16:02"/>
    <s v="1 Lap"/>
    <n v="1E-3"/>
    <x v="36"/>
    <s v="South Ogden UT"/>
    <s v="Production 500"/>
    <n v="18"/>
  </r>
  <r>
    <x v="1"/>
    <x v="0"/>
    <x v="12"/>
    <n v="18"/>
    <x v="2"/>
    <n v="142"/>
    <x v="70"/>
    <n v="5"/>
    <d v="1899-12-30T00:16:12"/>
    <s v="1 Lap"/>
    <n v="9.82"/>
    <x v="43"/>
    <s v="Draper UT"/>
    <s v="Production 300"/>
    <n v="32"/>
  </r>
  <r>
    <x v="1"/>
    <x v="0"/>
    <x v="10"/>
    <s v="DNF"/>
    <x v="37"/>
    <n v="777"/>
    <x v="3"/>
    <n v="3"/>
    <d v="1899-12-30T00:05:21"/>
    <s v="DNF"/>
    <s v="2 Laps"/>
    <x v="2"/>
    <s v="Park City UT"/>
    <s v="Open Twins"/>
    <n v="0"/>
  </r>
  <r>
    <x v="1"/>
    <x v="0"/>
    <x v="10"/>
    <s v="DNS"/>
    <x v="24"/>
    <n v="369"/>
    <x v="73"/>
    <m/>
    <m/>
    <s v="DNS"/>
    <m/>
    <x v="44"/>
    <s v="Centerville UT"/>
    <s v="Open Twins"/>
    <n v="0"/>
  </r>
  <r>
    <x v="1"/>
    <x v="0"/>
    <x v="10"/>
    <s v="DNS"/>
    <x v="24"/>
    <n v="113"/>
    <x v="85"/>
    <m/>
    <m/>
    <s v="DNS"/>
    <m/>
    <x v="52"/>
    <s v="Lewisville TX"/>
    <s v="Open Twins"/>
    <n v="0"/>
  </r>
  <r>
    <x v="1"/>
    <x v="0"/>
    <x v="11"/>
    <s v="DNS"/>
    <x v="24"/>
    <n v="660"/>
    <x v="21"/>
    <m/>
    <m/>
    <s v="DNS"/>
    <m/>
    <x v="15"/>
    <s v="Pleasant view UT"/>
    <s v="Production 500"/>
    <n v="0"/>
  </r>
  <r>
    <x v="1"/>
    <x v="0"/>
    <x v="12"/>
    <s v="DNS"/>
    <x v="24"/>
    <n v="179"/>
    <x v="12"/>
    <m/>
    <m/>
    <s v="DNS"/>
    <m/>
    <x v="53"/>
    <s v="Calgary AB"/>
    <s v="Production 300"/>
    <n v="0"/>
  </r>
  <r>
    <x v="1"/>
    <x v="0"/>
    <x v="12"/>
    <s v="DNS"/>
    <x v="24"/>
    <n v="33"/>
    <x v="60"/>
    <m/>
    <m/>
    <s v="DNS"/>
    <m/>
    <x v="35"/>
    <s v="Redmond UT"/>
    <s v="Production 300"/>
    <n v="0"/>
  </r>
  <r>
    <x v="1"/>
    <x v="0"/>
    <x v="12"/>
    <s v="DNS"/>
    <x v="24"/>
    <n v="101"/>
    <x v="37"/>
    <m/>
    <m/>
    <s v="DNS"/>
    <m/>
    <x v="31"/>
    <s v="Boise ID"/>
    <s v="Production 300"/>
    <n v="0"/>
  </r>
  <r>
    <x v="1"/>
    <x v="0"/>
    <x v="0"/>
    <n v="1"/>
    <x v="0"/>
    <n v="193"/>
    <x v="0"/>
    <n v="7"/>
    <d v="1899-12-30T00:11:53"/>
    <m/>
    <m/>
    <x v="0"/>
    <s v="Boulder CO"/>
    <s v="Combined GTO"/>
    <n v="50"/>
  </r>
  <r>
    <x v="1"/>
    <x v="0"/>
    <x v="0"/>
    <n v="2"/>
    <x v="1"/>
    <n v="151"/>
    <x v="38"/>
    <n v="7"/>
    <d v="1899-12-30T00:12:02"/>
    <n v="9.2089999999999996"/>
    <n v="9.2089999999999996"/>
    <x v="11"/>
    <s v="Anaheim CA"/>
    <s v="Combined GTO"/>
    <n v="40"/>
  </r>
  <r>
    <x v="1"/>
    <x v="0"/>
    <x v="0"/>
    <n v="3"/>
    <x v="2"/>
    <n v="136"/>
    <x v="8"/>
    <n v="7"/>
    <d v="1899-12-30T00:12:03"/>
    <n v="9.61"/>
    <n v="0.40100000000000002"/>
    <x v="47"/>
    <s v="Pleasant Grove UT"/>
    <s v="Combined GTO"/>
    <n v="32"/>
  </r>
  <r>
    <x v="1"/>
    <x v="0"/>
    <x v="0"/>
    <n v="4"/>
    <x v="3"/>
    <n v="68"/>
    <x v="2"/>
    <n v="7"/>
    <d v="1899-12-30T00:12:03"/>
    <n v="9.6359999999999992"/>
    <n v="2.5999999999999999E-2"/>
    <x v="0"/>
    <s v="RIGBY ID"/>
    <s v="Combined GTO"/>
    <n v="26"/>
  </r>
  <r>
    <x v="1"/>
    <x v="0"/>
    <x v="0"/>
    <n v="5"/>
    <x v="4"/>
    <n v="675"/>
    <x v="25"/>
    <n v="7"/>
    <d v="1899-12-30T00:12:17"/>
    <n v="23.792999999999999"/>
    <n v="14.157"/>
    <x v="18"/>
    <s v="Missoula MT"/>
    <s v="Combined GTO"/>
    <n v="22"/>
  </r>
  <r>
    <x v="1"/>
    <x v="0"/>
    <x v="0"/>
    <n v="6"/>
    <x v="5"/>
    <n v="71"/>
    <x v="79"/>
    <n v="7"/>
    <d v="1899-12-30T00:12:24"/>
    <n v="31.032"/>
    <n v="7.2389999999999999"/>
    <x v="41"/>
    <s v="Greenwood CA"/>
    <s v="Combined GTO"/>
    <n v="20"/>
  </r>
  <r>
    <x v="1"/>
    <x v="1"/>
    <x v="23"/>
    <n v="16"/>
    <x v="6"/>
    <n v="147"/>
    <x v="52"/>
    <n v="6"/>
    <d v="1899-12-30T00:12:02"/>
    <s v="1 Lap"/>
    <s v="1 Lap"/>
    <x v="30"/>
    <s v="Park City UT"/>
    <s v="Modern Vintage - GTU"/>
    <n v="18"/>
  </r>
  <r>
    <x v="1"/>
    <x v="1"/>
    <x v="23"/>
    <n v="17"/>
    <x v="7"/>
    <n v="369"/>
    <x v="73"/>
    <n v="6"/>
    <d v="1899-12-30T00:12:12"/>
    <s v="1 Lap"/>
    <n v="10.147"/>
    <x v="44"/>
    <s v="Centerville UT"/>
    <s v="Modern Vintage - GTU"/>
    <n v="16"/>
  </r>
  <r>
    <x v="1"/>
    <x v="1"/>
    <x v="22"/>
    <s v="DNS"/>
    <x v="24"/>
    <n v="777"/>
    <x v="3"/>
    <m/>
    <m/>
    <s v="DNS"/>
    <m/>
    <x v="2"/>
    <s v="Park City UT"/>
    <s v="Modern Vintage - GTO"/>
    <n v="0"/>
  </r>
  <r>
    <x v="1"/>
    <x v="1"/>
    <x v="17"/>
    <n v="1"/>
    <x v="0"/>
    <n v="49"/>
    <x v="55"/>
    <n v="7"/>
    <d v="1899-12-30T00:11:23"/>
    <m/>
    <m/>
    <x v="0"/>
    <s v="West Valley UT"/>
    <s v="Heavyweight Superbike"/>
    <n v="50"/>
  </r>
  <r>
    <x v="1"/>
    <x v="1"/>
    <x v="17"/>
    <n v="2"/>
    <x v="1"/>
    <n v="527"/>
    <x v="56"/>
    <n v="7"/>
    <d v="1899-12-30T00:11:30"/>
    <n v="7.2910000000000004"/>
    <n v="7.2910000000000004"/>
    <x v="1"/>
    <s v="Salt Lake City UT"/>
    <s v="Heavyweight Superbike"/>
    <n v="40"/>
  </r>
  <r>
    <x v="1"/>
    <x v="1"/>
    <x v="17"/>
    <n v="3"/>
    <x v="2"/>
    <n v="68"/>
    <x v="2"/>
    <n v="7"/>
    <d v="1899-12-30T00:11:55"/>
    <n v="32.087000000000003"/>
    <n v="24.795999999999999"/>
    <x v="0"/>
    <s v="RIGBY ID"/>
    <s v="Heavyweight Superbike"/>
    <n v="32"/>
  </r>
  <r>
    <x v="1"/>
    <x v="1"/>
    <x v="17"/>
    <n v="4"/>
    <x v="3"/>
    <n v="258"/>
    <x v="33"/>
    <n v="7"/>
    <d v="1899-12-30T00:12:00"/>
    <n v="37.429000000000002"/>
    <n v="5.3419999999999996"/>
    <x v="19"/>
    <s v="Belgrade MT"/>
    <s v="Heavyweight Superbike"/>
    <n v="26"/>
  </r>
  <r>
    <x v="1"/>
    <x v="1"/>
    <x v="17"/>
    <n v="5"/>
    <x v="4"/>
    <n v="71"/>
    <x v="79"/>
    <n v="7"/>
    <d v="1899-12-30T00:12:05"/>
    <n v="42.475999999999999"/>
    <n v="5.0469999999999997"/>
    <x v="41"/>
    <s v="Greenwood CA"/>
    <s v="Heavyweight Superbike"/>
    <n v="22"/>
  </r>
  <r>
    <x v="1"/>
    <x v="1"/>
    <x v="17"/>
    <n v="6"/>
    <x v="5"/>
    <n v="22"/>
    <x v="9"/>
    <n v="7"/>
    <d v="1899-12-30T00:12:17"/>
    <n v="53.923000000000002"/>
    <n v="11.446999999999999"/>
    <x v="0"/>
    <s v="Murray UT"/>
    <s v="Heavyweight Superbike"/>
    <n v="20"/>
  </r>
  <r>
    <x v="1"/>
    <x v="1"/>
    <x v="17"/>
    <n v="7"/>
    <x v="6"/>
    <n v="209"/>
    <x v="6"/>
    <n v="7"/>
    <d v="1899-12-30T00:12:18"/>
    <n v="55.426000000000002"/>
    <n v="1.5029999999999999"/>
    <x v="1"/>
    <s v="Farmington UT"/>
    <s v="Heavyweight Superbike"/>
    <n v="18"/>
  </r>
  <r>
    <x v="1"/>
    <x v="1"/>
    <x v="17"/>
    <n v="8"/>
    <x v="7"/>
    <s v="35x"/>
    <x v="67"/>
    <n v="7"/>
    <d v="1899-12-30T00:13:05"/>
    <d v="1899-12-30T00:01:42"/>
    <n v="47.021999999999998"/>
    <x v="1"/>
    <s v="edmonton AB"/>
    <s v="Heavyweight Superbike"/>
    <n v="16"/>
  </r>
  <r>
    <x v="1"/>
    <x v="1"/>
    <x v="17"/>
    <s v="DNF"/>
    <x v="37"/>
    <n v="84"/>
    <x v="54"/>
    <n v="4"/>
    <d v="1899-12-30T00:08:33"/>
    <s v="DNF"/>
    <s v="3 Laps"/>
    <x v="1"/>
    <s v="Salt Lake City Utah"/>
    <s v="Heavyweight Superbike"/>
    <n v="0"/>
  </r>
  <r>
    <x v="1"/>
    <x v="1"/>
    <x v="17"/>
    <s v="DNS"/>
    <x v="24"/>
    <n v="282"/>
    <x v="5"/>
    <m/>
    <m/>
    <s v="DNS"/>
    <m/>
    <x v="26"/>
    <s v="Murray UT"/>
    <s v="Heavyweight Superbike"/>
    <n v="0"/>
  </r>
  <r>
    <x v="1"/>
    <x v="1"/>
    <x v="17"/>
    <s v="DNS"/>
    <x v="24"/>
    <n v="444"/>
    <x v="82"/>
    <m/>
    <m/>
    <s v="DNS"/>
    <m/>
    <x v="10"/>
    <s v="Salt Lake City UT"/>
    <s v="Heavyweight Superbike"/>
    <n v="0"/>
  </r>
  <r>
    <x v="1"/>
    <x v="1"/>
    <x v="17"/>
    <s v="DNS"/>
    <x v="24"/>
    <n v="703"/>
    <x v="80"/>
    <m/>
    <m/>
    <s v="DNS"/>
    <m/>
    <x v="0"/>
    <s v="Aurora CO"/>
    <s v="Heavyweight Superbike"/>
    <n v="0"/>
  </r>
  <r>
    <x v="1"/>
    <x v="1"/>
    <x v="17"/>
    <s v="DNS"/>
    <x v="24"/>
    <s v="72x"/>
    <x v="66"/>
    <m/>
    <m/>
    <s v="DNS"/>
    <m/>
    <x v="1"/>
    <s v="North Las Vegas 39"/>
    <s v="Heavyweight Superbike"/>
    <n v="0"/>
  </r>
  <r>
    <x v="1"/>
    <x v="1"/>
    <x v="17"/>
    <s v="DNS"/>
    <x v="24"/>
    <n v="122"/>
    <x v="57"/>
    <m/>
    <m/>
    <s v="DNS"/>
    <m/>
    <x v="5"/>
    <s v="Salt Lake City UT"/>
    <s v="Heavyweight Superbike"/>
    <n v="0"/>
  </r>
  <r>
    <x v="1"/>
    <x v="1"/>
    <x v="17"/>
    <s v="DNS"/>
    <x v="24"/>
    <n v="101"/>
    <x v="37"/>
    <m/>
    <m/>
    <s v="DNS"/>
    <m/>
    <x v="41"/>
    <s v="Boise ID"/>
    <s v="Heavyweight Superbike"/>
    <n v="0"/>
  </r>
  <r>
    <x v="1"/>
    <x v="1"/>
    <x v="17"/>
    <s v="DNS"/>
    <x v="24"/>
    <n v="422"/>
    <x v="65"/>
    <m/>
    <m/>
    <s v="DNS"/>
    <m/>
    <x v="1"/>
    <s v="bakersfield ca"/>
    <s v="Heavyweight Superbike"/>
    <n v="0"/>
  </r>
  <r>
    <x v="1"/>
    <x v="1"/>
    <x v="26"/>
    <n v="1"/>
    <x v="0"/>
    <n v="86"/>
    <x v="62"/>
    <n v="7"/>
    <d v="1899-12-30T00:11:29"/>
    <m/>
    <m/>
    <x v="5"/>
    <s v="West Jordan UT"/>
    <s v="Stock 1000"/>
    <n v="50"/>
  </r>
  <r>
    <x v="1"/>
    <x v="1"/>
    <x v="26"/>
    <n v="2"/>
    <x v="1"/>
    <n v="152"/>
    <x v="78"/>
    <n v="7"/>
    <d v="1899-12-30T00:11:36"/>
    <n v="7.359"/>
    <n v="7.359"/>
    <x v="10"/>
    <s v="Firestone CO"/>
    <s v="Stock 1000"/>
    <n v="40"/>
  </r>
  <r>
    <x v="1"/>
    <x v="1"/>
    <x v="26"/>
    <n v="3"/>
    <x v="2"/>
    <n v="115"/>
    <x v="32"/>
    <n v="7"/>
    <d v="1899-12-30T00:11:37"/>
    <n v="7.9450000000000003"/>
    <n v="0.58599999999999997"/>
    <x v="14"/>
    <s v="Calgary AB"/>
    <s v="Stock 1000"/>
    <n v="32"/>
  </r>
  <r>
    <x v="1"/>
    <x v="1"/>
    <x v="26"/>
    <n v="4"/>
    <x v="3"/>
    <n v="53"/>
    <x v="44"/>
    <n v="7"/>
    <d v="1899-12-30T00:11:40"/>
    <n v="11.472"/>
    <n v="3.5270000000000001"/>
    <x v="5"/>
    <s v="Gilbert AZ"/>
    <s v="Stock 1000"/>
    <n v="26"/>
  </r>
  <r>
    <x v="1"/>
    <x v="1"/>
    <x v="26"/>
    <n v="5"/>
    <x v="4"/>
    <n v="11"/>
    <x v="46"/>
    <n v="7"/>
    <d v="1899-12-30T00:11:47"/>
    <n v="18.428000000000001"/>
    <n v="6.9560000000000004"/>
    <x v="5"/>
    <s v="Sandy UT"/>
    <s v="Stock 1000"/>
    <n v="22"/>
  </r>
  <r>
    <x v="1"/>
    <x v="1"/>
    <x v="26"/>
    <n v="6"/>
    <x v="5"/>
    <n v="122"/>
    <x v="57"/>
    <n v="7"/>
    <d v="1899-12-30T00:11:47"/>
    <n v="18.579999999999998"/>
    <n v="0.152"/>
    <x v="5"/>
    <s v="Salt Lake City UT"/>
    <s v="Stock 1000"/>
    <n v="20"/>
  </r>
  <r>
    <x v="1"/>
    <x v="1"/>
    <x v="26"/>
    <n v="7"/>
    <x v="6"/>
    <n v="151"/>
    <x v="38"/>
    <n v="7"/>
    <d v="1899-12-30T00:11:54"/>
    <n v="25.460999999999999"/>
    <n v="6.8810000000000002"/>
    <x v="11"/>
    <s v="Anaheim CA"/>
    <s v="Stock 1000"/>
    <n v="18"/>
  </r>
  <r>
    <x v="1"/>
    <x v="1"/>
    <x v="26"/>
    <n v="8"/>
    <x v="7"/>
    <n v="365"/>
    <x v="34"/>
    <n v="7"/>
    <d v="1899-12-30T00:12:04"/>
    <n v="35.030999999999999"/>
    <n v="9.57"/>
    <x v="10"/>
    <s v="Sandy UT"/>
    <s v="Stock 1000"/>
    <n v="16"/>
  </r>
  <r>
    <x v="1"/>
    <x v="1"/>
    <x v="26"/>
    <n v="9"/>
    <x v="8"/>
    <n v="71"/>
    <x v="79"/>
    <n v="7"/>
    <d v="1899-12-30T00:12:13"/>
    <n v="44.305"/>
    <n v="9.2739999999999991"/>
    <x v="41"/>
    <s v="Greenwood CA"/>
    <s v="Stock 1000"/>
    <n v="14"/>
  </r>
  <r>
    <x v="1"/>
    <x v="1"/>
    <x v="26"/>
    <n v="10"/>
    <x v="9"/>
    <n v="417"/>
    <x v="84"/>
    <n v="7"/>
    <d v="1899-12-30T00:12:30"/>
    <d v="1899-12-30T00:01:02"/>
    <n v="17.367000000000001"/>
    <x v="48"/>
    <s v="Cedar City UT"/>
    <s v="Stock 1000"/>
    <n v="12"/>
  </r>
  <r>
    <x v="1"/>
    <x v="1"/>
    <x v="26"/>
    <n v="11"/>
    <x v="10"/>
    <n v="58"/>
    <x v="88"/>
    <n v="7"/>
    <d v="1899-12-30T00:12:30"/>
    <d v="1899-12-30T00:01:02"/>
    <n v="2.7E-2"/>
    <x v="54"/>
    <s v="Murray UT"/>
    <s v="Stock 1000"/>
    <n v="10"/>
  </r>
  <r>
    <x v="1"/>
    <x v="0"/>
    <x v="0"/>
    <n v="7"/>
    <x v="6"/>
    <n v="113"/>
    <x v="85"/>
    <n v="7"/>
    <d v="1899-12-30T00:12:25"/>
    <n v="31.866"/>
    <n v="0.83399999999999996"/>
    <x v="49"/>
    <s v="Lewisville TX"/>
    <s v="Combined GTO"/>
    <n v="18"/>
  </r>
  <r>
    <x v="1"/>
    <x v="0"/>
    <x v="0"/>
    <n v="8"/>
    <x v="7"/>
    <n v="743"/>
    <x v="26"/>
    <n v="7"/>
    <d v="1899-12-30T00:12:29"/>
    <n v="35.732999999999997"/>
    <n v="3.867"/>
    <x v="55"/>
    <s v="Las Vegas NV"/>
    <s v="Combined GTO"/>
    <n v="16"/>
  </r>
  <r>
    <x v="1"/>
    <x v="0"/>
    <x v="0"/>
    <n v="9"/>
    <x v="8"/>
    <n v="307"/>
    <x v="14"/>
    <n v="7"/>
    <d v="1899-12-30T00:12:40"/>
    <n v="46.854999999999997"/>
    <n v="11.122"/>
    <x v="10"/>
    <s v="KUNA ID"/>
    <s v="Combined GTO"/>
    <n v="14"/>
  </r>
  <r>
    <x v="1"/>
    <x v="0"/>
    <x v="0"/>
    <n v="10"/>
    <x v="9"/>
    <n v="321"/>
    <x v="81"/>
    <n v="7"/>
    <d v="1899-12-30T00:12:40"/>
    <n v="47.003999999999998"/>
    <n v="0.14899999999999999"/>
    <x v="5"/>
    <s v="Kaysville UT"/>
    <s v="Combined GTO"/>
    <n v="12"/>
  </r>
  <r>
    <x v="1"/>
    <x v="0"/>
    <x v="0"/>
    <n v="11"/>
    <x v="10"/>
    <n v="325"/>
    <x v="16"/>
    <n v="7"/>
    <d v="1899-12-30T00:12:43"/>
    <n v="49.338000000000001"/>
    <n v="2.3340000000000001"/>
    <x v="1"/>
    <s v="Layton UT"/>
    <s v="Combined GTO"/>
    <n v="10"/>
  </r>
  <r>
    <x v="1"/>
    <x v="0"/>
    <x v="0"/>
    <n v="12"/>
    <x v="11"/>
    <n v="444"/>
    <x v="82"/>
    <n v="7"/>
    <d v="1899-12-30T00:12:48"/>
    <n v="55.055"/>
    <n v="5.7169999999999996"/>
    <x v="10"/>
    <s v="Salt Lake City UT"/>
    <s v="Combined GTO"/>
    <n v="9"/>
  </r>
  <r>
    <x v="1"/>
    <x v="0"/>
    <x v="0"/>
    <n v="13"/>
    <x v="12"/>
    <n v="666"/>
    <x v="13"/>
    <n v="7"/>
    <d v="1899-12-30T00:12:57"/>
    <d v="1899-12-30T00:01:04"/>
    <n v="8.9640000000000004"/>
    <x v="1"/>
    <s v="West Valley City UT"/>
    <s v="Combined GTO"/>
    <n v="8"/>
  </r>
  <r>
    <x v="1"/>
    <x v="0"/>
    <x v="0"/>
    <n v="14"/>
    <x v="13"/>
    <n v="107"/>
    <x v="17"/>
    <n v="7"/>
    <d v="1899-12-30T00:13:08"/>
    <d v="1899-12-30T00:01:14"/>
    <n v="10.335000000000001"/>
    <x v="12"/>
    <s v="Meridian ID"/>
    <s v="Combined GTO"/>
    <n v="7"/>
  </r>
  <r>
    <x v="1"/>
    <x v="0"/>
    <x v="0"/>
    <n v="15"/>
    <x v="14"/>
    <n v="117"/>
    <x v="4"/>
    <n v="7"/>
    <d v="1899-12-30T00:13:13"/>
    <d v="1899-12-30T00:01:20"/>
    <n v="5.165"/>
    <x v="11"/>
    <s v="South Jordan UT"/>
    <s v="Combined GTO"/>
    <n v="6"/>
  </r>
  <r>
    <x v="1"/>
    <x v="0"/>
    <x v="0"/>
    <n v="16"/>
    <x v="15"/>
    <n v="213"/>
    <x v="74"/>
    <n v="6"/>
    <d v="1899-12-30T00:12:14"/>
    <s v="1 Lap"/>
    <s v="1 Lap"/>
    <x v="45"/>
    <s v="SALT LAKE CITY UT"/>
    <s v="Combined GTO"/>
    <n v="5"/>
  </r>
  <r>
    <x v="1"/>
    <x v="0"/>
    <x v="0"/>
    <n v="17"/>
    <x v="16"/>
    <n v="179"/>
    <x v="12"/>
    <n v="3"/>
    <d v="1899-12-30T00:06:04"/>
    <s v="4 Laps"/>
    <s v="3 Laps"/>
    <x v="9"/>
    <s v="Calgary AB"/>
    <s v="Combined GTO"/>
    <n v="4"/>
  </r>
  <r>
    <x v="1"/>
    <x v="0"/>
    <x v="0"/>
    <s v="DNS"/>
    <x v="24"/>
    <n v="777"/>
    <x v="3"/>
    <m/>
    <m/>
    <s v="DNS"/>
    <m/>
    <x v="6"/>
    <s v="Park City UT"/>
    <s v="Combined GTO"/>
    <n v="0"/>
  </r>
  <r>
    <x v="1"/>
    <x v="0"/>
    <x v="0"/>
    <s v="DNS"/>
    <x v="24"/>
    <n v="282"/>
    <x v="5"/>
    <m/>
    <m/>
    <s v="DNS"/>
    <m/>
    <x v="26"/>
    <s v="Murray UT"/>
    <s v="Combined GTO"/>
    <n v="0"/>
  </r>
  <r>
    <x v="1"/>
    <x v="0"/>
    <x v="0"/>
    <s v="DNS"/>
    <x v="24"/>
    <n v="209"/>
    <x v="6"/>
    <m/>
    <m/>
    <s v="DNS"/>
    <m/>
    <x v="1"/>
    <s v="Farmington UT"/>
    <s v="Combined GTO"/>
    <n v="0"/>
  </r>
  <r>
    <x v="1"/>
    <x v="0"/>
    <x v="0"/>
    <s v="DNS"/>
    <x v="24"/>
    <n v="22"/>
    <x v="9"/>
    <m/>
    <m/>
    <s v="DNS"/>
    <m/>
    <x v="0"/>
    <s v="Murray UT"/>
    <s v="Combined GTO"/>
    <n v="0"/>
  </r>
  <r>
    <x v="1"/>
    <x v="0"/>
    <x v="0"/>
    <s v="DNS"/>
    <x v="24"/>
    <n v="786"/>
    <x v="15"/>
    <m/>
    <m/>
    <s v="DNS"/>
    <m/>
    <x v="11"/>
    <s v="Missoula MT"/>
    <s v="Combined GTO"/>
    <n v="0"/>
  </r>
  <r>
    <x v="1"/>
    <x v="0"/>
    <x v="0"/>
    <s v="DNS"/>
    <x v="24"/>
    <n v="911"/>
    <x v="19"/>
    <m/>
    <m/>
    <s v="DNS"/>
    <m/>
    <x v="14"/>
    <s v="Calgary AB"/>
    <s v="Combined GTO"/>
    <n v="0"/>
  </r>
  <r>
    <x v="1"/>
    <x v="0"/>
    <x v="0"/>
    <s v="DNS"/>
    <x v="24"/>
    <n v="660"/>
    <x v="21"/>
    <m/>
    <m/>
    <s v="DNS"/>
    <m/>
    <x v="15"/>
    <s v="Pleasant view UT"/>
    <s v="Combined GTO"/>
    <n v="0"/>
  </r>
  <r>
    <x v="1"/>
    <x v="0"/>
    <x v="0"/>
    <s v="DNS"/>
    <x v="24"/>
    <n v="607"/>
    <x v="22"/>
    <m/>
    <m/>
    <s v="DNS"/>
    <m/>
    <x v="11"/>
    <s v="Missoula MT"/>
    <s v="Combined GTO"/>
    <n v="0"/>
  </r>
  <r>
    <x v="1"/>
    <x v="0"/>
    <x v="0"/>
    <s v="DNS"/>
    <x v="24"/>
    <n v="146"/>
    <x v="23"/>
    <m/>
    <m/>
    <s v="DNS"/>
    <m/>
    <x v="16"/>
    <s v="Littleton CO"/>
    <s v="Combined GTO"/>
    <n v="0"/>
  </r>
  <r>
    <x v="1"/>
    <x v="0"/>
    <x v="0"/>
    <s v="DNS"/>
    <x v="24"/>
    <s v="72x"/>
    <x v="66"/>
    <m/>
    <m/>
    <s v="DNS"/>
    <m/>
    <x v="1"/>
    <s v="North Las Vegas 39"/>
    <s v="Combined GTO"/>
    <n v="0"/>
  </r>
  <r>
    <x v="1"/>
    <x v="0"/>
    <x v="0"/>
    <s v="DNS"/>
    <x v="24"/>
    <n v="311"/>
    <x v="47"/>
    <m/>
    <m/>
    <s v="DNS"/>
    <m/>
    <x v="19"/>
    <s v="Edmonton AB"/>
    <s v="Combined GTO"/>
    <n v="0"/>
  </r>
  <r>
    <x v="1"/>
    <x v="0"/>
    <x v="0"/>
    <s v="DNS"/>
    <x v="24"/>
    <n v="69"/>
    <x v="24"/>
    <m/>
    <m/>
    <s v="DNS"/>
    <m/>
    <x v="17"/>
    <s v="SLC UT"/>
    <s v="Combined GTO"/>
    <n v="0"/>
  </r>
  <r>
    <x v="1"/>
    <x v="0"/>
    <x v="0"/>
    <s v="DNS"/>
    <x v="24"/>
    <n v="147"/>
    <x v="52"/>
    <m/>
    <m/>
    <s v="DNS"/>
    <m/>
    <x v="30"/>
    <s v="Park City UT"/>
    <s v="Combined GTO"/>
    <n v="0"/>
  </r>
  <r>
    <x v="1"/>
    <x v="0"/>
    <x v="0"/>
    <s v="DNS"/>
    <x v="24"/>
    <n v="152"/>
    <x v="78"/>
    <m/>
    <m/>
    <s v="DNS"/>
    <m/>
    <x v="10"/>
    <s v="Firestone CO"/>
    <s v="Combined GTO"/>
    <n v="0"/>
  </r>
  <r>
    <x v="1"/>
    <x v="0"/>
    <x v="0"/>
    <s v="DNS"/>
    <x v="24"/>
    <n v="115"/>
    <x v="32"/>
    <m/>
    <m/>
    <s v="DNS"/>
    <m/>
    <x v="14"/>
    <s v="Calgary AB"/>
    <s v="Combined GTO"/>
    <n v="0"/>
  </r>
  <r>
    <x v="1"/>
    <x v="0"/>
    <x v="0"/>
    <s v="DNS"/>
    <x v="24"/>
    <s v="29x"/>
    <x v="83"/>
    <m/>
    <m/>
    <s v="DNS"/>
    <m/>
    <x v="14"/>
    <s v="Littleton CO"/>
    <s v="Combined GTO"/>
    <n v="0"/>
  </r>
  <r>
    <x v="1"/>
    <x v="0"/>
    <x v="0"/>
    <s v="DNS"/>
    <x v="24"/>
    <n v="805"/>
    <x v="28"/>
    <m/>
    <m/>
    <s v="DNS"/>
    <m/>
    <x v="19"/>
    <s v="Layton UT"/>
    <s v="Combined GTO"/>
    <n v="0"/>
  </r>
  <r>
    <x v="1"/>
    <x v="0"/>
    <x v="9"/>
    <n v="1"/>
    <x v="0"/>
    <n v="84"/>
    <x v="54"/>
    <n v="2"/>
    <d v="1899-12-30T00:03:18"/>
    <m/>
    <m/>
    <x v="1"/>
    <s v="Salt Lake City Utah"/>
    <s v="Open Superstock"/>
    <n v="50"/>
  </r>
  <r>
    <x v="1"/>
    <x v="0"/>
    <x v="9"/>
    <n v="2"/>
    <x v="1"/>
    <n v="49"/>
    <x v="55"/>
    <n v="2"/>
    <d v="1899-12-30T00:03:20"/>
    <n v="2.403"/>
    <n v="2.403"/>
    <x v="0"/>
    <s v="West Valley UT"/>
    <s v="Open Superstock"/>
    <n v="40"/>
  </r>
  <r>
    <x v="1"/>
    <x v="0"/>
    <x v="9"/>
    <n v="3"/>
    <x v="2"/>
    <n v="527"/>
    <x v="56"/>
    <n v="2"/>
    <d v="1899-12-30T00:03:21"/>
    <n v="3.0510000000000002"/>
    <n v="0.64800000000000002"/>
    <x v="1"/>
    <s v="Salt Lake City UT"/>
    <s v="Open Superstock"/>
    <n v="32"/>
  </r>
  <r>
    <x v="1"/>
    <x v="0"/>
    <x v="9"/>
    <n v="4"/>
    <x v="3"/>
    <n v="26"/>
    <x v="42"/>
    <n v="2"/>
    <d v="1899-12-30T00:03:21"/>
    <n v="3.0960000000000001"/>
    <n v="4.4999999999999998E-2"/>
    <x v="5"/>
    <s v="Lehi UT"/>
    <s v="Open Superstock"/>
    <n v="26"/>
  </r>
  <r>
    <x v="1"/>
    <x v="0"/>
    <x v="9"/>
    <n v="5"/>
    <x v="4"/>
    <n v="177"/>
    <x v="29"/>
    <n v="2"/>
    <d v="1899-12-30T00:03:25"/>
    <n v="7.2489999999999997"/>
    <n v="4.1529999999999996"/>
    <x v="11"/>
    <s v="Lindon UT"/>
    <s v="Open Superstock"/>
    <n v="22"/>
  </r>
  <r>
    <x v="1"/>
    <x v="0"/>
    <x v="9"/>
    <n v="6"/>
    <x v="5"/>
    <n v="115"/>
    <x v="32"/>
    <n v="2"/>
    <d v="1899-12-30T00:03:26"/>
    <n v="7.7859999999999996"/>
    <n v="0.53700000000000003"/>
    <x v="14"/>
    <s v="Calgary AB"/>
    <s v="Open Superstock"/>
    <n v="20"/>
  </r>
  <r>
    <x v="1"/>
    <x v="0"/>
    <x v="9"/>
    <n v="7"/>
    <x v="6"/>
    <n v="87"/>
    <x v="76"/>
    <n v="2"/>
    <d v="1899-12-30T00:03:26"/>
    <n v="7.9080000000000004"/>
    <n v="0.122"/>
    <x v="46"/>
    <s v="Edmonton AB"/>
    <s v="Open Superstock"/>
    <n v="18"/>
  </r>
  <r>
    <x v="1"/>
    <x v="0"/>
    <x v="9"/>
    <n v="8"/>
    <x v="7"/>
    <n v="152"/>
    <x v="78"/>
    <n v="2"/>
    <d v="1899-12-30T00:03:26"/>
    <n v="8.4039999999999999"/>
    <n v="0.496"/>
    <x v="10"/>
    <s v="Firestone CO"/>
    <s v="Open Superstock"/>
    <n v="16"/>
  </r>
  <r>
    <x v="1"/>
    <x v="0"/>
    <x v="9"/>
    <n v="9"/>
    <x v="8"/>
    <n v="365"/>
    <x v="34"/>
    <n v="2"/>
    <d v="1899-12-30T00:03:32"/>
    <n v="14.494999999999999"/>
    <n v="6.0910000000000002"/>
    <x v="10"/>
    <s v="Sandy UT"/>
    <s v="Open Superstock"/>
    <n v="14"/>
  </r>
  <r>
    <x v="1"/>
    <x v="0"/>
    <x v="9"/>
    <n v="10"/>
    <x v="9"/>
    <n v="122"/>
    <x v="57"/>
    <n v="2"/>
    <d v="1899-12-30T00:03:32"/>
    <n v="14.603999999999999"/>
    <n v="0.109"/>
    <x v="5"/>
    <s v="Salt Lake City UT"/>
    <s v="Open Superstock"/>
    <n v="12"/>
  </r>
  <r>
    <x v="1"/>
    <x v="0"/>
    <x v="9"/>
    <n v="11"/>
    <x v="10"/>
    <n v="86"/>
    <x v="62"/>
    <n v="2"/>
    <d v="1899-12-30T00:03:32"/>
    <n v="14.689"/>
    <n v="8.5000000000000006E-2"/>
    <x v="5"/>
    <s v="West Jordan UT"/>
    <s v="Open Superstock"/>
    <n v="10"/>
  </r>
  <r>
    <x v="1"/>
    <x v="0"/>
    <x v="9"/>
    <n v="12"/>
    <x v="11"/>
    <n v="11"/>
    <x v="46"/>
    <n v="2"/>
    <d v="1899-12-30T00:03:33"/>
    <n v="15.489000000000001"/>
    <n v="0.8"/>
    <x v="5"/>
    <s v="Sandy UT"/>
    <s v="Open Superstock"/>
    <n v="9"/>
  </r>
  <r>
    <x v="1"/>
    <x v="0"/>
    <x v="9"/>
    <n v="13"/>
    <x v="12"/>
    <s v="93x"/>
    <x v="30"/>
    <n v="2"/>
    <d v="1899-12-30T00:03:33"/>
    <n v="15.509"/>
    <n v="0.02"/>
    <x v="11"/>
    <s v="Denver CO"/>
    <s v="Open Superstock"/>
    <n v="8"/>
  </r>
  <r>
    <x v="1"/>
    <x v="0"/>
    <x v="9"/>
    <n v="14"/>
    <x v="13"/>
    <n v="53"/>
    <x v="44"/>
    <n v="2"/>
    <d v="1899-12-30T00:03:33"/>
    <n v="15.727"/>
    <n v="0.218"/>
    <x v="5"/>
    <s v="Gilbert AZ"/>
    <s v="Open Superstock"/>
    <n v="7"/>
  </r>
  <r>
    <x v="1"/>
    <x v="0"/>
    <x v="9"/>
    <n v="15"/>
    <x v="14"/>
    <n v="121"/>
    <x v="35"/>
    <n v="2"/>
    <d v="1899-12-30T00:03:34"/>
    <n v="16.111000000000001"/>
    <n v="0.38400000000000001"/>
    <x v="20"/>
    <s v="Salt Lake City UT"/>
    <s v="Open Superstock"/>
    <n v="6"/>
  </r>
  <r>
    <x v="1"/>
    <x v="0"/>
    <x v="9"/>
    <n v="16"/>
    <x v="15"/>
    <n v="39"/>
    <x v="36"/>
    <n v="2"/>
    <d v="1899-12-30T00:03:37"/>
    <n v="19.736000000000001"/>
    <n v="3.625"/>
    <x v="21"/>
    <s v="Bluffdale UT"/>
    <s v="Open Superstock"/>
    <n v="5"/>
  </r>
  <r>
    <x v="1"/>
    <x v="0"/>
    <x v="9"/>
    <n v="17"/>
    <x v="16"/>
    <n v="689"/>
    <x v="89"/>
    <n v="2"/>
    <d v="1899-12-30T00:03:39"/>
    <n v="21.300999999999998"/>
    <n v="1.5649999999999999"/>
    <x v="56"/>
    <s v="Banks OR"/>
    <s v="Open Superstock"/>
    <n v="4"/>
  </r>
  <r>
    <x v="1"/>
    <x v="0"/>
    <x v="9"/>
    <n v="18"/>
    <x v="17"/>
    <n v="117"/>
    <x v="4"/>
    <n v="2"/>
    <d v="1899-12-30T00:03:43"/>
    <n v="25.606000000000002"/>
    <n v="4.3049999999999997"/>
    <x v="11"/>
    <s v="South Jordan UT"/>
    <s v="Open Superstock"/>
    <n v="3"/>
  </r>
  <r>
    <x v="1"/>
    <x v="0"/>
    <x v="9"/>
    <n v="19"/>
    <x v="18"/>
    <n v="321"/>
    <x v="81"/>
    <n v="2"/>
    <d v="1899-12-30T00:03:44"/>
    <n v="25.864999999999998"/>
    <n v="0.25900000000000001"/>
    <x v="5"/>
    <s v="Kaysville UT"/>
    <s v="Open Superstock"/>
    <n v="2"/>
  </r>
  <r>
    <x v="1"/>
    <x v="0"/>
    <x v="9"/>
    <n v="20"/>
    <x v="19"/>
    <n v="282"/>
    <x v="5"/>
    <n v="2"/>
    <d v="1899-12-30T00:03:50"/>
    <n v="31.925999999999998"/>
    <n v="6.0609999999999999"/>
    <x v="26"/>
    <s v="Murray UT"/>
    <s v="Open Superstock"/>
    <n v="1"/>
  </r>
  <r>
    <x v="1"/>
    <x v="0"/>
    <x v="9"/>
    <s v="DNS"/>
    <x v="24"/>
    <n v="151"/>
    <x v="38"/>
    <m/>
    <m/>
    <s v="DNS"/>
    <m/>
    <x v="11"/>
    <s v="Anaheim CA"/>
    <s v="Open Superstock"/>
    <n v="0"/>
  </r>
  <r>
    <x v="1"/>
    <x v="0"/>
    <x v="9"/>
    <s v="DNS"/>
    <x v="24"/>
    <n v="777"/>
    <x v="3"/>
    <m/>
    <m/>
    <s v="DNS"/>
    <m/>
    <x v="6"/>
    <s v="Park City UT"/>
    <s v="Open Superstock"/>
    <n v="0"/>
  </r>
  <r>
    <x v="1"/>
    <x v="0"/>
    <x v="9"/>
    <s v="DNS"/>
    <x v="24"/>
    <n v="69"/>
    <x v="24"/>
    <m/>
    <m/>
    <s v="DNS"/>
    <m/>
    <x v="17"/>
    <s v="SLC UT"/>
    <s v="Open Superstock"/>
    <n v="0"/>
  </r>
  <r>
    <x v="1"/>
    <x v="0"/>
    <x v="9"/>
    <s v="DNS"/>
    <x v="24"/>
    <n v="88"/>
    <x v="43"/>
    <m/>
    <m/>
    <s v="DNS"/>
    <m/>
    <x v="1"/>
    <s v="Salt Lake City UT"/>
    <s v="Open Superstock"/>
    <n v="0"/>
  </r>
  <r>
    <x v="1"/>
    <x v="0"/>
    <x v="9"/>
    <s v="DNS"/>
    <x v="24"/>
    <n v="68"/>
    <x v="2"/>
    <m/>
    <m/>
    <s v="DNS"/>
    <m/>
    <x v="0"/>
    <s v="RIGBY ID"/>
    <s v="Open Superstock"/>
    <n v="0"/>
  </r>
  <r>
    <x v="1"/>
    <x v="0"/>
    <x v="9"/>
    <s v="DNS"/>
    <x v="24"/>
    <n v="209"/>
    <x v="6"/>
    <m/>
    <m/>
    <s v="DNS"/>
    <m/>
    <x v="1"/>
    <s v="Farmington UT"/>
    <s v="Open Superstock"/>
    <n v="0"/>
  </r>
  <r>
    <x v="1"/>
    <x v="0"/>
    <x v="9"/>
    <s v="DNS"/>
    <x v="24"/>
    <n v="703"/>
    <x v="80"/>
    <m/>
    <m/>
    <s v="DNS"/>
    <m/>
    <x v="0"/>
    <s v="Aurora CO"/>
    <s v="Open Superstock"/>
    <n v="0"/>
  </r>
  <r>
    <x v="1"/>
    <x v="0"/>
    <x v="9"/>
    <s v="DNS"/>
    <x v="24"/>
    <s v="72x"/>
    <x v="66"/>
    <m/>
    <m/>
    <s v="DNS"/>
    <m/>
    <x v="1"/>
    <s v="North Las Vegas 39"/>
    <s v="Open Superstock"/>
    <n v="0"/>
  </r>
  <r>
    <x v="1"/>
    <x v="0"/>
    <x v="9"/>
    <s v="DNS"/>
    <x v="24"/>
    <s v="29x"/>
    <x v="83"/>
    <m/>
    <m/>
    <s v="DNS"/>
    <m/>
    <x v="14"/>
    <s v="Littleton CO"/>
    <s v="Open Superstock"/>
    <n v="0"/>
  </r>
  <r>
    <x v="1"/>
    <x v="0"/>
    <x v="9"/>
    <s v="DNS"/>
    <x v="24"/>
    <n v="71"/>
    <x v="79"/>
    <m/>
    <m/>
    <s v="DNS"/>
    <m/>
    <x v="41"/>
    <s v="Greenwood CA"/>
    <s v="Open Superstock"/>
    <n v="0"/>
  </r>
  <r>
    <x v="1"/>
    <x v="0"/>
    <x v="9"/>
    <s v="DNS"/>
    <x v="24"/>
    <n v="422"/>
    <x v="65"/>
    <m/>
    <m/>
    <s v="DNS"/>
    <m/>
    <x v="1"/>
    <s v="bakersfield ca"/>
    <s v="Open Superstock"/>
    <n v="0"/>
  </r>
  <r>
    <x v="1"/>
    <x v="0"/>
    <x v="3"/>
    <n v="1"/>
    <x v="0"/>
    <n v="3"/>
    <x v="75"/>
    <n v="5"/>
    <d v="1899-12-30T00:08:40"/>
    <m/>
    <m/>
    <x v="11"/>
    <s v="Draper UT"/>
    <s v="Deseret Dash - Expert"/>
    <n v="50"/>
  </r>
  <r>
    <x v="1"/>
    <x v="0"/>
    <x v="3"/>
    <n v="2"/>
    <x v="1"/>
    <n v="26"/>
    <x v="42"/>
    <n v="4"/>
    <d v="1899-12-30T00:06:34"/>
    <s v="1 Lap"/>
    <s v="1 Lap"/>
    <x v="5"/>
    <s v="Lehi UT"/>
    <s v="Deseret Dash - Expert"/>
    <n v="40"/>
  </r>
  <r>
    <x v="1"/>
    <x v="0"/>
    <x v="3"/>
    <n v="3"/>
    <x v="2"/>
    <n v="53"/>
    <x v="44"/>
    <n v="4"/>
    <d v="1899-12-30T00:06:42"/>
    <s v="1 Lap"/>
    <n v="8.0280000000000005"/>
    <x v="5"/>
    <s v="Gilbert AZ"/>
    <s v="Deseret Dash - Expert"/>
    <n v="32"/>
  </r>
  <r>
    <x v="1"/>
    <x v="0"/>
    <x v="3"/>
    <n v="4"/>
    <x v="3"/>
    <n v="177"/>
    <x v="29"/>
    <n v="4"/>
    <d v="1899-12-30T00:06:42"/>
    <s v="1 Lap"/>
    <n v="0.54600000000000004"/>
    <x v="11"/>
    <s v="Lindon UT"/>
    <s v="Deseret Dash - Expert"/>
    <n v="26"/>
  </r>
  <r>
    <x v="1"/>
    <x v="0"/>
    <x v="3"/>
    <n v="5"/>
    <x v="4"/>
    <n v="7"/>
    <x v="77"/>
    <n v="4"/>
    <d v="1899-12-30T00:06:47"/>
    <s v="1 Lap"/>
    <n v="4.6369999999999996"/>
    <x v="11"/>
    <s v="Draper UT"/>
    <s v="Deseret Dash - Expert"/>
    <n v="22"/>
  </r>
  <r>
    <x v="1"/>
    <x v="1"/>
    <x v="21"/>
    <n v="5"/>
    <x v="4"/>
    <n v="422"/>
    <x v="65"/>
    <n v="7"/>
    <d v="1899-12-30T00:12:11"/>
    <n v="50.918999999999997"/>
    <n v="3.5830000000000002"/>
    <x v="1"/>
    <s v="bakersfield ca"/>
    <s v="Middleweight Superbike"/>
    <n v="22"/>
  </r>
  <r>
    <x v="1"/>
    <x v="1"/>
    <x v="21"/>
    <n v="6"/>
    <x v="5"/>
    <n v="258"/>
    <x v="33"/>
    <n v="7"/>
    <d v="1899-12-30T00:12:16"/>
    <n v="56.13"/>
    <n v="5.2110000000000003"/>
    <x v="19"/>
    <s v="Belgrade MT"/>
    <s v="Middleweight Superbike"/>
    <n v="20"/>
  </r>
  <r>
    <x v="1"/>
    <x v="1"/>
    <x v="21"/>
    <n v="7"/>
    <x v="6"/>
    <n v="282"/>
    <x v="5"/>
    <n v="7"/>
    <d v="1899-12-30T00:12:52"/>
    <d v="1899-12-30T00:01:32"/>
    <n v="36.228999999999999"/>
    <x v="26"/>
    <s v="Murray UT"/>
    <s v="Middleweight Superbike"/>
    <n v="18"/>
  </r>
  <r>
    <x v="1"/>
    <x v="1"/>
    <x v="21"/>
    <n v="8"/>
    <x v="7"/>
    <s v="35x"/>
    <x v="67"/>
    <n v="7"/>
    <d v="1899-12-30T00:12:59"/>
    <d v="1899-12-30T00:01:39"/>
    <n v="6.8449999999999998"/>
    <x v="1"/>
    <s v="edmonton AB"/>
    <s v="Middleweight Superbike"/>
    <n v="16"/>
  </r>
  <r>
    <x v="1"/>
    <x v="1"/>
    <x v="21"/>
    <s v="DNF"/>
    <x v="37"/>
    <n v="56"/>
    <x v="39"/>
    <n v="3"/>
    <d v="1899-12-30T00:05:55"/>
    <s v="DNF"/>
    <s v="4 Laps"/>
    <x v="22"/>
    <s v="South Jordan UT"/>
    <s v="Middleweight Superbike"/>
    <n v="0"/>
  </r>
  <r>
    <x v="1"/>
    <x v="1"/>
    <x v="21"/>
    <s v="DNF"/>
    <x v="37"/>
    <n v="22"/>
    <x v="9"/>
    <n v="2"/>
    <d v="1899-12-30T00:03:56"/>
    <s v="DNF"/>
    <s v="1 Lap"/>
    <x v="0"/>
    <s v="Murray UT"/>
    <s v="Middleweight Superbike"/>
    <n v="0"/>
  </r>
  <r>
    <x v="1"/>
    <x v="1"/>
    <x v="21"/>
    <s v="DNS"/>
    <x v="24"/>
    <n v="84"/>
    <x v="54"/>
    <m/>
    <m/>
    <s v="DNS"/>
    <m/>
    <x v="1"/>
    <s v="Salt Lake City Utah"/>
    <s v="Middleweight Superbike"/>
    <n v="0"/>
  </r>
  <r>
    <x v="1"/>
    <x v="1"/>
    <x v="21"/>
    <s v="DNS"/>
    <x v="24"/>
    <n v="11"/>
    <x v="46"/>
    <m/>
    <m/>
    <s v="DNS"/>
    <m/>
    <x v="27"/>
    <s v="Sandy UT"/>
    <s v="Middleweight Superbike"/>
    <n v="0"/>
  </r>
  <r>
    <x v="1"/>
    <x v="1"/>
    <x v="21"/>
    <s v="DNS"/>
    <x v="24"/>
    <n v="777"/>
    <x v="3"/>
    <m/>
    <m/>
    <s v="DNS"/>
    <m/>
    <x v="6"/>
    <s v="Park City UT"/>
    <s v="Middleweight Superbike"/>
    <n v="0"/>
  </r>
  <r>
    <x v="1"/>
    <x v="1"/>
    <x v="21"/>
    <s v="DNS"/>
    <x v="24"/>
    <n v="703"/>
    <x v="80"/>
    <m/>
    <m/>
    <s v="DNS"/>
    <m/>
    <x v="0"/>
    <s v="Aurora CO"/>
    <s v="Middleweight Superbike"/>
    <n v="0"/>
  </r>
  <r>
    <x v="1"/>
    <x v="1"/>
    <x v="21"/>
    <s v="DNS"/>
    <x v="24"/>
    <n v="217"/>
    <x v="45"/>
    <m/>
    <m/>
    <s v="DNS"/>
    <m/>
    <x v="25"/>
    <s v="Boise ID"/>
    <s v="Middleweight Superbike"/>
    <n v="0"/>
  </r>
  <r>
    <x v="1"/>
    <x v="1"/>
    <x v="21"/>
    <s v="DNS"/>
    <x v="24"/>
    <s v="72x"/>
    <x v="66"/>
    <m/>
    <m/>
    <s v="DNS"/>
    <m/>
    <x v="1"/>
    <s v="North Las Vegas 39"/>
    <s v="Middleweight Superbike"/>
    <n v="0"/>
  </r>
  <r>
    <x v="1"/>
    <x v="1"/>
    <x v="21"/>
    <s v="DNS"/>
    <x v="24"/>
    <n v="88"/>
    <x v="43"/>
    <m/>
    <m/>
    <s v="DNS"/>
    <m/>
    <x v="1"/>
    <s v="Salt Lake City UT"/>
    <s v="Middleweight Superbike"/>
    <n v="0"/>
  </r>
  <r>
    <x v="1"/>
    <x v="1"/>
    <x v="21"/>
    <s v="DNS"/>
    <x v="24"/>
    <n v="33"/>
    <x v="60"/>
    <m/>
    <m/>
    <s v="DNS"/>
    <m/>
    <x v="35"/>
    <s v="Redmond UT"/>
    <s v="Middleweight Superbike"/>
    <n v="0"/>
  </r>
  <r>
    <x v="1"/>
    <x v="1"/>
    <x v="11"/>
    <n v="1"/>
    <x v="0"/>
    <n v="993"/>
    <x v="58"/>
    <n v="7"/>
    <d v="1899-12-30T00:12:32"/>
    <m/>
    <m/>
    <x v="33"/>
    <s v="Boulder CO"/>
    <s v="Production 500"/>
    <n v="50"/>
  </r>
  <r>
    <x v="1"/>
    <x v="1"/>
    <x v="11"/>
    <n v="2"/>
    <x v="1"/>
    <n v="35"/>
    <x v="69"/>
    <n v="7"/>
    <d v="1899-12-30T00:12:32"/>
    <n v="0.16400000000000001"/>
    <n v="0.16400000000000001"/>
    <x v="31"/>
    <s v="Happy Valley OR"/>
    <s v="Production 500"/>
    <n v="40"/>
  </r>
  <r>
    <x v="1"/>
    <x v="1"/>
    <x v="11"/>
    <n v="3"/>
    <x v="2"/>
    <n v="32"/>
    <x v="59"/>
    <n v="7"/>
    <d v="1899-12-30T00:12:52"/>
    <n v="19.850999999999999"/>
    <n v="19.687000000000001"/>
    <x v="34"/>
    <s v="Logan UT"/>
    <s v="Production 500"/>
    <n v="32"/>
  </r>
  <r>
    <x v="1"/>
    <x v="1"/>
    <x v="11"/>
    <n v="4"/>
    <x v="3"/>
    <n v="33"/>
    <x v="60"/>
    <n v="7"/>
    <d v="1899-12-30T00:13:00"/>
    <n v="28.241"/>
    <n v="8.39"/>
    <x v="35"/>
    <s v="Redmond UT"/>
    <s v="Production 500"/>
    <n v="26"/>
  </r>
  <r>
    <x v="1"/>
    <x v="1"/>
    <x v="11"/>
    <n v="5"/>
    <x v="4"/>
    <n v="660"/>
    <x v="21"/>
    <n v="7"/>
    <d v="1899-12-30T00:13:13"/>
    <n v="40.673000000000002"/>
    <n v="12.432"/>
    <x v="15"/>
    <s v="Pleasant view UT"/>
    <s v="Production 500"/>
    <n v="22"/>
  </r>
  <r>
    <x v="1"/>
    <x v="1"/>
    <x v="11"/>
    <n v="6"/>
    <x v="5"/>
    <n v="142"/>
    <x v="70"/>
    <n v="7"/>
    <d v="1899-12-30T00:13:51"/>
    <d v="1899-12-30T00:01:19"/>
    <n v="37.917999999999999"/>
    <x v="43"/>
    <s v="Draper UT"/>
    <s v="Production 500"/>
    <n v="20"/>
  </r>
  <r>
    <x v="1"/>
    <x v="1"/>
    <x v="11"/>
    <n v="7"/>
    <x v="6"/>
    <n v="693"/>
    <x v="72"/>
    <n v="7"/>
    <d v="1899-12-30T00:14:12"/>
    <d v="1899-12-30T00:01:40"/>
    <n v="21.248999999999999"/>
    <x v="35"/>
    <s v="Boulder CO"/>
    <s v="Production 500"/>
    <n v="18"/>
  </r>
  <r>
    <x v="1"/>
    <x v="1"/>
    <x v="11"/>
    <n v="8"/>
    <x v="7"/>
    <n v="179"/>
    <x v="12"/>
    <n v="6"/>
    <d v="1899-12-30T00:12:47"/>
    <s v="1 Lap"/>
    <s v="1 Lap"/>
    <x v="9"/>
    <s v="Calgary AB"/>
    <s v="Production 500"/>
    <n v="16"/>
  </r>
  <r>
    <x v="1"/>
    <x v="1"/>
    <x v="11"/>
    <s v="DNS"/>
    <x v="24"/>
    <n v="217"/>
    <x v="45"/>
    <m/>
    <m/>
    <s v="DNS"/>
    <m/>
    <x v="36"/>
    <s v="Boise ID"/>
    <s v="Production 500"/>
    <n v="0"/>
  </r>
  <r>
    <x v="1"/>
    <x v="1"/>
    <x v="11"/>
    <s v="DNS"/>
    <x v="24"/>
    <n v="109"/>
    <x v="71"/>
    <m/>
    <m/>
    <s v="DNS"/>
    <m/>
    <x v="36"/>
    <s v="South Ogden UT"/>
    <s v="Production 500"/>
    <n v="0"/>
  </r>
  <r>
    <x v="1"/>
    <x v="1"/>
    <x v="15"/>
    <n v="1"/>
    <x v="0"/>
    <n v="53"/>
    <x v="44"/>
    <n v="8"/>
    <d v="1899-12-30T00:13:43"/>
    <m/>
    <m/>
    <x v="5"/>
    <s v="Gilbert AZ"/>
    <s v="Formula 40 - GTO"/>
    <n v="50"/>
  </r>
  <r>
    <x v="1"/>
    <x v="1"/>
    <x v="15"/>
    <n v="2"/>
    <x v="1"/>
    <n v="115"/>
    <x v="32"/>
    <n v="7"/>
    <d v="1899-12-30T00:11:43"/>
    <s v="1 Lap"/>
    <s v="1 Lap"/>
    <x v="14"/>
    <s v="Calgary AB"/>
    <s v="Formula 40 - GTO"/>
    <n v="40"/>
  </r>
  <r>
    <x v="1"/>
    <x v="1"/>
    <x v="15"/>
    <n v="3"/>
    <x v="2"/>
    <n v="365"/>
    <x v="34"/>
    <n v="7"/>
    <d v="1899-12-30T00:11:49"/>
    <s v="1 Lap"/>
    <n v="6.3109999999999999"/>
    <x v="10"/>
    <s v="Sandy UT"/>
    <s v="Formula 40 - GTO"/>
    <n v="32"/>
  </r>
  <r>
    <x v="1"/>
    <x v="1"/>
    <x v="15"/>
    <n v="4"/>
    <x v="3"/>
    <n v="11"/>
    <x v="46"/>
    <n v="7"/>
    <d v="1899-12-30T00:11:50"/>
    <s v="1 Lap"/>
    <n v="0.97799999999999998"/>
    <x v="5"/>
    <s v="Sandy UT"/>
    <s v="Formula 40 - GTO"/>
    <n v="26"/>
  </r>
  <r>
    <x v="1"/>
    <x v="1"/>
    <x v="15"/>
    <n v="5"/>
    <x v="4"/>
    <n v="39"/>
    <x v="36"/>
    <n v="7"/>
    <d v="1899-12-30T00:11:51"/>
    <s v="1 Lap"/>
    <n v="1.272"/>
    <x v="21"/>
    <s v="Bluffdale UT"/>
    <s v="Formula 40 - GTO"/>
    <n v="22"/>
  </r>
  <r>
    <x v="1"/>
    <x v="1"/>
    <x v="15"/>
    <n v="6"/>
    <x v="5"/>
    <n v="743"/>
    <x v="26"/>
    <n v="7"/>
    <d v="1899-12-30T00:12:10"/>
    <s v="1 Lap"/>
    <n v="18.555"/>
    <x v="55"/>
    <s v="Las Vegas NV"/>
    <s v="Formula 40 - GTO"/>
    <n v="20"/>
  </r>
  <r>
    <x v="1"/>
    <x v="0"/>
    <x v="3"/>
    <n v="6"/>
    <x v="5"/>
    <n v="115"/>
    <x v="32"/>
    <n v="4"/>
    <d v="1899-12-30T00:06:47"/>
    <s v="1 Lap"/>
    <n v="0.45300000000000001"/>
    <x v="14"/>
    <s v="Calgary AB"/>
    <s v="Deseret Dash - Expert"/>
    <n v="20"/>
  </r>
  <r>
    <x v="1"/>
    <x v="0"/>
    <x v="3"/>
    <n v="7"/>
    <x v="6"/>
    <n v="151"/>
    <x v="38"/>
    <n v="4"/>
    <d v="1899-12-30T00:06:55"/>
    <s v="1 Lap"/>
    <n v="7.85"/>
    <x v="11"/>
    <s v="Anaheim CA"/>
    <s v="Deseret Dash - Expert"/>
    <n v="18"/>
  </r>
  <r>
    <x v="1"/>
    <x v="0"/>
    <x v="3"/>
    <n v="8"/>
    <x v="7"/>
    <n v="122"/>
    <x v="57"/>
    <n v="4"/>
    <d v="1899-12-30T00:06:55"/>
    <s v="1 Lap"/>
    <n v="0.26"/>
    <x v="5"/>
    <s v="Salt Lake City UT"/>
    <s v="Deseret Dash - Expert"/>
    <n v="16"/>
  </r>
  <r>
    <x v="1"/>
    <x v="0"/>
    <x v="3"/>
    <n v="9"/>
    <x v="8"/>
    <n v="68"/>
    <x v="2"/>
    <n v="4"/>
    <d v="1899-12-30T00:07:07"/>
    <s v="1 Lap"/>
    <n v="11.824"/>
    <x v="0"/>
    <s v="RIGBY ID"/>
    <s v="Deseret Dash - Expert"/>
    <n v="14"/>
  </r>
  <r>
    <x v="1"/>
    <x v="0"/>
    <x v="3"/>
    <n v="10"/>
    <x v="9"/>
    <n v="365"/>
    <x v="34"/>
    <n v="4"/>
    <d v="1899-12-30T00:07:09"/>
    <s v="1 Lap"/>
    <n v="1.351"/>
    <x v="10"/>
    <s v="Sandy UT"/>
    <s v="Deseret Dash - Expert"/>
    <n v="12"/>
  </r>
  <r>
    <x v="1"/>
    <x v="0"/>
    <x v="3"/>
    <n v="11"/>
    <x v="10"/>
    <n v="321"/>
    <x v="81"/>
    <n v="4"/>
    <d v="1899-12-30T00:07:14"/>
    <s v="1 Lap"/>
    <n v="5.3559999999999999"/>
    <x v="5"/>
    <s v="Kaysville UT"/>
    <s v="Deseret Dash - Expert"/>
    <n v="10"/>
  </r>
  <r>
    <x v="1"/>
    <x v="0"/>
    <x v="3"/>
    <n v="12"/>
    <x v="11"/>
    <n v="444"/>
    <x v="82"/>
    <n v="4"/>
    <d v="1899-12-30T00:07:22"/>
    <s v="1 Lap"/>
    <n v="7.742"/>
    <x v="10"/>
    <s v="Salt Lake City UT"/>
    <s v="Deseret Dash - Expert"/>
    <n v="9"/>
  </r>
  <r>
    <x v="1"/>
    <x v="0"/>
    <x v="3"/>
    <n v="13"/>
    <x v="12"/>
    <n v="217"/>
    <x v="45"/>
    <n v="4"/>
    <d v="1899-12-30T00:07:24"/>
    <s v="1 Lap"/>
    <n v="2.0139999999999998"/>
    <x v="25"/>
    <s v="Boise ID"/>
    <s v="Deseret Dash - Expert"/>
    <n v="8"/>
  </r>
  <r>
    <x v="1"/>
    <x v="0"/>
    <x v="3"/>
    <n v="14"/>
    <x v="13"/>
    <n v="56"/>
    <x v="39"/>
    <n v="4"/>
    <d v="1899-12-30T00:07:25"/>
    <s v="1 Lap"/>
    <n v="0.93799999999999994"/>
    <x v="22"/>
    <s v="South Jordan UT"/>
    <s v="Deseret Dash - Expert"/>
    <n v="7"/>
  </r>
  <r>
    <x v="1"/>
    <x v="0"/>
    <x v="3"/>
    <n v="15"/>
    <x v="14"/>
    <n v="87"/>
    <x v="76"/>
    <n v="1"/>
    <d v="1899-12-30T00:02:10"/>
    <s v="4 Laps"/>
    <s v="3 Laps"/>
    <x v="46"/>
    <s v="Edmonton AB"/>
    <s v="Deseret Dash - Expert"/>
    <n v="6"/>
  </r>
  <r>
    <x v="1"/>
    <x v="0"/>
    <x v="3"/>
    <s v="DNS"/>
    <x v="24"/>
    <n v="11"/>
    <x v="46"/>
    <m/>
    <m/>
    <s v="DNS"/>
    <m/>
    <x v="5"/>
    <s v="Sandy UT"/>
    <s v="Deseret Dash - Expert"/>
    <n v="0"/>
  </r>
  <r>
    <x v="1"/>
    <x v="0"/>
    <x v="3"/>
    <s v="DNS"/>
    <x v="24"/>
    <s v="35x"/>
    <x v="67"/>
    <m/>
    <m/>
    <s v="DNS"/>
    <m/>
    <x v="1"/>
    <s v="edmonton AB"/>
    <s v="Deseret Dash - Expert"/>
    <n v="0"/>
  </r>
  <r>
    <x v="1"/>
    <x v="0"/>
    <x v="3"/>
    <s v="DNS"/>
    <x v="24"/>
    <n v="39"/>
    <x v="36"/>
    <m/>
    <m/>
    <s v="DNS"/>
    <m/>
    <x v="21"/>
    <s v="Bluffdale UT"/>
    <s v="Deseret Dash - Expert"/>
    <n v="0"/>
  </r>
  <r>
    <x v="1"/>
    <x v="0"/>
    <x v="3"/>
    <s v="DNS"/>
    <x v="24"/>
    <n v="22"/>
    <x v="9"/>
    <m/>
    <m/>
    <s v="DNS"/>
    <m/>
    <x v="0"/>
    <s v="Murray UT"/>
    <s v="Deseret Dash - Expert"/>
    <n v="0"/>
  </r>
  <r>
    <x v="1"/>
    <x v="0"/>
    <x v="3"/>
    <s v="DNS"/>
    <x v="24"/>
    <s v="29x"/>
    <x v="83"/>
    <m/>
    <m/>
    <s v="DNS"/>
    <m/>
    <x v="14"/>
    <s v="Littleton CO"/>
    <s v="Deseret Dash - Expert"/>
    <n v="0"/>
  </r>
  <r>
    <x v="1"/>
    <x v="0"/>
    <x v="3"/>
    <s v="DNS"/>
    <x v="24"/>
    <s v="72x"/>
    <x v="66"/>
    <m/>
    <m/>
    <s v="DNS"/>
    <m/>
    <x v="1"/>
    <s v="North Las Vegas 39"/>
    <s v="Deseret Dash - Expert"/>
    <n v="0"/>
  </r>
  <r>
    <x v="1"/>
    <x v="0"/>
    <x v="3"/>
    <s v="DNS"/>
    <x v="24"/>
    <n v="66"/>
    <x v="41"/>
    <m/>
    <m/>
    <s v="DNS"/>
    <m/>
    <x v="24"/>
    <s v="Ogden UT"/>
    <s v="Deseret Dash - Expert"/>
    <n v="0"/>
  </r>
  <r>
    <x v="1"/>
    <x v="0"/>
    <x v="3"/>
    <s v="DNS"/>
    <x v="24"/>
    <n v="121"/>
    <x v="35"/>
    <m/>
    <m/>
    <s v="DNS"/>
    <m/>
    <x v="20"/>
    <s v="Salt Lake City UT"/>
    <s v="Deseret Dash - Expert"/>
    <n v="0"/>
  </r>
  <r>
    <x v="1"/>
    <x v="0"/>
    <x v="3"/>
    <s v="DNS"/>
    <x v="24"/>
    <n v="88"/>
    <x v="43"/>
    <m/>
    <m/>
    <s v="DNS"/>
    <m/>
    <x v="1"/>
    <s v="Salt Lake City UT"/>
    <s v="Deseret Dash - Expert"/>
    <n v="0"/>
  </r>
  <r>
    <x v="1"/>
    <x v="0"/>
    <x v="3"/>
    <s v="DNS"/>
    <x v="24"/>
    <s v="93x"/>
    <x v="30"/>
    <m/>
    <m/>
    <s v="DNS"/>
    <m/>
    <x v="11"/>
    <s v="Denver CO"/>
    <s v="Deseret Dash - Expert"/>
    <n v="0"/>
  </r>
  <r>
    <x v="1"/>
    <x v="0"/>
    <x v="3"/>
    <s v="DNS"/>
    <x v="24"/>
    <n v="101"/>
    <x v="37"/>
    <m/>
    <m/>
    <s v="DNS"/>
    <m/>
    <x v="11"/>
    <s v="Boise ID"/>
    <s v="Deseret Dash - Expert"/>
    <n v="0"/>
  </r>
  <r>
    <x v="1"/>
    <x v="0"/>
    <x v="3"/>
    <s v="DNS"/>
    <x v="24"/>
    <n v="209"/>
    <x v="6"/>
    <m/>
    <m/>
    <s v="DNS"/>
    <m/>
    <x v="1"/>
    <s v="Farmington UT"/>
    <s v="Deseret Dash - Expert"/>
    <n v="0"/>
  </r>
  <r>
    <x v="1"/>
    <x v="0"/>
    <x v="3"/>
    <s v="DNS"/>
    <x v="24"/>
    <n v="282"/>
    <x v="5"/>
    <m/>
    <m/>
    <s v="DNS"/>
    <m/>
    <x v="26"/>
    <s v="Murray UT"/>
    <s v="Deseret Dash - Expert"/>
    <n v="0"/>
  </r>
  <r>
    <x v="1"/>
    <x v="0"/>
    <x v="3"/>
    <s v="DNS"/>
    <x v="24"/>
    <n v="258"/>
    <x v="33"/>
    <m/>
    <m/>
    <s v="DNS"/>
    <m/>
    <x v="19"/>
    <s v="Belgrade MT"/>
    <s v="Deseret Dash - Expert"/>
    <n v="0"/>
  </r>
  <r>
    <x v="1"/>
    <x v="0"/>
    <x v="3"/>
    <s v="DNS"/>
    <x v="24"/>
    <n v="152"/>
    <x v="78"/>
    <m/>
    <m/>
    <s v="DNS"/>
    <m/>
    <x v="10"/>
    <s v="Firestone CO"/>
    <s v="Deseret Dash - Expert"/>
    <n v="0"/>
  </r>
  <r>
    <x v="1"/>
    <x v="0"/>
    <x v="3"/>
    <s v="DNS"/>
    <x v="24"/>
    <n v="422"/>
    <x v="65"/>
    <m/>
    <m/>
    <s v="DNS"/>
    <m/>
    <x v="1"/>
    <s v="bakersfield ca"/>
    <s v="Deseret Dash - Expert"/>
    <n v="0"/>
  </r>
  <r>
    <x v="1"/>
    <x v="0"/>
    <x v="3"/>
    <s v="DNS"/>
    <x v="24"/>
    <n v="777"/>
    <x v="3"/>
    <m/>
    <m/>
    <s v="DNS"/>
    <m/>
    <x v="6"/>
    <s v="Park City UT"/>
    <s v="Deseret Dash - Expert"/>
    <n v="0"/>
  </r>
  <r>
    <x v="1"/>
    <x v="0"/>
    <x v="3"/>
    <s v="DNS"/>
    <x v="24"/>
    <n v="703"/>
    <x v="80"/>
    <m/>
    <m/>
    <s v="DNS"/>
    <m/>
    <x v="0"/>
    <s v="Aurora CO"/>
    <s v="Deseret Dash - Expert"/>
    <n v="0"/>
  </r>
  <r>
    <x v="1"/>
    <x v="0"/>
    <x v="4"/>
    <n v="1"/>
    <x v="0"/>
    <n v="193"/>
    <x v="0"/>
    <n v="4"/>
    <d v="1899-12-30T00:06:54"/>
    <m/>
    <m/>
    <x v="0"/>
    <s v="Boulder CO"/>
    <s v="Deseret Dash - Novice"/>
    <n v="50"/>
  </r>
  <r>
    <x v="1"/>
    <x v="0"/>
    <x v="4"/>
    <n v="2"/>
    <x v="1"/>
    <n v="311"/>
    <x v="47"/>
    <n v="4"/>
    <d v="1899-12-30T00:07:01"/>
    <n v="6.7530000000000001"/>
    <n v="6.7530000000000001"/>
    <x v="19"/>
    <s v="Edmonton AB"/>
    <s v="Deseret Dash - Novice"/>
    <n v="40"/>
  </r>
  <r>
    <x v="1"/>
    <x v="1"/>
    <x v="20"/>
    <s v="DNS"/>
    <x v="24"/>
    <n v="32"/>
    <x v="59"/>
    <m/>
    <m/>
    <s v="DNS"/>
    <m/>
    <x v="34"/>
    <s v="Logan UT"/>
    <s v="Lightweight SuperBike"/>
    <n v="0"/>
  </r>
  <r>
    <x v="1"/>
    <x v="1"/>
    <x v="20"/>
    <s v="DNS"/>
    <x v="24"/>
    <n v="777"/>
    <x v="3"/>
    <m/>
    <m/>
    <s v="DNS"/>
    <m/>
    <x v="6"/>
    <s v="Park City UT"/>
    <s v="Lightweight SuperBike"/>
    <n v="0"/>
  </r>
  <r>
    <x v="1"/>
    <x v="1"/>
    <x v="13"/>
    <s v="DNS"/>
    <x v="24"/>
    <n v="113"/>
    <x v="85"/>
    <m/>
    <m/>
    <s v="DNS"/>
    <m/>
    <x v="49"/>
    <s v="Lewisville TX"/>
    <s v="Sportsman"/>
    <n v="0"/>
  </r>
  <r>
    <x v="1"/>
    <x v="1"/>
    <x v="13"/>
    <s v="DNS"/>
    <x v="24"/>
    <n v="939"/>
    <x v="49"/>
    <m/>
    <m/>
    <s v="DNS"/>
    <m/>
    <x v="29"/>
    <s v="Ogden UT"/>
    <s v="Sportsman"/>
    <n v="0"/>
  </r>
  <r>
    <x v="1"/>
    <x v="1"/>
    <x v="13"/>
    <s v="DNS"/>
    <x v="24"/>
    <n v="307"/>
    <x v="14"/>
    <m/>
    <m/>
    <s v="DNS"/>
    <m/>
    <x v="10"/>
    <s v="KUNA ID"/>
    <s v="Sportsman"/>
    <n v="0"/>
  </r>
  <r>
    <x v="1"/>
    <x v="1"/>
    <x v="13"/>
    <s v="DNS"/>
    <x v="24"/>
    <n v="107"/>
    <x v="17"/>
    <m/>
    <m/>
    <s v="DNS"/>
    <m/>
    <x v="12"/>
    <s v="Meridian ID"/>
    <s v="Sportsman"/>
    <n v="0"/>
  </r>
  <r>
    <x v="1"/>
    <x v="1"/>
    <x v="13"/>
    <s v="DNS"/>
    <x v="24"/>
    <n v="179"/>
    <x v="12"/>
    <m/>
    <m/>
    <s v="DNS"/>
    <m/>
    <x v="9"/>
    <s v="Calgary AB"/>
    <s v="Sportsman"/>
    <n v="0"/>
  </r>
  <r>
    <x v="1"/>
    <x v="1"/>
    <x v="13"/>
    <s v="DNS"/>
    <x v="24"/>
    <n v="142"/>
    <x v="70"/>
    <m/>
    <m/>
    <s v="DNS"/>
    <m/>
    <x v="43"/>
    <s v="Draper UT"/>
    <s v="Sportsman"/>
    <n v="0"/>
  </r>
  <r>
    <x v="1"/>
    <x v="1"/>
    <x v="13"/>
    <s v="DNS"/>
    <x v="24"/>
    <n v="213"/>
    <x v="74"/>
    <m/>
    <m/>
    <s v="DNS"/>
    <m/>
    <x v="45"/>
    <s v="SALT LAKE CITY UT"/>
    <s v="Sportsman"/>
    <n v="0"/>
  </r>
  <r>
    <x v="1"/>
    <x v="1"/>
    <x v="13"/>
    <s v="DNS"/>
    <x v="24"/>
    <n v="147"/>
    <x v="52"/>
    <m/>
    <m/>
    <s v="DNS"/>
    <m/>
    <x v="30"/>
    <s v="Park City UT"/>
    <s v="Sportsman"/>
    <n v="0"/>
  </r>
  <r>
    <x v="1"/>
    <x v="1"/>
    <x v="13"/>
    <s v="DNS"/>
    <x v="24"/>
    <n v="711"/>
    <x v="48"/>
    <m/>
    <m/>
    <s v="DNS"/>
    <m/>
    <x v="1"/>
    <s v="Phoenix AZ"/>
    <s v="Sportsman"/>
    <n v="0"/>
  </r>
  <r>
    <x v="1"/>
    <x v="1"/>
    <x v="13"/>
    <s v="DNS"/>
    <x v="24"/>
    <n v="242"/>
    <x v="50"/>
    <m/>
    <m/>
    <s v="DNS"/>
    <m/>
    <x v="30"/>
    <s v="Aberdeen ID"/>
    <s v="Sportsman"/>
    <n v="0"/>
  </r>
  <r>
    <x v="1"/>
    <x v="1"/>
    <x v="13"/>
    <s v="DNS"/>
    <x v="24"/>
    <n v="66"/>
    <x v="41"/>
    <m/>
    <m/>
    <s v="DNS"/>
    <m/>
    <x v="29"/>
    <s v="Ogden UT"/>
    <s v="Sportsman"/>
    <n v="0"/>
  </r>
  <r>
    <x v="1"/>
    <x v="1"/>
    <x v="13"/>
    <s v="DNS"/>
    <x v="24"/>
    <n v="66"/>
    <x v="41"/>
    <m/>
    <m/>
    <s v="DNS"/>
    <m/>
    <x v="24"/>
    <s v="Ogden UT"/>
    <s v="Sportsman"/>
    <n v="0"/>
  </r>
  <r>
    <x v="1"/>
    <x v="1"/>
    <x v="13"/>
    <s v="DNS"/>
    <x v="24"/>
    <n v="142"/>
    <x v="70"/>
    <m/>
    <m/>
    <s v="DNS"/>
    <m/>
    <x v="43"/>
    <s v="Draper UT"/>
    <s v="Sportsman"/>
    <n v="0"/>
  </r>
  <r>
    <x v="1"/>
    <x v="1"/>
    <x v="13"/>
    <s v="DNS"/>
    <x v="24"/>
    <n v="300"/>
    <x v="86"/>
    <m/>
    <m/>
    <s v="DNS"/>
    <m/>
    <x v="1"/>
    <s v="Draper UT"/>
    <s v="Sportsman"/>
    <n v="0"/>
  </r>
  <r>
    <x v="1"/>
    <x v="1"/>
    <x v="13"/>
    <s v="DNS"/>
    <x v="24"/>
    <n v="307"/>
    <x v="14"/>
    <m/>
    <m/>
    <s v="DNS"/>
    <m/>
    <x v="10"/>
    <s v="KUNA ID"/>
    <s v="Sportsman"/>
    <n v="0"/>
  </r>
  <r>
    <x v="1"/>
    <x v="1"/>
    <x v="13"/>
    <s v="DNS"/>
    <x v="24"/>
    <n v="71"/>
    <x v="79"/>
    <m/>
    <m/>
    <s v="DNS"/>
    <m/>
    <x v="41"/>
    <s v="Greenwood CA"/>
    <s v="Sportsman"/>
    <n v="0"/>
  </r>
  <r>
    <x v="1"/>
    <x v="1"/>
    <x v="13"/>
    <s v="DNS"/>
    <x v="24"/>
    <n v="805"/>
    <x v="28"/>
    <m/>
    <m/>
    <s v="DNS"/>
    <m/>
    <x v="19"/>
    <s v="Layton UT"/>
    <s v="Sportsman"/>
    <n v="0"/>
  </r>
  <r>
    <x v="1"/>
    <x v="1"/>
    <x v="13"/>
    <s v="DNS"/>
    <x v="24"/>
    <n v="335"/>
    <x v="87"/>
    <m/>
    <m/>
    <s v="DNS"/>
    <m/>
    <x v="50"/>
    <s v="New Haven CT"/>
    <s v="Sportsman"/>
    <n v="0"/>
  </r>
  <r>
    <x v="1"/>
    <x v="1"/>
    <x v="13"/>
    <s v="DNS"/>
    <x v="24"/>
    <n v="993"/>
    <x v="58"/>
    <m/>
    <m/>
    <s v="DNS"/>
    <m/>
    <x v="33"/>
    <s v="Boulder CO"/>
    <s v="Sportsman"/>
    <n v="0"/>
  </r>
  <r>
    <x v="1"/>
    <x v="1"/>
    <x v="13"/>
    <s v="DNS"/>
    <x v="24"/>
    <n v="417"/>
    <x v="84"/>
    <m/>
    <m/>
    <s v="DNS"/>
    <m/>
    <x v="48"/>
    <s v="Cedar City UT"/>
    <s v="Sportsman"/>
    <n v="0"/>
  </r>
  <r>
    <x v="1"/>
    <x v="1"/>
    <x v="13"/>
    <s v="DNS"/>
    <x v="24"/>
    <n v="32"/>
    <x v="59"/>
    <m/>
    <m/>
    <s v="DNS"/>
    <m/>
    <x v="34"/>
    <s v="Logan UT"/>
    <s v="Sportsman"/>
    <n v="0"/>
  </r>
  <r>
    <x v="1"/>
    <x v="1"/>
    <x v="13"/>
    <s v="DNS"/>
    <x v="24"/>
    <n v="268"/>
    <x v="51"/>
    <m/>
    <m/>
    <s v="DNS"/>
    <m/>
    <x v="6"/>
    <s v="Draper UT"/>
    <s v="Sportsman"/>
    <n v="0"/>
  </r>
  <r>
    <x v="1"/>
    <x v="1"/>
    <x v="13"/>
    <s v="DNS"/>
    <x v="24"/>
    <n v="113"/>
    <x v="85"/>
    <m/>
    <m/>
    <s v="DNS"/>
    <m/>
    <x v="49"/>
    <s v="Lewisville TX"/>
    <s v="Sportsman"/>
    <n v="0"/>
  </r>
  <r>
    <x v="1"/>
    <x v="1"/>
    <x v="13"/>
    <s v="DNS"/>
    <x v="24"/>
    <n v="693"/>
    <x v="72"/>
    <m/>
    <m/>
    <s v="DNS"/>
    <m/>
    <x v="35"/>
    <s v="Boulder CO"/>
    <s v="Sportsman"/>
    <n v="0"/>
  </r>
  <r>
    <x v="1"/>
    <x v="1"/>
    <x v="13"/>
    <s v="DNS"/>
    <x v="24"/>
    <n v="71"/>
    <x v="79"/>
    <m/>
    <m/>
    <s v="DNS"/>
    <m/>
    <x v="41"/>
    <s v="Greenwood CA"/>
    <s v="Sportsman"/>
    <n v="0"/>
  </r>
  <r>
    <x v="1"/>
    <x v="1"/>
    <x v="13"/>
    <s v="DNS"/>
    <x v="24"/>
    <n v="146"/>
    <x v="23"/>
    <m/>
    <m/>
    <s v="DNS"/>
    <m/>
    <x v="16"/>
    <s v="Littleton CO"/>
    <s v="Sportsman"/>
    <n v="0"/>
  </r>
  <r>
    <x v="1"/>
    <x v="1"/>
    <x v="13"/>
    <s v="DNS"/>
    <x v="24"/>
    <n v="107"/>
    <x v="17"/>
    <m/>
    <m/>
    <s v="DNS"/>
    <m/>
    <x v="12"/>
    <s v="Meridian ID"/>
    <s v="Sportsman"/>
    <n v="0"/>
  </r>
  <r>
    <x v="1"/>
    <x v="1"/>
    <x v="13"/>
    <s v="DNS"/>
    <x v="24"/>
    <n v="300"/>
    <x v="86"/>
    <m/>
    <m/>
    <s v="DNS"/>
    <m/>
    <x v="1"/>
    <s v="Draper UT"/>
    <s v="Sportsman"/>
    <n v="0"/>
  </r>
  <r>
    <x v="1"/>
    <x v="1"/>
    <x v="13"/>
    <s v="DNS"/>
    <x v="24"/>
    <n v="711"/>
    <x v="48"/>
    <m/>
    <m/>
    <s v="DNS"/>
    <m/>
    <x v="1"/>
    <s v="Phoenix AZ"/>
    <s v="Sportsman"/>
    <n v="0"/>
  </r>
  <r>
    <x v="1"/>
    <x v="1"/>
    <x v="13"/>
    <s v="DNS"/>
    <x v="24"/>
    <n v="147"/>
    <x v="52"/>
    <m/>
    <m/>
    <s v="DNS"/>
    <m/>
    <x v="30"/>
    <s v="Park City UT"/>
    <s v="Sportsman"/>
    <n v="0"/>
  </r>
  <r>
    <x v="1"/>
    <x v="1"/>
    <x v="13"/>
    <s v="DNS"/>
    <x v="24"/>
    <n v="417"/>
    <x v="84"/>
    <m/>
    <m/>
    <s v="DNS"/>
    <m/>
    <x v="48"/>
    <s v="Cedar City UT"/>
    <s v="Sportsman"/>
    <n v="0"/>
  </r>
  <r>
    <x v="1"/>
    <x v="1"/>
    <x v="13"/>
    <s v="DNS"/>
    <x v="24"/>
    <n v="805"/>
    <x v="28"/>
    <m/>
    <m/>
    <s v="DNS"/>
    <m/>
    <x v="19"/>
    <s v="Layton UT"/>
    <s v="Sportsman"/>
    <n v="0"/>
  </r>
  <r>
    <x v="1"/>
    <x v="0"/>
    <x v="4"/>
    <n v="3"/>
    <x v="2"/>
    <n v="417"/>
    <x v="84"/>
    <n v="4"/>
    <d v="1899-12-30T00:07:11"/>
    <n v="16.431999999999999"/>
    <n v="9.6790000000000003"/>
    <x v="48"/>
    <s v="Cedar City UT"/>
    <s v="Deseret Dash - Novice"/>
    <n v="32"/>
  </r>
  <r>
    <x v="1"/>
    <x v="0"/>
    <x v="4"/>
    <n v="4"/>
    <x v="3"/>
    <n v="911"/>
    <x v="19"/>
    <n v="4"/>
    <d v="1899-12-30T00:07:11"/>
    <n v="16.617000000000001"/>
    <n v="0.185"/>
    <x v="14"/>
    <s v="Calgary AB"/>
    <s v="Deseret Dash - Novice"/>
    <n v="26"/>
  </r>
  <r>
    <x v="1"/>
    <x v="0"/>
    <x v="4"/>
    <n v="5"/>
    <x v="4"/>
    <n v="675"/>
    <x v="25"/>
    <n v="4"/>
    <d v="1899-12-30T00:07:12"/>
    <n v="17.556000000000001"/>
    <n v="0.93899999999999995"/>
    <x v="18"/>
    <s v="Missoula MT"/>
    <s v="Deseret Dash - Novice"/>
    <n v="22"/>
  </r>
  <r>
    <x v="1"/>
    <x v="0"/>
    <x v="4"/>
    <n v="6"/>
    <x v="5"/>
    <n v="307"/>
    <x v="14"/>
    <n v="4"/>
    <d v="1899-12-30T00:07:22"/>
    <n v="27.696000000000002"/>
    <n v="10.14"/>
    <x v="10"/>
    <s v="KUNA ID"/>
    <s v="Deseret Dash - Novice"/>
    <n v="20"/>
  </r>
  <r>
    <x v="1"/>
    <x v="0"/>
    <x v="4"/>
    <n v="7"/>
    <x v="6"/>
    <n v="179"/>
    <x v="12"/>
    <n v="4"/>
    <d v="1899-12-30T00:07:25"/>
    <n v="30.536999999999999"/>
    <n v="2.8410000000000002"/>
    <x v="9"/>
    <s v="Calgary AB"/>
    <s v="Deseret Dash - Novice"/>
    <n v="18"/>
  </r>
  <r>
    <x v="1"/>
    <x v="0"/>
    <x v="4"/>
    <n v="8"/>
    <x v="7"/>
    <n v="607"/>
    <x v="22"/>
    <n v="4"/>
    <d v="1899-12-30T00:07:25"/>
    <n v="30.655999999999999"/>
    <n v="0.11899999999999999"/>
    <x v="11"/>
    <s v="Missoula MT"/>
    <s v="Deseret Dash - Novice"/>
    <n v="16"/>
  </r>
  <r>
    <x v="1"/>
    <x v="0"/>
    <x v="4"/>
    <n v="9"/>
    <x v="8"/>
    <n v="325"/>
    <x v="16"/>
    <n v="4"/>
    <d v="1899-12-30T00:07:25"/>
    <n v="30.951000000000001"/>
    <n v="0.29499999999999998"/>
    <x v="1"/>
    <s v="Layton UT"/>
    <s v="Deseret Dash - Novice"/>
    <n v="14"/>
  </r>
  <r>
    <x v="1"/>
    <x v="0"/>
    <x v="4"/>
    <n v="10"/>
    <x v="9"/>
    <n v="126"/>
    <x v="68"/>
    <n v="4"/>
    <d v="1899-12-30T00:07:27"/>
    <n v="32.237000000000002"/>
    <n v="1.286"/>
    <x v="1"/>
    <s v="Midvale UT"/>
    <s v="Deseret Dash - Novice"/>
    <n v="12"/>
  </r>
  <r>
    <x v="1"/>
    <x v="0"/>
    <x v="4"/>
    <n v="11"/>
    <x v="10"/>
    <n v="335"/>
    <x v="87"/>
    <n v="4"/>
    <d v="1899-12-30T00:07:32"/>
    <n v="37.459000000000003"/>
    <n v="5.2220000000000004"/>
    <x v="50"/>
    <s v="New Haven CT"/>
    <s v="Deseret Dash - Novice"/>
    <n v="10"/>
  </r>
  <r>
    <x v="1"/>
    <x v="0"/>
    <x v="4"/>
    <n v="12"/>
    <x v="11"/>
    <n v="711"/>
    <x v="48"/>
    <n v="4"/>
    <d v="1899-12-30T00:07:43"/>
    <n v="49.127000000000002"/>
    <n v="11.667999999999999"/>
    <x v="1"/>
    <s v="Phoenix AZ"/>
    <s v="Deseret Dash - Novice"/>
    <n v="9"/>
  </r>
  <r>
    <x v="1"/>
    <x v="0"/>
    <x v="4"/>
    <n v="13"/>
    <x v="12"/>
    <n v="107"/>
    <x v="17"/>
    <n v="4"/>
    <d v="1899-12-30T00:07:55"/>
    <d v="1899-12-30T00:01:00"/>
    <n v="11.153"/>
    <x v="12"/>
    <s v="Meridian ID"/>
    <s v="Deseret Dash - Novice"/>
    <n v="8"/>
  </r>
  <r>
    <x v="1"/>
    <x v="0"/>
    <x v="4"/>
    <n v="14"/>
    <x v="13"/>
    <n v="805"/>
    <x v="28"/>
    <n v="4"/>
    <d v="1899-12-30T00:07:55"/>
    <d v="1899-12-30T00:01:01"/>
    <n v="0.90500000000000003"/>
    <x v="19"/>
    <s v="Layton UT"/>
    <s v="Deseret Dash - Novice"/>
    <n v="7"/>
  </r>
  <r>
    <x v="1"/>
    <x v="0"/>
    <x v="4"/>
    <n v="15"/>
    <x v="14"/>
    <n v="660"/>
    <x v="21"/>
    <n v="4"/>
    <d v="1899-12-30T00:08:01"/>
    <d v="1899-12-30T00:01:07"/>
    <n v="5.5940000000000003"/>
    <x v="15"/>
    <s v="Pleasant view UT"/>
    <s v="Deseret Dash - Novice"/>
    <n v="6"/>
  </r>
  <r>
    <x v="1"/>
    <x v="0"/>
    <x v="4"/>
    <n v="16"/>
    <x v="15"/>
    <n v="268"/>
    <x v="51"/>
    <n v="4"/>
    <d v="1899-12-30T00:08:15"/>
    <d v="1899-12-30T00:01:21"/>
    <n v="14.061999999999999"/>
    <x v="6"/>
    <s v="Draper UT"/>
    <s v="Deseret Dash - Novice"/>
    <n v="5"/>
  </r>
  <r>
    <x v="1"/>
    <x v="0"/>
    <x v="4"/>
    <n v="17"/>
    <x v="16"/>
    <n v="242"/>
    <x v="50"/>
    <n v="4"/>
    <d v="1899-12-30T00:08:25"/>
    <d v="1899-12-30T00:01:31"/>
    <n v="10.256"/>
    <x v="30"/>
    <s v="Aberdeen ID"/>
    <s v="Deseret Dash - Novice"/>
    <n v="4"/>
  </r>
  <r>
    <x v="1"/>
    <x v="0"/>
    <x v="4"/>
    <n v="18"/>
    <x v="17"/>
    <n v="369"/>
    <x v="73"/>
    <n v="4"/>
    <d v="1899-12-30T00:08:30"/>
    <d v="1899-12-30T00:01:36"/>
    <n v="4.8109999999999999"/>
    <x v="44"/>
    <s v="Centerville UT"/>
    <s v="Deseret Dash - Novice"/>
    <n v="3"/>
  </r>
  <r>
    <x v="1"/>
    <x v="0"/>
    <x v="4"/>
    <s v="DNS"/>
    <x v="24"/>
    <n v="136"/>
    <x v="8"/>
    <m/>
    <m/>
    <s v="DNS"/>
    <m/>
    <x v="47"/>
    <s v="Pleasant Grove UT"/>
    <s v="Deseret Dash - Novice"/>
    <n v="0"/>
  </r>
  <r>
    <x v="1"/>
    <x v="0"/>
    <x v="4"/>
    <s v="DNS"/>
    <x v="24"/>
    <n v="786"/>
    <x v="15"/>
    <m/>
    <m/>
    <s v="DNS"/>
    <m/>
    <x v="11"/>
    <s v="Missoula MT"/>
    <s v="Deseret Dash - Novice"/>
    <n v="0"/>
  </r>
  <r>
    <x v="1"/>
    <x v="0"/>
    <x v="4"/>
    <s v="DNS"/>
    <x v="24"/>
    <n v="666"/>
    <x v="13"/>
    <m/>
    <m/>
    <s v="DNS"/>
    <m/>
    <x v="1"/>
    <s v="West Valley City UT"/>
    <s v="Deseret Dash - Novice"/>
    <n v="0"/>
  </r>
  <r>
    <x v="1"/>
    <x v="0"/>
    <x v="4"/>
    <s v="DNS"/>
    <x v="24"/>
    <n v="147"/>
    <x v="52"/>
    <m/>
    <m/>
    <s v="DNS"/>
    <m/>
    <x v="30"/>
    <s v="Park City UT"/>
    <s v="Deseret Dash - Novice"/>
    <n v="0"/>
  </r>
  <r>
    <x v="1"/>
    <x v="0"/>
    <x v="4"/>
    <s v="DNS"/>
    <x v="24"/>
    <n v="146"/>
    <x v="23"/>
    <m/>
    <m/>
    <s v="DNS"/>
    <m/>
    <x v="16"/>
    <s v="Littleton CO"/>
    <s v="Deseret Dash - Novice"/>
    <n v="0"/>
  </r>
  <r>
    <x v="1"/>
    <x v="0"/>
    <x v="4"/>
    <s v="DNS"/>
    <x v="24"/>
    <n v="743"/>
    <x v="26"/>
    <m/>
    <m/>
    <s v="DNS"/>
    <m/>
    <x v="1"/>
    <s v="Las Vegas NV"/>
    <s v="Deseret Dash - Novice"/>
    <n v="0"/>
  </r>
  <r>
    <x v="1"/>
    <x v="0"/>
    <x v="4"/>
    <s v="DNS"/>
    <x v="24"/>
    <n v="66"/>
    <x v="49"/>
    <m/>
    <m/>
    <s v="DNS"/>
    <m/>
    <x v="29"/>
    <s v="Ogden UT"/>
    <s v="Deseret Dash - Novice"/>
    <n v="0"/>
  </r>
  <r>
    <x v="1"/>
    <x v="0"/>
    <x v="4"/>
    <s v="DNS"/>
    <x v="24"/>
    <n v="300"/>
    <x v="86"/>
    <m/>
    <m/>
    <s v="DNS"/>
    <m/>
    <x v="1"/>
    <s v="Draper UT"/>
    <s v="Deseret Dash - Novice"/>
    <n v="0"/>
  </r>
  <r>
    <x v="1"/>
    <x v="0"/>
    <x v="4"/>
    <s v="DNS"/>
    <x v="24"/>
    <n v="213"/>
    <x v="74"/>
    <m/>
    <m/>
    <s v="DNS"/>
    <m/>
    <x v="45"/>
    <s v="SALT LAKE CITY UT"/>
    <s v="Deseret Dash - Novice"/>
    <n v="0"/>
  </r>
  <r>
    <x v="1"/>
    <x v="0"/>
    <x v="4"/>
    <s v="DNS"/>
    <x v="24"/>
    <n v="113"/>
    <x v="85"/>
    <m/>
    <m/>
    <s v="DNS"/>
    <m/>
    <x v="49"/>
    <s v="Lewisville TX"/>
    <s v="Deseret Dash - Novice"/>
    <n v="0"/>
  </r>
  <r>
    <x v="1"/>
    <x v="0"/>
    <x v="13"/>
    <n v="1"/>
    <x v="0"/>
    <n v="307"/>
    <x v="14"/>
    <n v="4"/>
    <d v="1899-12-30T00:07:17"/>
    <m/>
    <m/>
    <x v="10"/>
    <s v="KUNA ID"/>
    <s v="Sportsman"/>
    <n v="50"/>
  </r>
  <r>
    <x v="1"/>
    <x v="0"/>
    <x v="13"/>
    <n v="2"/>
    <x v="1"/>
    <n v="107"/>
    <x v="17"/>
    <n v="4"/>
    <d v="1899-12-30T00:07:20"/>
    <n v="2.681"/>
    <n v="2.681"/>
    <x v="12"/>
    <s v="Meridian ID"/>
    <s v="Sportsman"/>
    <n v="40"/>
  </r>
  <r>
    <x v="1"/>
    <x v="1"/>
    <x v="25"/>
    <n v="3"/>
    <x v="2"/>
    <n v="53"/>
    <x v="44"/>
    <n v="7"/>
    <d v="1899-12-30T00:11:44"/>
    <n v="18.795000000000002"/>
    <n v="9.3439999999999994"/>
    <x v="5"/>
    <s v="Gilbert AZ"/>
    <s v="Open Superbike"/>
    <n v="32"/>
  </r>
  <r>
    <x v="1"/>
    <x v="1"/>
    <x v="25"/>
    <n v="4"/>
    <x v="3"/>
    <n v="122"/>
    <x v="57"/>
    <n v="7"/>
    <d v="1899-12-30T00:11:48"/>
    <n v="22.91"/>
    <n v="4.1150000000000002"/>
    <x v="5"/>
    <s v="Salt Lake City UT"/>
    <s v="Open Superbike"/>
    <n v="26"/>
  </r>
  <r>
    <x v="1"/>
    <x v="1"/>
    <x v="25"/>
    <n v="5"/>
    <x v="4"/>
    <n v="121"/>
    <x v="35"/>
    <n v="7"/>
    <d v="1899-12-30T00:11:51"/>
    <n v="25.167999999999999"/>
    <n v="2.258"/>
    <x v="20"/>
    <s v="Salt Lake City UT"/>
    <s v="Open Superbike"/>
    <n v="22"/>
  </r>
  <r>
    <x v="1"/>
    <x v="1"/>
    <x v="25"/>
    <n v="6"/>
    <x v="5"/>
    <n v="11"/>
    <x v="46"/>
    <n v="7"/>
    <d v="1899-12-30T00:11:51"/>
    <n v="26.018000000000001"/>
    <n v="0.85"/>
    <x v="5"/>
    <s v="Sandy UT"/>
    <s v="Open Superbike"/>
    <n v="20"/>
  </r>
  <r>
    <x v="1"/>
    <x v="1"/>
    <x v="25"/>
    <n v="7"/>
    <x v="6"/>
    <n v="365"/>
    <x v="34"/>
    <n v="7"/>
    <d v="1899-12-30T00:11:54"/>
    <n v="28.82"/>
    <n v="2.802"/>
    <x v="10"/>
    <s v="Sandy UT"/>
    <s v="Open Superbike"/>
    <n v="18"/>
  </r>
  <r>
    <x v="1"/>
    <x v="1"/>
    <x v="25"/>
    <n v="8"/>
    <x v="7"/>
    <n v="151"/>
    <x v="38"/>
    <n v="7"/>
    <d v="1899-12-30T00:12:00"/>
    <n v="34.616"/>
    <n v="5.7960000000000003"/>
    <x v="11"/>
    <s v="Anaheim CA"/>
    <s v="Open Superbike"/>
    <n v="16"/>
  </r>
  <r>
    <x v="1"/>
    <x v="1"/>
    <x v="25"/>
    <n v="9"/>
    <x v="8"/>
    <n v="58"/>
    <x v="88"/>
    <n v="7"/>
    <d v="1899-12-30T00:12:24"/>
    <n v="58.591999999999999"/>
    <n v="23.975999999999999"/>
    <x v="54"/>
    <s v="Murray UT"/>
    <s v="Open Superbike"/>
    <n v="14"/>
  </r>
  <r>
    <x v="1"/>
    <x v="1"/>
    <x v="25"/>
    <n v="10"/>
    <x v="9"/>
    <n v="282"/>
    <x v="5"/>
    <n v="7"/>
    <d v="1899-12-30T00:12:56"/>
    <d v="1899-12-30T00:01:31"/>
    <n v="32.094000000000001"/>
    <x v="26"/>
    <s v="Murray UT"/>
    <s v="Open Superbike"/>
    <n v="12"/>
  </r>
  <r>
    <x v="1"/>
    <x v="1"/>
    <x v="25"/>
    <s v="DNS"/>
    <x v="24"/>
    <n v="84"/>
    <x v="54"/>
    <m/>
    <m/>
    <s v="DNS"/>
    <m/>
    <x v="1"/>
    <s v="Salt Lake City Utah"/>
    <s v="Open Superbike"/>
    <n v="0"/>
  </r>
  <r>
    <x v="1"/>
    <x v="1"/>
    <x v="25"/>
    <s v="DNS"/>
    <x v="24"/>
    <n v="86"/>
    <x v="62"/>
    <m/>
    <m/>
    <s v="DNS"/>
    <m/>
    <x v="5"/>
    <s v="West Jordan UT"/>
    <s v="Open Superbike"/>
    <n v="0"/>
  </r>
  <r>
    <x v="1"/>
    <x v="1"/>
    <x v="25"/>
    <s v="DNS"/>
    <x v="24"/>
    <n v="39"/>
    <x v="36"/>
    <m/>
    <m/>
    <s v="DNS"/>
    <m/>
    <x v="21"/>
    <s v="Bluffdale UT"/>
    <s v="Open Superbike"/>
    <n v="0"/>
  </r>
  <r>
    <x v="1"/>
    <x v="1"/>
    <x v="25"/>
    <s v="DNS"/>
    <x v="24"/>
    <n v="444"/>
    <x v="82"/>
    <m/>
    <m/>
    <s v="DNS"/>
    <m/>
    <x v="10"/>
    <s v="Salt Lake City UT"/>
    <s v="Open Superbike"/>
    <n v="0"/>
  </r>
  <r>
    <x v="1"/>
    <x v="1"/>
    <x v="25"/>
    <s v="DNS"/>
    <x v="24"/>
    <n v="689"/>
    <x v="89"/>
    <m/>
    <m/>
    <s v="DNS"/>
    <m/>
    <x v="56"/>
    <s v="Banks OR"/>
    <s v="Open Superbike"/>
    <n v="0"/>
  </r>
  <r>
    <x v="1"/>
    <x v="1"/>
    <x v="25"/>
    <s v="DNS"/>
    <x v="24"/>
    <n v="117"/>
    <x v="4"/>
    <m/>
    <m/>
    <s v="DNS"/>
    <m/>
    <x v="11"/>
    <s v="South Jordan UT"/>
    <s v="Open Superbike"/>
    <n v="0"/>
  </r>
  <r>
    <x v="1"/>
    <x v="1"/>
    <x v="25"/>
    <s v="DNS"/>
    <x v="24"/>
    <n v="69"/>
    <x v="24"/>
    <m/>
    <m/>
    <s v="DNS"/>
    <m/>
    <x v="17"/>
    <s v="SLC UT"/>
    <s v="Open Superbike"/>
    <n v="0"/>
  </r>
  <r>
    <x v="1"/>
    <x v="1"/>
    <x v="25"/>
    <s v="DNS"/>
    <x v="24"/>
    <n v="703"/>
    <x v="80"/>
    <m/>
    <m/>
    <s v="DNS"/>
    <m/>
    <x v="0"/>
    <s v="Aurora CO"/>
    <s v="Open Superbike"/>
    <n v="0"/>
  </r>
  <r>
    <x v="1"/>
    <x v="1"/>
    <x v="25"/>
    <s v="DNS"/>
    <x v="24"/>
    <n v="26"/>
    <x v="42"/>
    <m/>
    <m/>
    <s v="DNS"/>
    <m/>
    <x v="5"/>
    <s v="Lehi UT"/>
    <s v="Open Superbike"/>
    <n v="0"/>
  </r>
  <r>
    <x v="1"/>
    <x v="1"/>
    <x v="25"/>
    <s v="DNS"/>
    <x v="24"/>
    <n v="87"/>
    <x v="76"/>
    <m/>
    <m/>
    <s v="DNS"/>
    <m/>
    <x v="46"/>
    <s v="Edmonton AB"/>
    <s v="Open Superbike"/>
    <n v="0"/>
  </r>
  <r>
    <x v="1"/>
    <x v="1"/>
    <x v="25"/>
    <s v="DNS"/>
    <x v="24"/>
    <s v="72x"/>
    <x v="66"/>
    <m/>
    <m/>
    <s v="DNS"/>
    <m/>
    <x v="1"/>
    <s v="North Las Vegas 39"/>
    <s v="Open Superbike"/>
    <n v="0"/>
  </r>
  <r>
    <x v="1"/>
    <x v="1"/>
    <x v="25"/>
    <s v="DNS"/>
    <x v="24"/>
    <n v="115"/>
    <x v="32"/>
    <m/>
    <m/>
    <s v="DNS"/>
    <m/>
    <x v="14"/>
    <s v="Calgary AB"/>
    <s v="Open Superbike"/>
    <n v="0"/>
  </r>
  <r>
    <x v="1"/>
    <x v="1"/>
    <x v="25"/>
    <s v="DNS"/>
    <x v="24"/>
    <s v="93x"/>
    <x v="30"/>
    <m/>
    <m/>
    <s v="DNS"/>
    <m/>
    <x v="11"/>
    <s v="Denver CO"/>
    <s v="Open Superbike"/>
    <n v="0"/>
  </r>
  <r>
    <x v="1"/>
    <x v="1"/>
    <x v="25"/>
    <s v="DNS"/>
    <x v="24"/>
    <s v="29x"/>
    <x v="83"/>
    <m/>
    <m/>
    <s v="DNS"/>
    <m/>
    <x v="14"/>
    <s v="Littleton CO"/>
    <s v="Open Superbike"/>
    <n v="0"/>
  </r>
  <r>
    <x v="1"/>
    <x v="1"/>
    <x v="25"/>
    <s v="DNS"/>
    <x v="24"/>
    <n v="152"/>
    <x v="78"/>
    <m/>
    <m/>
    <s v="DNS"/>
    <m/>
    <x v="10"/>
    <s v="Firestone CO"/>
    <s v="Open Superbike"/>
    <n v="0"/>
  </r>
  <r>
    <x v="1"/>
    <x v="1"/>
    <x v="12"/>
    <n v="1"/>
    <x v="0"/>
    <n v="179"/>
    <x v="12"/>
    <n v="6"/>
    <d v="1899-12-30T00:13:00"/>
    <n v="25.751999999999999"/>
    <n v="25.751999999999999"/>
    <x v="53"/>
    <s v="Calgary AB"/>
    <s v="Production 300"/>
    <n v="50"/>
  </r>
  <r>
    <x v="1"/>
    <x v="1"/>
    <x v="12"/>
    <n v="2"/>
    <x v="1"/>
    <n v="217"/>
    <x v="45"/>
    <n v="6"/>
    <d v="1899-12-30T00:12:35"/>
    <m/>
    <m/>
    <x v="36"/>
    <s v="Boise ID"/>
    <s v="Production 300"/>
    <n v="40"/>
  </r>
  <r>
    <x v="1"/>
    <x v="1"/>
    <x v="12"/>
    <s v="DNF"/>
    <x v="37"/>
    <n v="33"/>
    <x v="60"/>
    <n v="4"/>
    <d v="1899-12-30T00:08:00"/>
    <s v="DNF"/>
    <s v="2 Laps"/>
    <x v="35"/>
    <s v="Redmond UT"/>
    <s v="Production 300"/>
    <n v="0"/>
  </r>
  <r>
    <x v="1"/>
    <x v="1"/>
    <x v="12"/>
    <s v="DNS"/>
    <x v="24"/>
    <n v="101"/>
    <x v="37"/>
    <m/>
    <m/>
    <s v="DNS"/>
    <m/>
    <x v="31"/>
    <s v="Boise ID"/>
    <s v="Production 300"/>
    <n v="0"/>
  </r>
  <r>
    <x v="1"/>
    <x v="1"/>
    <x v="12"/>
    <s v="DNS"/>
    <x v="24"/>
    <n v="109"/>
    <x v="71"/>
    <m/>
    <m/>
    <s v="DNS"/>
    <m/>
    <x v="36"/>
    <s v="South Ogden UT"/>
    <s v="Production 300"/>
    <n v="0"/>
  </r>
  <r>
    <x v="1"/>
    <x v="1"/>
    <x v="12"/>
    <s v="DNS"/>
    <x v="24"/>
    <n v="142"/>
    <x v="70"/>
    <m/>
    <m/>
    <s v="DNS"/>
    <m/>
    <x v="43"/>
    <s v="Draper UT"/>
    <s v="Production 300"/>
    <n v="0"/>
  </r>
  <r>
    <x v="1"/>
    <x v="1"/>
    <x v="21"/>
    <n v="1"/>
    <x v="0"/>
    <n v="49"/>
    <x v="55"/>
    <n v="7"/>
    <d v="1899-12-30T00:11:20"/>
    <m/>
    <m/>
    <x v="0"/>
    <s v="West Valley UT"/>
    <s v="Middleweight Superbike"/>
    <n v="50"/>
  </r>
  <r>
    <x v="1"/>
    <x v="1"/>
    <x v="21"/>
    <n v="2"/>
    <x v="1"/>
    <n v="527"/>
    <x v="56"/>
    <n v="7"/>
    <d v="1899-12-30T00:11:27"/>
    <n v="7.6360000000000001"/>
    <n v="7.6360000000000001"/>
    <x v="1"/>
    <s v="Salt Lake City UT"/>
    <s v="Middleweight Superbike"/>
    <n v="40"/>
  </r>
  <r>
    <x v="1"/>
    <x v="1"/>
    <x v="21"/>
    <n v="3"/>
    <x v="2"/>
    <n v="68"/>
    <x v="2"/>
    <n v="7"/>
    <d v="1899-12-30T00:11:57"/>
    <n v="37.401000000000003"/>
    <n v="29.765000000000001"/>
    <x v="0"/>
    <s v="RIGBY ID"/>
    <s v="Middleweight Superbike"/>
    <n v="32"/>
  </r>
  <r>
    <x v="1"/>
    <x v="1"/>
    <x v="21"/>
    <n v="4"/>
    <x v="3"/>
    <n v="209"/>
    <x v="6"/>
    <n v="7"/>
    <d v="1899-12-30T00:12:07"/>
    <n v="47.335999999999999"/>
    <n v="9.9350000000000005"/>
    <x v="1"/>
    <s v="Farmington UT"/>
    <s v="Middleweight Superbike"/>
    <n v="26"/>
  </r>
  <r>
    <x v="1"/>
    <x v="1"/>
    <x v="26"/>
    <n v="12"/>
    <x v="11"/>
    <n v="307"/>
    <x v="14"/>
    <n v="7"/>
    <d v="1899-12-30T00:12:35"/>
    <d v="1899-12-30T00:01:06"/>
    <n v="4.4269999999999996"/>
    <x v="10"/>
    <s v="KUNA ID"/>
    <s v="Stock 1000"/>
    <n v="9"/>
  </r>
  <r>
    <x v="1"/>
    <x v="1"/>
    <x v="26"/>
    <n v="13"/>
    <x v="12"/>
    <n v="607"/>
    <x v="22"/>
    <n v="7"/>
    <d v="1899-12-30T00:12:35"/>
    <d v="1899-12-30T00:01:06"/>
    <n v="0.19600000000000001"/>
    <x v="11"/>
    <s v="Missoula MT"/>
    <s v="Stock 1000"/>
    <n v="8"/>
  </r>
  <r>
    <x v="1"/>
    <x v="1"/>
    <x v="26"/>
    <n v="14"/>
    <x v="13"/>
    <n v="107"/>
    <x v="17"/>
    <n v="7"/>
    <d v="1899-12-30T00:12:37"/>
    <d v="1899-12-30T00:01:08"/>
    <n v="1.5609999999999999"/>
    <x v="12"/>
    <s v="Meridian ID"/>
    <s v="Stock 1000"/>
    <n v="7"/>
  </r>
  <r>
    <x v="1"/>
    <x v="1"/>
    <x v="26"/>
    <n v="15"/>
    <x v="14"/>
    <s v="29x"/>
    <x v="83"/>
    <n v="7"/>
    <d v="1899-12-30T00:12:48"/>
    <d v="1899-12-30T00:01:20"/>
    <n v="11.933"/>
    <x v="14"/>
    <s v="Littleton CO"/>
    <s v="Stock 1000"/>
    <n v="6"/>
  </r>
  <r>
    <x v="1"/>
    <x v="1"/>
    <x v="26"/>
    <n v="16"/>
    <x v="15"/>
    <n v="117"/>
    <x v="4"/>
    <n v="7"/>
    <d v="1899-12-30T00:12:48"/>
    <d v="1899-12-30T00:01:20"/>
    <n v="3.0000000000000001E-3"/>
    <x v="11"/>
    <s v="South Jordan UT"/>
    <s v="Stock 1000"/>
    <n v="5"/>
  </r>
  <r>
    <x v="1"/>
    <x v="1"/>
    <x v="26"/>
    <n v="17"/>
    <x v="16"/>
    <n v="335"/>
    <x v="90"/>
    <n v="7"/>
    <d v="1899-12-30T00:12:50"/>
    <d v="1899-12-30T00:01:21"/>
    <n v="1.1930000000000001"/>
    <x v="50"/>
    <s v="New Haven CT"/>
    <s v="Stock 1000"/>
    <n v="4"/>
  </r>
  <r>
    <x v="1"/>
    <x v="1"/>
    <x v="26"/>
    <n v="18"/>
    <x v="17"/>
    <n v="786"/>
    <x v="15"/>
    <n v="7"/>
    <d v="1899-12-30T00:13:02"/>
    <d v="1899-12-30T00:01:33"/>
    <n v="12.269"/>
    <x v="11"/>
    <s v="Missoula MT"/>
    <s v="Stock 1000"/>
    <n v="3"/>
  </r>
  <r>
    <x v="1"/>
    <x v="1"/>
    <x v="26"/>
    <n v="19"/>
    <x v="18"/>
    <n v="146"/>
    <x v="23"/>
    <n v="7"/>
    <d v="1899-12-30T00:13:15"/>
    <d v="1899-12-30T00:01:46"/>
    <n v="13.218"/>
    <x v="16"/>
    <s v="Littleton CO"/>
    <s v="Stock 1000"/>
    <n v="2"/>
  </r>
  <r>
    <x v="1"/>
    <x v="1"/>
    <x v="26"/>
    <n v="20"/>
    <x v="19"/>
    <n v="69"/>
    <x v="24"/>
    <n v="7"/>
    <d v="1899-12-30T00:13:17"/>
    <d v="1899-12-30T00:01:48"/>
    <n v="1.895"/>
    <x v="17"/>
    <s v="SLC UT"/>
    <s v="Stock 1000"/>
    <n v="1"/>
  </r>
  <r>
    <x v="1"/>
    <x v="1"/>
    <x v="26"/>
    <s v="DNF"/>
    <x v="37"/>
    <n v="675"/>
    <x v="25"/>
    <n v="1"/>
    <d v="1899-12-30T00:01:55"/>
    <s v="DNF"/>
    <s v="6 Laps"/>
    <x v="18"/>
    <s v="Missoula MT"/>
    <s v="Stock 1000"/>
    <n v="0"/>
  </r>
  <r>
    <x v="1"/>
    <x v="1"/>
    <x v="26"/>
    <s v="DNS"/>
    <x v="24"/>
    <n v="193"/>
    <x v="0"/>
    <m/>
    <m/>
    <s v="DNS"/>
    <m/>
    <x v="42"/>
    <s v="Boulder CO"/>
    <s v="Stock 1000"/>
    <n v="0"/>
  </r>
  <r>
    <x v="1"/>
    <x v="1"/>
    <x v="26"/>
    <s v="DNS"/>
    <x v="24"/>
    <n v="121"/>
    <x v="35"/>
    <m/>
    <m/>
    <s v="DNS"/>
    <m/>
    <x v="20"/>
    <s v="Salt Lake City UT"/>
    <s v="Stock 1000"/>
    <n v="0"/>
  </r>
  <r>
    <x v="1"/>
    <x v="1"/>
    <x v="26"/>
    <s v="DNS"/>
    <x v="24"/>
    <n v="911"/>
    <x v="19"/>
    <m/>
    <m/>
    <s v="DNS"/>
    <m/>
    <x v="14"/>
    <s v="Calgary AB"/>
    <s v="Stock 1000"/>
    <n v="0"/>
  </r>
  <r>
    <x v="1"/>
    <x v="1"/>
    <x v="26"/>
    <s v="DNS"/>
    <x v="24"/>
    <n v="689"/>
    <x v="89"/>
    <m/>
    <m/>
    <s v="DNS"/>
    <m/>
    <x v="56"/>
    <s v="Banks OR"/>
    <s v="Stock 1000"/>
    <n v="0"/>
  </r>
  <r>
    <x v="1"/>
    <x v="1"/>
    <x v="26"/>
    <s v="DNS"/>
    <x v="24"/>
    <n v="26"/>
    <x v="42"/>
    <m/>
    <m/>
    <s v="DNS"/>
    <m/>
    <x v="5"/>
    <s v="Lehi UT"/>
    <s v="Stock 1000"/>
    <n v="0"/>
  </r>
  <r>
    <x v="1"/>
    <x v="1"/>
    <x v="26"/>
    <s v="DNS"/>
    <x v="24"/>
    <n v="87"/>
    <x v="76"/>
    <m/>
    <m/>
    <s v="DNS"/>
    <m/>
    <x v="46"/>
    <s v="Edmonton AB"/>
    <s v="Stock 1000"/>
    <n v="0"/>
  </r>
  <r>
    <x v="1"/>
    <x v="1"/>
    <x v="26"/>
    <s v="DNS"/>
    <x v="24"/>
    <n v="311"/>
    <x v="47"/>
    <m/>
    <m/>
    <s v="DNS"/>
    <m/>
    <x v="19"/>
    <s v="Edmonton AB"/>
    <s v="Stock 1000"/>
    <n v="0"/>
  </r>
  <r>
    <x v="1"/>
    <x v="1"/>
    <x v="26"/>
    <s v="DNS"/>
    <x v="24"/>
    <n v="39"/>
    <x v="36"/>
    <m/>
    <m/>
    <s v="DNS"/>
    <m/>
    <x v="21"/>
    <s v="Bluffdale UT"/>
    <s v="Stock 1000"/>
    <n v="0"/>
  </r>
  <r>
    <x v="1"/>
    <x v="1"/>
    <x v="26"/>
    <s v="DNS"/>
    <x v="24"/>
    <n v="7"/>
    <x v="77"/>
    <m/>
    <m/>
    <s v="DNS"/>
    <m/>
    <x v="11"/>
    <s v="Draper UT"/>
    <s v="Stock 1000"/>
    <n v="0"/>
  </r>
  <r>
    <x v="1"/>
    <x v="1"/>
    <x v="26"/>
    <s v="DNS"/>
    <x v="24"/>
    <n v="3"/>
    <x v="75"/>
    <m/>
    <m/>
    <s v="DNS"/>
    <m/>
    <x v="11"/>
    <s v="Draper UT"/>
    <s v="Stock 1000"/>
    <n v="0"/>
  </r>
  <r>
    <x v="1"/>
    <x v="1"/>
    <x v="26"/>
    <s v="DNS"/>
    <x v="24"/>
    <n v="666"/>
    <x v="13"/>
    <m/>
    <m/>
    <s v="DNS"/>
    <m/>
    <x v="1"/>
    <s v="West Valley City UT"/>
    <s v="Stock 1000"/>
    <n v="0"/>
  </r>
  <r>
    <x v="1"/>
    <x v="1"/>
    <x v="26"/>
    <s v="DNS"/>
    <x v="24"/>
    <n v="422"/>
    <x v="65"/>
    <m/>
    <m/>
    <s v="DNS"/>
    <m/>
    <x v="1"/>
    <s v="bakersfield ca"/>
    <s v="Stock 1000"/>
    <n v="0"/>
  </r>
  <r>
    <x v="1"/>
    <x v="1"/>
    <x v="26"/>
    <s v="DNS"/>
    <x v="24"/>
    <n v="113"/>
    <x v="85"/>
    <m/>
    <m/>
    <s v="DNS"/>
    <m/>
    <x v="49"/>
    <s v="Lewisville TX"/>
    <s v="Stock 1000"/>
    <n v="0"/>
  </r>
  <r>
    <x v="1"/>
    <x v="1"/>
    <x v="14"/>
    <n v="1"/>
    <x v="0"/>
    <n v="193"/>
    <x v="0"/>
    <n v="8"/>
    <d v="1899-12-30T00:13:41"/>
    <m/>
    <m/>
    <x v="0"/>
    <s v="Boulder CO"/>
    <s v="Combined GTU"/>
    <n v="50"/>
  </r>
  <r>
    <x v="1"/>
    <x v="1"/>
    <x v="14"/>
    <n v="2"/>
    <x v="1"/>
    <n v="311"/>
    <x v="47"/>
    <n v="7"/>
    <d v="1899-12-30T00:12:02"/>
    <s v="1 Lap"/>
    <s v="1 Lap"/>
    <x v="19"/>
    <s v="Edmonton AB"/>
    <s v="Combined GTU"/>
    <n v="40"/>
  </r>
  <r>
    <x v="1"/>
    <x v="1"/>
    <x v="14"/>
    <n v="3"/>
    <x v="2"/>
    <n v="209"/>
    <x v="6"/>
    <n v="7"/>
    <d v="1899-12-30T00:12:04"/>
    <s v="1 Lap"/>
    <n v="1.31"/>
    <x v="1"/>
    <s v="Farmington UT"/>
    <s v="Combined GTU"/>
    <n v="32"/>
  </r>
  <r>
    <x v="1"/>
    <x v="1"/>
    <x v="14"/>
    <n v="4"/>
    <x v="3"/>
    <n v="675"/>
    <x v="25"/>
    <n v="7"/>
    <d v="1899-12-30T00:12:13"/>
    <s v="1 Lap"/>
    <n v="8.76"/>
    <x v="18"/>
    <s v="Missoula MT"/>
    <s v="Combined GTU"/>
    <n v="26"/>
  </r>
  <r>
    <x v="1"/>
    <x v="1"/>
    <x v="14"/>
    <n v="5"/>
    <x v="4"/>
    <n v="22"/>
    <x v="9"/>
    <n v="7"/>
    <d v="1899-12-30T00:12:20"/>
    <s v="1 Lap"/>
    <n v="6.96"/>
    <x v="0"/>
    <s v="Murray UT"/>
    <s v="Combined GTU"/>
    <n v="22"/>
  </r>
  <r>
    <x v="1"/>
    <x v="1"/>
    <x v="14"/>
    <n v="6"/>
    <x v="5"/>
    <n v="68"/>
    <x v="2"/>
    <n v="7"/>
    <d v="1899-12-30T00:12:29"/>
    <s v="1 Lap"/>
    <n v="9.798"/>
    <x v="0"/>
    <s v="RIGBY ID"/>
    <s v="Combined GTU"/>
    <n v="20"/>
  </r>
  <r>
    <x v="1"/>
    <x v="1"/>
    <x v="14"/>
    <n v="7"/>
    <x v="6"/>
    <n v="325"/>
    <x v="16"/>
    <n v="7"/>
    <d v="1899-12-30T00:12:42"/>
    <s v="1 Lap"/>
    <n v="12.664"/>
    <x v="1"/>
    <s v="Layton UT"/>
    <s v="Combined GTU"/>
    <n v="18"/>
  </r>
  <r>
    <x v="1"/>
    <x v="1"/>
    <x v="14"/>
    <n v="8"/>
    <x v="7"/>
    <n v="56"/>
    <x v="39"/>
    <n v="7"/>
    <d v="1899-12-30T00:12:42"/>
    <s v="1 Lap"/>
    <n v="0.31900000000000001"/>
    <x v="22"/>
    <s v="South Jordan UT"/>
    <s v="Combined GTU"/>
    <n v="16"/>
  </r>
  <r>
    <x v="1"/>
    <x v="1"/>
    <x v="14"/>
    <n v="9"/>
    <x v="8"/>
    <n v="179"/>
    <x v="12"/>
    <n v="7"/>
    <d v="1899-12-30T00:12:44"/>
    <s v="1 Lap"/>
    <n v="1.403"/>
    <x v="9"/>
    <s v="Calgary AB"/>
    <s v="Combined GTU"/>
    <n v="14"/>
  </r>
  <r>
    <x v="1"/>
    <x v="1"/>
    <x v="14"/>
    <n v="10"/>
    <x v="9"/>
    <s v="35x"/>
    <x v="67"/>
    <n v="7"/>
    <d v="1899-12-30T00:12:44"/>
    <s v="1 Lap"/>
    <n v="0.33100000000000002"/>
    <x v="1"/>
    <s v="edmonton AB"/>
    <s v="Combined GTU"/>
    <n v="12"/>
  </r>
  <r>
    <x v="1"/>
    <x v="1"/>
    <x v="14"/>
    <n v="11"/>
    <x v="10"/>
    <n v="666"/>
    <x v="13"/>
    <n v="7"/>
    <d v="1899-12-30T00:12:51"/>
    <s v="1 Lap"/>
    <n v="7.43"/>
    <x v="1"/>
    <s v="West Valley City UT"/>
    <s v="Combined GTU"/>
    <n v="10"/>
  </r>
  <r>
    <x v="1"/>
    <x v="0"/>
    <x v="13"/>
    <n v="3"/>
    <x v="2"/>
    <n v="993"/>
    <x v="58"/>
    <n v="4"/>
    <d v="1899-12-30T00:07:22"/>
    <n v="4.6280000000000001"/>
    <n v="1.9470000000000001"/>
    <x v="33"/>
    <s v="Boulder CO"/>
    <s v="Sportsman"/>
    <n v="32"/>
  </r>
  <r>
    <x v="1"/>
    <x v="0"/>
    <x v="13"/>
    <n v="4"/>
    <x v="3"/>
    <n v="179"/>
    <x v="12"/>
    <n v="4"/>
    <d v="1899-12-30T00:07:22"/>
    <n v="5.202"/>
    <n v="0.57399999999999995"/>
    <x v="9"/>
    <s v="Calgary AB"/>
    <s v="Sportsman"/>
    <n v="26"/>
  </r>
  <r>
    <x v="1"/>
    <x v="0"/>
    <x v="13"/>
    <n v="5"/>
    <x v="4"/>
    <n v="335"/>
    <x v="87"/>
    <n v="4"/>
    <d v="1899-12-30T00:07:22"/>
    <n v="5.3419999999999996"/>
    <n v="0.14000000000000001"/>
    <x v="50"/>
    <s v="New Haven CT"/>
    <s v="Sportsman"/>
    <n v="22"/>
  </r>
  <r>
    <x v="1"/>
    <x v="0"/>
    <x v="13"/>
    <n v="6"/>
    <x v="5"/>
    <n v="300"/>
    <x v="86"/>
    <n v="4"/>
    <d v="1899-12-30T00:07:56"/>
    <n v="38.371000000000002"/>
    <n v="33.029000000000003"/>
    <x v="1"/>
    <s v="Draper UT"/>
    <s v="Sportsman"/>
    <n v="20"/>
  </r>
  <r>
    <x v="1"/>
    <x v="0"/>
    <x v="13"/>
    <n v="7"/>
    <x v="6"/>
    <n v="711"/>
    <x v="48"/>
    <n v="4"/>
    <d v="1899-12-30T00:08:07"/>
    <n v="49.631999999999998"/>
    <n v="11.260999999999999"/>
    <x v="1"/>
    <s v="Phoenix AZ"/>
    <s v="Sportsman"/>
    <n v="18"/>
  </r>
  <r>
    <x v="1"/>
    <x v="0"/>
    <x v="13"/>
    <n v="8"/>
    <x v="7"/>
    <n v="268"/>
    <x v="51"/>
    <n v="4"/>
    <d v="1899-12-30T00:08:09"/>
    <n v="51.622"/>
    <n v="1.99"/>
    <x v="6"/>
    <s v="Draper UT"/>
    <s v="Sportsman"/>
    <n v="16"/>
  </r>
  <r>
    <x v="1"/>
    <x v="0"/>
    <x v="13"/>
    <n v="9"/>
    <x v="8"/>
    <n v="142"/>
    <x v="70"/>
    <n v="4"/>
    <d v="1899-12-30T00:08:12"/>
    <n v="54.47"/>
    <n v="2.8479999999999999"/>
    <x v="43"/>
    <s v="Draper UT"/>
    <s v="Sportsman"/>
    <n v="14"/>
  </r>
  <r>
    <x v="1"/>
    <x v="0"/>
    <x v="13"/>
    <n v="10"/>
    <x v="9"/>
    <n v="693"/>
    <x v="72"/>
    <n v="4"/>
    <d v="1899-12-30T00:08:48"/>
    <d v="1899-12-30T00:01:31"/>
    <n v="36.201000000000001"/>
    <x v="35"/>
    <s v="Boulder CO"/>
    <s v="Sportsman"/>
    <n v="12"/>
  </r>
  <r>
    <x v="1"/>
    <x v="0"/>
    <x v="13"/>
    <s v="DQ"/>
    <x v="27"/>
    <n v="71"/>
    <x v="79"/>
    <n v="4"/>
    <d v="1899-12-30T00:09:22"/>
    <s v="DQ"/>
    <n v="34.566000000000003"/>
    <x v="41"/>
    <s v="Greenwood CA"/>
    <s v="Sportsman"/>
    <n v="0"/>
  </r>
  <r>
    <x v="1"/>
    <x v="0"/>
    <x v="13"/>
    <s v="DNS"/>
    <x v="24"/>
    <n v="213"/>
    <x v="74"/>
    <m/>
    <m/>
    <s v="DNS"/>
    <m/>
    <x v="45"/>
    <s v="SALT LAKE CITY UT"/>
    <s v="Sportsman"/>
    <n v="0"/>
  </r>
  <r>
    <x v="1"/>
    <x v="0"/>
    <x v="13"/>
    <s v="DNS"/>
    <x v="24"/>
    <n v="66"/>
    <x v="49"/>
    <m/>
    <m/>
    <s v="DNS"/>
    <m/>
    <x v="29"/>
    <s v="Ogden UT"/>
    <s v="Sportsman"/>
    <n v="0"/>
  </r>
  <r>
    <x v="1"/>
    <x v="0"/>
    <x v="13"/>
    <s v="DNS"/>
    <x v="24"/>
    <n v="66"/>
    <x v="49"/>
    <m/>
    <m/>
    <s v="DNS"/>
    <m/>
    <x v="24"/>
    <s v="Ogden UT"/>
    <s v="Sportsman"/>
    <n v="0"/>
  </r>
  <r>
    <x v="1"/>
    <x v="0"/>
    <x v="13"/>
    <s v="DNS"/>
    <x v="24"/>
    <n v="147"/>
    <x v="52"/>
    <m/>
    <m/>
    <s v="DNS"/>
    <m/>
    <x v="30"/>
    <s v="Park City UT"/>
    <s v="Sportsman"/>
    <n v="0"/>
  </r>
  <r>
    <x v="1"/>
    <x v="0"/>
    <x v="13"/>
    <s v="DNS"/>
    <x v="24"/>
    <n v="71"/>
    <x v="79"/>
    <m/>
    <m/>
    <s v="DNS"/>
    <m/>
    <x v="41"/>
    <s v="Greenwood CA"/>
    <s v="Sportsman"/>
    <n v="0"/>
  </r>
  <r>
    <x v="1"/>
    <x v="0"/>
    <x v="13"/>
    <s v="DNS"/>
    <x v="24"/>
    <n v="805"/>
    <x v="28"/>
    <m/>
    <m/>
    <s v="DNS"/>
    <m/>
    <x v="19"/>
    <s v="Layton UT"/>
    <s v="Sportsman"/>
    <n v="0"/>
  </r>
  <r>
    <x v="1"/>
    <x v="0"/>
    <x v="13"/>
    <s v="DNS"/>
    <x v="24"/>
    <n v="142"/>
    <x v="70"/>
    <m/>
    <m/>
    <s v="DNS"/>
    <m/>
    <x v="43"/>
    <s v="Draper UT"/>
    <s v="Sportsman"/>
    <n v="0"/>
  </r>
  <r>
    <x v="1"/>
    <x v="0"/>
    <x v="13"/>
    <s v="DNS"/>
    <x v="24"/>
    <n v="107"/>
    <x v="17"/>
    <m/>
    <m/>
    <s v="DNS"/>
    <m/>
    <x v="12"/>
    <s v="Meridian ID"/>
    <s v="Sportsman"/>
    <n v="0"/>
  </r>
  <r>
    <x v="1"/>
    <x v="0"/>
    <x v="13"/>
    <s v="DNS"/>
    <x v="24"/>
    <n v="417"/>
    <x v="84"/>
    <m/>
    <m/>
    <s v="DNS"/>
    <m/>
    <x v="48"/>
    <s v="Cedar City UT"/>
    <s v="Sportsman"/>
    <n v="0"/>
  </r>
  <r>
    <x v="1"/>
    <x v="0"/>
    <x v="13"/>
    <s v="DNS"/>
    <x v="24"/>
    <n v="113"/>
    <x v="85"/>
    <m/>
    <m/>
    <s v="DNS"/>
    <m/>
    <x v="49"/>
    <s v="Lewisville TX"/>
    <s v="Sportsman"/>
    <n v="0"/>
  </r>
  <r>
    <x v="1"/>
    <x v="0"/>
    <x v="13"/>
    <s v="DNS"/>
    <x v="24"/>
    <n v="146"/>
    <x v="23"/>
    <m/>
    <m/>
    <s v="DNS"/>
    <m/>
    <x v="16"/>
    <s v="Littleton CO"/>
    <s v="Sportsman"/>
    <n v="0"/>
  </r>
  <r>
    <x v="1"/>
    <x v="0"/>
    <x v="13"/>
    <s v="DNS"/>
    <x v="24"/>
    <n v="300"/>
    <x v="86"/>
    <m/>
    <m/>
    <s v="DNS"/>
    <m/>
    <x v="1"/>
    <s v="Draper UT"/>
    <s v="Sportsman"/>
    <n v="0"/>
  </r>
  <r>
    <x v="1"/>
    <x v="0"/>
    <x v="13"/>
    <s v="DNS"/>
    <x v="24"/>
    <n v="307"/>
    <x v="14"/>
    <m/>
    <m/>
    <s v="DNS"/>
    <m/>
    <x v="10"/>
    <s v="KUNA ID"/>
    <s v="Sportsman"/>
    <n v="0"/>
  </r>
  <r>
    <x v="1"/>
    <x v="0"/>
    <x v="13"/>
    <s v="DNS"/>
    <x v="24"/>
    <n v="147"/>
    <x v="52"/>
    <m/>
    <m/>
    <s v="DNS"/>
    <m/>
    <x v="30"/>
    <s v="Park City UT"/>
    <s v="Sportsman"/>
    <n v="0"/>
  </r>
  <r>
    <x v="1"/>
    <x v="0"/>
    <x v="13"/>
    <s v="DNS"/>
    <x v="24"/>
    <n v="146"/>
    <x v="23"/>
    <m/>
    <m/>
    <s v="DNS"/>
    <m/>
    <x v="16"/>
    <s v="Littleton CO"/>
    <s v="Sportsman"/>
    <n v="0"/>
  </r>
  <r>
    <x v="1"/>
    <x v="0"/>
    <x v="13"/>
    <s v="DNS"/>
    <x v="24"/>
    <n v="66"/>
    <x v="41"/>
    <m/>
    <m/>
    <s v="DNS"/>
    <m/>
    <x v="29"/>
    <s v="Ogden UT"/>
    <s v="Sportsman"/>
    <n v="0"/>
  </r>
  <r>
    <x v="1"/>
    <x v="0"/>
    <x v="13"/>
    <s v="DNS"/>
    <x v="24"/>
    <n v="66"/>
    <x v="41"/>
    <m/>
    <m/>
    <s v="DNS"/>
    <m/>
    <x v="24"/>
    <s v="Ogden UT"/>
    <s v="Sportsman"/>
    <n v="0"/>
  </r>
  <r>
    <x v="1"/>
    <x v="0"/>
    <x v="13"/>
    <s v="DNS"/>
    <x v="24"/>
    <n v="335"/>
    <x v="87"/>
    <m/>
    <m/>
    <s v="DNS"/>
    <m/>
    <x v="50"/>
    <s v="New Haven CT"/>
    <s v="Sportsman"/>
    <n v="0"/>
  </r>
  <r>
    <x v="1"/>
    <x v="0"/>
    <x v="13"/>
    <s v="DNS"/>
    <x v="24"/>
    <n v="417"/>
    <x v="84"/>
    <m/>
    <m/>
    <s v="DNS"/>
    <m/>
    <x v="48"/>
    <s v="Cedar City UT"/>
    <s v="Sportsman"/>
    <n v="0"/>
  </r>
  <r>
    <x v="1"/>
    <x v="0"/>
    <x v="13"/>
    <s v="DNS"/>
    <x v="24"/>
    <n v="242"/>
    <x v="50"/>
    <m/>
    <m/>
    <s v="DNS"/>
    <m/>
    <x v="30"/>
    <s v="Aberdeen ID"/>
    <s v="Sportsman"/>
    <n v="0"/>
  </r>
  <r>
    <x v="1"/>
    <x v="0"/>
    <x v="13"/>
    <s v="DNS"/>
    <x v="24"/>
    <n v="32"/>
    <x v="59"/>
    <m/>
    <m/>
    <s v="DNS"/>
    <m/>
    <x v="34"/>
    <s v="Logan UT"/>
    <s v="Sportsman"/>
    <n v="0"/>
  </r>
  <r>
    <x v="1"/>
    <x v="0"/>
    <x v="13"/>
    <s v="DNS"/>
    <x v="24"/>
    <n v="711"/>
    <x v="48"/>
    <m/>
    <m/>
    <s v="DNS"/>
    <m/>
    <x v="1"/>
    <s v="Phoenix AZ"/>
    <s v="Sportsman"/>
    <n v="0"/>
  </r>
  <r>
    <x v="1"/>
    <x v="0"/>
    <x v="13"/>
    <s v="DNS"/>
    <x v="24"/>
    <n v="268"/>
    <x v="51"/>
    <m/>
    <m/>
    <s v="DNS"/>
    <m/>
    <x v="6"/>
    <s v="Draper UT"/>
    <s v="Sportsman"/>
    <n v="0"/>
  </r>
  <r>
    <x v="1"/>
    <x v="0"/>
    <x v="13"/>
    <s v="DNS"/>
    <x v="24"/>
    <n v="113"/>
    <x v="85"/>
    <m/>
    <m/>
    <s v="DNS"/>
    <m/>
    <x v="49"/>
    <s v="Lewisville TX"/>
    <s v="Sportsman"/>
    <n v="0"/>
  </r>
  <r>
    <x v="1"/>
    <x v="0"/>
    <x v="13"/>
    <s v="DNS"/>
    <x v="24"/>
    <n v="805"/>
    <x v="28"/>
    <m/>
    <m/>
    <s v="DNS"/>
    <m/>
    <x v="19"/>
    <s v="Layton UT"/>
    <s v="Sportsman"/>
    <n v="0"/>
  </r>
  <r>
    <x v="1"/>
    <x v="0"/>
    <x v="13"/>
    <s v="DNS"/>
    <x v="24"/>
    <n v="179"/>
    <x v="12"/>
    <m/>
    <m/>
    <s v="DNS"/>
    <m/>
    <x v="9"/>
    <s v="Calgary AB"/>
    <s v="Sportsman"/>
    <n v="0"/>
  </r>
  <r>
    <x v="1"/>
    <x v="1"/>
    <x v="22"/>
    <n v="1"/>
    <x v="0"/>
    <n v="39"/>
    <x v="36"/>
    <n v="7"/>
    <d v="1899-12-30T00:11:54"/>
    <m/>
    <m/>
    <x v="21"/>
    <s v="Bluffdale UT"/>
    <s v="Modern Vintage - GTO"/>
    <n v="50"/>
  </r>
  <r>
    <x v="1"/>
    <x v="1"/>
    <x v="22"/>
    <n v="2"/>
    <x v="1"/>
    <n v="71"/>
    <x v="79"/>
    <n v="7"/>
    <d v="1899-12-30T00:12:12"/>
    <n v="18.638000000000002"/>
    <n v="18.638000000000002"/>
    <x v="41"/>
    <s v="Greenwood CA"/>
    <s v="Modern Vintage - GTO"/>
    <n v="40"/>
  </r>
  <r>
    <x v="1"/>
    <x v="1"/>
    <x v="22"/>
    <n v="3"/>
    <x v="2"/>
    <n v="911"/>
    <x v="19"/>
    <n v="7"/>
    <d v="1899-12-30T00:12:12"/>
    <n v="18.885999999999999"/>
    <n v="0.248"/>
    <x v="14"/>
    <s v="Calgary AB"/>
    <s v="Modern Vintage - GTO"/>
    <n v="32"/>
  </r>
  <r>
    <x v="1"/>
    <x v="1"/>
    <x v="23"/>
    <n v="4"/>
    <x v="0"/>
    <n v="258"/>
    <x v="33"/>
    <n v="7"/>
    <d v="1899-12-30T00:12:13"/>
    <n v="19.640999999999998"/>
    <n v="0.755"/>
    <x v="19"/>
    <s v="Belgrade MT"/>
    <s v="Modern Vintage - GTU"/>
    <n v="50"/>
  </r>
  <r>
    <x v="1"/>
    <x v="1"/>
    <x v="22"/>
    <n v="5"/>
    <x v="3"/>
    <n v="743"/>
    <x v="26"/>
    <n v="7"/>
    <d v="1899-12-30T00:12:14"/>
    <n v="19.981999999999999"/>
    <n v="0.34100000000000003"/>
    <x v="55"/>
    <s v="Las Vegas NV"/>
    <s v="Modern Vintage - GTO"/>
    <n v="26"/>
  </r>
  <r>
    <x v="1"/>
    <x v="1"/>
    <x v="22"/>
    <n v="6"/>
    <x v="4"/>
    <n v="101"/>
    <x v="37"/>
    <n v="7"/>
    <d v="1899-12-30T00:12:15"/>
    <n v="21.576000000000001"/>
    <n v="1.5940000000000001"/>
    <x v="41"/>
    <s v="Boise ID"/>
    <s v="Modern Vintage - GTO"/>
    <n v="22"/>
  </r>
  <r>
    <x v="1"/>
    <x v="1"/>
    <x v="23"/>
    <n v="7"/>
    <x v="1"/>
    <n v="22"/>
    <x v="9"/>
    <n v="7"/>
    <d v="1899-12-30T00:12:31"/>
    <n v="37.597000000000001"/>
    <n v="16.021000000000001"/>
    <x v="0"/>
    <s v="Murray UT"/>
    <s v="Modern Vintage - GTU"/>
    <n v="40"/>
  </r>
  <r>
    <x v="1"/>
    <x v="1"/>
    <x v="23"/>
    <n v="8"/>
    <x v="2"/>
    <n v="666"/>
    <x v="13"/>
    <n v="7"/>
    <d v="1899-12-30T00:12:41"/>
    <n v="47.732999999999997"/>
    <n v="10.135999999999999"/>
    <x v="1"/>
    <s v="West Valley City UT"/>
    <s v="Modern Vintage - GTU"/>
    <n v="32"/>
  </r>
  <r>
    <x v="1"/>
    <x v="1"/>
    <x v="22"/>
    <n v="9"/>
    <x v="5"/>
    <n v="444"/>
    <x v="82"/>
    <n v="7"/>
    <d v="1899-12-30T00:12:42"/>
    <n v="48.146000000000001"/>
    <n v="0.41299999999999998"/>
    <x v="10"/>
    <s v="Salt Lake City UT"/>
    <s v="Modern Vintage - GTO"/>
    <n v="20"/>
  </r>
  <r>
    <x v="1"/>
    <x v="1"/>
    <x v="23"/>
    <n v="10"/>
    <x v="3"/>
    <n v="217"/>
    <x v="45"/>
    <n v="7"/>
    <d v="1899-12-30T00:12:42"/>
    <n v="48.871000000000002"/>
    <n v="0.72499999999999998"/>
    <x v="25"/>
    <s v="Boise ID"/>
    <s v="Modern Vintage - GTU"/>
    <n v="26"/>
  </r>
  <r>
    <x v="1"/>
    <x v="1"/>
    <x v="23"/>
    <n v="11"/>
    <x v="4"/>
    <n v="282"/>
    <x v="5"/>
    <n v="7"/>
    <d v="1899-12-30T00:12:56"/>
    <d v="1899-12-30T00:01:03"/>
    <n v="13.803000000000001"/>
    <x v="26"/>
    <s v="Murray UT"/>
    <s v="Modern Vintage - GTU"/>
    <n v="22"/>
  </r>
  <r>
    <x v="1"/>
    <x v="1"/>
    <x v="22"/>
    <n v="12"/>
    <x v="6"/>
    <n v="117"/>
    <x v="4"/>
    <n v="7"/>
    <d v="1899-12-30T00:13:06"/>
    <d v="1899-12-30T00:01:12"/>
    <n v="9.5589999999999993"/>
    <x v="11"/>
    <s v="South Jordan UT"/>
    <s v="Modern Vintage - GTO"/>
    <n v="18"/>
  </r>
  <r>
    <x v="1"/>
    <x v="1"/>
    <x v="22"/>
    <n v="13"/>
    <x v="7"/>
    <n v="111"/>
    <x v="63"/>
    <n v="7"/>
    <d v="1899-12-30T00:13:06"/>
    <d v="1899-12-30T00:01:13"/>
    <n v="0.51800000000000002"/>
    <x v="40"/>
    <s v="west jordan UT"/>
    <s v="Modern Vintage - GTO"/>
    <n v="16"/>
  </r>
  <r>
    <x v="1"/>
    <x v="1"/>
    <x v="23"/>
    <n v="14"/>
    <x v="5"/>
    <n v="268"/>
    <x v="51"/>
    <n v="7"/>
    <d v="1899-12-30T00:13:12"/>
    <d v="1899-12-30T00:01:19"/>
    <n v="6.0209999999999999"/>
    <x v="6"/>
    <s v="Draper UT"/>
    <s v="Modern Vintage - GTU"/>
    <n v="20"/>
  </r>
  <r>
    <x v="1"/>
    <x v="1"/>
    <x v="22"/>
    <n v="15"/>
    <x v="8"/>
    <n v="660"/>
    <x v="21"/>
    <n v="7"/>
    <d v="1899-12-30T00:13:14"/>
    <d v="1899-12-30T00:01:20"/>
    <n v="1.149"/>
    <x v="15"/>
    <s v="Pleasant view UT"/>
    <s v="Modern Vintage - GTO"/>
    <n v="14"/>
  </r>
  <r>
    <x v="1"/>
    <x v="1"/>
    <x v="14"/>
    <n v="12"/>
    <x v="11"/>
    <n v="217"/>
    <x v="45"/>
    <n v="7"/>
    <d v="1899-12-30T00:12:55"/>
    <s v="1 Lap"/>
    <n v="3.6389999999999998"/>
    <x v="25"/>
    <s v="Boise ID"/>
    <s v="Combined GTU"/>
    <n v="9"/>
  </r>
  <r>
    <x v="1"/>
    <x v="1"/>
    <x v="14"/>
    <n v="13"/>
    <x v="12"/>
    <n v="282"/>
    <x v="5"/>
    <n v="7"/>
    <d v="1899-12-30T00:12:58"/>
    <s v="1 Lap"/>
    <n v="3.2120000000000002"/>
    <x v="26"/>
    <s v="Murray UT"/>
    <s v="Combined GTU"/>
    <n v="8"/>
  </r>
  <r>
    <x v="1"/>
    <x v="1"/>
    <x v="14"/>
    <n v="14"/>
    <x v="13"/>
    <n v="268"/>
    <x v="51"/>
    <n v="7"/>
    <d v="1899-12-30T00:13:14"/>
    <s v="1 Lap"/>
    <n v="16.196999999999999"/>
    <x v="6"/>
    <s v="Draper UT"/>
    <s v="Combined GTU"/>
    <n v="7"/>
  </r>
  <r>
    <x v="1"/>
    <x v="1"/>
    <x v="14"/>
    <n v="15"/>
    <x v="14"/>
    <n v="711"/>
    <x v="48"/>
    <n v="7"/>
    <d v="1899-12-30T00:13:15"/>
    <s v="1 Lap"/>
    <n v="0.23"/>
    <x v="1"/>
    <s v="Phoenix AZ"/>
    <s v="Combined GTU"/>
    <n v="6"/>
  </r>
  <r>
    <x v="1"/>
    <x v="1"/>
    <x v="14"/>
    <n v="16"/>
    <x v="15"/>
    <n v="660"/>
    <x v="21"/>
    <n v="7"/>
    <d v="1899-12-30T00:13:16"/>
    <s v="1 Lap"/>
    <n v="1.052"/>
    <x v="15"/>
    <s v="Pleasant view UT"/>
    <s v="Combined GTU"/>
    <n v="5"/>
  </r>
  <r>
    <x v="1"/>
    <x v="1"/>
    <x v="14"/>
    <n v="17"/>
    <x v="16"/>
    <n v="66"/>
    <x v="49"/>
    <n v="7"/>
    <d v="1899-12-30T00:13:54"/>
    <s v="1 Lap"/>
    <n v="37.811999999999998"/>
    <x v="29"/>
    <s v="Ogden UT"/>
    <s v="Combined GTU"/>
    <n v="4"/>
  </r>
  <r>
    <x v="1"/>
    <x v="1"/>
    <x v="14"/>
    <n v="17"/>
    <x v="16"/>
    <n v="66"/>
    <x v="49"/>
    <n v="7"/>
    <d v="1899-12-30T00:13:54"/>
    <s v="1 Lap"/>
    <n v="37.811999999999998"/>
    <x v="29"/>
    <s v="Ogden UT"/>
    <s v="Combined GTU"/>
    <n v="4"/>
  </r>
  <r>
    <x v="1"/>
    <x v="1"/>
    <x v="14"/>
    <n v="18"/>
    <x v="17"/>
    <n v="66"/>
    <x v="41"/>
    <n v="6"/>
    <d v="1899-12-30T00:11:58"/>
    <s v="2 Laps"/>
    <s v="1 Lap"/>
    <x v="29"/>
    <s v="Ogden UT"/>
    <s v="Combined GTU"/>
    <n v="3"/>
  </r>
  <r>
    <x v="1"/>
    <x v="1"/>
    <x v="14"/>
    <n v="18"/>
    <x v="17"/>
    <n v="66"/>
    <x v="41"/>
    <n v="6"/>
    <d v="1899-12-30T00:11:58"/>
    <s v="2 Laps"/>
    <s v="1 Lap"/>
    <x v="29"/>
    <s v="Ogden UT"/>
    <s v="Combined GTU"/>
    <n v="3"/>
  </r>
  <r>
    <x v="1"/>
    <x v="1"/>
    <x v="14"/>
    <n v="19"/>
    <x v="18"/>
    <n v="147"/>
    <x v="52"/>
    <n v="6"/>
    <d v="1899-12-30T00:11:59"/>
    <s v="2 Laps"/>
    <n v="1.103"/>
    <x v="30"/>
    <s v="Park City UT"/>
    <s v="Combined GTU"/>
    <n v="2"/>
  </r>
  <r>
    <x v="1"/>
    <x v="1"/>
    <x v="14"/>
    <s v="DNF"/>
    <x v="37"/>
    <s v="72x"/>
    <x v="66"/>
    <n v="4"/>
    <d v="1899-12-30T00:07:47"/>
    <s v="DNF"/>
    <s v="2 Laps"/>
    <x v="1"/>
    <s v="North Las Vegas 39"/>
    <s v="Combined GTU"/>
    <n v="0"/>
  </r>
  <r>
    <x v="1"/>
    <x v="1"/>
    <x v="14"/>
    <s v="DNS"/>
    <x v="24"/>
    <n v="777"/>
    <x v="3"/>
    <m/>
    <m/>
    <s v="DNS"/>
    <m/>
    <x v="6"/>
    <s v="Park City UT"/>
    <s v="Combined GTU"/>
    <n v="0"/>
  </r>
  <r>
    <x v="1"/>
    <x v="1"/>
    <x v="14"/>
    <s v="DNS"/>
    <x v="24"/>
    <n v="993"/>
    <x v="58"/>
    <m/>
    <m/>
    <s v="DNS"/>
    <m/>
    <x v="33"/>
    <s v="Boulder CO"/>
    <s v="Combined GTU"/>
    <n v="0"/>
  </r>
  <r>
    <x v="1"/>
    <x v="1"/>
    <x v="14"/>
    <s v="DNS"/>
    <x v="24"/>
    <n v="369"/>
    <x v="73"/>
    <m/>
    <m/>
    <s v="DNS"/>
    <m/>
    <x v="44"/>
    <s v="Centerville UT"/>
    <s v="Combined GTU"/>
    <n v="0"/>
  </r>
  <r>
    <x v="1"/>
    <x v="1"/>
    <x v="14"/>
    <s v="DNS"/>
    <x v="24"/>
    <n v="805"/>
    <x v="28"/>
    <m/>
    <m/>
    <s v="DNS"/>
    <m/>
    <x v="19"/>
    <s v="Layton UT"/>
    <s v="Combined GTU"/>
    <n v="0"/>
  </r>
  <r>
    <x v="1"/>
    <x v="1"/>
    <x v="14"/>
    <s v="DNS"/>
    <x v="24"/>
    <n v="743"/>
    <x v="26"/>
    <m/>
    <m/>
    <s v="DNS"/>
    <m/>
    <x v="1"/>
    <s v="Las Vegas NV"/>
    <s v="Combined GTU"/>
    <n v="0"/>
  </r>
  <r>
    <x v="1"/>
    <x v="1"/>
    <x v="14"/>
    <s v="DNS"/>
    <x v="24"/>
    <n v="300"/>
    <x v="86"/>
    <m/>
    <m/>
    <s v="DNS"/>
    <m/>
    <x v="1"/>
    <s v="Draper UT"/>
    <s v="Combined GTU"/>
    <n v="0"/>
  </r>
  <r>
    <x v="1"/>
    <x v="1"/>
    <x v="14"/>
    <s v="DNS"/>
    <x v="24"/>
    <n v="142"/>
    <x v="70"/>
    <m/>
    <m/>
    <s v="DNS"/>
    <m/>
    <x v="43"/>
    <s v="Draper UT"/>
    <s v="Combined GTU"/>
    <n v="0"/>
  </r>
  <r>
    <x v="1"/>
    <x v="1"/>
    <x v="18"/>
    <n v="1"/>
    <x v="0"/>
    <n v="3"/>
    <x v="75"/>
    <n v="14"/>
    <d v="1899-12-30T00:22:45"/>
    <m/>
    <m/>
    <x v="11"/>
    <s v="Draper UT"/>
    <s v="KOM Combined"/>
    <n v="50"/>
  </r>
  <r>
    <x v="1"/>
    <x v="1"/>
    <x v="19"/>
    <n v="2"/>
    <x v="0"/>
    <n v="527"/>
    <x v="56"/>
    <n v="14"/>
    <d v="1899-12-30T00:22:45"/>
    <n v="0.76900000000000002"/>
    <n v="0.76900000000000002"/>
    <x v="1"/>
    <s v="Salt Lake City UT"/>
    <s v="KOM Combined"/>
    <n v="50"/>
  </r>
  <r>
    <x v="1"/>
    <x v="1"/>
    <x v="19"/>
    <n v="3"/>
    <x v="1"/>
    <n v="49"/>
    <x v="55"/>
    <n v="14"/>
    <d v="1899-12-30T00:22:46"/>
    <n v="1.0349999999999999"/>
    <n v="0.26600000000000001"/>
    <x v="0"/>
    <s v="West Valley UT"/>
    <s v="KOM Combined"/>
    <n v="40"/>
  </r>
  <r>
    <x v="1"/>
    <x v="1"/>
    <x v="18"/>
    <n v="4"/>
    <x v="1"/>
    <n v="26"/>
    <x v="42"/>
    <n v="14"/>
    <d v="1899-12-30T00:22:47"/>
    <n v="1.891"/>
    <n v="0.85599999999999998"/>
    <x v="5"/>
    <s v="Lehi UT"/>
    <s v="KOM Combined"/>
    <n v="40"/>
  </r>
  <r>
    <x v="1"/>
    <x v="1"/>
    <x v="18"/>
    <n v="5"/>
    <x v="2"/>
    <n v="53"/>
    <x v="44"/>
    <n v="14"/>
    <d v="1899-12-30T00:23:03"/>
    <n v="18.193000000000001"/>
    <n v="16.302"/>
    <x v="5"/>
    <s v="Gilbert AZ"/>
    <s v="KOM Combined"/>
    <n v="32"/>
  </r>
  <r>
    <x v="1"/>
    <x v="1"/>
    <x v="18"/>
    <n v="6"/>
    <x v="3"/>
    <n v="115"/>
    <x v="32"/>
    <n v="14"/>
    <d v="1899-12-30T00:23:09"/>
    <n v="24.42"/>
    <n v="6.2270000000000003"/>
    <x v="14"/>
    <s v="Calgary AB"/>
    <s v="KOM Combined"/>
    <n v="26"/>
  </r>
  <r>
    <x v="1"/>
    <x v="1"/>
    <x v="18"/>
    <n v="7"/>
    <x v="4"/>
    <n v="121"/>
    <x v="35"/>
    <n v="14"/>
    <d v="1899-12-30T00:23:20"/>
    <n v="35.194000000000003"/>
    <n v="10.773999999999999"/>
    <x v="20"/>
    <s v="Salt Lake City UT"/>
    <s v="KOM Combined"/>
    <n v="22"/>
  </r>
  <r>
    <x v="1"/>
    <x v="1"/>
    <x v="18"/>
    <n v="8"/>
    <x v="5"/>
    <n v="122"/>
    <x v="57"/>
    <n v="14"/>
    <d v="1899-12-30T00:23:21"/>
    <n v="36.170999999999999"/>
    <n v="0.97699999999999998"/>
    <x v="5"/>
    <s v="Salt Lake City UT"/>
    <s v="KOM Combined"/>
    <n v="20"/>
  </r>
  <r>
    <x v="1"/>
    <x v="1"/>
    <x v="18"/>
    <n v="9"/>
    <x v="6"/>
    <n v="365"/>
    <x v="34"/>
    <n v="14"/>
    <d v="1899-12-30T00:23:45"/>
    <d v="1899-12-30T00:01:00"/>
    <n v="24.309000000000001"/>
    <x v="10"/>
    <s v="Sandy UT"/>
    <s v="KOM Combined"/>
    <n v="18"/>
  </r>
  <r>
    <x v="1"/>
    <x v="1"/>
    <x v="18"/>
    <n v="10"/>
    <x v="7"/>
    <n v="7"/>
    <x v="77"/>
    <n v="14"/>
    <d v="1899-12-30T00:23:50"/>
    <d v="1899-12-30T00:01:05"/>
    <n v="4.6280000000000001"/>
    <x v="11"/>
    <s v="Draper UT"/>
    <s v="KOM Combined"/>
    <n v="16"/>
  </r>
  <r>
    <x v="1"/>
    <x v="1"/>
    <x v="18"/>
    <n v="11"/>
    <x v="8"/>
    <n v="39"/>
    <x v="36"/>
    <n v="14"/>
    <d v="1899-12-30T00:23:51"/>
    <d v="1899-12-30T00:01:06"/>
    <n v="0.97599999999999998"/>
    <x v="21"/>
    <s v="Bluffdale UT"/>
    <s v="KOM Combined"/>
    <n v="14"/>
  </r>
  <r>
    <x v="1"/>
    <x v="1"/>
    <x v="19"/>
    <n v="12"/>
    <x v="2"/>
    <n v="88"/>
    <x v="43"/>
    <n v="13"/>
    <d v="1899-12-30T00:23:44"/>
    <s v="1 Lap"/>
    <s v="1 Lap"/>
    <x v="1"/>
    <s v="Salt Lake City UT"/>
    <s v="KOM Combined"/>
    <n v="32"/>
  </r>
  <r>
    <x v="1"/>
    <x v="1"/>
    <x v="18"/>
    <s v="DNF"/>
    <x v="37"/>
    <n v="152"/>
    <x v="78"/>
    <n v="10"/>
    <d v="1899-12-30T00:17:09"/>
    <s v="DNF"/>
    <s v="3 Laps"/>
    <x v="10"/>
    <s v="Firestone CO"/>
    <s v="KOM Combined"/>
    <n v="0"/>
  </r>
  <r>
    <x v="1"/>
    <x v="1"/>
    <x v="18"/>
    <s v="DNF"/>
    <x v="37"/>
    <s v="29x"/>
    <x v="83"/>
    <n v="7"/>
    <d v="1899-12-30T00:13:07"/>
    <s v="DNF"/>
    <s v="3 Laps"/>
    <x v="14"/>
    <s v="Littleton CO"/>
    <s v="KOM Combined"/>
    <n v="0"/>
  </r>
  <r>
    <x v="1"/>
    <x v="1"/>
    <x v="18"/>
    <s v="DNF"/>
    <x v="37"/>
    <n v="87"/>
    <x v="76"/>
    <n v="2"/>
    <d v="1899-12-30T00:03:20"/>
    <s v="DNF"/>
    <s v="5 Laps"/>
    <x v="46"/>
    <s v="Edmonton AB"/>
    <s v="KOM Combined"/>
    <n v="0"/>
  </r>
  <r>
    <x v="1"/>
    <x v="1"/>
    <x v="18"/>
    <s v="DNS"/>
    <x v="24"/>
    <n v="84"/>
    <x v="54"/>
    <m/>
    <m/>
    <s v="DNS"/>
    <m/>
    <x v="1"/>
    <s v="Salt Lake City Utah"/>
    <s v="KOM Combined"/>
    <n v="0"/>
  </r>
  <r>
    <x v="1"/>
    <x v="1"/>
    <x v="19"/>
    <s v="DNS"/>
    <x v="24"/>
    <n v="258"/>
    <x v="33"/>
    <m/>
    <m/>
    <s v="DNS"/>
    <m/>
    <x v="19"/>
    <s v="Belgrade MT"/>
    <s v="KOM Combined"/>
    <n v="0"/>
  </r>
  <r>
    <x v="1"/>
    <x v="1"/>
    <x v="18"/>
    <s v="DNS"/>
    <x v="24"/>
    <n v="58"/>
    <x v="88"/>
    <m/>
    <m/>
    <s v="DNS"/>
    <m/>
    <x v="54"/>
    <s v="Murray UT"/>
    <s v="KOM Combined"/>
    <n v="0"/>
  </r>
  <r>
    <x v="1"/>
    <x v="1"/>
    <x v="16"/>
    <n v="7"/>
    <x v="0"/>
    <n v="258"/>
    <x v="33"/>
    <n v="7"/>
    <d v="1899-12-30T00:12:16"/>
    <s v="1 Lap"/>
    <n v="6.0259999999999998"/>
    <x v="19"/>
    <s v="Belgrade MT"/>
    <s v="Formula 40 - GTU"/>
    <n v="50"/>
  </r>
  <r>
    <x v="1"/>
    <x v="1"/>
    <x v="16"/>
    <n v="8"/>
    <x v="1"/>
    <n v="422"/>
    <x v="65"/>
    <n v="7"/>
    <d v="1899-12-30T00:12:16"/>
    <s v="1 Lap"/>
    <n v="0.55300000000000005"/>
    <x v="1"/>
    <s v="bakersfield ca"/>
    <s v="Formula 40 - GTU"/>
    <n v="40"/>
  </r>
  <r>
    <x v="1"/>
    <x v="1"/>
    <x v="16"/>
    <n v="9"/>
    <x v="2"/>
    <n v="193"/>
    <x v="0"/>
    <n v="7"/>
    <d v="1899-12-30T00:12:43"/>
    <s v="1 Lap"/>
    <n v="27.23"/>
    <x v="0"/>
    <s v="Boulder CO"/>
    <s v="Formula 40 - GTU"/>
    <n v="32"/>
  </r>
  <r>
    <x v="1"/>
    <x v="1"/>
    <x v="16"/>
    <n v="10"/>
    <x v="3"/>
    <n v="179"/>
    <x v="12"/>
    <n v="7"/>
    <d v="1899-12-30T00:12:55"/>
    <s v="1 Lap"/>
    <n v="11.661"/>
    <x v="9"/>
    <s v="Calgary AB"/>
    <s v="Formula 40 - GTU"/>
    <n v="26"/>
  </r>
  <r>
    <x v="1"/>
    <x v="1"/>
    <x v="16"/>
    <n v="11"/>
    <x v="4"/>
    <n v="217"/>
    <x v="45"/>
    <n v="7"/>
    <d v="1899-12-30T00:12:59"/>
    <s v="1 Lap"/>
    <n v="3.8370000000000002"/>
    <x v="25"/>
    <s v="Boise ID"/>
    <s v="Formula 40 - GTU"/>
    <n v="22"/>
  </r>
  <r>
    <x v="1"/>
    <x v="1"/>
    <x v="15"/>
    <n v="12"/>
    <x v="6"/>
    <n v="111"/>
    <x v="63"/>
    <n v="7"/>
    <d v="1899-12-30T00:12:59"/>
    <s v="1 Lap"/>
    <n v="4.1000000000000002E-2"/>
    <x v="40"/>
    <s v="west jordan UT"/>
    <s v="Formula 40 - GTO"/>
    <n v="18"/>
  </r>
  <r>
    <x v="1"/>
    <x v="1"/>
    <x v="15"/>
    <n v="13"/>
    <x v="7"/>
    <n v="660"/>
    <x v="21"/>
    <n v="6"/>
    <d v="1899-12-30T00:11:31"/>
    <s v="2 Laps"/>
    <s v="1 Lap"/>
    <x v="15"/>
    <s v="Pleasant view UT"/>
    <s v="Formula 40 - GTO"/>
    <n v="16"/>
  </r>
  <r>
    <x v="1"/>
    <x v="1"/>
    <x v="16"/>
    <s v="DNF"/>
    <x v="37"/>
    <n v="56"/>
    <x v="39"/>
    <n v="1"/>
    <d v="1899-12-30T00:02:44"/>
    <s v="DNF"/>
    <s v="5 Laps"/>
    <x v="22"/>
    <s v="South Jordan UT"/>
    <s v="Formula 40 - GTU"/>
    <n v="0"/>
  </r>
  <r>
    <x v="1"/>
    <x v="1"/>
    <x v="15"/>
    <s v="DNS"/>
    <x v="24"/>
    <n v="689"/>
    <x v="89"/>
    <m/>
    <m/>
    <s v="DNS"/>
    <m/>
    <x v="56"/>
    <s v="Banks OR"/>
    <s v="Formula 40 - GTO"/>
    <n v="0"/>
  </r>
  <r>
    <x v="1"/>
    <x v="1"/>
    <x v="15"/>
    <s v="DNS"/>
    <x v="24"/>
    <n v="69"/>
    <x v="24"/>
    <m/>
    <m/>
    <s v="DNS"/>
    <m/>
    <x v="17"/>
    <s v="SLC UT"/>
    <s v="Formula 40 - GTO"/>
    <n v="0"/>
  </r>
  <r>
    <x v="1"/>
    <x v="1"/>
    <x v="15"/>
    <s v="DNS"/>
    <x v="24"/>
    <n v="101"/>
    <x v="37"/>
    <m/>
    <m/>
    <s v="DNS"/>
    <m/>
    <x v="41"/>
    <s v="Boise ID"/>
    <s v="Formula 40 - GTO"/>
    <n v="0"/>
  </r>
  <r>
    <x v="1"/>
    <x v="1"/>
    <x v="15"/>
    <s v="DNS"/>
    <x v="24"/>
    <s v="29x"/>
    <x v="83"/>
    <m/>
    <m/>
    <s v="DNS"/>
    <m/>
    <x v="14"/>
    <s v="Littleton CO"/>
    <s v="Formula 40 - GTO"/>
    <n v="0"/>
  </r>
  <r>
    <x v="1"/>
    <x v="1"/>
    <x v="15"/>
    <s v="DNS"/>
    <x v="24"/>
    <n v="71"/>
    <x v="79"/>
    <m/>
    <m/>
    <s v="DNS"/>
    <m/>
    <x v="41"/>
    <s v="Greenwood CA"/>
    <s v="Formula 40 - GTO"/>
    <n v="0"/>
  </r>
  <r>
    <x v="1"/>
    <x v="1"/>
    <x v="15"/>
    <s v="DNS"/>
    <x v="24"/>
    <n v="777"/>
    <x v="3"/>
    <m/>
    <m/>
    <s v="DNS"/>
    <m/>
    <x v="2"/>
    <s v="Park City UT"/>
    <s v="Formula 40 - GTO"/>
    <n v="0"/>
  </r>
  <r>
    <x v="1"/>
    <x v="1"/>
    <x v="15"/>
    <s v="DNS"/>
    <x v="24"/>
    <n v="84"/>
    <x v="54"/>
    <m/>
    <m/>
    <s v="DNS"/>
    <m/>
    <x v="1"/>
    <s v="Salt Lake City Utah"/>
    <s v="Formula 40 - GTO"/>
    <n v="0"/>
  </r>
  <r>
    <x v="1"/>
    <x v="1"/>
    <x v="15"/>
    <s v="DNS"/>
    <x v="24"/>
    <n v="3"/>
    <x v="75"/>
    <m/>
    <m/>
    <s v="DNS"/>
    <m/>
    <x v="11"/>
    <s v="Draper UT"/>
    <s v="Formula 40 - GTO"/>
    <n v="0"/>
  </r>
  <r>
    <x v="1"/>
    <x v="1"/>
    <x v="16"/>
    <s v="DNS"/>
    <x v="24"/>
    <n v="325"/>
    <x v="16"/>
    <m/>
    <m/>
    <s v="DNS"/>
    <m/>
    <x v="1"/>
    <s v="Layton UT"/>
    <s v="Formula 40 - GTU"/>
    <n v="0"/>
  </r>
  <r>
    <x v="1"/>
    <x v="1"/>
    <x v="16"/>
    <s v="DNS"/>
    <x v="24"/>
    <n v="88"/>
    <x v="43"/>
    <m/>
    <m/>
    <s v="DNS"/>
    <m/>
    <x v="1"/>
    <s v="Salt Lake City UT"/>
    <s v="Formula 40 - GTU"/>
    <n v="0"/>
  </r>
  <r>
    <x v="1"/>
    <x v="1"/>
    <x v="16"/>
    <s v="DNS"/>
    <x v="24"/>
    <n v="66"/>
    <x v="41"/>
    <m/>
    <m/>
    <s v="DNS"/>
    <m/>
    <x v="24"/>
    <s v="Ogden UT"/>
    <s v="Formula 40 - GTU"/>
    <n v="0"/>
  </r>
  <r>
    <x v="1"/>
    <x v="1"/>
    <x v="20"/>
    <n v="1"/>
    <x v="0"/>
    <n v="35"/>
    <x v="69"/>
    <n v="7"/>
    <d v="1899-12-30T00:12:27"/>
    <m/>
    <m/>
    <x v="31"/>
    <s v="Happy Valley OR"/>
    <s v="Lightweight SuperBike"/>
    <n v="50"/>
  </r>
  <r>
    <x v="1"/>
    <x v="1"/>
    <x v="20"/>
    <n v="2"/>
    <x v="1"/>
    <n v="993"/>
    <x v="58"/>
    <n v="7"/>
    <d v="1899-12-30T00:12:27"/>
    <n v="6.4000000000000001E-2"/>
    <n v="6.4000000000000001E-2"/>
    <x v="33"/>
    <s v="Boulder CO"/>
    <s v="Lightweight SuperBike"/>
    <n v="32"/>
  </r>
  <r>
    <x v="1"/>
    <x v="1"/>
    <x v="13"/>
    <s v="DQ"/>
    <x v="27"/>
    <n v="335"/>
    <x v="87"/>
    <n v="7"/>
    <d v="1899-12-30T00:12:53"/>
    <s v="DQ"/>
    <n v="26.141999999999999"/>
    <x v="50"/>
    <s v="New Haven CT"/>
    <s v="Sportsman"/>
    <n v="0"/>
  </r>
  <r>
    <x v="1"/>
    <x v="1"/>
    <x v="20"/>
    <n v="4"/>
    <x v="2"/>
    <n v="33"/>
    <x v="60"/>
    <n v="7"/>
    <d v="1899-12-30T00:12:58"/>
    <n v="30.722999999999999"/>
    <n v="4.5170000000000003"/>
    <x v="35"/>
    <s v="Redmond UT"/>
    <s v="Lightweight SuperBike"/>
    <n v="26"/>
  </r>
  <r>
    <x v="1"/>
    <x v="1"/>
    <x v="20"/>
    <n v="5"/>
    <x v="3"/>
    <n v="660"/>
    <x v="21"/>
    <n v="7"/>
    <d v="1899-12-30T00:12:58"/>
    <n v="31.346"/>
    <n v="0.623"/>
    <x v="15"/>
    <s v="Pleasant view UT"/>
    <s v="Lightweight SuperBike"/>
    <n v="22"/>
  </r>
  <r>
    <x v="1"/>
    <x v="1"/>
    <x v="13"/>
    <s v="DQ"/>
    <x v="27"/>
    <n v="179"/>
    <x v="12"/>
    <n v="7"/>
    <d v="1899-12-30T00:13:02"/>
    <s v="DQ"/>
    <n v="3.6360000000000001"/>
    <x v="9"/>
    <s v="Calgary AB"/>
    <s v="Sportsman"/>
    <n v="0"/>
  </r>
  <r>
    <x v="1"/>
    <x v="1"/>
    <x v="20"/>
    <n v="7"/>
    <x v="4"/>
    <n v="66"/>
    <x v="41"/>
    <n v="7"/>
    <d v="1899-12-30T00:13:30"/>
    <d v="1899-12-30T00:01:02"/>
    <n v="27.515999999999998"/>
    <x v="24"/>
    <s v="Ogden UT"/>
    <s v="Lightweight SuperBike"/>
    <n v="20"/>
  </r>
  <r>
    <x v="1"/>
    <x v="1"/>
    <x v="13"/>
    <n v="8"/>
    <x v="0"/>
    <n v="146"/>
    <x v="23"/>
    <n v="7"/>
    <d v="1899-12-30T00:13:30"/>
    <d v="1899-12-30T00:01:03"/>
    <n v="0.749"/>
    <x v="16"/>
    <s v="Littleton CO"/>
    <s v="Sportsman"/>
    <n v="50"/>
  </r>
  <r>
    <x v="1"/>
    <x v="1"/>
    <x v="13"/>
    <n v="9"/>
    <x v="1"/>
    <n v="268"/>
    <x v="51"/>
    <n v="7"/>
    <d v="1899-12-30T00:13:50"/>
    <d v="1899-12-30T00:01:23"/>
    <n v="19.562999999999999"/>
    <x v="6"/>
    <s v="Draper UT"/>
    <s v="Sportsman"/>
    <n v="40"/>
  </r>
  <r>
    <x v="1"/>
    <x v="1"/>
    <x v="20"/>
    <n v="10"/>
    <x v="5"/>
    <n v="693"/>
    <x v="72"/>
    <n v="7"/>
    <d v="1899-12-30T00:14:24"/>
    <d v="1899-12-30T00:01:57"/>
    <n v="33.994"/>
    <x v="35"/>
    <s v="Boulder CO"/>
    <s v="Lightweight SuperBike"/>
    <n v="40"/>
  </r>
  <r>
    <x v="1"/>
    <x v="1"/>
    <x v="20"/>
    <s v="DNF"/>
    <x v="37"/>
    <n v="369"/>
    <x v="73"/>
    <n v="2"/>
    <d v="1899-12-30T00:04:40"/>
    <s v="DNF"/>
    <s v="5 Laps"/>
    <x v="44"/>
    <s v="Centerville UT"/>
    <s v="Lightweight SuperBike"/>
    <n v="0"/>
  </r>
  <r>
    <x v="1"/>
    <x v="1"/>
    <x v="20"/>
    <s v="DNS"/>
    <x v="24"/>
    <n v="805"/>
    <x v="28"/>
    <m/>
    <m/>
    <s v="DNS"/>
    <m/>
    <x v="19"/>
    <s v="Layton UT"/>
    <s v="Lightweight SuperBike"/>
    <n v="0"/>
  </r>
  <r>
    <x v="1"/>
    <x v="1"/>
    <x v="18"/>
    <s v="DNS"/>
    <x v="24"/>
    <n v="444"/>
    <x v="82"/>
    <m/>
    <m/>
    <s v="DNS"/>
    <m/>
    <x v="10"/>
    <s v="Salt Lake City UT"/>
    <s v="KOM Combined"/>
    <n v="0"/>
  </r>
  <r>
    <x v="1"/>
    <x v="1"/>
    <x v="18"/>
    <s v="DNS"/>
    <x v="24"/>
    <n v="689"/>
    <x v="89"/>
    <m/>
    <m/>
    <s v="DNS"/>
    <m/>
    <x v="56"/>
    <s v="Banks OR"/>
    <s v="KOM Combined"/>
    <n v="0"/>
  </r>
  <r>
    <x v="1"/>
    <x v="1"/>
    <x v="18"/>
    <s v="DNS"/>
    <x v="24"/>
    <n v="151"/>
    <x v="38"/>
    <m/>
    <m/>
    <s v="DNS"/>
    <m/>
    <x v="11"/>
    <s v="Anaheim CA"/>
    <s v="KOM Combined"/>
    <n v="0"/>
  </r>
  <r>
    <x v="1"/>
    <x v="1"/>
    <x v="18"/>
    <s v="DNS"/>
    <x v="24"/>
    <n v="69"/>
    <x v="24"/>
    <m/>
    <m/>
    <s v="DNS"/>
    <m/>
    <x v="17"/>
    <s v="SLC UT"/>
    <s v="KOM Combined"/>
    <n v="0"/>
  </r>
  <r>
    <x v="1"/>
    <x v="1"/>
    <x v="18"/>
    <s v="DNS"/>
    <x v="24"/>
    <n v="32"/>
    <x v="59"/>
    <m/>
    <m/>
    <s v="DNS"/>
    <m/>
    <x v="34"/>
    <s v="Logan UT"/>
    <s v="KOM Combined"/>
    <n v="0"/>
  </r>
  <r>
    <x v="1"/>
    <x v="1"/>
    <x v="18"/>
    <s v="DNS"/>
    <x v="24"/>
    <s v="93x"/>
    <x v="30"/>
    <m/>
    <m/>
    <s v="DNS"/>
    <m/>
    <x v="11"/>
    <s v="Denver CO"/>
    <s v="KOM Combined"/>
    <n v="0"/>
  </r>
  <r>
    <x v="1"/>
    <x v="1"/>
    <x v="18"/>
    <s v="DNS"/>
    <x v="24"/>
    <n v="11"/>
    <x v="46"/>
    <m/>
    <m/>
    <s v="DNS"/>
    <m/>
    <x v="5"/>
    <s v="Sandy UT"/>
    <s v="KOM Combined"/>
    <n v="0"/>
  </r>
  <r>
    <x v="1"/>
    <x v="1"/>
    <x v="19"/>
    <s v="DNS"/>
    <x v="24"/>
    <n v="209"/>
    <x v="6"/>
    <m/>
    <m/>
    <s v="DNS"/>
    <m/>
    <x v="1"/>
    <s v="Farmington UT"/>
    <s v="KOM Combined"/>
    <n v="0"/>
  </r>
  <r>
    <x v="1"/>
    <x v="1"/>
    <x v="19"/>
    <s v="DNS"/>
    <x v="24"/>
    <n v="703"/>
    <x v="80"/>
    <m/>
    <m/>
    <s v="DNS"/>
    <m/>
    <x v="0"/>
    <s v="Aurora CO"/>
    <s v="KOM Combined"/>
    <n v="0"/>
  </r>
  <r>
    <x v="1"/>
    <x v="1"/>
    <x v="19"/>
    <s v="DNS"/>
    <x v="24"/>
    <n v="422"/>
    <x v="65"/>
    <m/>
    <m/>
    <s v="DNS"/>
    <m/>
    <x v="1"/>
    <s v="bakersfield ca"/>
    <s v="KOM Combined"/>
    <n v="0"/>
  </r>
  <r>
    <x v="1"/>
    <x v="1"/>
    <x v="24"/>
    <n v="1"/>
    <x v="0"/>
    <n v="193"/>
    <x v="0"/>
    <n v="7"/>
    <d v="1899-12-30T00:11:49"/>
    <m/>
    <m/>
    <x v="0"/>
    <s v="Boulder CO"/>
    <s v="Novice GTO"/>
    <n v="50"/>
  </r>
  <r>
    <x v="1"/>
    <x v="1"/>
    <x v="24"/>
    <n v="2"/>
    <x v="1"/>
    <n v="675"/>
    <x v="25"/>
    <n v="7"/>
    <d v="1899-12-30T00:12:04"/>
    <n v="14.981999999999999"/>
    <n v="14.981999999999999"/>
    <x v="18"/>
    <s v="Missoula MT"/>
    <s v="Novice GTO"/>
    <n v="40"/>
  </r>
  <r>
    <x v="1"/>
    <x v="1"/>
    <x v="24"/>
    <n v="3"/>
    <x v="2"/>
    <n v="911"/>
    <x v="19"/>
    <n v="7"/>
    <d v="1899-12-30T00:12:08"/>
    <n v="19.035"/>
    <n v="4.0529999999999999"/>
    <x v="14"/>
    <s v="Calgary AB"/>
    <s v="Novice GTO"/>
    <n v="32"/>
  </r>
  <r>
    <x v="1"/>
    <x v="1"/>
    <x v="24"/>
    <n v="4"/>
    <x v="3"/>
    <n v="311"/>
    <x v="47"/>
    <n v="7"/>
    <d v="1899-12-30T00:12:16"/>
    <n v="26.655999999999999"/>
    <n v="7.6210000000000004"/>
    <x v="19"/>
    <s v="Edmonton AB"/>
    <s v="Novice GTO"/>
    <n v="26"/>
  </r>
  <r>
    <x v="1"/>
    <x v="1"/>
    <x v="24"/>
    <n v="5"/>
    <x v="4"/>
    <n v="607"/>
    <x v="22"/>
    <n v="7"/>
    <d v="1899-12-30T00:12:19"/>
    <n v="29.672999999999998"/>
    <n v="3.0169999999999999"/>
    <x v="11"/>
    <s v="Missoula MT"/>
    <s v="Novice GTO"/>
    <n v="22"/>
  </r>
  <r>
    <x v="1"/>
    <x v="1"/>
    <x v="24"/>
    <n v="6"/>
    <x v="5"/>
    <n v="417"/>
    <x v="84"/>
    <n v="7"/>
    <d v="1899-12-30T00:12:20"/>
    <n v="31.271999999999998"/>
    <n v="1.599"/>
    <x v="48"/>
    <s v="Cedar City UT"/>
    <s v="Novice GTO"/>
    <n v="20"/>
  </r>
  <r>
    <x v="1"/>
    <x v="1"/>
    <x v="24"/>
    <n v="7"/>
    <x v="6"/>
    <n v="743"/>
    <x v="26"/>
    <n v="7"/>
    <d v="1899-12-30T00:12:21"/>
    <n v="32.264000000000003"/>
    <n v="0.99199999999999999"/>
    <x v="55"/>
    <s v="Las Vegas NV"/>
    <s v="Novice GTO"/>
    <n v="18"/>
  </r>
  <r>
    <x v="1"/>
    <x v="1"/>
    <x v="24"/>
    <n v="8"/>
    <x v="7"/>
    <n v="307"/>
    <x v="14"/>
    <n v="7"/>
    <d v="1899-12-30T00:12:30"/>
    <n v="41.063000000000002"/>
    <n v="8.7989999999999995"/>
    <x v="10"/>
    <s v="KUNA ID"/>
    <s v="Novice GTO"/>
    <n v="16"/>
  </r>
  <r>
    <x v="1"/>
    <x v="1"/>
    <x v="24"/>
    <n v="9"/>
    <x v="8"/>
    <n v="107"/>
    <x v="17"/>
    <n v="7"/>
    <d v="1899-12-30T00:12:41"/>
    <n v="51.521000000000001"/>
    <n v="10.458"/>
    <x v="12"/>
    <s v="Meridian ID"/>
    <s v="Novice GTO"/>
    <n v="14"/>
  </r>
  <r>
    <x v="1"/>
    <x v="1"/>
    <x v="24"/>
    <n v="10"/>
    <x v="9"/>
    <n v="179"/>
    <x v="12"/>
    <n v="7"/>
    <d v="1899-12-30T00:12:41"/>
    <n v="51.862000000000002"/>
    <n v="0.34100000000000003"/>
    <x v="9"/>
    <s v="Calgary AB"/>
    <s v="Novice GTO"/>
    <n v="12"/>
  </r>
  <r>
    <x v="1"/>
    <x v="1"/>
    <x v="24"/>
    <n v="11"/>
    <x v="10"/>
    <n v="146"/>
    <x v="23"/>
    <n v="7"/>
    <d v="1899-12-30T00:12:47"/>
    <n v="58.115000000000002"/>
    <n v="6.2530000000000001"/>
    <x v="16"/>
    <s v="Littleton CO"/>
    <s v="Novice GTO"/>
    <n v="10"/>
  </r>
  <r>
    <x v="1"/>
    <x v="1"/>
    <x v="24"/>
    <n v="12"/>
    <x v="11"/>
    <n v="111"/>
    <x v="63"/>
    <n v="7"/>
    <d v="1899-12-30T00:13:00"/>
    <d v="1899-12-30T00:01:11"/>
    <n v="12.817"/>
    <x v="40"/>
    <s v="west jordan UT"/>
    <s v="Novice GTO"/>
    <n v="9"/>
  </r>
  <r>
    <x v="1"/>
    <x v="1"/>
    <x v="24"/>
    <n v="13"/>
    <x v="12"/>
    <n v="786"/>
    <x v="15"/>
    <n v="7"/>
    <d v="1899-12-30T00:13:00"/>
    <d v="1899-12-30T00:01:11"/>
    <n v="9.2999999999999999E-2"/>
    <x v="11"/>
    <s v="Missoula MT"/>
    <s v="Novice GTO"/>
    <n v="8"/>
  </r>
  <r>
    <x v="1"/>
    <x v="1"/>
    <x v="24"/>
    <n v="14"/>
    <x v="13"/>
    <n v="660"/>
    <x v="21"/>
    <n v="7"/>
    <d v="1899-12-30T00:13:02"/>
    <d v="1899-12-30T00:01:13"/>
    <n v="1.8180000000000001"/>
    <x v="15"/>
    <s v="Pleasant view UT"/>
    <s v="Novice GTO"/>
    <n v="7"/>
  </r>
  <r>
    <x v="1"/>
    <x v="1"/>
    <x v="24"/>
    <n v="15"/>
    <x v="14"/>
    <n v="711"/>
    <x v="48"/>
    <n v="7"/>
    <d v="1899-12-30T00:13:06"/>
    <d v="1899-12-30T00:01:17"/>
    <n v="3.944"/>
    <x v="1"/>
    <s v="Phoenix AZ"/>
    <s v="Novice GTO"/>
    <n v="6"/>
  </r>
  <r>
    <x v="1"/>
    <x v="1"/>
    <x v="24"/>
    <n v="16"/>
    <x v="15"/>
    <n v="268"/>
    <x v="51"/>
    <n v="7"/>
    <d v="1899-12-30T00:13:13"/>
    <d v="1899-12-30T00:01:24"/>
    <n v="6.8140000000000001"/>
    <x v="6"/>
    <s v="Draper UT"/>
    <s v="Novice GTO"/>
    <n v="5"/>
  </r>
  <r>
    <x v="1"/>
    <x v="1"/>
    <x v="24"/>
    <n v="17"/>
    <x v="16"/>
    <n v="147"/>
    <x v="52"/>
    <n v="6"/>
    <d v="1899-12-30T00:12:01"/>
    <s v="1 Lap"/>
    <s v="1 Lap"/>
    <x v="30"/>
    <s v="Park City UT"/>
    <s v="Novice GTO"/>
    <n v="4"/>
  </r>
  <r>
    <x v="1"/>
    <x v="1"/>
    <x v="24"/>
    <s v="DNF"/>
    <x v="37"/>
    <n v="666"/>
    <x v="13"/>
    <n v="4"/>
    <d v="1899-12-30T00:07:20"/>
    <s v="DNF"/>
    <s v="2 Laps"/>
    <x v="1"/>
    <s v="West Valley City UT"/>
    <s v="Novice GTO"/>
    <n v="0"/>
  </r>
  <r>
    <x v="1"/>
    <x v="1"/>
    <x v="24"/>
    <s v="DNF"/>
    <x v="37"/>
    <n v="325"/>
    <x v="16"/>
    <n v="2"/>
    <d v="1899-12-30T00:04:07"/>
    <s v="DNF"/>
    <s v="2 Laps"/>
    <x v="1"/>
    <s v="Layton UT"/>
    <s v="Novice GTO"/>
    <n v="0"/>
  </r>
  <r>
    <x v="1"/>
    <x v="1"/>
    <x v="24"/>
    <s v="DNS"/>
    <x v="24"/>
    <n v="805"/>
    <x v="28"/>
    <m/>
    <m/>
    <s v="DNS"/>
    <m/>
    <x v="19"/>
    <s v="Layton UT"/>
    <s v="Novice GTO"/>
    <n v="0"/>
  </r>
  <r>
    <x v="1"/>
    <x v="1"/>
    <x v="24"/>
    <s v="DNS"/>
    <x v="24"/>
    <n v="335"/>
    <x v="87"/>
    <m/>
    <m/>
    <s v="DNS"/>
    <m/>
    <x v="50"/>
    <s v="New Haven CT"/>
    <s v="Novice GTO"/>
    <n v="0"/>
  </r>
  <r>
    <x v="1"/>
    <x v="1"/>
    <x v="24"/>
    <s v="DNS"/>
    <x v="24"/>
    <n v="300"/>
    <x v="86"/>
    <m/>
    <m/>
    <s v="DNS"/>
    <m/>
    <x v="1"/>
    <s v="Draper UT"/>
    <s v="Novice GTO"/>
    <n v="0"/>
  </r>
  <r>
    <x v="1"/>
    <x v="1"/>
    <x v="24"/>
    <s v="DNS"/>
    <x v="24"/>
    <n v="113"/>
    <x v="85"/>
    <m/>
    <m/>
    <s v="DNS"/>
    <m/>
    <x v="52"/>
    <s v="Lewisville TX"/>
    <s v="Novice GTO"/>
    <n v="0"/>
  </r>
  <r>
    <x v="1"/>
    <x v="1"/>
    <x v="25"/>
    <n v="1"/>
    <x v="0"/>
    <n v="527"/>
    <x v="56"/>
    <n v="7"/>
    <d v="1899-12-30T00:11:25"/>
    <m/>
    <m/>
    <x v="1"/>
    <s v="Salt Lake City UT"/>
    <s v="Open Superbike"/>
    <n v="50"/>
  </r>
  <r>
    <x v="1"/>
    <x v="1"/>
    <x v="25"/>
    <n v="2"/>
    <x v="1"/>
    <n v="49"/>
    <x v="55"/>
    <n v="7"/>
    <d v="1899-12-30T00:11:35"/>
    <n v="9.4510000000000005"/>
    <n v="9.4510000000000005"/>
    <x v="0"/>
    <s v="West Valley UT"/>
    <s v="Open Superbike"/>
    <n v="40"/>
  </r>
  <r>
    <x v="2"/>
    <x v="2"/>
    <x v="27"/>
    <m/>
    <x v="38"/>
    <m/>
    <x v="91"/>
    <m/>
    <m/>
    <m/>
    <m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8F2374-3193-4822-96A6-662C34D2530D}" name="PivotTable2" cacheId="27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gridDropZones="1" multipleFieldFilters="0">
  <location ref="B5:F357" firstHeaderRow="2" firstDataRow="2" firstDataCol="4" rowPageCount="2" colPageCount="1"/>
  <pivotFields count="16">
    <pivotField axis="axisPage" compact="0" outline="0" subtotalTop="0" multipleItemSelectionAllowed="1" showAll="0" defaultSubtotal="0">
      <items count="3">
        <item h="1" x="0"/>
        <item h="1" x="2"/>
        <item x="1"/>
      </items>
    </pivotField>
    <pivotField axis="axisRow" compact="0" outline="0" subtotalTop="0" showAll="0" sortType="descending" defaultSubtotal="0">
      <items count="3">
        <item x="2"/>
        <item x="0"/>
        <item x="1"/>
      </items>
    </pivotField>
    <pivotField axis="axisRow" compact="0" outline="0" subtotalTop="0" showAll="0" defaultSubtotal="0">
      <items count="28">
        <item x="0"/>
        <item x="14"/>
        <item x="1"/>
        <item x="2"/>
        <item x="3"/>
        <item x="4"/>
        <item x="15"/>
        <item x="16"/>
        <item x="17"/>
        <item x="18"/>
        <item x="19"/>
        <item x="20"/>
        <item x="21"/>
        <item x="5"/>
        <item x="22"/>
        <item x="23"/>
        <item x="6"/>
        <item x="7"/>
        <item x="24"/>
        <item x="8"/>
        <item x="25"/>
        <item x="9"/>
        <item x="10"/>
        <item x="12"/>
        <item x="11"/>
        <item x="13"/>
        <item x="26"/>
        <item x="27"/>
      </items>
    </pivotField>
    <pivotField compact="0" outline="0" subtotalTop="0" showAll="0" defaultSubtotal="0"/>
    <pivotField axis="axisPage" compact="0" outline="0" subtotalTop="0" multipleItemSelectionAllowed="1" showAll="0" defaultSubtota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8"/>
        <item x="29"/>
        <item x="30"/>
        <item x="31"/>
        <item x="32"/>
        <item h="1" x="24"/>
        <item h="1" x="27"/>
        <item h="1" x="38"/>
        <item h="1" x="33"/>
        <item h="1" x="34"/>
        <item h="1" x="35"/>
        <item h="1" x="36"/>
        <item h="1" x="37"/>
      </items>
    </pivotField>
    <pivotField compact="0" outline="0" subtotalTop="0" showAll="0" defaultSubtotal="0"/>
    <pivotField axis="axisRow" compact="0" outline="0" subtotalTop="0" showAll="0" sortType="descending" defaultSubtotal="0">
      <items count="93">
        <item x="12"/>
        <item x="46"/>
        <item x="28"/>
        <item x="49"/>
        <item x="52"/>
        <item x="60"/>
        <item x="30"/>
        <item x="40"/>
        <item x="9"/>
        <item x="24"/>
        <item x="53"/>
        <item x="34"/>
        <item x="59"/>
        <item x="39"/>
        <item x="35"/>
        <item x="63"/>
        <item x="62"/>
        <item x="57"/>
        <item x="4"/>
        <item x="38"/>
        <item x="16"/>
        <item x="6"/>
        <item x="22"/>
        <item x="0"/>
        <item x="33"/>
        <item x="3"/>
        <item x="41"/>
        <item x="56"/>
        <item x="2"/>
        <item x="36"/>
        <item x="58"/>
        <item x="15"/>
        <item x="45"/>
        <item x="47"/>
        <item x="37"/>
        <item x="29"/>
        <item x="5"/>
        <item x="42"/>
        <item x="91"/>
        <item x="10"/>
        <item x="54"/>
        <item x="19"/>
        <item x="1"/>
        <item x="7"/>
        <item x="8"/>
        <item x="11"/>
        <item x="13"/>
        <item x="14"/>
        <item x="17"/>
        <item x="18"/>
        <item x="20"/>
        <item x="21"/>
        <item x="23"/>
        <item x="25"/>
        <item x="26"/>
        <item x="27"/>
        <item x="31"/>
        <item x="32"/>
        <item x="43"/>
        <item x="44"/>
        <item x="48"/>
        <item x="50"/>
        <item x="51"/>
        <item m="1" x="92"/>
        <item x="55"/>
        <item x="61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60">
        <item m="1" x="57"/>
        <item m="1" x="58"/>
        <item m="1" x="59"/>
        <item x="5"/>
        <item x="12"/>
        <item x="17"/>
        <item x="22"/>
        <item x="16"/>
        <item x="32"/>
        <item x="4"/>
        <item x="38"/>
        <item x="37"/>
        <item x="6"/>
        <item x="2"/>
        <item x="33"/>
        <item x="15"/>
        <item x="36"/>
        <item x="23"/>
        <item x="34"/>
        <item x="14"/>
        <item x="42"/>
        <item x="19"/>
        <item x="25"/>
        <item x="9"/>
        <item x="39"/>
        <item x="26"/>
        <item x="10"/>
        <item x="7"/>
        <item x="30"/>
        <item x="40"/>
        <item x="21"/>
        <item x="8"/>
        <item x="13"/>
        <item x="41"/>
        <item x="27"/>
        <item x="18"/>
        <item x="28"/>
        <item x="24"/>
        <item x="11"/>
        <item x="31"/>
        <item x="1"/>
        <item x="20"/>
        <item x="35"/>
        <item x="0"/>
        <item x="29"/>
        <item x="3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outline="0" subtotalTop="0" dragToRow="0" dragToCol="0" dragToPage="0" showAll="0" defaultSubtotal="0"/>
  </pivotFields>
  <rowFields count="4">
    <field x="1"/>
    <field x="2"/>
    <field x="6"/>
    <field x="11"/>
  </rowFields>
  <rowItems count="351">
    <i>
      <x v="1"/>
      <x/>
      <x v="23"/>
      <x v="43"/>
    </i>
    <i r="2">
      <x v="19"/>
      <x v="38"/>
    </i>
    <i r="2">
      <x v="44"/>
      <x v="50"/>
    </i>
    <i r="2">
      <x v="28"/>
      <x v="43"/>
    </i>
    <i r="2">
      <x v="53"/>
      <x v="35"/>
    </i>
    <i r="2">
      <x v="81"/>
      <x v="33"/>
    </i>
    <i r="2">
      <x v="87"/>
      <x v="52"/>
    </i>
    <i r="2">
      <x v="54"/>
      <x v="58"/>
    </i>
    <i r="2">
      <x v="47"/>
      <x v="26"/>
    </i>
    <i r="2">
      <x v="83"/>
      <x v="3"/>
    </i>
    <i r="2">
      <x v="20"/>
      <x v="40"/>
    </i>
    <i r="2">
      <x v="84"/>
      <x v="26"/>
    </i>
    <i r="2">
      <x v="46"/>
      <x v="40"/>
    </i>
    <i r="2">
      <x v="48"/>
      <x v="4"/>
    </i>
    <i r="2">
      <x v="18"/>
      <x v="38"/>
    </i>
    <i r="2">
      <x v="76"/>
      <x v="48"/>
    </i>
    <i r="2">
      <x/>
      <x v="23"/>
    </i>
    <i r="1">
      <x v="2"/>
      <x v="35"/>
      <x v="38"/>
    </i>
    <i r="2">
      <x v="77"/>
      <x v="38"/>
    </i>
    <i r="2">
      <x v="78"/>
      <x v="49"/>
    </i>
    <i r="2">
      <x v="37"/>
      <x v="3"/>
    </i>
    <i r="2">
      <x v="57"/>
      <x v="19"/>
    </i>
    <i r="2">
      <x v="19"/>
      <x v="38"/>
    </i>
    <i r="2">
      <x v="16"/>
      <x v="3"/>
    </i>
    <i r="2">
      <x v="79"/>
      <x v="38"/>
    </i>
    <i r="2">
      <x v="59"/>
      <x v="3"/>
    </i>
    <i r="2">
      <x v="1"/>
      <x v="3"/>
    </i>
    <i r="2">
      <x v="11"/>
      <x v="26"/>
    </i>
    <i r="2">
      <x v="80"/>
      <x v="26"/>
    </i>
    <i r="2">
      <x v="29"/>
      <x v="30"/>
    </i>
    <i r="2">
      <x v="67"/>
      <x v="40"/>
    </i>
    <i r="2">
      <x v="28"/>
      <x v="43"/>
    </i>
    <i r="2">
      <x v="24"/>
      <x v="21"/>
    </i>
    <i r="2">
      <x v="34"/>
      <x v="38"/>
    </i>
    <i r="2">
      <x v="21"/>
      <x v="40"/>
    </i>
    <i r="2">
      <x v="8"/>
      <x v="43"/>
    </i>
    <i r="2">
      <x v="81"/>
      <x v="33"/>
    </i>
    <i r="2">
      <x v="84"/>
      <x v="26"/>
    </i>
    <i r="2">
      <x v="6"/>
      <x v="38"/>
    </i>
    <i r="2">
      <x v="32"/>
      <x v="22"/>
    </i>
    <i r="2">
      <x v="18"/>
      <x v="38"/>
    </i>
    <i r="2">
      <x v="5"/>
      <x v="42"/>
    </i>
    <i r="2">
      <x v="82"/>
      <x v="43"/>
    </i>
    <i r="2">
      <x v="13"/>
      <x v="6"/>
    </i>
    <i r="2">
      <x v="83"/>
      <x v="3"/>
    </i>
    <i r="2">
      <x v="68"/>
      <x v="40"/>
    </i>
    <i r="2">
      <x v="36"/>
      <x v="25"/>
    </i>
    <i r="2">
      <x v="14"/>
      <x v="41"/>
    </i>
    <i r="1">
      <x v="3"/>
      <x v="44"/>
      <x v="50"/>
    </i>
    <i r="2">
      <x v="23"/>
      <x v="43"/>
    </i>
    <i r="2">
      <x v="53"/>
      <x v="35"/>
    </i>
    <i r="2">
      <x v="33"/>
      <x v="21"/>
    </i>
    <i r="2">
      <x v="41"/>
      <x v="19"/>
    </i>
    <i r="2">
      <x v="86"/>
      <x v="51"/>
    </i>
    <i r="2">
      <x v="87"/>
      <x v="52"/>
    </i>
    <i r="2">
      <x v="22"/>
      <x v="38"/>
    </i>
    <i r="2">
      <x v="20"/>
      <x v="40"/>
    </i>
    <i r="2">
      <x/>
      <x v="23"/>
    </i>
    <i r="2">
      <x v="47"/>
      <x v="26"/>
    </i>
    <i r="2">
      <x v="48"/>
      <x v="4"/>
    </i>
    <i r="2">
      <x v="70"/>
      <x v="40"/>
    </i>
    <i r="2">
      <x v="31"/>
      <x v="38"/>
    </i>
    <i r="2">
      <x v="51"/>
      <x v="15"/>
    </i>
    <i r="2">
      <x v="52"/>
      <x v="7"/>
    </i>
    <i r="2">
      <x v="65"/>
      <x v="40"/>
    </i>
    <i r="2">
      <x v="88"/>
      <x v="40"/>
    </i>
    <i r="2">
      <x v="4"/>
      <x v="28"/>
    </i>
    <i r="2">
      <x v="62"/>
      <x v="12"/>
    </i>
    <i r="2">
      <x v="76"/>
      <x v="48"/>
    </i>
    <i r="2">
      <x v="46"/>
      <x v="40"/>
    </i>
    <i r="2">
      <x v="75"/>
      <x v="47"/>
    </i>
    <i r="1">
      <x v="4"/>
      <x v="77"/>
      <x v="38"/>
    </i>
    <i r="2">
      <x v="37"/>
      <x v="3"/>
    </i>
    <i r="2">
      <x v="59"/>
      <x v="3"/>
    </i>
    <i r="2">
      <x v="35"/>
      <x v="38"/>
    </i>
    <i r="2">
      <x v="79"/>
      <x v="38"/>
    </i>
    <i r="2">
      <x v="57"/>
      <x v="19"/>
    </i>
    <i r="2">
      <x v="19"/>
      <x v="38"/>
    </i>
    <i r="2">
      <x v="17"/>
      <x v="3"/>
    </i>
    <i r="2">
      <x v="28"/>
      <x v="43"/>
    </i>
    <i r="2">
      <x v="11"/>
      <x v="26"/>
    </i>
    <i r="2">
      <x v="83"/>
      <x v="3"/>
    </i>
    <i r="2">
      <x v="84"/>
      <x v="26"/>
    </i>
    <i r="2">
      <x v="32"/>
      <x v="22"/>
    </i>
    <i r="2">
      <x v="13"/>
      <x v="6"/>
    </i>
    <i r="2">
      <x v="78"/>
      <x v="49"/>
    </i>
    <i r="1">
      <x v="5"/>
      <x v="23"/>
      <x v="43"/>
    </i>
    <i r="2">
      <x v="33"/>
      <x v="21"/>
    </i>
    <i r="2">
      <x v="86"/>
      <x v="51"/>
    </i>
    <i r="2">
      <x v="41"/>
      <x v="19"/>
    </i>
    <i r="2">
      <x v="53"/>
      <x v="35"/>
    </i>
    <i r="2">
      <x v="47"/>
      <x v="26"/>
    </i>
    <i r="2">
      <x/>
      <x v="23"/>
    </i>
    <i r="2">
      <x v="22"/>
      <x v="38"/>
    </i>
    <i r="2">
      <x v="20"/>
      <x v="40"/>
    </i>
    <i r="2">
      <x v="70"/>
      <x v="40"/>
    </i>
    <i r="2">
      <x v="89"/>
      <x v="53"/>
    </i>
    <i r="2">
      <x v="60"/>
      <x v="40"/>
    </i>
    <i r="2">
      <x v="48"/>
      <x v="4"/>
    </i>
    <i r="2">
      <x v="2"/>
      <x v="21"/>
    </i>
    <i r="2">
      <x v="51"/>
      <x v="15"/>
    </i>
    <i r="2">
      <x v="62"/>
      <x v="12"/>
    </i>
    <i r="2">
      <x v="61"/>
      <x v="28"/>
    </i>
    <i r="2">
      <x v="75"/>
      <x v="47"/>
    </i>
    <i r="1">
      <x v="13"/>
      <x v="24"/>
      <x v="21"/>
    </i>
    <i r="2">
      <x v="8"/>
      <x v="43"/>
    </i>
    <i r="2">
      <x v="28"/>
      <x v="43"/>
    </i>
    <i r="2">
      <x v="82"/>
      <x v="43"/>
    </i>
    <i r="2">
      <x v="58"/>
      <x v="40"/>
    </i>
    <i r="2">
      <x v="25"/>
      <x v="12"/>
    </i>
    <i r="2">
      <x v="68"/>
      <x v="40"/>
    </i>
    <i r="2">
      <x v="32"/>
      <x v="22"/>
    </i>
    <i r="2">
      <x v="36"/>
      <x v="25"/>
    </i>
    <i r="2">
      <x v="69"/>
      <x v="40"/>
    </i>
    <i r="1">
      <x v="16"/>
      <x v="40"/>
      <x v="40"/>
    </i>
    <i r="2">
      <x v="27"/>
      <x v="40"/>
    </i>
    <i r="2">
      <x v="64"/>
      <x v="43"/>
    </i>
    <i r="2">
      <x v="28"/>
      <x v="43"/>
    </i>
    <i r="2">
      <x v="21"/>
      <x v="40"/>
    </i>
    <i r="2">
      <x v="24"/>
      <x v="21"/>
    </i>
    <i r="2">
      <x v="67"/>
      <x v="40"/>
    </i>
    <i r="2">
      <x v="54"/>
      <x v="40"/>
    </i>
    <i r="2">
      <x v="53"/>
      <x v="35"/>
    </i>
    <i r="2">
      <x v="33"/>
      <x v="21"/>
    </i>
    <i r="2">
      <x v="8"/>
      <x v="43"/>
    </i>
    <i r="2">
      <x v="68"/>
      <x v="40"/>
    </i>
    <i r="2">
      <x/>
      <x v="23"/>
    </i>
    <i r="2">
      <x v="36"/>
      <x v="25"/>
    </i>
    <i r="2">
      <x v="69"/>
      <x v="40"/>
    </i>
    <i r="2">
      <x v="70"/>
      <x v="40"/>
    </i>
    <i r="2">
      <x v="60"/>
      <x v="40"/>
    </i>
    <i r="2">
      <x v="4"/>
      <x v="28"/>
    </i>
    <i r="2">
      <x v="58"/>
      <x v="40"/>
    </i>
    <i r="2">
      <x v="25"/>
      <x v="12"/>
    </i>
    <i r="2">
      <x v="1"/>
      <x v="34"/>
    </i>
    <i r="2">
      <x v="2"/>
      <x v="21"/>
    </i>
    <i r="2">
      <x v="75"/>
      <x v="47"/>
    </i>
    <i r="2">
      <x v="76"/>
      <x v="48"/>
    </i>
    <i r="2">
      <x v="23"/>
      <x v="43"/>
    </i>
    <i r="2">
      <x v="20"/>
      <x v="40"/>
    </i>
    <i r="1">
      <x v="17"/>
      <x v="30"/>
      <x v="14"/>
    </i>
    <i r="2">
      <x v="12"/>
      <x v="18"/>
    </i>
    <i r="2">
      <x v="71"/>
      <x v="39"/>
    </i>
    <i r="2">
      <x v="5"/>
      <x v="42"/>
    </i>
    <i r="2">
      <x v="51"/>
      <x v="15"/>
    </i>
    <i r="2">
      <x v="72"/>
      <x v="46"/>
    </i>
    <i r="2">
      <x v="73"/>
      <x v="16"/>
    </i>
    <i r="2">
      <x v="74"/>
      <x v="42"/>
    </i>
    <i r="2">
      <x v="32"/>
      <x v="16"/>
    </i>
    <i r="1">
      <x v="19"/>
      <x v="23"/>
      <x v="43"/>
    </i>
    <i r="2">
      <x v="33"/>
      <x v="21"/>
    </i>
    <i r="2">
      <x v="54"/>
      <x v="40"/>
    </i>
    <i r="2">
      <x v="20"/>
      <x v="40"/>
    </i>
    <i r="2">
      <x v="70"/>
      <x v="40"/>
    </i>
    <i r="2">
      <x/>
      <x v="23"/>
    </i>
    <i r="2">
      <x v="60"/>
      <x v="40"/>
    </i>
    <i r="2">
      <x v="65"/>
      <x v="40"/>
    </i>
    <i r="2">
      <x v="4"/>
      <x v="28"/>
    </i>
    <i r="2">
      <x v="62"/>
      <x v="12"/>
    </i>
    <i r="2">
      <x v="51"/>
      <x v="15"/>
    </i>
    <i r="2">
      <x v="75"/>
      <x v="47"/>
    </i>
    <i r="1">
      <x v="21"/>
      <x v="40"/>
      <x v="40"/>
    </i>
    <i r="2">
      <x v="64"/>
      <x v="43"/>
    </i>
    <i r="2">
      <x v="27"/>
      <x v="40"/>
    </i>
    <i r="2">
      <x v="37"/>
      <x v="3"/>
    </i>
    <i r="2">
      <x v="35"/>
      <x v="38"/>
    </i>
    <i r="2">
      <x v="57"/>
      <x v="19"/>
    </i>
    <i r="2">
      <x v="78"/>
      <x v="49"/>
    </i>
    <i r="2">
      <x v="80"/>
      <x v="26"/>
    </i>
    <i r="2">
      <x v="11"/>
      <x v="26"/>
    </i>
    <i r="2">
      <x v="17"/>
      <x v="3"/>
    </i>
    <i r="2">
      <x v="16"/>
      <x v="3"/>
    </i>
    <i r="2">
      <x v="1"/>
      <x v="3"/>
    </i>
    <i r="2">
      <x v="6"/>
      <x v="38"/>
    </i>
    <i r="2">
      <x v="59"/>
      <x v="3"/>
    </i>
    <i r="2">
      <x v="14"/>
      <x v="41"/>
    </i>
    <i r="2">
      <x v="29"/>
      <x v="30"/>
    </i>
    <i r="2">
      <x v="91"/>
      <x v="59"/>
    </i>
    <i r="2">
      <x v="18"/>
      <x v="38"/>
    </i>
    <i r="2">
      <x v="83"/>
      <x v="3"/>
    </i>
    <i r="2">
      <x v="36"/>
      <x v="25"/>
    </i>
    <i r="1">
      <x v="22"/>
      <x v="24"/>
      <x v="54"/>
    </i>
    <i r="2">
      <x v="13"/>
      <x v="6"/>
    </i>
    <i r="2">
      <x v="48"/>
      <x v="4"/>
    </i>
    <i r="2">
      <x v="22"/>
      <x v="24"/>
    </i>
    <i r="2">
      <x v="9"/>
      <x v="5"/>
    </i>
    <i r="2">
      <x v="89"/>
      <x v="53"/>
    </i>
    <i r="2">
      <x v="26"/>
      <x v="37"/>
    </i>
    <i r="2">
      <x v="76"/>
      <x v="48"/>
    </i>
    <i r="1">
      <x v="23"/>
      <x v="32"/>
      <x v="16"/>
    </i>
    <i r="2">
      <x v="73"/>
      <x v="16"/>
    </i>
    <i r="2">
      <x v="72"/>
      <x v="46"/>
    </i>
    <i r="1">
      <x v="24"/>
      <x v="30"/>
      <x v="14"/>
    </i>
    <i r="2">
      <x v="12"/>
      <x v="18"/>
    </i>
    <i r="2">
      <x v="71"/>
      <x v="39"/>
    </i>
    <i r="2">
      <x v="5"/>
      <x v="42"/>
    </i>
    <i r="2">
      <x v="74"/>
      <x v="42"/>
    </i>
    <i r="2">
      <x v="32"/>
      <x v="16"/>
    </i>
    <i r="2">
      <x v="73"/>
      <x v="16"/>
    </i>
    <i r="1">
      <x v="25"/>
      <x v="47"/>
      <x v="26"/>
    </i>
    <i r="2">
      <x v="48"/>
      <x v="4"/>
    </i>
    <i r="2">
      <x v="30"/>
      <x v="14"/>
    </i>
    <i r="2">
      <x/>
      <x v="23"/>
    </i>
    <i r="2">
      <x v="89"/>
      <x v="53"/>
    </i>
    <i r="2">
      <x v="88"/>
      <x v="40"/>
    </i>
    <i r="2">
      <x v="60"/>
      <x v="40"/>
    </i>
    <i r="2">
      <x v="62"/>
      <x v="12"/>
    </i>
    <i r="2">
      <x v="72"/>
      <x v="46"/>
    </i>
    <i r="2">
      <x v="74"/>
      <x v="42"/>
    </i>
    <i>
      <x v="2"/>
      <x v="1"/>
      <x v="23"/>
      <x v="43"/>
    </i>
    <i r="2">
      <x v="33"/>
      <x v="21"/>
    </i>
    <i r="2">
      <x v="21"/>
      <x v="40"/>
    </i>
    <i r="2">
      <x v="53"/>
      <x v="35"/>
    </i>
    <i r="2">
      <x v="8"/>
      <x v="43"/>
    </i>
    <i r="2">
      <x v="28"/>
      <x v="43"/>
    </i>
    <i r="2">
      <x v="20"/>
      <x v="40"/>
    </i>
    <i r="2">
      <x v="13"/>
      <x v="6"/>
    </i>
    <i r="2">
      <x/>
      <x v="23"/>
    </i>
    <i r="2">
      <x v="69"/>
      <x v="40"/>
    </i>
    <i r="2">
      <x v="46"/>
      <x v="40"/>
    </i>
    <i r="2">
      <x v="32"/>
      <x v="22"/>
    </i>
    <i r="2">
      <x v="3"/>
      <x v="44"/>
    </i>
    <i r="2">
      <x v="36"/>
      <x v="25"/>
    </i>
    <i r="2">
      <x v="62"/>
      <x v="12"/>
    </i>
    <i r="2">
      <x v="26"/>
      <x v="44"/>
    </i>
    <i r="2">
      <x v="60"/>
      <x v="40"/>
    </i>
    <i r="2">
      <x v="51"/>
      <x v="15"/>
    </i>
    <i r="2">
      <x v="4"/>
      <x v="28"/>
    </i>
    <i r="1">
      <x v="6"/>
      <x v="59"/>
      <x v="3"/>
    </i>
    <i r="2">
      <x v="57"/>
      <x v="19"/>
    </i>
    <i r="2">
      <x v="11"/>
      <x v="26"/>
    </i>
    <i r="2">
      <x v="1"/>
      <x v="3"/>
    </i>
    <i r="2">
      <x v="29"/>
      <x v="30"/>
    </i>
    <i r="2">
      <x v="54"/>
      <x v="58"/>
    </i>
    <i r="2">
      <x v="15"/>
      <x v="29"/>
    </i>
    <i r="2">
      <x v="51"/>
      <x v="15"/>
    </i>
    <i r="1">
      <x v="7"/>
      <x v="24"/>
      <x v="21"/>
    </i>
    <i r="2">
      <x v="67"/>
      <x v="40"/>
    </i>
    <i r="2">
      <x v="23"/>
      <x v="43"/>
    </i>
    <i r="2">
      <x/>
      <x v="23"/>
    </i>
    <i r="2">
      <x v="32"/>
      <x v="22"/>
    </i>
    <i r="1">
      <x v="8"/>
      <x v="64"/>
      <x v="43"/>
    </i>
    <i r="2">
      <x v="27"/>
      <x v="40"/>
    </i>
    <i r="2">
      <x v="28"/>
      <x v="43"/>
    </i>
    <i r="2">
      <x v="24"/>
      <x v="21"/>
    </i>
    <i r="2">
      <x v="81"/>
      <x v="33"/>
    </i>
    <i r="2">
      <x v="8"/>
      <x v="43"/>
    </i>
    <i r="2">
      <x v="21"/>
      <x v="40"/>
    </i>
    <i r="2">
      <x v="69"/>
      <x v="40"/>
    </i>
    <i r="1">
      <x v="9"/>
      <x v="77"/>
      <x v="38"/>
    </i>
    <i r="2">
      <x v="37"/>
      <x v="3"/>
    </i>
    <i r="2">
      <x v="59"/>
      <x v="3"/>
    </i>
    <i r="2">
      <x v="57"/>
      <x v="19"/>
    </i>
    <i r="2">
      <x v="14"/>
      <x v="41"/>
    </i>
    <i r="2">
      <x v="17"/>
      <x v="3"/>
    </i>
    <i r="2">
      <x v="11"/>
      <x v="26"/>
    </i>
    <i r="2">
      <x v="79"/>
      <x v="38"/>
    </i>
    <i r="2">
      <x v="29"/>
      <x v="30"/>
    </i>
    <i r="1">
      <x v="10"/>
      <x v="27"/>
      <x v="40"/>
    </i>
    <i r="2">
      <x v="64"/>
      <x v="43"/>
    </i>
    <i r="2">
      <x v="58"/>
      <x v="40"/>
    </i>
    <i r="1">
      <x v="11"/>
      <x v="71"/>
      <x v="39"/>
    </i>
    <i r="2">
      <x v="74"/>
      <x v="42"/>
    </i>
    <i r="2">
      <x v="30"/>
      <x v="14"/>
    </i>
    <i r="2">
      <x v="5"/>
      <x v="42"/>
    </i>
    <i r="2">
      <x v="51"/>
      <x v="15"/>
    </i>
    <i r="2">
      <x v="26"/>
      <x v="37"/>
    </i>
    <i r="1">
      <x v="12"/>
      <x v="64"/>
      <x v="43"/>
    </i>
    <i r="2">
      <x v="27"/>
      <x v="40"/>
    </i>
    <i r="2">
      <x v="28"/>
      <x v="43"/>
    </i>
    <i r="2">
      <x v="21"/>
      <x v="40"/>
    </i>
    <i r="2">
      <x v="67"/>
      <x v="40"/>
    </i>
    <i r="2">
      <x v="24"/>
      <x v="21"/>
    </i>
    <i r="2">
      <x v="36"/>
      <x v="25"/>
    </i>
    <i r="2">
      <x v="69"/>
      <x v="40"/>
    </i>
    <i r="1">
      <x v="14"/>
      <x v="29"/>
      <x v="30"/>
    </i>
    <i r="2">
      <x v="81"/>
      <x v="33"/>
    </i>
    <i r="2">
      <x v="41"/>
      <x v="19"/>
    </i>
    <i r="2">
      <x v="54"/>
      <x v="58"/>
    </i>
    <i r="2">
      <x v="34"/>
      <x v="33"/>
    </i>
    <i r="2">
      <x v="84"/>
      <x v="26"/>
    </i>
    <i r="2">
      <x v="18"/>
      <x v="38"/>
    </i>
    <i r="2">
      <x v="15"/>
      <x v="29"/>
    </i>
    <i r="2">
      <x v="51"/>
      <x v="15"/>
    </i>
    <i r="1">
      <x v="15"/>
      <x v="24"/>
      <x v="21"/>
    </i>
    <i r="2">
      <x v="8"/>
      <x v="43"/>
    </i>
    <i r="2">
      <x v="46"/>
      <x v="40"/>
    </i>
    <i r="2">
      <x v="32"/>
      <x v="22"/>
    </i>
    <i r="2">
      <x v="36"/>
      <x v="25"/>
    </i>
    <i r="2">
      <x v="62"/>
      <x v="12"/>
    </i>
    <i r="2">
      <x v="4"/>
      <x v="28"/>
    </i>
    <i r="2">
      <x v="75"/>
      <x v="47"/>
    </i>
    <i r="1">
      <x v="18"/>
      <x v="23"/>
      <x v="43"/>
    </i>
    <i r="2">
      <x v="53"/>
      <x v="35"/>
    </i>
    <i r="2">
      <x v="41"/>
      <x v="19"/>
    </i>
    <i r="2">
      <x v="33"/>
      <x v="21"/>
    </i>
    <i r="2">
      <x v="22"/>
      <x v="38"/>
    </i>
    <i r="2">
      <x v="86"/>
      <x v="51"/>
    </i>
    <i r="2">
      <x v="54"/>
      <x v="58"/>
    </i>
    <i r="2">
      <x v="47"/>
      <x v="26"/>
    </i>
    <i r="2">
      <x v="48"/>
      <x v="4"/>
    </i>
    <i r="2">
      <x/>
      <x v="23"/>
    </i>
    <i r="2">
      <x v="52"/>
      <x v="7"/>
    </i>
    <i r="2">
      <x v="15"/>
      <x v="29"/>
    </i>
    <i r="2">
      <x v="31"/>
      <x v="38"/>
    </i>
    <i r="2">
      <x v="51"/>
      <x v="15"/>
    </i>
    <i r="2">
      <x v="60"/>
      <x v="40"/>
    </i>
    <i r="2">
      <x v="62"/>
      <x v="12"/>
    </i>
    <i r="2">
      <x v="4"/>
      <x v="28"/>
    </i>
    <i r="1">
      <x v="20"/>
      <x v="27"/>
      <x v="40"/>
    </i>
    <i r="2">
      <x v="64"/>
      <x v="43"/>
    </i>
    <i r="2">
      <x v="59"/>
      <x v="3"/>
    </i>
    <i r="2">
      <x v="17"/>
      <x v="3"/>
    </i>
    <i r="2">
      <x v="14"/>
      <x v="41"/>
    </i>
    <i r="2">
      <x v="1"/>
      <x v="3"/>
    </i>
    <i r="2">
      <x v="11"/>
      <x v="26"/>
    </i>
    <i r="2">
      <x v="19"/>
      <x v="38"/>
    </i>
    <i r="2">
      <x v="90"/>
      <x v="57"/>
    </i>
    <i r="2">
      <x v="36"/>
      <x v="25"/>
    </i>
    <i r="1">
      <x v="23"/>
      <x/>
      <x v="56"/>
    </i>
    <i r="2">
      <x v="32"/>
      <x v="16"/>
    </i>
    <i r="1">
      <x v="24"/>
      <x v="30"/>
      <x v="14"/>
    </i>
    <i r="2">
      <x v="71"/>
      <x v="39"/>
    </i>
    <i r="2">
      <x v="12"/>
      <x v="18"/>
    </i>
    <i r="2">
      <x v="5"/>
      <x v="42"/>
    </i>
    <i r="2">
      <x v="51"/>
      <x v="15"/>
    </i>
    <i r="2">
      <x v="72"/>
      <x v="46"/>
    </i>
    <i r="2">
      <x v="74"/>
      <x v="42"/>
    </i>
    <i r="2">
      <x/>
      <x v="23"/>
    </i>
    <i r="1">
      <x v="25"/>
      <x v="52"/>
      <x v="7"/>
    </i>
    <i r="2">
      <x v="62"/>
      <x v="12"/>
    </i>
    <i r="1">
      <x v="26"/>
      <x v="16"/>
      <x v="3"/>
    </i>
    <i r="2">
      <x v="80"/>
      <x v="26"/>
    </i>
    <i r="2">
      <x v="57"/>
      <x v="19"/>
    </i>
    <i r="2">
      <x v="59"/>
      <x v="3"/>
    </i>
    <i r="2">
      <x v="1"/>
      <x v="3"/>
    </i>
    <i r="2">
      <x v="17"/>
      <x v="3"/>
    </i>
    <i r="2">
      <x v="19"/>
      <x v="38"/>
    </i>
    <i r="2">
      <x v="11"/>
      <x v="26"/>
    </i>
    <i r="2">
      <x v="81"/>
      <x v="33"/>
    </i>
    <i r="2">
      <x v="86"/>
      <x v="51"/>
    </i>
    <i r="2">
      <x v="90"/>
      <x v="57"/>
    </i>
    <i r="2">
      <x v="47"/>
      <x v="26"/>
    </i>
    <i r="2">
      <x v="22"/>
      <x v="38"/>
    </i>
    <i r="2">
      <x v="48"/>
      <x v="4"/>
    </i>
    <i r="2">
      <x v="85"/>
      <x v="19"/>
    </i>
    <i r="2">
      <x v="18"/>
      <x v="38"/>
    </i>
    <i r="2">
      <x v="92"/>
      <x v="53"/>
    </i>
    <i r="2">
      <x v="31"/>
      <x v="38"/>
    </i>
    <i r="2">
      <x v="52"/>
      <x v="7"/>
    </i>
    <i r="2">
      <x v="9"/>
      <x v="5"/>
    </i>
  </rowItems>
  <colItems count="1">
    <i/>
  </colItems>
  <pageFields count="2">
    <pageField fld="0" hier="-1"/>
    <pageField fld="4" hier="-1"/>
  </pageFields>
  <dataFields count="1">
    <dataField name="Sum of Points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A836EA-59CB-40FA-A3E4-6500F8F19826}" name="PivotTable3" cacheId="27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gridDropZones="1" multipleFieldFilters="0">
  <location ref="B5:F464" firstHeaderRow="1" firstDataRow="2" firstDataCol="2" rowPageCount="3" colPageCount="1"/>
  <pivotFields count="16">
    <pivotField axis="axisPage" compact="0" outline="0" subtotalTop="0" multipleItemSelectionAllowed="1" showAll="0" defaultSubtotal="0">
      <items count="3">
        <item x="0"/>
        <item h="1" x="2"/>
        <item x="1"/>
      </items>
    </pivotField>
    <pivotField axis="axisPage" compact="0" outline="0" subtotalTop="0" showAll="0" sortType="descending" defaultSubtotal="0">
      <items count="3">
        <item x="2"/>
        <item x="0"/>
        <item x="1"/>
      </items>
    </pivotField>
    <pivotField axis="axisRow" compact="0" outline="0" subtotalTop="0" showAll="0" defaultSubtotal="0">
      <items count="28">
        <item x="0"/>
        <item x="14"/>
        <item x="1"/>
        <item x="2"/>
        <item x="3"/>
        <item x="4"/>
        <item x="15"/>
        <item x="16"/>
        <item x="17"/>
        <item x="18"/>
        <item x="19"/>
        <item x="20"/>
        <item x="21"/>
        <item x="5"/>
        <item x="22"/>
        <item x="23"/>
        <item x="6"/>
        <item x="7"/>
        <item x="24"/>
        <item x="8"/>
        <item x="25"/>
        <item x="9"/>
        <item x="10"/>
        <item x="12"/>
        <item x="11"/>
        <item x="13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/>
    <pivotField axis="axisPage" compact="0" outline="0" subtotalTop="0" multipleItemSelectionAllowed="1" showAll="0" defaultSubtota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8"/>
        <item x="29"/>
        <item x="30"/>
        <item x="31"/>
        <item x="32"/>
        <item h="1" x="24"/>
        <item h="1" x="27"/>
        <item h="1" x="38"/>
        <item x="33"/>
        <item x="34"/>
        <item x="35"/>
        <item x="36"/>
        <item h="1" x="37"/>
      </items>
    </pivotField>
    <pivotField compact="0" outline="0" subtotalTop="0" showAll="0" defaultSubtotal="0"/>
    <pivotField axis="axisRow" compact="0" outline="0" subtotalTop="0" showAll="0" sortType="descending" defaultSubtotal="0">
      <items count="93">
        <item x="12"/>
        <item x="46"/>
        <item x="28"/>
        <item x="49"/>
        <item x="52"/>
        <item x="60"/>
        <item x="30"/>
        <item x="40"/>
        <item x="9"/>
        <item x="24"/>
        <item x="53"/>
        <item x="34"/>
        <item x="59"/>
        <item x="39"/>
        <item x="35"/>
        <item x="63"/>
        <item x="62"/>
        <item x="57"/>
        <item x="4"/>
        <item x="38"/>
        <item x="16"/>
        <item x="6"/>
        <item x="22"/>
        <item x="0"/>
        <item x="33"/>
        <item x="3"/>
        <item x="41"/>
        <item x="56"/>
        <item x="2"/>
        <item x="36"/>
        <item x="58"/>
        <item x="15"/>
        <item x="45"/>
        <item x="47"/>
        <item x="37"/>
        <item x="29"/>
        <item x="5"/>
        <item x="42"/>
        <item x="91"/>
        <item x="10"/>
        <item x="54"/>
        <item x="19"/>
        <item x="1"/>
        <item x="7"/>
        <item x="8"/>
        <item x="11"/>
        <item x="13"/>
        <item x="14"/>
        <item x="17"/>
        <item x="18"/>
        <item x="20"/>
        <item x="21"/>
        <item x="23"/>
        <item x="25"/>
        <item x="26"/>
        <item x="27"/>
        <item x="31"/>
        <item x="32"/>
        <item x="43"/>
        <item x="44"/>
        <item x="48"/>
        <item x="50"/>
        <item x="51"/>
        <item m="1" x="92"/>
        <item x="55"/>
        <item x="61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2"/>
    <field x="6"/>
  </rowFields>
  <rowItems count="458">
    <i>
      <x/>
      <x v="23"/>
    </i>
    <i r="1">
      <x v="28"/>
    </i>
    <i r="1">
      <x v="44"/>
    </i>
    <i r="1">
      <x v="42"/>
    </i>
    <i r="1">
      <x v="19"/>
    </i>
    <i r="1">
      <x v="18"/>
    </i>
    <i r="1">
      <x v="25"/>
    </i>
    <i r="1">
      <x v="53"/>
    </i>
    <i r="1">
      <x v="81"/>
    </i>
    <i r="1">
      <x v="47"/>
    </i>
    <i r="1">
      <x v="36"/>
    </i>
    <i r="1">
      <x v="21"/>
    </i>
    <i r="1">
      <x v="87"/>
    </i>
    <i r="1">
      <x v="54"/>
    </i>
    <i r="1">
      <x v="43"/>
    </i>
    <i r="1">
      <x v="46"/>
    </i>
    <i r="1">
      <x v="20"/>
    </i>
    <i r="1">
      <x v="83"/>
    </i>
    <i r="1">
      <x/>
    </i>
    <i r="1">
      <x v="8"/>
    </i>
    <i r="1">
      <x v="39"/>
    </i>
    <i r="1">
      <x v="48"/>
    </i>
    <i r="1">
      <x v="84"/>
    </i>
    <i r="1">
      <x v="45"/>
    </i>
    <i r="1">
      <x v="76"/>
    </i>
    <i r="1">
      <x v="31"/>
    </i>
    <i r="1">
      <x v="49"/>
    </i>
    <i r="1">
      <x v="41"/>
    </i>
    <i r="1">
      <x v="22"/>
    </i>
    <i r="1">
      <x v="52"/>
    </i>
    <i r="1">
      <x v="50"/>
    </i>
    <i r="1">
      <x v="51"/>
    </i>
    <i>
      <x v="1"/>
      <x v="23"/>
    </i>
    <i r="1">
      <x v="33"/>
    </i>
    <i r="1">
      <x v="21"/>
    </i>
    <i r="1">
      <x v="53"/>
    </i>
    <i r="1">
      <x v="8"/>
    </i>
    <i r="1">
      <x v="28"/>
    </i>
    <i r="1">
      <x v="20"/>
    </i>
    <i r="1">
      <x v="46"/>
    </i>
    <i r="1">
      <x/>
    </i>
    <i r="1">
      <x v="13"/>
    </i>
    <i r="1">
      <x v="25"/>
    </i>
    <i r="1">
      <x v="3"/>
    </i>
    <i r="1">
      <x v="51"/>
    </i>
    <i r="1">
      <x v="62"/>
    </i>
    <i r="1">
      <x v="26"/>
    </i>
    <i r="1">
      <x v="69"/>
    </i>
    <i r="1">
      <x v="32"/>
    </i>
    <i r="1">
      <x v="36"/>
    </i>
    <i r="1">
      <x v="60"/>
    </i>
    <i r="1">
      <x v="50"/>
    </i>
    <i r="1">
      <x v="4"/>
    </i>
    <i>
      <x v="2"/>
      <x v="35"/>
    </i>
    <i r="1">
      <x v="57"/>
    </i>
    <i r="1">
      <x v="77"/>
    </i>
    <i r="1">
      <x v="6"/>
    </i>
    <i r="1">
      <x v="78"/>
    </i>
    <i r="1">
      <x v="56"/>
    </i>
    <i r="1">
      <x v="11"/>
    </i>
    <i r="1">
      <x v="19"/>
    </i>
    <i r="1">
      <x v="37"/>
    </i>
    <i r="1">
      <x v="24"/>
    </i>
    <i r="1">
      <x v="29"/>
    </i>
    <i r="1">
      <x v="34"/>
    </i>
    <i r="1">
      <x v="14"/>
    </i>
    <i r="1">
      <x v="16"/>
    </i>
    <i r="1">
      <x v="79"/>
    </i>
    <i r="1">
      <x v="28"/>
    </i>
    <i r="1">
      <x v="59"/>
    </i>
    <i r="1">
      <x v="42"/>
    </i>
    <i r="1">
      <x v="1"/>
    </i>
    <i r="1">
      <x v="80"/>
    </i>
    <i r="1">
      <x v="21"/>
    </i>
    <i r="1">
      <x v="45"/>
    </i>
    <i r="1">
      <x v="67"/>
    </i>
    <i r="1">
      <x v="13"/>
    </i>
    <i r="1">
      <x v="43"/>
    </i>
    <i r="1">
      <x v="7"/>
    </i>
    <i r="1">
      <x v="8"/>
    </i>
    <i r="1">
      <x v="26"/>
    </i>
    <i r="1">
      <x v="81"/>
    </i>
    <i r="1">
      <x v="82"/>
    </i>
    <i r="1">
      <x v="58"/>
    </i>
    <i r="1">
      <x v="84"/>
    </i>
    <i r="1">
      <x v="36"/>
    </i>
    <i r="1">
      <x v="18"/>
    </i>
    <i r="1">
      <x v="25"/>
    </i>
    <i r="1">
      <x v="68"/>
    </i>
    <i r="1">
      <x v="83"/>
    </i>
    <i r="1">
      <x v="5"/>
    </i>
    <i r="1">
      <x v="85"/>
    </i>
    <i r="1">
      <x v="17"/>
    </i>
    <i r="1">
      <x v="32"/>
    </i>
    <i>
      <x v="3"/>
      <x v="23"/>
    </i>
    <i r="1">
      <x v="44"/>
    </i>
    <i r="1">
      <x v="33"/>
    </i>
    <i r="1">
      <x v="53"/>
    </i>
    <i r="1">
      <x v="20"/>
    </i>
    <i r="1">
      <x v="22"/>
    </i>
    <i r="1">
      <x v="41"/>
    </i>
    <i r="1">
      <x/>
    </i>
    <i r="1">
      <x v="47"/>
    </i>
    <i r="1">
      <x v="86"/>
    </i>
    <i r="1">
      <x v="87"/>
    </i>
    <i r="1">
      <x v="48"/>
    </i>
    <i r="1">
      <x v="39"/>
    </i>
    <i r="1">
      <x v="52"/>
    </i>
    <i r="1">
      <x v="51"/>
    </i>
    <i r="1">
      <x v="31"/>
    </i>
    <i r="1">
      <x v="70"/>
    </i>
    <i r="1">
      <x v="50"/>
    </i>
    <i r="1">
      <x v="60"/>
    </i>
    <i r="1">
      <x v="55"/>
    </i>
    <i r="1">
      <x v="65"/>
    </i>
    <i r="1">
      <x v="3"/>
    </i>
    <i r="1">
      <x v="62"/>
    </i>
    <i r="1">
      <x v="61"/>
    </i>
    <i r="1">
      <x v="88"/>
    </i>
    <i r="1">
      <x v="4"/>
    </i>
    <i r="1">
      <x v="46"/>
    </i>
    <i r="1">
      <x v="75"/>
    </i>
    <i r="1">
      <x v="76"/>
    </i>
    <i>
      <x v="4"/>
      <x v="37"/>
    </i>
    <i r="1">
      <x v="35"/>
    </i>
    <i r="1">
      <x v="57"/>
    </i>
    <i r="1">
      <x v="77"/>
    </i>
    <i r="1">
      <x v="59"/>
    </i>
    <i r="1">
      <x v="28"/>
    </i>
    <i r="1">
      <x v="14"/>
    </i>
    <i r="1">
      <x v="11"/>
    </i>
    <i r="1">
      <x v="19"/>
    </i>
    <i r="1">
      <x v="79"/>
    </i>
    <i r="1">
      <x v="29"/>
    </i>
    <i r="1">
      <x v="42"/>
    </i>
    <i r="1">
      <x v="17"/>
    </i>
    <i r="1">
      <x v="21"/>
    </i>
    <i r="1">
      <x v="13"/>
    </i>
    <i r="1">
      <x v="43"/>
    </i>
    <i r="1">
      <x v="83"/>
    </i>
    <i r="1">
      <x v="8"/>
    </i>
    <i r="1">
      <x v="84"/>
    </i>
    <i r="1">
      <x v="58"/>
    </i>
    <i r="1">
      <x v="34"/>
    </i>
    <i r="1">
      <x v="32"/>
    </i>
    <i r="1">
      <x v="24"/>
    </i>
    <i r="1">
      <x v="78"/>
    </i>
    <i r="1">
      <x v="45"/>
    </i>
    <i r="1">
      <x v="7"/>
    </i>
    <i r="1">
      <x v="26"/>
    </i>
    <i r="1">
      <x v="1"/>
    </i>
    <i r="1">
      <x v="25"/>
    </i>
    <i r="1">
      <x v="36"/>
    </i>
    <i>
      <x v="5"/>
      <x v="33"/>
    </i>
    <i r="1">
      <x v="23"/>
    </i>
    <i r="1">
      <x v="41"/>
    </i>
    <i r="1">
      <x v="47"/>
    </i>
    <i r="1">
      <x v="44"/>
    </i>
    <i r="1">
      <x v="86"/>
    </i>
    <i r="1">
      <x v="20"/>
    </i>
    <i r="1">
      <x/>
    </i>
    <i r="1">
      <x v="60"/>
    </i>
    <i r="1">
      <x v="53"/>
    </i>
    <i r="1">
      <x v="31"/>
    </i>
    <i r="1">
      <x v="48"/>
    </i>
    <i r="1">
      <x v="39"/>
    </i>
    <i r="1">
      <x v="22"/>
    </i>
    <i r="1">
      <x v="51"/>
    </i>
    <i r="1">
      <x v="70"/>
    </i>
    <i r="1">
      <x v="62"/>
    </i>
    <i r="1">
      <x v="89"/>
    </i>
    <i r="1">
      <x v="61"/>
    </i>
    <i r="1">
      <x v="55"/>
    </i>
    <i r="1">
      <x v="46"/>
    </i>
    <i r="1">
      <x v="2"/>
    </i>
    <i r="1">
      <x v="75"/>
    </i>
    <i>
      <x v="6"/>
      <x v="57"/>
    </i>
    <i r="1">
      <x v="29"/>
    </i>
    <i r="1">
      <x v="59"/>
    </i>
    <i r="1">
      <x v="51"/>
    </i>
    <i r="1">
      <x v="11"/>
    </i>
    <i r="1">
      <x v="1"/>
    </i>
    <i r="1">
      <x v="54"/>
    </i>
    <i r="1">
      <x v="15"/>
    </i>
    <i>
      <x v="7"/>
      <x v="24"/>
    </i>
    <i r="1">
      <x v="23"/>
    </i>
    <i r="1">
      <x v="67"/>
    </i>
    <i r="1">
      <x v="20"/>
    </i>
    <i r="1">
      <x/>
    </i>
    <i r="1">
      <x v="32"/>
    </i>
    <i>
      <x v="8"/>
      <x v="64"/>
    </i>
    <i r="1">
      <x v="24"/>
    </i>
    <i r="1">
      <x v="28"/>
    </i>
    <i r="1">
      <x v="40"/>
    </i>
    <i r="1">
      <x v="27"/>
    </i>
    <i r="1">
      <x v="21"/>
    </i>
    <i r="1">
      <x v="81"/>
    </i>
    <i r="1">
      <x v="8"/>
    </i>
    <i r="1">
      <x v="69"/>
    </i>
    <i>
      <x v="9"/>
      <x v="37"/>
    </i>
    <i r="1">
      <x v="57"/>
    </i>
    <i r="1">
      <x v="17"/>
    </i>
    <i r="1">
      <x v="77"/>
    </i>
    <i r="1">
      <x v="14"/>
    </i>
    <i r="1">
      <x v="11"/>
    </i>
    <i r="1">
      <x v="29"/>
    </i>
    <i r="1">
      <x v="59"/>
    </i>
    <i r="1">
      <x v="6"/>
    </i>
    <i r="1">
      <x v="79"/>
    </i>
    <i>
      <x v="10"/>
      <x v="27"/>
    </i>
    <i r="1">
      <x v="64"/>
    </i>
    <i r="1">
      <x v="40"/>
    </i>
    <i r="1">
      <x v="58"/>
    </i>
    <i r="1">
      <x v="42"/>
    </i>
    <i r="1">
      <x v="24"/>
    </i>
    <i>
      <x v="11"/>
      <x v="30"/>
    </i>
    <i r="1">
      <x v="26"/>
    </i>
    <i r="1">
      <x v="51"/>
    </i>
    <i r="1">
      <x v="71"/>
    </i>
    <i r="1">
      <x v="74"/>
    </i>
    <i r="1">
      <x v="5"/>
    </i>
    <i>
      <x v="12"/>
      <x v="64"/>
    </i>
    <i r="1">
      <x v="27"/>
    </i>
    <i r="1">
      <x v="40"/>
    </i>
    <i r="1">
      <x v="21"/>
    </i>
    <i r="1">
      <x v="28"/>
    </i>
    <i r="1">
      <x v="24"/>
    </i>
    <i r="1">
      <x v="67"/>
    </i>
    <i r="1">
      <x v="1"/>
    </i>
    <i r="1">
      <x v="36"/>
    </i>
    <i r="1">
      <x v="25"/>
    </i>
    <i r="1">
      <x v="69"/>
    </i>
    <i>
      <x v="13"/>
      <x v="24"/>
    </i>
    <i r="1">
      <x v="8"/>
    </i>
    <i r="1">
      <x v="58"/>
    </i>
    <i r="1">
      <x v="42"/>
    </i>
    <i r="1">
      <x v="25"/>
    </i>
    <i r="1">
      <x v="28"/>
    </i>
    <i r="1">
      <x v="82"/>
    </i>
    <i r="1">
      <x v="49"/>
    </i>
    <i r="1">
      <x v="68"/>
    </i>
    <i r="1">
      <x v="40"/>
    </i>
    <i r="1">
      <x v="32"/>
    </i>
    <i r="1">
      <x v="36"/>
    </i>
    <i r="1">
      <x v="69"/>
    </i>
    <i>
      <x v="14"/>
      <x v="29"/>
    </i>
    <i r="1">
      <x v="34"/>
    </i>
    <i r="1">
      <x v="41"/>
    </i>
    <i r="1">
      <x v="18"/>
    </i>
    <i r="1">
      <x v="81"/>
    </i>
    <i r="1">
      <x v="15"/>
    </i>
    <i r="1">
      <x v="25"/>
    </i>
    <i r="1">
      <x v="54"/>
    </i>
    <i r="1">
      <x v="84"/>
    </i>
    <i r="1">
      <x v="8"/>
    </i>
    <i r="1">
      <x v="51"/>
    </i>
    <i>
      <x v="15"/>
      <x v="24"/>
    </i>
    <i r="1">
      <x v="46"/>
    </i>
    <i r="1">
      <x v="50"/>
    </i>
    <i r="1">
      <x v="8"/>
    </i>
    <i r="1">
      <x v="62"/>
    </i>
    <i r="1">
      <x v="55"/>
    </i>
    <i r="1">
      <x v="32"/>
    </i>
    <i r="1">
      <x v="36"/>
    </i>
    <i r="1">
      <x v="51"/>
    </i>
    <i r="1">
      <x v="49"/>
    </i>
    <i r="1">
      <x v="4"/>
    </i>
    <i r="1">
      <x v="75"/>
    </i>
    <i>
      <x v="16"/>
      <x v="40"/>
    </i>
    <i r="1">
      <x v="64"/>
    </i>
    <i r="1">
      <x v="27"/>
    </i>
    <i r="1">
      <x v="28"/>
    </i>
    <i r="1">
      <x v="24"/>
    </i>
    <i r="1">
      <x v="21"/>
    </i>
    <i r="1">
      <x v="33"/>
    </i>
    <i r="1">
      <x v="58"/>
    </i>
    <i r="1">
      <x v="53"/>
    </i>
    <i r="1">
      <x v="8"/>
    </i>
    <i r="1">
      <x v="1"/>
    </i>
    <i r="1">
      <x v="67"/>
    </i>
    <i r="1">
      <x v="54"/>
    </i>
    <i r="1">
      <x/>
    </i>
    <i r="1">
      <x v="60"/>
    </i>
    <i r="1">
      <x v="68"/>
    </i>
    <i r="1">
      <x v="49"/>
    </i>
    <i r="1">
      <x v="36"/>
    </i>
    <i r="1">
      <x v="50"/>
    </i>
    <i r="1">
      <x v="69"/>
    </i>
    <i r="1">
      <x v="70"/>
    </i>
    <i r="1">
      <x v="3"/>
    </i>
    <i r="1">
      <x v="62"/>
    </i>
    <i r="1">
      <x v="4"/>
    </i>
    <i r="1">
      <x v="25"/>
    </i>
    <i r="1">
      <x v="75"/>
    </i>
    <i r="1">
      <x v="2"/>
    </i>
    <i r="1">
      <x v="23"/>
    </i>
    <i r="1">
      <x v="76"/>
    </i>
    <i r="1">
      <x v="20"/>
    </i>
    <i>
      <x v="17"/>
      <x v="30"/>
    </i>
    <i r="1">
      <x v="12"/>
    </i>
    <i r="1">
      <x v="5"/>
    </i>
    <i r="1">
      <x v="51"/>
    </i>
    <i r="1">
      <x v="32"/>
    </i>
    <i r="1">
      <x v="7"/>
    </i>
    <i r="1">
      <x v="71"/>
    </i>
    <i r="1">
      <x v="72"/>
    </i>
    <i r="1">
      <x v="25"/>
    </i>
    <i r="1">
      <x v="73"/>
    </i>
    <i r="1">
      <x v="74"/>
    </i>
    <i>
      <x v="18"/>
      <x v="23"/>
    </i>
    <i r="1">
      <x v="41"/>
    </i>
    <i r="1">
      <x v="53"/>
    </i>
    <i r="1">
      <x v="20"/>
    </i>
    <i r="1">
      <x v="22"/>
    </i>
    <i r="1">
      <x v="33"/>
    </i>
    <i r="1">
      <x v="51"/>
    </i>
    <i r="1">
      <x v="52"/>
    </i>
    <i r="1">
      <x v="46"/>
    </i>
    <i r="1">
      <x v="55"/>
    </i>
    <i r="1">
      <x/>
    </i>
    <i r="1">
      <x v="15"/>
    </i>
    <i r="1">
      <x v="86"/>
    </i>
    <i r="1">
      <x v="62"/>
    </i>
    <i r="1">
      <x v="54"/>
    </i>
    <i r="1">
      <x v="47"/>
    </i>
    <i r="1">
      <x v="48"/>
    </i>
    <i r="1">
      <x v="31"/>
    </i>
    <i r="1">
      <x v="60"/>
    </i>
    <i r="1">
      <x v="4"/>
    </i>
    <i>
      <x v="19"/>
      <x v="33"/>
    </i>
    <i r="1">
      <x v="23"/>
    </i>
    <i r="1">
      <x v="20"/>
    </i>
    <i r="1">
      <x v="54"/>
    </i>
    <i r="1">
      <x v="53"/>
    </i>
    <i r="1">
      <x v="65"/>
    </i>
    <i r="1">
      <x v="39"/>
    </i>
    <i r="1">
      <x v="51"/>
    </i>
    <i r="1">
      <x v="70"/>
    </i>
    <i r="1">
      <x v="46"/>
    </i>
    <i r="1">
      <x/>
    </i>
    <i r="1">
      <x v="10"/>
    </i>
    <i r="1">
      <x v="62"/>
    </i>
    <i r="1">
      <x v="60"/>
    </i>
    <i r="1">
      <x v="50"/>
    </i>
    <i r="1">
      <x v="4"/>
    </i>
    <i r="1">
      <x v="55"/>
    </i>
    <i r="1">
      <x v="61"/>
    </i>
    <i r="1">
      <x v="75"/>
    </i>
    <i r="1">
      <x v="3"/>
    </i>
    <i>
      <x v="20"/>
      <x v="27"/>
    </i>
    <i r="1">
      <x v="14"/>
    </i>
    <i r="1">
      <x v="40"/>
    </i>
    <i r="1">
      <x v="17"/>
    </i>
    <i r="1">
      <x v="64"/>
    </i>
    <i r="1">
      <x v="11"/>
    </i>
    <i r="1">
      <x v="1"/>
    </i>
    <i r="1">
      <x v="59"/>
    </i>
    <i r="1">
      <x v="16"/>
    </i>
    <i r="1">
      <x v="43"/>
    </i>
    <i r="1">
      <x v="19"/>
    </i>
    <i r="1">
      <x v="29"/>
    </i>
    <i r="1">
      <x v="90"/>
    </i>
    <i r="1">
      <x v="36"/>
    </i>
    <i>
      <x v="21"/>
      <x v="40"/>
    </i>
    <i r="1">
      <x v="64"/>
    </i>
    <i r="1">
      <x v="27"/>
    </i>
    <i r="1">
      <x v="37"/>
    </i>
    <i r="1">
      <x v="57"/>
    </i>
    <i r="1">
      <x v="35"/>
    </i>
    <i r="1">
      <x v="16"/>
    </i>
    <i r="1">
      <x v="17"/>
    </i>
    <i r="1">
      <x v="11"/>
    </i>
    <i r="1">
      <x v="29"/>
    </i>
    <i r="1">
      <x v="78"/>
    </i>
    <i r="1">
      <x v="80"/>
    </i>
    <i r="1">
      <x v="56"/>
    </i>
    <i r="1">
      <x v="6"/>
    </i>
    <i r="1">
      <x v="14"/>
    </i>
    <i r="1">
      <x v="19"/>
    </i>
    <i r="1">
      <x v="1"/>
    </i>
    <i r="1">
      <x v="59"/>
    </i>
    <i r="1">
      <x v="25"/>
    </i>
    <i r="1">
      <x v="18"/>
    </i>
    <i r="1">
      <x v="43"/>
    </i>
    <i r="1">
      <x v="91"/>
    </i>
    <i r="1">
      <x v="61"/>
    </i>
    <i r="1">
      <x v="83"/>
    </i>
    <i r="1">
      <x v="36"/>
    </i>
    <i r="1">
      <x v="9"/>
    </i>
    <i r="1">
      <x v="34"/>
    </i>
    <i r="1">
      <x v="45"/>
    </i>
    <i r="1">
      <x v="42"/>
    </i>
    <i r="1">
      <x v="58"/>
    </i>
    <i>
      <x v="22"/>
      <x v="13"/>
    </i>
    <i r="1">
      <x v="48"/>
    </i>
    <i r="1">
      <x v="22"/>
    </i>
    <i r="1">
      <x v="24"/>
    </i>
    <i r="1">
      <x v="25"/>
    </i>
    <i r="1">
      <x v="9"/>
    </i>
    <i r="1">
      <x v="26"/>
    </i>
    <i r="1">
      <x v="89"/>
    </i>
    <i r="1">
      <x v="76"/>
    </i>
    <i>
      <x v="23"/>
      <x v="32"/>
    </i>
    <i r="1">
      <x/>
    </i>
    <i r="1">
      <x v="73"/>
    </i>
    <i r="1">
      <x v="72"/>
    </i>
    <i>
      <x v="24"/>
      <x v="30"/>
    </i>
    <i r="1">
      <x v="12"/>
    </i>
    <i r="1">
      <x v="5"/>
    </i>
    <i r="1">
      <x v="71"/>
    </i>
    <i r="1">
      <x v="51"/>
    </i>
    <i r="1">
      <x v="74"/>
    </i>
    <i r="1">
      <x v="32"/>
    </i>
    <i r="1">
      <x v="7"/>
    </i>
    <i r="1">
      <x v="72"/>
    </i>
    <i r="1">
      <x v="73"/>
    </i>
    <i r="1">
      <x/>
    </i>
    <i>
      <x v="25"/>
      <x v="47"/>
    </i>
    <i r="1">
      <x v="62"/>
    </i>
    <i r="1">
      <x/>
    </i>
    <i r="1">
      <x v="52"/>
    </i>
    <i r="1">
      <x v="48"/>
    </i>
    <i r="1">
      <x v="60"/>
    </i>
    <i r="1">
      <x v="30"/>
    </i>
    <i r="1">
      <x v="50"/>
    </i>
    <i r="1">
      <x v="55"/>
    </i>
    <i r="1">
      <x v="89"/>
    </i>
    <i r="1">
      <x v="88"/>
    </i>
    <i r="1">
      <x v="5"/>
    </i>
    <i r="1">
      <x v="61"/>
    </i>
    <i r="1">
      <x v="72"/>
    </i>
    <i r="1">
      <x v="74"/>
    </i>
    <i>
      <x v="26"/>
      <x v="16"/>
    </i>
    <i r="1">
      <x v="57"/>
    </i>
    <i r="1">
      <x v="17"/>
    </i>
    <i r="1">
      <x v="1"/>
    </i>
    <i r="1">
      <x v="80"/>
    </i>
    <i r="1">
      <x v="56"/>
    </i>
    <i r="1">
      <x v="19"/>
    </i>
    <i r="1">
      <x v="59"/>
    </i>
    <i r="1">
      <x v="23"/>
    </i>
    <i r="1">
      <x v="18"/>
    </i>
    <i r="1">
      <x v="43"/>
    </i>
    <i r="1">
      <x v="22"/>
    </i>
    <i r="1">
      <x v="11"/>
    </i>
    <i r="1">
      <x v="14"/>
    </i>
    <i r="1">
      <x v="47"/>
    </i>
    <i r="1">
      <x v="81"/>
    </i>
    <i r="1">
      <x v="86"/>
    </i>
    <i r="1">
      <x v="48"/>
    </i>
    <i r="1">
      <x v="41"/>
    </i>
    <i r="1">
      <x v="90"/>
    </i>
    <i r="1">
      <x v="31"/>
    </i>
    <i r="1">
      <x v="45"/>
    </i>
    <i r="1">
      <x v="85"/>
    </i>
    <i r="1">
      <x v="9"/>
    </i>
    <i r="1">
      <x v="92"/>
    </i>
    <i r="1">
      <x v="52"/>
    </i>
  </rowItems>
  <colFields count="1">
    <field x="-2"/>
  </colFields>
  <colItems count="3">
    <i>
      <x/>
    </i>
    <i i="1">
      <x v="1"/>
    </i>
    <i i="2">
      <x v="2"/>
    </i>
  </colItems>
  <pageFields count="3">
    <pageField fld="0" hier="-1"/>
    <pageField fld="4" hier="-1"/>
    <pageField fld="1" hier="-1"/>
  </pageFields>
  <dataFields count="3">
    <dataField name="Sum of OverallPos" fld="15" showDataAs="runTotal" baseField="6" baseItem="0"/>
    <dataField name="PosRank" fld="14" baseField="6" baseItem="23">
      <extLst>
        <ext xmlns:x14="http://schemas.microsoft.com/office/spreadsheetml/2009/9/main" uri="{E15A36E0-9728-4e99-A89B-3F7291B0FE68}">
          <x14:dataField pivotShowAs="rankDescending"/>
        </ext>
      </extLst>
    </dataField>
    <dataField name="Sum of Points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53D04-6486-451D-9659-0E3CB4FD3E22}">
  <dimension ref="B2:F357"/>
  <sheetViews>
    <sheetView tabSelected="1" workbookViewId="0"/>
  </sheetViews>
  <sheetFormatPr defaultRowHeight="15" x14ac:dyDescent="0.25"/>
  <cols>
    <col min="2" max="2" width="13.28515625" bestFit="1" customWidth="1"/>
    <col min="3" max="3" width="26" bestFit="1" customWidth="1"/>
    <col min="4" max="4" width="18.28515625" bestFit="1" customWidth="1"/>
    <col min="5" max="5" width="21" bestFit="1" customWidth="1"/>
    <col min="6" max="7" width="5.42578125" bestFit="1" customWidth="1"/>
  </cols>
  <sheetData>
    <row r="2" spans="2:6" x14ac:dyDescent="0.25">
      <c r="B2" s="3" t="s">
        <v>0</v>
      </c>
      <c r="C2" s="4">
        <v>2</v>
      </c>
    </row>
    <row r="3" spans="2:6" x14ac:dyDescent="0.25">
      <c r="B3" s="3" t="s">
        <v>207</v>
      </c>
      <c r="C3" t="s">
        <v>219</v>
      </c>
    </row>
    <row r="5" spans="2:6" x14ac:dyDescent="0.25">
      <c r="B5" s="3" t="s">
        <v>217</v>
      </c>
    </row>
    <row r="6" spans="2:6" x14ac:dyDescent="0.25">
      <c r="B6" s="3" t="s">
        <v>1</v>
      </c>
      <c r="C6" s="3" t="s">
        <v>2</v>
      </c>
      <c r="D6" s="3" t="s">
        <v>5</v>
      </c>
      <c r="E6" s="3" t="s">
        <v>10</v>
      </c>
      <c r="F6" t="s">
        <v>218</v>
      </c>
    </row>
    <row r="7" spans="2:6" x14ac:dyDescent="0.25">
      <c r="B7" t="s">
        <v>12</v>
      </c>
      <c r="C7" t="s">
        <v>13</v>
      </c>
      <c r="D7" t="s">
        <v>14</v>
      </c>
      <c r="E7" t="s">
        <v>15</v>
      </c>
      <c r="F7" s="2">
        <v>50</v>
      </c>
    </row>
    <row r="8" spans="2:6" x14ac:dyDescent="0.25">
      <c r="D8" t="s">
        <v>103</v>
      </c>
      <c r="E8" t="s">
        <v>51</v>
      </c>
      <c r="F8" s="2">
        <v>40</v>
      </c>
    </row>
    <row r="9" spans="2:6" x14ac:dyDescent="0.25">
      <c r="D9" t="s">
        <v>32</v>
      </c>
      <c r="E9" t="s">
        <v>260</v>
      </c>
      <c r="F9" s="2">
        <v>32</v>
      </c>
    </row>
    <row r="10" spans="2:6" x14ac:dyDescent="0.25">
      <c r="D10" t="s">
        <v>20</v>
      </c>
      <c r="E10" t="s">
        <v>15</v>
      </c>
      <c r="F10" s="2">
        <v>26</v>
      </c>
    </row>
    <row r="11" spans="2:6" x14ac:dyDescent="0.25">
      <c r="D11" t="s">
        <v>75</v>
      </c>
      <c r="E11" t="s">
        <v>76</v>
      </c>
      <c r="F11" s="2">
        <v>22</v>
      </c>
    </row>
    <row r="12" spans="2:6" x14ac:dyDescent="0.25">
      <c r="D12" t="s">
        <v>250</v>
      </c>
      <c r="E12" t="s">
        <v>188</v>
      </c>
      <c r="F12" s="2">
        <v>20</v>
      </c>
    </row>
    <row r="13" spans="2:6" x14ac:dyDescent="0.25">
      <c r="D13" t="s">
        <v>264</v>
      </c>
      <c r="E13" t="s">
        <v>265</v>
      </c>
      <c r="F13" s="2">
        <v>18</v>
      </c>
    </row>
    <row r="14" spans="2:6" x14ac:dyDescent="0.25">
      <c r="D14" t="s">
        <v>77</v>
      </c>
      <c r="E14" t="s">
        <v>277</v>
      </c>
      <c r="F14" s="2">
        <v>16</v>
      </c>
    </row>
    <row r="15" spans="2:6" x14ac:dyDescent="0.25">
      <c r="D15" t="s">
        <v>47</v>
      </c>
      <c r="E15" t="s">
        <v>48</v>
      </c>
      <c r="F15" s="2">
        <v>14</v>
      </c>
    </row>
    <row r="16" spans="2:6" x14ac:dyDescent="0.25">
      <c r="D16" t="s">
        <v>254</v>
      </c>
      <c r="E16" t="s">
        <v>31</v>
      </c>
      <c r="F16" s="2">
        <v>12</v>
      </c>
    </row>
    <row r="17" spans="3:6" x14ac:dyDescent="0.25">
      <c r="D17" t="s">
        <v>53</v>
      </c>
      <c r="E17" t="s">
        <v>18</v>
      </c>
      <c r="F17" s="2">
        <v>10</v>
      </c>
    </row>
    <row r="18" spans="3:6" x14ac:dyDescent="0.25">
      <c r="D18" t="s">
        <v>257</v>
      </c>
      <c r="E18" t="s">
        <v>48</v>
      </c>
      <c r="F18" s="2">
        <v>9</v>
      </c>
    </row>
    <row r="19" spans="3:6" x14ac:dyDescent="0.25">
      <c r="D19" t="s">
        <v>45</v>
      </c>
      <c r="E19" t="s">
        <v>18</v>
      </c>
      <c r="F19" s="2">
        <v>8</v>
      </c>
    </row>
    <row r="20" spans="3:6" x14ac:dyDescent="0.25">
      <c r="D20" t="s">
        <v>55</v>
      </c>
      <c r="E20" t="s">
        <v>56</v>
      </c>
      <c r="F20" s="2">
        <v>7</v>
      </c>
    </row>
    <row r="21" spans="3:6" x14ac:dyDescent="0.25">
      <c r="D21" t="s">
        <v>25</v>
      </c>
      <c r="E21" t="s">
        <v>51</v>
      </c>
      <c r="F21" s="2">
        <v>6</v>
      </c>
    </row>
    <row r="22" spans="3:6" x14ac:dyDescent="0.25">
      <c r="D22" t="s">
        <v>241</v>
      </c>
      <c r="E22" t="s">
        <v>242</v>
      </c>
      <c r="F22" s="2">
        <v>5</v>
      </c>
    </row>
    <row r="23" spans="3:6" x14ac:dyDescent="0.25">
      <c r="D23" t="s">
        <v>42</v>
      </c>
      <c r="E23" t="s">
        <v>43</v>
      </c>
      <c r="F23" s="2">
        <v>4</v>
      </c>
    </row>
    <row r="24" spans="3:6" x14ac:dyDescent="0.25">
      <c r="C24" t="s">
        <v>132</v>
      </c>
      <c r="D24" t="s">
        <v>93</v>
      </c>
      <c r="E24" t="s">
        <v>51</v>
      </c>
      <c r="F24" s="2">
        <v>50</v>
      </c>
    </row>
    <row r="25" spans="3:6" x14ac:dyDescent="0.25">
      <c r="D25" t="s">
        <v>244</v>
      </c>
      <c r="E25" t="s">
        <v>51</v>
      </c>
      <c r="F25" s="2">
        <v>40</v>
      </c>
    </row>
    <row r="26" spans="3:6" x14ac:dyDescent="0.25">
      <c r="D26" t="s">
        <v>245</v>
      </c>
      <c r="E26" t="s">
        <v>246</v>
      </c>
      <c r="F26" s="2">
        <v>32</v>
      </c>
    </row>
    <row r="27" spans="3:6" x14ac:dyDescent="0.25">
      <c r="D27" t="s">
        <v>90</v>
      </c>
      <c r="E27" t="s">
        <v>31</v>
      </c>
      <c r="F27" s="2">
        <v>26</v>
      </c>
    </row>
    <row r="28" spans="3:6" x14ac:dyDescent="0.25">
      <c r="D28" t="s">
        <v>92</v>
      </c>
      <c r="E28" t="s">
        <v>62</v>
      </c>
      <c r="F28" s="2">
        <v>22</v>
      </c>
    </row>
    <row r="29" spans="3:6" x14ac:dyDescent="0.25">
      <c r="D29" t="s">
        <v>103</v>
      </c>
      <c r="E29" t="s">
        <v>51</v>
      </c>
      <c r="F29" s="2">
        <v>20</v>
      </c>
    </row>
    <row r="30" spans="3:6" x14ac:dyDescent="0.25">
      <c r="D30" t="s">
        <v>89</v>
      </c>
      <c r="E30" t="s">
        <v>31</v>
      </c>
      <c r="F30" s="2">
        <v>18</v>
      </c>
    </row>
    <row r="31" spans="3:6" x14ac:dyDescent="0.25">
      <c r="D31" t="s">
        <v>247</v>
      </c>
      <c r="E31" t="s">
        <v>51</v>
      </c>
      <c r="F31" s="2">
        <v>16</v>
      </c>
    </row>
    <row r="32" spans="3:6" x14ac:dyDescent="0.25">
      <c r="D32" t="s">
        <v>120</v>
      </c>
      <c r="E32" t="s">
        <v>31</v>
      </c>
      <c r="F32" s="2">
        <v>14</v>
      </c>
    </row>
    <row r="33" spans="4:6" x14ac:dyDescent="0.25">
      <c r="D33" t="s">
        <v>127</v>
      </c>
      <c r="E33" t="s">
        <v>31</v>
      </c>
      <c r="F33" s="2">
        <v>12</v>
      </c>
    </row>
    <row r="34" spans="4:6" x14ac:dyDescent="0.25">
      <c r="D34" t="s">
        <v>105</v>
      </c>
      <c r="E34" t="s">
        <v>48</v>
      </c>
      <c r="F34" s="2">
        <v>10</v>
      </c>
    </row>
    <row r="35" spans="4:6" x14ac:dyDescent="0.25">
      <c r="D35" t="s">
        <v>248</v>
      </c>
      <c r="E35" t="s">
        <v>48</v>
      </c>
      <c r="F35" s="2">
        <v>9</v>
      </c>
    </row>
    <row r="36" spans="4:6" x14ac:dyDescent="0.25">
      <c r="D36" t="s">
        <v>98</v>
      </c>
      <c r="E36" t="s">
        <v>99</v>
      </c>
      <c r="F36" s="2">
        <v>8</v>
      </c>
    </row>
    <row r="37" spans="4:6" x14ac:dyDescent="0.25">
      <c r="D37" t="s">
        <v>221</v>
      </c>
      <c r="E37" t="s">
        <v>18</v>
      </c>
      <c r="F37" s="2">
        <v>7</v>
      </c>
    </row>
    <row r="38" spans="4:6" x14ac:dyDescent="0.25">
      <c r="D38" t="s">
        <v>20</v>
      </c>
      <c r="E38" t="s">
        <v>15</v>
      </c>
      <c r="F38" s="2">
        <v>6</v>
      </c>
    </row>
    <row r="39" spans="4:6" x14ac:dyDescent="0.25">
      <c r="D39" t="s">
        <v>134</v>
      </c>
      <c r="E39" t="s">
        <v>80</v>
      </c>
      <c r="F39" s="2">
        <v>5</v>
      </c>
    </row>
    <row r="40" spans="4:6" x14ac:dyDescent="0.25">
      <c r="D40" t="s">
        <v>124</v>
      </c>
      <c r="E40" t="s">
        <v>51</v>
      </c>
      <c r="F40" s="2">
        <v>4</v>
      </c>
    </row>
    <row r="41" spans="4:6" x14ac:dyDescent="0.25">
      <c r="D41" t="s">
        <v>28</v>
      </c>
      <c r="E41" t="s">
        <v>18</v>
      </c>
      <c r="F41" s="2">
        <v>3</v>
      </c>
    </row>
    <row r="42" spans="4:6" x14ac:dyDescent="0.25">
      <c r="D42" t="s">
        <v>35</v>
      </c>
      <c r="E42" t="s">
        <v>15</v>
      </c>
      <c r="F42" s="2">
        <v>2</v>
      </c>
    </row>
    <row r="43" spans="4:6" x14ac:dyDescent="0.25">
      <c r="D43" t="s">
        <v>250</v>
      </c>
      <c r="E43" t="s">
        <v>188</v>
      </c>
      <c r="F43" s="2">
        <v>1</v>
      </c>
    </row>
    <row r="44" spans="4:6" x14ac:dyDescent="0.25">
      <c r="D44" t="s">
        <v>257</v>
      </c>
      <c r="E44" t="s">
        <v>48</v>
      </c>
      <c r="F44" s="2">
        <v>0</v>
      </c>
    </row>
    <row r="45" spans="4:6" x14ac:dyDescent="0.25">
      <c r="D45" t="s">
        <v>110</v>
      </c>
      <c r="E45" t="s">
        <v>51</v>
      </c>
      <c r="F45" s="2">
        <v>0</v>
      </c>
    </row>
    <row r="46" spans="4:6" x14ac:dyDescent="0.25">
      <c r="D46" t="s">
        <v>130</v>
      </c>
      <c r="E46" t="s">
        <v>147</v>
      </c>
      <c r="F46" s="2">
        <v>0</v>
      </c>
    </row>
    <row r="47" spans="4:6" x14ac:dyDescent="0.25">
      <c r="D47" t="s">
        <v>25</v>
      </c>
      <c r="E47" t="s">
        <v>51</v>
      </c>
      <c r="F47" s="2">
        <v>0</v>
      </c>
    </row>
    <row r="48" spans="4:6" x14ac:dyDescent="0.25">
      <c r="D48" t="s">
        <v>171</v>
      </c>
      <c r="E48" t="s">
        <v>172</v>
      </c>
      <c r="F48" s="2">
        <v>0</v>
      </c>
    </row>
    <row r="49" spans="3:6" x14ac:dyDescent="0.25">
      <c r="D49" t="s">
        <v>252</v>
      </c>
      <c r="E49" t="s">
        <v>15</v>
      </c>
      <c r="F49" s="2">
        <v>0</v>
      </c>
    </row>
    <row r="50" spans="3:6" x14ac:dyDescent="0.25">
      <c r="D50" t="s">
        <v>136</v>
      </c>
      <c r="E50" t="s">
        <v>137</v>
      </c>
      <c r="F50" s="2">
        <v>0</v>
      </c>
    </row>
    <row r="51" spans="3:6" x14ac:dyDescent="0.25">
      <c r="D51" t="s">
        <v>254</v>
      </c>
      <c r="E51" t="s">
        <v>31</v>
      </c>
      <c r="F51" s="2">
        <v>0</v>
      </c>
    </row>
    <row r="52" spans="3:6" x14ac:dyDescent="0.25">
      <c r="D52" t="s">
        <v>224</v>
      </c>
      <c r="E52" t="s">
        <v>18</v>
      </c>
      <c r="F52" s="2">
        <v>0</v>
      </c>
    </row>
    <row r="53" spans="3:6" x14ac:dyDescent="0.25">
      <c r="D53" t="s">
        <v>26</v>
      </c>
      <c r="E53" t="s">
        <v>122</v>
      </c>
      <c r="F53" s="2">
        <v>0</v>
      </c>
    </row>
    <row r="54" spans="3:6" x14ac:dyDescent="0.25">
      <c r="D54" t="s">
        <v>107</v>
      </c>
      <c r="E54" t="s">
        <v>108</v>
      </c>
      <c r="F54" s="2">
        <v>0</v>
      </c>
    </row>
    <row r="55" spans="3:6" x14ac:dyDescent="0.25">
      <c r="C55" t="s">
        <v>149</v>
      </c>
      <c r="D55" t="s">
        <v>32</v>
      </c>
      <c r="E55" t="s">
        <v>260</v>
      </c>
      <c r="F55" s="2">
        <v>50</v>
      </c>
    </row>
    <row r="56" spans="3:6" x14ac:dyDescent="0.25">
      <c r="D56" t="s">
        <v>14</v>
      </c>
      <c r="E56" t="s">
        <v>15</v>
      </c>
      <c r="F56" s="2">
        <v>40</v>
      </c>
    </row>
    <row r="57" spans="3:6" x14ac:dyDescent="0.25">
      <c r="D57" t="s">
        <v>75</v>
      </c>
      <c r="E57" t="s">
        <v>76</v>
      </c>
      <c r="F57" s="2">
        <v>32</v>
      </c>
    </row>
    <row r="58" spans="3:6" x14ac:dyDescent="0.25">
      <c r="D58" t="s">
        <v>150</v>
      </c>
      <c r="E58" t="s">
        <v>80</v>
      </c>
      <c r="F58" s="2">
        <v>26</v>
      </c>
    </row>
    <row r="59" spans="3:6" x14ac:dyDescent="0.25">
      <c r="D59" t="s">
        <v>61</v>
      </c>
      <c r="E59" t="s">
        <v>62</v>
      </c>
      <c r="F59" s="2">
        <v>22</v>
      </c>
    </row>
    <row r="60" spans="3:6" x14ac:dyDescent="0.25">
      <c r="D60" t="s">
        <v>261</v>
      </c>
      <c r="E60" t="s">
        <v>262</v>
      </c>
      <c r="F60" s="2">
        <v>20</v>
      </c>
    </row>
    <row r="61" spans="3:6" x14ac:dyDescent="0.25">
      <c r="D61" t="s">
        <v>264</v>
      </c>
      <c r="E61" t="s">
        <v>265</v>
      </c>
      <c r="F61" s="2">
        <v>18</v>
      </c>
    </row>
    <row r="62" spans="3:6" x14ac:dyDescent="0.25">
      <c r="D62" t="s">
        <v>67</v>
      </c>
      <c r="E62" t="s">
        <v>51</v>
      </c>
      <c r="F62" s="2">
        <v>16</v>
      </c>
    </row>
    <row r="63" spans="3:6" x14ac:dyDescent="0.25">
      <c r="D63" t="s">
        <v>53</v>
      </c>
      <c r="E63" t="s">
        <v>18</v>
      </c>
      <c r="F63" s="2">
        <v>14</v>
      </c>
    </row>
    <row r="64" spans="3:6" x14ac:dyDescent="0.25">
      <c r="D64" t="s">
        <v>42</v>
      </c>
      <c r="E64" t="s">
        <v>43</v>
      </c>
      <c r="F64" s="2">
        <v>12</v>
      </c>
    </row>
    <row r="65" spans="3:6" x14ac:dyDescent="0.25">
      <c r="D65" t="s">
        <v>47</v>
      </c>
      <c r="E65" t="s">
        <v>48</v>
      </c>
      <c r="F65" s="2">
        <v>10</v>
      </c>
    </row>
    <row r="66" spans="3:6" x14ac:dyDescent="0.25">
      <c r="D66" t="s">
        <v>55</v>
      </c>
      <c r="E66" t="s">
        <v>56</v>
      </c>
      <c r="F66" s="2">
        <v>9</v>
      </c>
    </row>
    <row r="67" spans="3:6" x14ac:dyDescent="0.25">
      <c r="D67" t="s">
        <v>229</v>
      </c>
      <c r="E67" t="s">
        <v>18</v>
      </c>
      <c r="F67" s="2">
        <v>8</v>
      </c>
    </row>
    <row r="68" spans="3:6" x14ac:dyDescent="0.25">
      <c r="D68" t="s">
        <v>50</v>
      </c>
      <c r="E68" t="s">
        <v>51</v>
      </c>
      <c r="F68" s="2">
        <v>7</v>
      </c>
    </row>
    <row r="69" spans="3:6" x14ac:dyDescent="0.25">
      <c r="D69" t="s">
        <v>64</v>
      </c>
      <c r="E69" t="s">
        <v>65</v>
      </c>
      <c r="F69" s="2">
        <v>6</v>
      </c>
    </row>
    <row r="70" spans="3:6" x14ac:dyDescent="0.25">
      <c r="D70" t="s">
        <v>68</v>
      </c>
      <c r="E70" t="s">
        <v>69</v>
      </c>
      <c r="F70" s="2">
        <v>5</v>
      </c>
    </row>
    <row r="71" spans="3:6" x14ac:dyDescent="0.25">
      <c r="D71" t="s">
        <v>177</v>
      </c>
      <c r="E71" t="s">
        <v>18</v>
      </c>
      <c r="F71" s="2">
        <v>4</v>
      </c>
    </row>
    <row r="72" spans="3:6" x14ac:dyDescent="0.25">
      <c r="D72" t="s">
        <v>267</v>
      </c>
      <c r="E72" t="s">
        <v>18</v>
      </c>
      <c r="F72" s="2">
        <v>3</v>
      </c>
    </row>
    <row r="73" spans="3:6" x14ac:dyDescent="0.25">
      <c r="D73" t="s">
        <v>159</v>
      </c>
      <c r="E73" t="s">
        <v>155</v>
      </c>
      <c r="F73" s="2">
        <v>2</v>
      </c>
    </row>
    <row r="74" spans="3:6" x14ac:dyDescent="0.25">
      <c r="D74" t="s">
        <v>156</v>
      </c>
      <c r="E74" t="s">
        <v>33</v>
      </c>
      <c r="F74" s="2">
        <v>1</v>
      </c>
    </row>
    <row r="75" spans="3:6" x14ac:dyDescent="0.25">
      <c r="D75" t="s">
        <v>241</v>
      </c>
      <c r="E75" t="s">
        <v>242</v>
      </c>
      <c r="F75" s="2">
        <v>0</v>
      </c>
    </row>
    <row r="76" spans="3:6" x14ac:dyDescent="0.25">
      <c r="D76" t="s">
        <v>45</v>
      </c>
      <c r="E76" t="s">
        <v>18</v>
      </c>
      <c r="F76" s="2">
        <v>0</v>
      </c>
    </row>
    <row r="77" spans="3:6" x14ac:dyDescent="0.25">
      <c r="D77" t="s">
        <v>238</v>
      </c>
      <c r="E77" t="s">
        <v>239</v>
      </c>
      <c r="F77" s="2">
        <v>0</v>
      </c>
    </row>
    <row r="78" spans="3:6" x14ac:dyDescent="0.25">
      <c r="C78" t="s">
        <v>190</v>
      </c>
      <c r="D78" t="s">
        <v>244</v>
      </c>
      <c r="E78" t="s">
        <v>51</v>
      </c>
      <c r="F78" s="2">
        <v>50</v>
      </c>
    </row>
    <row r="79" spans="3:6" x14ac:dyDescent="0.25">
      <c r="D79" t="s">
        <v>90</v>
      </c>
      <c r="E79" t="s">
        <v>31</v>
      </c>
      <c r="F79" s="2">
        <v>40</v>
      </c>
    </row>
    <row r="80" spans="3:6" x14ac:dyDescent="0.25">
      <c r="D80" t="s">
        <v>120</v>
      </c>
      <c r="E80" t="s">
        <v>31</v>
      </c>
      <c r="F80" s="2">
        <v>32</v>
      </c>
    </row>
    <row r="81" spans="3:6" x14ac:dyDescent="0.25">
      <c r="D81" t="s">
        <v>93</v>
      </c>
      <c r="E81" t="s">
        <v>51</v>
      </c>
      <c r="F81" s="2">
        <v>26</v>
      </c>
    </row>
    <row r="82" spans="3:6" x14ac:dyDescent="0.25">
      <c r="D82" t="s">
        <v>247</v>
      </c>
      <c r="E82" t="s">
        <v>51</v>
      </c>
      <c r="F82" s="2">
        <v>22</v>
      </c>
    </row>
    <row r="83" spans="3:6" x14ac:dyDescent="0.25">
      <c r="D83" t="s">
        <v>92</v>
      </c>
      <c r="E83" t="s">
        <v>62</v>
      </c>
      <c r="F83" s="2">
        <v>20</v>
      </c>
    </row>
    <row r="84" spans="3:6" x14ac:dyDescent="0.25">
      <c r="D84" t="s">
        <v>103</v>
      </c>
      <c r="E84" t="s">
        <v>51</v>
      </c>
      <c r="F84" s="2">
        <v>18</v>
      </c>
    </row>
    <row r="85" spans="3:6" x14ac:dyDescent="0.25">
      <c r="D85" t="s">
        <v>101</v>
      </c>
      <c r="E85" t="s">
        <v>31</v>
      </c>
      <c r="F85" s="2">
        <v>16</v>
      </c>
    </row>
    <row r="86" spans="3:6" x14ac:dyDescent="0.25">
      <c r="D86" t="s">
        <v>20</v>
      </c>
      <c r="E86" t="s">
        <v>15</v>
      </c>
      <c r="F86" s="2">
        <v>14</v>
      </c>
    </row>
    <row r="87" spans="3:6" x14ac:dyDescent="0.25">
      <c r="D87" t="s">
        <v>105</v>
      </c>
      <c r="E87" t="s">
        <v>48</v>
      </c>
      <c r="F87" s="2">
        <v>12</v>
      </c>
    </row>
    <row r="88" spans="3:6" x14ac:dyDescent="0.25">
      <c r="D88" t="s">
        <v>254</v>
      </c>
      <c r="E88" t="s">
        <v>31</v>
      </c>
      <c r="F88" s="2">
        <v>10</v>
      </c>
    </row>
    <row r="89" spans="3:6" x14ac:dyDescent="0.25">
      <c r="D89" t="s">
        <v>257</v>
      </c>
      <c r="E89" t="s">
        <v>48</v>
      </c>
      <c r="F89" s="2">
        <v>9</v>
      </c>
    </row>
    <row r="90" spans="3:6" x14ac:dyDescent="0.25">
      <c r="D90" t="s">
        <v>130</v>
      </c>
      <c r="E90" t="s">
        <v>147</v>
      </c>
      <c r="F90" s="2">
        <v>8</v>
      </c>
    </row>
    <row r="91" spans="3:6" x14ac:dyDescent="0.25">
      <c r="D91" t="s">
        <v>136</v>
      </c>
      <c r="E91" t="s">
        <v>137</v>
      </c>
      <c r="F91" s="2">
        <v>7</v>
      </c>
    </row>
    <row r="92" spans="3:6" x14ac:dyDescent="0.25">
      <c r="D92" t="s">
        <v>245</v>
      </c>
      <c r="E92" t="s">
        <v>246</v>
      </c>
      <c r="F92" s="2">
        <v>6</v>
      </c>
    </row>
    <row r="93" spans="3:6" x14ac:dyDescent="0.25">
      <c r="C93" t="s">
        <v>191</v>
      </c>
      <c r="D93" t="s">
        <v>14</v>
      </c>
      <c r="E93" t="s">
        <v>15</v>
      </c>
      <c r="F93" s="2">
        <v>50</v>
      </c>
    </row>
    <row r="94" spans="3:6" x14ac:dyDescent="0.25">
      <c r="D94" t="s">
        <v>150</v>
      </c>
      <c r="E94" t="s">
        <v>80</v>
      </c>
      <c r="F94" s="2">
        <v>40</v>
      </c>
    </row>
    <row r="95" spans="3:6" x14ac:dyDescent="0.25">
      <c r="D95" t="s">
        <v>261</v>
      </c>
      <c r="E95" t="s">
        <v>262</v>
      </c>
      <c r="F95" s="2">
        <v>32</v>
      </c>
    </row>
    <row r="96" spans="3:6" x14ac:dyDescent="0.25">
      <c r="D96" t="s">
        <v>61</v>
      </c>
      <c r="E96" t="s">
        <v>62</v>
      </c>
      <c r="F96" s="2">
        <v>26</v>
      </c>
    </row>
    <row r="97" spans="3:6" x14ac:dyDescent="0.25">
      <c r="D97" t="s">
        <v>75</v>
      </c>
      <c r="E97" t="s">
        <v>76</v>
      </c>
      <c r="F97" s="2">
        <v>22</v>
      </c>
    </row>
    <row r="98" spans="3:6" x14ac:dyDescent="0.25">
      <c r="D98" t="s">
        <v>47</v>
      </c>
      <c r="E98" t="s">
        <v>48</v>
      </c>
      <c r="F98" s="2">
        <v>20</v>
      </c>
    </row>
    <row r="99" spans="3:6" x14ac:dyDescent="0.25">
      <c r="D99" t="s">
        <v>42</v>
      </c>
      <c r="E99" t="s">
        <v>43</v>
      </c>
      <c r="F99" s="2">
        <v>18</v>
      </c>
    </row>
    <row r="100" spans="3:6" x14ac:dyDescent="0.25">
      <c r="D100" t="s">
        <v>67</v>
      </c>
      <c r="E100" t="s">
        <v>51</v>
      </c>
      <c r="F100" s="2">
        <v>16</v>
      </c>
    </row>
    <row r="101" spans="3:6" x14ac:dyDescent="0.25">
      <c r="D101" t="s">
        <v>53</v>
      </c>
      <c r="E101" t="s">
        <v>18</v>
      </c>
      <c r="F101" s="2">
        <v>14</v>
      </c>
    </row>
    <row r="102" spans="3:6" x14ac:dyDescent="0.25">
      <c r="D102" t="s">
        <v>229</v>
      </c>
      <c r="E102" t="s">
        <v>18</v>
      </c>
      <c r="F102" s="2">
        <v>12</v>
      </c>
    </row>
    <row r="103" spans="3:6" x14ac:dyDescent="0.25">
      <c r="D103" t="s">
        <v>269</v>
      </c>
      <c r="E103" t="s">
        <v>270</v>
      </c>
      <c r="F103" s="2">
        <v>10</v>
      </c>
    </row>
    <row r="104" spans="3:6" x14ac:dyDescent="0.25">
      <c r="D104" t="s">
        <v>151</v>
      </c>
      <c r="E104" t="s">
        <v>18</v>
      </c>
      <c r="F104" s="2">
        <v>9</v>
      </c>
    </row>
    <row r="105" spans="3:6" x14ac:dyDescent="0.25">
      <c r="D105" t="s">
        <v>55</v>
      </c>
      <c r="E105" t="s">
        <v>56</v>
      </c>
      <c r="F105" s="2">
        <v>8</v>
      </c>
    </row>
    <row r="106" spans="3:6" x14ac:dyDescent="0.25">
      <c r="D106" t="s">
        <v>82</v>
      </c>
      <c r="E106" t="s">
        <v>80</v>
      </c>
      <c r="F106" s="2">
        <v>7</v>
      </c>
    </row>
    <row r="107" spans="3:6" x14ac:dyDescent="0.25">
      <c r="D107" t="s">
        <v>64</v>
      </c>
      <c r="E107" t="s">
        <v>65</v>
      </c>
      <c r="F107" s="2">
        <v>6</v>
      </c>
    </row>
    <row r="108" spans="3:6" x14ac:dyDescent="0.25">
      <c r="D108" t="s">
        <v>156</v>
      </c>
      <c r="E108" t="s">
        <v>33</v>
      </c>
      <c r="F108" s="2">
        <v>5</v>
      </c>
    </row>
    <row r="109" spans="3:6" x14ac:dyDescent="0.25">
      <c r="D109" t="s">
        <v>116</v>
      </c>
      <c r="E109" t="s">
        <v>155</v>
      </c>
      <c r="F109" s="2">
        <v>4</v>
      </c>
    </row>
    <row r="110" spans="3:6" x14ac:dyDescent="0.25">
      <c r="D110" t="s">
        <v>238</v>
      </c>
      <c r="E110" t="s">
        <v>239</v>
      </c>
      <c r="F110" s="2">
        <v>3</v>
      </c>
    </row>
    <row r="111" spans="3:6" x14ac:dyDescent="0.25">
      <c r="C111" t="s">
        <v>162</v>
      </c>
      <c r="D111" t="s">
        <v>134</v>
      </c>
      <c r="E111" t="s">
        <v>80</v>
      </c>
      <c r="F111" s="2">
        <v>50</v>
      </c>
    </row>
    <row r="112" spans="3:6" x14ac:dyDescent="0.25">
      <c r="D112" t="s">
        <v>35</v>
      </c>
      <c r="E112" t="s">
        <v>15</v>
      </c>
      <c r="F112" s="2">
        <v>40</v>
      </c>
    </row>
    <row r="113" spans="3:6" x14ac:dyDescent="0.25">
      <c r="D113" t="s">
        <v>20</v>
      </c>
      <c r="E113" t="s">
        <v>15</v>
      </c>
      <c r="F113" s="2">
        <v>32</v>
      </c>
    </row>
    <row r="114" spans="3:6" x14ac:dyDescent="0.25">
      <c r="D114" t="s">
        <v>252</v>
      </c>
      <c r="E114" t="s">
        <v>15</v>
      </c>
      <c r="F114" s="2">
        <v>26</v>
      </c>
    </row>
    <row r="115" spans="3:6" x14ac:dyDescent="0.25">
      <c r="D115" t="s">
        <v>126</v>
      </c>
      <c r="E115" t="s">
        <v>18</v>
      </c>
      <c r="F115" s="2">
        <v>22</v>
      </c>
    </row>
    <row r="116" spans="3:6" x14ac:dyDescent="0.25">
      <c r="D116" t="s">
        <v>22</v>
      </c>
      <c r="E116" t="s">
        <v>33</v>
      </c>
      <c r="F116" s="2">
        <v>20</v>
      </c>
    </row>
    <row r="117" spans="3:6" x14ac:dyDescent="0.25">
      <c r="D117" t="s">
        <v>224</v>
      </c>
      <c r="E117" t="s">
        <v>18</v>
      </c>
      <c r="F117" s="2">
        <v>18</v>
      </c>
    </row>
    <row r="118" spans="3:6" x14ac:dyDescent="0.25">
      <c r="D118" t="s">
        <v>130</v>
      </c>
      <c r="E118" t="s">
        <v>147</v>
      </c>
      <c r="F118" s="2">
        <v>16</v>
      </c>
    </row>
    <row r="119" spans="3:6" x14ac:dyDescent="0.25">
      <c r="D119" t="s">
        <v>26</v>
      </c>
      <c r="E119" t="s">
        <v>122</v>
      </c>
      <c r="F119" s="2">
        <v>14</v>
      </c>
    </row>
    <row r="120" spans="3:6" x14ac:dyDescent="0.25">
      <c r="D120" t="s">
        <v>227</v>
      </c>
      <c r="E120" t="s">
        <v>18</v>
      </c>
      <c r="F120" s="2">
        <v>12</v>
      </c>
    </row>
    <row r="121" spans="3:6" x14ac:dyDescent="0.25">
      <c r="C121" t="s">
        <v>174</v>
      </c>
      <c r="D121" t="s">
        <v>84</v>
      </c>
      <c r="E121" t="s">
        <v>18</v>
      </c>
      <c r="F121" s="2">
        <v>50</v>
      </c>
    </row>
    <row r="122" spans="3:6" x14ac:dyDescent="0.25">
      <c r="D122" t="s">
        <v>88</v>
      </c>
      <c r="E122" t="s">
        <v>18</v>
      </c>
      <c r="F122" s="2">
        <v>40</v>
      </c>
    </row>
    <row r="123" spans="3:6" x14ac:dyDescent="0.25">
      <c r="D123" t="s">
        <v>86</v>
      </c>
      <c r="E123" t="s">
        <v>15</v>
      </c>
      <c r="F123" s="2">
        <v>32</v>
      </c>
    </row>
    <row r="124" spans="3:6" x14ac:dyDescent="0.25">
      <c r="D124" t="s">
        <v>20</v>
      </c>
      <c r="E124" t="s">
        <v>15</v>
      </c>
      <c r="F124" s="2">
        <v>26</v>
      </c>
    </row>
    <row r="125" spans="3:6" x14ac:dyDescent="0.25">
      <c r="D125" t="s">
        <v>28</v>
      </c>
      <c r="E125" t="s">
        <v>18</v>
      </c>
      <c r="F125" s="2">
        <v>22</v>
      </c>
    </row>
    <row r="126" spans="3:6" x14ac:dyDescent="0.25">
      <c r="D126" t="s">
        <v>134</v>
      </c>
      <c r="E126" t="s">
        <v>80</v>
      </c>
      <c r="F126" s="2">
        <v>20</v>
      </c>
    </row>
    <row r="127" spans="3:6" x14ac:dyDescent="0.25">
      <c r="D127" t="s">
        <v>221</v>
      </c>
      <c r="E127" t="s">
        <v>18</v>
      </c>
      <c r="F127" s="2">
        <v>18</v>
      </c>
    </row>
    <row r="128" spans="3:6" x14ac:dyDescent="0.25">
      <c r="D128" t="s">
        <v>77</v>
      </c>
      <c r="E128" t="s">
        <v>18</v>
      </c>
      <c r="F128" s="2">
        <v>16</v>
      </c>
    </row>
    <row r="129" spans="4:6" x14ac:dyDescent="0.25">
      <c r="D129" t="s">
        <v>75</v>
      </c>
      <c r="E129" t="s">
        <v>76</v>
      </c>
      <c r="F129" s="2">
        <v>14</v>
      </c>
    </row>
    <row r="130" spans="4:6" x14ac:dyDescent="0.25">
      <c r="D130" t="s">
        <v>150</v>
      </c>
      <c r="E130" t="s">
        <v>80</v>
      </c>
      <c r="F130" s="2">
        <v>12</v>
      </c>
    </row>
    <row r="131" spans="4:6" x14ac:dyDescent="0.25">
      <c r="D131" t="s">
        <v>35</v>
      </c>
      <c r="E131" t="s">
        <v>15</v>
      </c>
      <c r="F131" s="2">
        <v>10</v>
      </c>
    </row>
    <row r="132" spans="4:6" x14ac:dyDescent="0.25">
      <c r="D132" t="s">
        <v>224</v>
      </c>
      <c r="E132" t="s">
        <v>18</v>
      </c>
      <c r="F132" s="2">
        <v>9</v>
      </c>
    </row>
    <row r="133" spans="4:6" x14ac:dyDescent="0.25">
      <c r="D133" t="s">
        <v>42</v>
      </c>
      <c r="E133" t="s">
        <v>43</v>
      </c>
      <c r="F133" s="2">
        <v>8</v>
      </c>
    </row>
    <row r="134" spans="4:6" x14ac:dyDescent="0.25">
      <c r="D134" t="s">
        <v>26</v>
      </c>
      <c r="E134" t="s">
        <v>122</v>
      </c>
      <c r="F134" s="2">
        <v>7</v>
      </c>
    </row>
    <row r="135" spans="4:6" x14ac:dyDescent="0.25">
      <c r="D135" t="s">
        <v>227</v>
      </c>
      <c r="E135" t="s">
        <v>18</v>
      </c>
      <c r="F135" s="2">
        <v>6</v>
      </c>
    </row>
    <row r="136" spans="4:6" x14ac:dyDescent="0.25">
      <c r="D136" t="s">
        <v>229</v>
      </c>
      <c r="E136" t="s">
        <v>18</v>
      </c>
      <c r="F136" s="2">
        <v>5</v>
      </c>
    </row>
    <row r="137" spans="4:6" x14ac:dyDescent="0.25">
      <c r="D137" t="s">
        <v>151</v>
      </c>
      <c r="E137" t="s">
        <v>18</v>
      </c>
      <c r="F137" s="2">
        <v>4</v>
      </c>
    </row>
    <row r="138" spans="4:6" x14ac:dyDescent="0.25">
      <c r="D138" t="s">
        <v>159</v>
      </c>
      <c r="E138" t="s">
        <v>155</v>
      </c>
      <c r="F138" s="2">
        <v>3</v>
      </c>
    </row>
    <row r="139" spans="4:6" x14ac:dyDescent="0.25">
      <c r="D139" t="s">
        <v>126</v>
      </c>
      <c r="E139" t="s">
        <v>18</v>
      </c>
      <c r="F139" s="2">
        <v>2</v>
      </c>
    </row>
    <row r="140" spans="4:6" x14ac:dyDescent="0.25">
      <c r="D140" t="s">
        <v>22</v>
      </c>
      <c r="E140" t="s">
        <v>33</v>
      </c>
      <c r="F140" s="2">
        <v>1</v>
      </c>
    </row>
    <row r="141" spans="4:6" x14ac:dyDescent="0.25">
      <c r="D141" t="s">
        <v>127</v>
      </c>
      <c r="E141" t="s">
        <v>148</v>
      </c>
      <c r="F141" s="2">
        <v>0</v>
      </c>
    </row>
    <row r="142" spans="4:6" x14ac:dyDescent="0.25">
      <c r="D142" t="s">
        <v>82</v>
      </c>
      <c r="E142" t="s">
        <v>80</v>
      </c>
      <c r="F142" s="2">
        <v>0</v>
      </c>
    </row>
    <row r="143" spans="4:6" x14ac:dyDescent="0.25">
      <c r="D143" t="s">
        <v>238</v>
      </c>
      <c r="E143" t="s">
        <v>239</v>
      </c>
      <c r="F143" s="2">
        <v>0</v>
      </c>
    </row>
    <row r="144" spans="4:6" x14ac:dyDescent="0.25">
      <c r="D144" t="s">
        <v>241</v>
      </c>
      <c r="E144" t="s">
        <v>242</v>
      </c>
      <c r="F144" s="2">
        <v>0</v>
      </c>
    </row>
    <row r="145" spans="3:6" x14ac:dyDescent="0.25">
      <c r="D145" t="s">
        <v>14</v>
      </c>
      <c r="E145" t="s">
        <v>15</v>
      </c>
      <c r="F145" s="2">
        <v>0</v>
      </c>
    </row>
    <row r="146" spans="3:6" x14ac:dyDescent="0.25">
      <c r="D146" t="s">
        <v>53</v>
      </c>
      <c r="E146" t="s">
        <v>18</v>
      </c>
      <c r="F146" s="2">
        <v>0</v>
      </c>
    </row>
    <row r="147" spans="3:6" x14ac:dyDescent="0.25">
      <c r="C147" t="s">
        <v>176</v>
      </c>
      <c r="D147" t="s">
        <v>165</v>
      </c>
      <c r="E147" t="s">
        <v>166</v>
      </c>
      <c r="F147" s="2">
        <v>50</v>
      </c>
    </row>
    <row r="148" spans="3:6" x14ac:dyDescent="0.25">
      <c r="D148" t="s">
        <v>168</v>
      </c>
      <c r="E148" t="s">
        <v>169</v>
      </c>
      <c r="F148" s="2">
        <v>40</v>
      </c>
    </row>
    <row r="149" spans="3:6" x14ac:dyDescent="0.25">
      <c r="D149" t="s">
        <v>231</v>
      </c>
      <c r="E149" t="s">
        <v>125</v>
      </c>
      <c r="F149" s="2">
        <v>32</v>
      </c>
    </row>
    <row r="150" spans="3:6" x14ac:dyDescent="0.25">
      <c r="D150" t="s">
        <v>171</v>
      </c>
      <c r="E150" t="s">
        <v>172</v>
      </c>
      <c r="F150" s="2">
        <v>26</v>
      </c>
    </row>
    <row r="151" spans="3:6" x14ac:dyDescent="0.25">
      <c r="D151" t="s">
        <v>64</v>
      </c>
      <c r="E151" t="s">
        <v>65</v>
      </c>
      <c r="F151" s="2">
        <v>22</v>
      </c>
    </row>
    <row r="152" spans="3:6" x14ac:dyDescent="0.25">
      <c r="D152" t="s">
        <v>233</v>
      </c>
      <c r="E152" t="s">
        <v>234</v>
      </c>
      <c r="F152" s="2">
        <v>20</v>
      </c>
    </row>
    <row r="153" spans="3:6" x14ac:dyDescent="0.25">
      <c r="D153" t="s">
        <v>235</v>
      </c>
      <c r="E153" t="s">
        <v>131</v>
      </c>
      <c r="F153" s="2">
        <v>18</v>
      </c>
    </row>
    <row r="154" spans="3:6" x14ac:dyDescent="0.25">
      <c r="D154" t="s">
        <v>237</v>
      </c>
      <c r="E154" t="s">
        <v>172</v>
      </c>
      <c r="F154" s="2">
        <v>16</v>
      </c>
    </row>
    <row r="155" spans="3:6" x14ac:dyDescent="0.25">
      <c r="D155" t="s">
        <v>130</v>
      </c>
      <c r="E155" t="s">
        <v>131</v>
      </c>
      <c r="F155" s="2">
        <v>14</v>
      </c>
    </row>
    <row r="156" spans="3:6" x14ac:dyDescent="0.25">
      <c r="C156" t="s">
        <v>180</v>
      </c>
      <c r="D156" t="s">
        <v>14</v>
      </c>
      <c r="E156" t="s">
        <v>15</v>
      </c>
      <c r="F156" s="2">
        <v>50</v>
      </c>
    </row>
    <row r="157" spans="3:6" x14ac:dyDescent="0.25">
      <c r="D157" t="s">
        <v>150</v>
      </c>
      <c r="E157" t="s">
        <v>80</v>
      </c>
      <c r="F157" s="2">
        <v>40</v>
      </c>
    </row>
    <row r="158" spans="3:6" x14ac:dyDescent="0.25">
      <c r="D158" t="s">
        <v>77</v>
      </c>
      <c r="E158" t="s">
        <v>18</v>
      </c>
      <c r="F158" s="2">
        <v>32</v>
      </c>
    </row>
    <row r="159" spans="3:6" x14ac:dyDescent="0.25">
      <c r="D159" t="s">
        <v>53</v>
      </c>
      <c r="E159" t="s">
        <v>18</v>
      </c>
      <c r="F159" s="2">
        <v>26</v>
      </c>
    </row>
    <row r="160" spans="3:6" x14ac:dyDescent="0.25">
      <c r="D160" t="s">
        <v>229</v>
      </c>
      <c r="E160" t="s">
        <v>18</v>
      </c>
      <c r="F160" s="2">
        <v>22</v>
      </c>
    </row>
    <row r="161" spans="3:6" x14ac:dyDescent="0.25">
      <c r="D161" t="s">
        <v>42</v>
      </c>
      <c r="E161" t="s">
        <v>43</v>
      </c>
      <c r="F161" s="2">
        <v>20</v>
      </c>
    </row>
    <row r="162" spans="3:6" x14ac:dyDescent="0.25">
      <c r="D162" t="s">
        <v>151</v>
      </c>
      <c r="E162" t="s">
        <v>18</v>
      </c>
      <c r="F162" s="2">
        <v>18</v>
      </c>
    </row>
    <row r="163" spans="3:6" x14ac:dyDescent="0.25">
      <c r="D163" t="s">
        <v>177</v>
      </c>
      <c r="E163" t="s">
        <v>18</v>
      </c>
      <c r="F163" s="2">
        <v>16</v>
      </c>
    </row>
    <row r="164" spans="3:6" x14ac:dyDescent="0.25">
      <c r="D164" t="s">
        <v>159</v>
      </c>
      <c r="E164" t="s">
        <v>155</v>
      </c>
      <c r="F164" s="2">
        <v>14</v>
      </c>
    </row>
    <row r="165" spans="3:6" x14ac:dyDescent="0.25">
      <c r="D165" t="s">
        <v>156</v>
      </c>
      <c r="E165" t="s">
        <v>33</v>
      </c>
      <c r="F165" s="2">
        <v>12</v>
      </c>
    </row>
    <row r="166" spans="3:6" x14ac:dyDescent="0.25">
      <c r="D166" t="s">
        <v>64</v>
      </c>
      <c r="E166" t="s">
        <v>65</v>
      </c>
      <c r="F166" s="2">
        <v>10</v>
      </c>
    </row>
    <row r="167" spans="3:6" x14ac:dyDescent="0.25">
      <c r="D167" t="s">
        <v>238</v>
      </c>
      <c r="E167" t="s">
        <v>239</v>
      </c>
      <c r="F167" s="2">
        <v>9</v>
      </c>
    </row>
    <row r="168" spans="3:6" x14ac:dyDescent="0.25">
      <c r="C168" t="s">
        <v>179</v>
      </c>
      <c r="D168" t="s">
        <v>84</v>
      </c>
      <c r="E168" t="s">
        <v>18</v>
      </c>
      <c r="F168" s="2">
        <v>50</v>
      </c>
    </row>
    <row r="169" spans="3:6" x14ac:dyDescent="0.25">
      <c r="D169" t="s">
        <v>86</v>
      </c>
      <c r="E169" t="s">
        <v>15</v>
      </c>
      <c r="F169" s="2">
        <v>40</v>
      </c>
    </row>
    <row r="170" spans="3:6" x14ac:dyDescent="0.25">
      <c r="D170" t="s">
        <v>88</v>
      </c>
      <c r="E170" t="s">
        <v>18</v>
      </c>
      <c r="F170" s="2">
        <v>32</v>
      </c>
    </row>
    <row r="171" spans="3:6" x14ac:dyDescent="0.25">
      <c r="D171" t="s">
        <v>90</v>
      </c>
      <c r="E171" t="s">
        <v>31</v>
      </c>
      <c r="F171" s="2">
        <v>26</v>
      </c>
    </row>
    <row r="172" spans="3:6" x14ac:dyDescent="0.25">
      <c r="D172" t="s">
        <v>93</v>
      </c>
      <c r="E172" t="s">
        <v>51</v>
      </c>
      <c r="F172" s="2">
        <v>22</v>
      </c>
    </row>
    <row r="173" spans="3:6" x14ac:dyDescent="0.25">
      <c r="D173" t="s">
        <v>92</v>
      </c>
      <c r="E173" t="s">
        <v>62</v>
      </c>
      <c r="F173" s="2">
        <v>20</v>
      </c>
    </row>
    <row r="174" spans="3:6" x14ac:dyDescent="0.25">
      <c r="D174" t="s">
        <v>245</v>
      </c>
      <c r="E174" t="s">
        <v>246</v>
      </c>
      <c r="F174" s="2">
        <v>18</v>
      </c>
    </row>
    <row r="175" spans="3:6" x14ac:dyDescent="0.25">
      <c r="D175" t="s">
        <v>248</v>
      </c>
      <c r="E175" t="s">
        <v>48</v>
      </c>
      <c r="F175" s="2">
        <v>16</v>
      </c>
    </row>
    <row r="176" spans="3:6" x14ac:dyDescent="0.25">
      <c r="D176" t="s">
        <v>105</v>
      </c>
      <c r="E176" t="s">
        <v>48</v>
      </c>
      <c r="F176" s="2">
        <v>14</v>
      </c>
    </row>
    <row r="177" spans="3:6" x14ac:dyDescent="0.25">
      <c r="D177" t="s">
        <v>101</v>
      </c>
      <c r="E177" t="s">
        <v>31</v>
      </c>
      <c r="F177" s="2">
        <v>12</v>
      </c>
    </row>
    <row r="178" spans="3:6" x14ac:dyDescent="0.25">
      <c r="D178" t="s">
        <v>89</v>
      </c>
      <c r="E178" t="s">
        <v>31</v>
      </c>
      <c r="F178" s="2">
        <v>10</v>
      </c>
    </row>
    <row r="179" spans="3:6" x14ac:dyDescent="0.25">
      <c r="D179" t="s">
        <v>127</v>
      </c>
      <c r="E179" t="s">
        <v>31</v>
      </c>
      <c r="F179" s="2">
        <v>9</v>
      </c>
    </row>
    <row r="180" spans="3:6" x14ac:dyDescent="0.25">
      <c r="D180" t="s">
        <v>110</v>
      </c>
      <c r="E180" t="s">
        <v>51</v>
      </c>
      <c r="F180" s="2">
        <v>8</v>
      </c>
    </row>
    <row r="181" spans="3:6" x14ac:dyDescent="0.25">
      <c r="D181" t="s">
        <v>120</v>
      </c>
      <c r="E181" t="s">
        <v>31</v>
      </c>
      <c r="F181" s="2">
        <v>7</v>
      </c>
    </row>
    <row r="182" spans="3:6" x14ac:dyDescent="0.25">
      <c r="D182" t="s">
        <v>107</v>
      </c>
      <c r="E182" t="s">
        <v>108</v>
      </c>
      <c r="F182" s="2">
        <v>6</v>
      </c>
    </row>
    <row r="183" spans="3:6" x14ac:dyDescent="0.25">
      <c r="D183" t="s">
        <v>98</v>
      </c>
      <c r="E183" t="s">
        <v>99</v>
      </c>
      <c r="F183" s="2">
        <v>5</v>
      </c>
    </row>
    <row r="184" spans="3:6" x14ac:dyDescent="0.25">
      <c r="D184" t="s">
        <v>279</v>
      </c>
      <c r="E184" t="s">
        <v>280</v>
      </c>
      <c r="F184" s="2">
        <v>4</v>
      </c>
    </row>
    <row r="185" spans="3:6" x14ac:dyDescent="0.25">
      <c r="D185" t="s">
        <v>25</v>
      </c>
      <c r="E185" t="s">
        <v>51</v>
      </c>
      <c r="F185" s="2">
        <v>3</v>
      </c>
    </row>
    <row r="186" spans="3:6" x14ac:dyDescent="0.25">
      <c r="D186" t="s">
        <v>254</v>
      </c>
      <c r="E186" t="s">
        <v>31</v>
      </c>
      <c r="F186" s="2">
        <v>2</v>
      </c>
    </row>
    <row r="187" spans="3:6" x14ac:dyDescent="0.25">
      <c r="D187" t="s">
        <v>26</v>
      </c>
      <c r="E187" t="s">
        <v>122</v>
      </c>
      <c r="F187" s="2">
        <v>1</v>
      </c>
    </row>
    <row r="188" spans="3:6" x14ac:dyDescent="0.25">
      <c r="C188" t="s">
        <v>163</v>
      </c>
      <c r="D188" t="s">
        <v>134</v>
      </c>
      <c r="E188" t="s">
        <v>272</v>
      </c>
      <c r="F188" s="2">
        <v>50</v>
      </c>
    </row>
    <row r="189" spans="3:6" x14ac:dyDescent="0.25">
      <c r="D189" t="s">
        <v>136</v>
      </c>
      <c r="E189" t="s">
        <v>137</v>
      </c>
      <c r="F189" s="2">
        <v>40</v>
      </c>
    </row>
    <row r="190" spans="3:6" x14ac:dyDescent="0.25">
      <c r="D190" t="s">
        <v>55</v>
      </c>
      <c r="E190" t="s">
        <v>56</v>
      </c>
      <c r="F190" s="2">
        <v>32</v>
      </c>
    </row>
    <row r="191" spans="3:6" x14ac:dyDescent="0.25">
      <c r="D191" t="s">
        <v>67</v>
      </c>
      <c r="E191" t="s">
        <v>167</v>
      </c>
      <c r="F191" s="2">
        <v>26</v>
      </c>
    </row>
    <row r="192" spans="3:6" x14ac:dyDescent="0.25">
      <c r="D192" t="s">
        <v>72</v>
      </c>
      <c r="E192" t="s">
        <v>73</v>
      </c>
      <c r="F192" s="2">
        <v>22</v>
      </c>
    </row>
    <row r="193" spans="3:6" x14ac:dyDescent="0.25">
      <c r="D193" t="s">
        <v>269</v>
      </c>
      <c r="E193" t="s">
        <v>270</v>
      </c>
      <c r="F193" s="2">
        <v>20</v>
      </c>
    </row>
    <row r="194" spans="3:6" x14ac:dyDescent="0.25">
      <c r="D194" t="s">
        <v>141</v>
      </c>
      <c r="E194" t="s">
        <v>143</v>
      </c>
      <c r="F194" s="2">
        <v>18</v>
      </c>
    </row>
    <row r="195" spans="3:6" x14ac:dyDescent="0.25">
      <c r="D195" t="s">
        <v>241</v>
      </c>
      <c r="E195" t="s">
        <v>242</v>
      </c>
      <c r="F195" s="2">
        <v>16</v>
      </c>
    </row>
    <row r="196" spans="3:6" x14ac:dyDescent="0.25">
      <c r="C196" t="s">
        <v>129</v>
      </c>
      <c r="D196" t="s">
        <v>130</v>
      </c>
      <c r="E196" t="s">
        <v>131</v>
      </c>
      <c r="F196" s="2">
        <v>50</v>
      </c>
    </row>
    <row r="197" spans="3:6" x14ac:dyDescent="0.25">
      <c r="D197" t="s">
        <v>235</v>
      </c>
      <c r="E197" t="s">
        <v>131</v>
      </c>
      <c r="F197" s="2">
        <v>40</v>
      </c>
    </row>
    <row r="198" spans="3:6" x14ac:dyDescent="0.25">
      <c r="D198" t="s">
        <v>233</v>
      </c>
      <c r="E198" t="s">
        <v>234</v>
      </c>
      <c r="F198" s="2">
        <v>32</v>
      </c>
    </row>
    <row r="199" spans="3:6" x14ac:dyDescent="0.25">
      <c r="C199" t="s">
        <v>164</v>
      </c>
      <c r="D199" t="s">
        <v>165</v>
      </c>
      <c r="E199" t="s">
        <v>166</v>
      </c>
      <c r="F199" s="2">
        <v>50</v>
      </c>
    </row>
    <row r="200" spans="3:6" x14ac:dyDescent="0.25">
      <c r="D200" t="s">
        <v>168</v>
      </c>
      <c r="E200" t="s">
        <v>169</v>
      </c>
      <c r="F200" s="2">
        <v>40</v>
      </c>
    </row>
    <row r="201" spans="3:6" x14ac:dyDescent="0.25">
      <c r="D201" t="s">
        <v>231</v>
      </c>
      <c r="E201" t="s">
        <v>125</v>
      </c>
      <c r="F201" s="2">
        <v>32</v>
      </c>
    </row>
    <row r="202" spans="3:6" x14ac:dyDescent="0.25">
      <c r="D202" t="s">
        <v>171</v>
      </c>
      <c r="E202" t="s">
        <v>172</v>
      </c>
      <c r="F202" s="2">
        <v>26</v>
      </c>
    </row>
    <row r="203" spans="3:6" x14ac:dyDescent="0.25">
      <c r="D203" t="s">
        <v>237</v>
      </c>
      <c r="E203" t="s">
        <v>172</v>
      </c>
      <c r="F203" s="2">
        <v>22</v>
      </c>
    </row>
    <row r="204" spans="3:6" x14ac:dyDescent="0.25">
      <c r="D204" t="s">
        <v>130</v>
      </c>
      <c r="E204" t="s">
        <v>131</v>
      </c>
      <c r="F204" s="2">
        <v>20</v>
      </c>
    </row>
    <row r="205" spans="3:6" x14ac:dyDescent="0.25">
      <c r="D205" t="s">
        <v>235</v>
      </c>
      <c r="E205" t="s">
        <v>131</v>
      </c>
      <c r="F205" s="2">
        <v>18</v>
      </c>
    </row>
    <row r="206" spans="3:6" x14ac:dyDescent="0.25">
      <c r="C206" t="s">
        <v>192</v>
      </c>
      <c r="D206" t="s">
        <v>47</v>
      </c>
      <c r="E206" t="s">
        <v>48</v>
      </c>
      <c r="F206" s="2">
        <v>50</v>
      </c>
    </row>
    <row r="207" spans="3:6" x14ac:dyDescent="0.25">
      <c r="D207" t="s">
        <v>55</v>
      </c>
      <c r="E207" t="s">
        <v>56</v>
      </c>
      <c r="F207" s="2">
        <v>40</v>
      </c>
    </row>
    <row r="208" spans="3:6" x14ac:dyDescent="0.25">
      <c r="D208" t="s">
        <v>165</v>
      </c>
      <c r="E208" t="s">
        <v>166</v>
      </c>
      <c r="F208" s="2">
        <v>32</v>
      </c>
    </row>
    <row r="209" spans="2:6" x14ac:dyDescent="0.25">
      <c r="D209" t="s">
        <v>42</v>
      </c>
      <c r="E209" t="s">
        <v>43</v>
      </c>
      <c r="F209" s="2">
        <v>26</v>
      </c>
    </row>
    <row r="210" spans="2:6" x14ac:dyDescent="0.25">
      <c r="D210" t="s">
        <v>269</v>
      </c>
      <c r="E210" t="s">
        <v>270</v>
      </c>
      <c r="F210" s="2">
        <v>22</v>
      </c>
    </row>
    <row r="211" spans="2:6" x14ac:dyDescent="0.25">
      <c r="D211" t="s">
        <v>267</v>
      </c>
      <c r="E211" t="s">
        <v>18</v>
      </c>
      <c r="F211" s="2">
        <v>20</v>
      </c>
    </row>
    <row r="212" spans="2:6" x14ac:dyDescent="0.25">
      <c r="D212" t="s">
        <v>151</v>
      </c>
      <c r="E212" t="s">
        <v>18</v>
      </c>
      <c r="F212" s="2">
        <v>18</v>
      </c>
    </row>
    <row r="213" spans="2:6" x14ac:dyDescent="0.25">
      <c r="D213" t="s">
        <v>156</v>
      </c>
      <c r="E213" t="s">
        <v>33</v>
      </c>
      <c r="F213" s="2">
        <v>16</v>
      </c>
    </row>
    <row r="214" spans="2:6" x14ac:dyDescent="0.25">
      <c r="D214" t="s">
        <v>233</v>
      </c>
      <c r="E214" t="s">
        <v>234</v>
      </c>
      <c r="F214" s="2">
        <v>14</v>
      </c>
    </row>
    <row r="215" spans="2:6" x14ac:dyDescent="0.25">
      <c r="D215" t="s">
        <v>237</v>
      </c>
      <c r="E215" t="s">
        <v>172</v>
      </c>
      <c r="F215" s="2">
        <v>12</v>
      </c>
    </row>
    <row r="216" spans="2:6" x14ac:dyDescent="0.25">
      <c r="B216" t="s">
        <v>181</v>
      </c>
      <c r="C216" t="s">
        <v>198</v>
      </c>
      <c r="D216" t="s">
        <v>14</v>
      </c>
      <c r="E216" t="s">
        <v>15</v>
      </c>
      <c r="F216" s="2">
        <v>50</v>
      </c>
    </row>
    <row r="217" spans="2:6" x14ac:dyDescent="0.25">
      <c r="D217" t="s">
        <v>150</v>
      </c>
      <c r="E217" t="s">
        <v>80</v>
      </c>
      <c r="F217" s="2">
        <v>40</v>
      </c>
    </row>
    <row r="218" spans="2:6" x14ac:dyDescent="0.25">
      <c r="D218" t="s">
        <v>28</v>
      </c>
      <c r="E218" t="s">
        <v>18</v>
      </c>
      <c r="F218" s="2">
        <v>32</v>
      </c>
    </row>
    <row r="219" spans="2:6" x14ac:dyDescent="0.25">
      <c r="D219" t="s">
        <v>75</v>
      </c>
      <c r="E219" t="s">
        <v>76</v>
      </c>
      <c r="F219" s="2">
        <v>26</v>
      </c>
    </row>
    <row r="220" spans="2:6" x14ac:dyDescent="0.25">
      <c r="D220" t="s">
        <v>35</v>
      </c>
      <c r="E220" t="s">
        <v>15</v>
      </c>
      <c r="F220" s="2">
        <v>22</v>
      </c>
    </row>
    <row r="221" spans="2:6" x14ac:dyDescent="0.25">
      <c r="D221" t="s">
        <v>20</v>
      </c>
      <c r="E221" t="s">
        <v>15</v>
      </c>
      <c r="F221" s="2">
        <v>20</v>
      </c>
    </row>
    <row r="222" spans="2:6" x14ac:dyDescent="0.25">
      <c r="D222" t="s">
        <v>53</v>
      </c>
      <c r="E222" t="s">
        <v>18</v>
      </c>
      <c r="F222" s="2">
        <v>18</v>
      </c>
    </row>
    <row r="223" spans="2:6" x14ac:dyDescent="0.25">
      <c r="D223" t="s">
        <v>136</v>
      </c>
      <c r="E223" t="s">
        <v>137</v>
      </c>
      <c r="F223" s="2">
        <v>16</v>
      </c>
    </row>
    <row r="224" spans="2:6" x14ac:dyDescent="0.25">
      <c r="D224" t="s">
        <v>42</v>
      </c>
      <c r="E224" t="s">
        <v>43</v>
      </c>
      <c r="F224" s="2">
        <v>14</v>
      </c>
    </row>
    <row r="225" spans="3:6" x14ac:dyDescent="0.25">
      <c r="D225" t="s">
        <v>227</v>
      </c>
      <c r="E225" t="s">
        <v>18</v>
      </c>
      <c r="F225" s="2">
        <v>12</v>
      </c>
    </row>
    <row r="226" spans="3:6" x14ac:dyDescent="0.25">
      <c r="D226" t="s">
        <v>45</v>
      </c>
      <c r="E226" t="s">
        <v>18</v>
      </c>
      <c r="F226" s="2">
        <v>10</v>
      </c>
    </row>
    <row r="227" spans="3:6" x14ac:dyDescent="0.25">
      <c r="D227" t="s">
        <v>130</v>
      </c>
      <c r="E227" t="s">
        <v>147</v>
      </c>
      <c r="F227" s="2">
        <v>9</v>
      </c>
    </row>
    <row r="228" spans="3:6" x14ac:dyDescent="0.25">
      <c r="D228" t="s">
        <v>153</v>
      </c>
      <c r="E228" t="s">
        <v>154</v>
      </c>
      <c r="F228" s="2">
        <v>8</v>
      </c>
    </row>
    <row r="229" spans="3:6" x14ac:dyDescent="0.25">
      <c r="D229" t="s">
        <v>26</v>
      </c>
      <c r="E229" t="s">
        <v>122</v>
      </c>
      <c r="F229" s="2">
        <v>8</v>
      </c>
    </row>
    <row r="230" spans="3:6" x14ac:dyDescent="0.25">
      <c r="D230" t="s">
        <v>156</v>
      </c>
      <c r="E230" t="s">
        <v>33</v>
      </c>
      <c r="F230" s="2">
        <v>7</v>
      </c>
    </row>
    <row r="231" spans="3:6" x14ac:dyDescent="0.25">
      <c r="D231" t="s">
        <v>141</v>
      </c>
      <c r="E231" t="s">
        <v>154</v>
      </c>
      <c r="F231" s="2">
        <v>6</v>
      </c>
    </row>
    <row r="232" spans="3:6" x14ac:dyDescent="0.25">
      <c r="D232" t="s">
        <v>151</v>
      </c>
      <c r="E232" t="s">
        <v>18</v>
      </c>
      <c r="F232" s="2">
        <v>6</v>
      </c>
    </row>
    <row r="233" spans="3:6" x14ac:dyDescent="0.25">
      <c r="D233" t="s">
        <v>64</v>
      </c>
      <c r="E233" t="s">
        <v>65</v>
      </c>
      <c r="F233" s="2">
        <v>5</v>
      </c>
    </row>
    <row r="234" spans="3:6" x14ac:dyDescent="0.25">
      <c r="D234" t="s">
        <v>159</v>
      </c>
      <c r="E234" t="s">
        <v>155</v>
      </c>
      <c r="F234" s="2">
        <v>2</v>
      </c>
    </row>
    <row r="235" spans="3:6" x14ac:dyDescent="0.25">
      <c r="C235" t="s">
        <v>204</v>
      </c>
      <c r="D235" t="s">
        <v>120</v>
      </c>
      <c r="E235" t="s">
        <v>31</v>
      </c>
      <c r="F235" s="2">
        <v>50</v>
      </c>
    </row>
    <row r="236" spans="3:6" x14ac:dyDescent="0.25">
      <c r="D236" t="s">
        <v>92</v>
      </c>
      <c r="E236" t="s">
        <v>62</v>
      </c>
      <c r="F236" s="2">
        <v>40</v>
      </c>
    </row>
    <row r="237" spans="3:6" x14ac:dyDescent="0.25">
      <c r="D237" t="s">
        <v>105</v>
      </c>
      <c r="E237" t="s">
        <v>48</v>
      </c>
      <c r="F237" s="2">
        <v>32</v>
      </c>
    </row>
    <row r="238" spans="3:6" x14ac:dyDescent="0.25">
      <c r="D238" t="s">
        <v>127</v>
      </c>
      <c r="E238" t="s">
        <v>31</v>
      </c>
      <c r="F238" s="2">
        <v>26</v>
      </c>
    </row>
    <row r="239" spans="3:6" x14ac:dyDescent="0.25">
      <c r="D239" t="s">
        <v>98</v>
      </c>
      <c r="E239" t="s">
        <v>99</v>
      </c>
      <c r="F239" s="2">
        <v>22</v>
      </c>
    </row>
    <row r="240" spans="3:6" x14ac:dyDescent="0.25">
      <c r="D240" t="s">
        <v>77</v>
      </c>
      <c r="E240" t="s">
        <v>277</v>
      </c>
      <c r="F240" s="2">
        <v>20</v>
      </c>
    </row>
    <row r="241" spans="3:6" x14ac:dyDescent="0.25">
      <c r="D241" t="s">
        <v>184</v>
      </c>
      <c r="E241" t="s">
        <v>185</v>
      </c>
      <c r="F241" s="2">
        <v>18</v>
      </c>
    </row>
    <row r="242" spans="3:6" x14ac:dyDescent="0.25">
      <c r="D242" t="s">
        <v>64</v>
      </c>
      <c r="E242" t="s">
        <v>65</v>
      </c>
      <c r="F242" s="2">
        <v>16</v>
      </c>
    </row>
    <row r="243" spans="3:6" x14ac:dyDescent="0.25">
      <c r="C243" t="s">
        <v>203</v>
      </c>
      <c r="D243" t="s">
        <v>134</v>
      </c>
      <c r="E243" t="s">
        <v>80</v>
      </c>
      <c r="F243" s="2">
        <v>50</v>
      </c>
    </row>
    <row r="244" spans="3:6" x14ac:dyDescent="0.25">
      <c r="D244" t="s">
        <v>221</v>
      </c>
      <c r="E244" t="s">
        <v>18</v>
      </c>
      <c r="F244" s="2">
        <v>40</v>
      </c>
    </row>
    <row r="245" spans="3:6" x14ac:dyDescent="0.25">
      <c r="D245" t="s">
        <v>14</v>
      </c>
      <c r="E245" t="s">
        <v>15</v>
      </c>
      <c r="F245" s="2">
        <v>32</v>
      </c>
    </row>
    <row r="246" spans="3:6" x14ac:dyDescent="0.25">
      <c r="D246" t="s">
        <v>42</v>
      </c>
      <c r="E246" t="s">
        <v>43</v>
      </c>
      <c r="F246" s="2">
        <v>26</v>
      </c>
    </row>
    <row r="247" spans="3:6" x14ac:dyDescent="0.25">
      <c r="D247" t="s">
        <v>130</v>
      </c>
      <c r="E247" t="s">
        <v>147</v>
      </c>
      <c r="F247" s="2">
        <v>22</v>
      </c>
    </row>
    <row r="248" spans="3:6" x14ac:dyDescent="0.25">
      <c r="C248" t="s">
        <v>206</v>
      </c>
      <c r="D248" t="s">
        <v>86</v>
      </c>
      <c r="E248" t="s">
        <v>15</v>
      </c>
      <c r="F248" s="2">
        <v>50</v>
      </c>
    </row>
    <row r="249" spans="3:6" x14ac:dyDescent="0.25">
      <c r="D249" t="s">
        <v>88</v>
      </c>
      <c r="E249" t="s">
        <v>18</v>
      </c>
      <c r="F249" s="2">
        <v>40</v>
      </c>
    </row>
    <row r="250" spans="3:6" x14ac:dyDescent="0.25">
      <c r="D250" t="s">
        <v>20</v>
      </c>
      <c r="E250" t="s">
        <v>15</v>
      </c>
      <c r="F250" s="2">
        <v>32</v>
      </c>
    </row>
    <row r="251" spans="3:6" x14ac:dyDescent="0.25">
      <c r="D251" t="s">
        <v>134</v>
      </c>
      <c r="E251" t="s">
        <v>80</v>
      </c>
      <c r="F251" s="2">
        <v>26</v>
      </c>
    </row>
    <row r="252" spans="3:6" x14ac:dyDescent="0.25">
      <c r="D252" t="s">
        <v>250</v>
      </c>
      <c r="E252" t="s">
        <v>188</v>
      </c>
      <c r="F252" s="2">
        <v>22</v>
      </c>
    </row>
    <row r="253" spans="3:6" x14ac:dyDescent="0.25">
      <c r="D253" t="s">
        <v>35</v>
      </c>
      <c r="E253" t="s">
        <v>15</v>
      </c>
      <c r="F253" s="2">
        <v>20</v>
      </c>
    </row>
    <row r="254" spans="3:6" x14ac:dyDescent="0.25">
      <c r="D254" t="s">
        <v>28</v>
      </c>
      <c r="E254" t="s">
        <v>18</v>
      </c>
      <c r="F254" s="2">
        <v>18</v>
      </c>
    </row>
    <row r="255" spans="3:6" x14ac:dyDescent="0.25">
      <c r="D255" t="s">
        <v>227</v>
      </c>
      <c r="E255" t="s">
        <v>18</v>
      </c>
      <c r="F255" s="2">
        <v>16</v>
      </c>
    </row>
    <row r="256" spans="3:6" x14ac:dyDescent="0.25">
      <c r="C256" t="s">
        <v>200</v>
      </c>
      <c r="D256" t="s">
        <v>244</v>
      </c>
      <c r="E256" t="s">
        <v>51</v>
      </c>
      <c r="F256" s="2">
        <v>50</v>
      </c>
    </row>
    <row r="257" spans="3:6" x14ac:dyDescent="0.25">
      <c r="D257" t="s">
        <v>90</v>
      </c>
      <c r="E257" t="s">
        <v>31</v>
      </c>
      <c r="F257" s="2">
        <v>40</v>
      </c>
    </row>
    <row r="258" spans="3:6" x14ac:dyDescent="0.25">
      <c r="D258" t="s">
        <v>120</v>
      </c>
      <c r="E258" t="s">
        <v>31</v>
      </c>
      <c r="F258" s="2">
        <v>32</v>
      </c>
    </row>
    <row r="259" spans="3:6" x14ac:dyDescent="0.25">
      <c r="D259" t="s">
        <v>92</v>
      </c>
      <c r="E259" t="s">
        <v>62</v>
      </c>
      <c r="F259" s="2">
        <v>26</v>
      </c>
    </row>
    <row r="260" spans="3:6" x14ac:dyDescent="0.25">
      <c r="D260" t="s">
        <v>107</v>
      </c>
      <c r="E260" t="s">
        <v>108</v>
      </c>
      <c r="F260" s="2">
        <v>22</v>
      </c>
    </row>
    <row r="261" spans="3:6" x14ac:dyDescent="0.25">
      <c r="D261" t="s">
        <v>101</v>
      </c>
      <c r="E261" t="s">
        <v>31</v>
      </c>
      <c r="F261" s="2">
        <v>20</v>
      </c>
    </row>
    <row r="262" spans="3:6" x14ac:dyDescent="0.25">
      <c r="D262" t="s">
        <v>105</v>
      </c>
      <c r="E262" t="s">
        <v>48</v>
      </c>
      <c r="F262" s="2">
        <v>18</v>
      </c>
    </row>
    <row r="263" spans="3:6" x14ac:dyDescent="0.25">
      <c r="D263" t="s">
        <v>247</v>
      </c>
      <c r="E263" t="s">
        <v>51</v>
      </c>
      <c r="F263" s="2">
        <v>16</v>
      </c>
    </row>
    <row r="264" spans="3:6" x14ac:dyDescent="0.25">
      <c r="D264" t="s">
        <v>98</v>
      </c>
      <c r="E264" t="s">
        <v>99</v>
      </c>
      <c r="F264" s="2">
        <v>14</v>
      </c>
    </row>
    <row r="265" spans="3:6" x14ac:dyDescent="0.25">
      <c r="C265" t="s">
        <v>199</v>
      </c>
      <c r="D265" t="s">
        <v>88</v>
      </c>
      <c r="E265" t="s">
        <v>18</v>
      </c>
      <c r="F265" s="2">
        <v>50</v>
      </c>
    </row>
    <row r="266" spans="3:6" x14ac:dyDescent="0.25">
      <c r="D266" t="s">
        <v>86</v>
      </c>
      <c r="E266" t="s">
        <v>15</v>
      </c>
      <c r="F266" s="2">
        <v>40</v>
      </c>
    </row>
    <row r="267" spans="3:6" x14ac:dyDescent="0.25">
      <c r="D267" t="s">
        <v>126</v>
      </c>
      <c r="E267" t="s">
        <v>18</v>
      </c>
      <c r="F267" s="2">
        <v>32</v>
      </c>
    </row>
    <row r="268" spans="3:6" x14ac:dyDescent="0.25">
      <c r="C268" t="s">
        <v>202</v>
      </c>
      <c r="D268" t="s">
        <v>231</v>
      </c>
      <c r="E268" t="s">
        <v>125</v>
      </c>
      <c r="F268" s="2">
        <v>50</v>
      </c>
    </row>
    <row r="269" spans="3:6" x14ac:dyDescent="0.25">
      <c r="D269" t="s">
        <v>237</v>
      </c>
      <c r="E269" t="s">
        <v>172</v>
      </c>
      <c r="F269" s="2">
        <v>40</v>
      </c>
    </row>
    <row r="270" spans="3:6" x14ac:dyDescent="0.25">
      <c r="D270" t="s">
        <v>165</v>
      </c>
      <c r="E270" t="s">
        <v>166</v>
      </c>
      <c r="F270" s="2">
        <v>32</v>
      </c>
    </row>
    <row r="271" spans="3:6" x14ac:dyDescent="0.25">
      <c r="D271" t="s">
        <v>171</v>
      </c>
      <c r="E271" t="s">
        <v>172</v>
      </c>
      <c r="F271" s="2">
        <v>26</v>
      </c>
    </row>
    <row r="272" spans="3:6" x14ac:dyDescent="0.25">
      <c r="D272" t="s">
        <v>64</v>
      </c>
      <c r="E272" t="s">
        <v>65</v>
      </c>
      <c r="F272" s="2">
        <v>22</v>
      </c>
    </row>
    <row r="273" spans="3:6" x14ac:dyDescent="0.25">
      <c r="D273" t="s">
        <v>141</v>
      </c>
      <c r="E273" t="s">
        <v>143</v>
      </c>
      <c r="F273" s="2">
        <v>20</v>
      </c>
    </row>
    <row r="274" spans="3:6" x14ac:dyDescent="0.25">
      <c r="C274" t="s">
        <v>182</v>
      </c>
      <c r="D274" t="s">
        <v>86</v>
      </c>
      <c r="E274" t="s">
        <v>15</v>
      </c>
      <c r="F274" s="2">
        <v>50</v>
      </c>
    </row>
    <row r="275" spans="3:6" x14ac:dyDescent="0.25">
      <c r="D275" t="s">
        <v>88</v>
      </c>
      <c r="E275" t="s">
        <v>18</v>
      </c>
      <c r="F275" s="2">
        <v>40</v>
      </c>
    </row>
    <row r="276" spans="3:6" x14ac:dyDescent="0.25">
      <c r="D276" t="s">
        <v>20</v>
      </c>
      <c r="E276" t="s">
        <v>15</v>
      </c>
      <c r="F276" s="2">
        <v>32</v>
      </c>
    </row>
    <row r="277" spans="3:6" x14ac:dyDescent="0.25">
      <c r="D277" t="s">
        <v>28</v>
      </c>
      <c r="E277" t="s">
        <v>18</v>
      </c>
      <c r="F277" s="2">
        <v>26</v>
      </c>
    </row>
    <row r="278" spans="3:6" x14ac:dyDescent="0.25">
      <c r="D278" t="s">
        <v>221</v>
      </c>
      <c r="E278" t="s">
        <v>18</v>
      </c>
      <c r="F278" s="2">
        <v>22</v>
      </c>
    </row>
    <row r="279" spans="3:6" x14ac:dyDescent="0.25">
      <c r="D279" t="s">
        <v>134</v>
      </c>
      <c r="E279" t="s">
        <v>80</v>
      </c>
      <c r="F279" s="2">
        <v>20</v>
      </c>
    </row>
    <row r="280" spans="3:6" x14ac:dyDescent="0.25">
      <c r="D280" t="s">
        <v>26</v>
      </c>
      <c r="E280" t="s">
        <v>122</v>
      </c>
      <c r="F280" s="2">
        <v>18</v>
      </c>
    </row>
    <row r="281" spans="3:6" x14ac:dyDescent="0.25">
      <c r="D281" t="s">
        <v>227</v>
      </c>
      <c r="E281" t="s">
        <v>18</v>
      </c>
      <c r="F281" s="2">
        <v>16</v>
      </c>
    </row>
    <row r="282" spans="3:6" x14ac:dyDescent="0.25">
      <c r="C282" t="s">
        <v>194</v>
      </c>
      <c r="D282" t="s">
        <v>98</v>
      </c>
      <c r="E282" t="s">
        <v>99</v>
      </c>
      <c r="F282" s="2">
        <v>50</v>
      </c>
    </row>
    <row r="283" spans="3:6" x14ac:dyDescent="0.25">
      <c r="D283" t="s">
        <v>250</v>
      </c>
      <c r="E283" t="s">
        <v>188</v>
      </c>
      <c r="F283" s="2">
        <v>40</v>
      </c>
    </row>
    <row r="284" spans="3:6" x14ac:dyDescent="0.25">
      <c r="D284" t="s">
        <v>61</v>
      </c>
      <c r="E284" t="s">
        <v>62</v>
      </c>
      <c r="F284" s="2">
        <v>32</v>
      </c>
    </row>
    <row r="285" spans="3:6" x14ac:dyDescent="0.25">
      <c r="D285" t="s">
        <v>77</v>
      </c>
      <c r="E285" t="s">
        <v>277</v>
      </c>
      <c r="F285" s="2">
        <v>26</v>
      </c>
    </row>
    <row r="286" spans="3:6" x14ac:dyDescent="0.25">
      <c r="D286" t="s">
        <v>124</v>
      </c>
      <c r="E286" t="s">
        <v>188</v>
      </c>
      <c r="F286" s="2">
        <v>22</v>
      </c>
    </row>
    <row r="287" spans="3:6" x14ac:dyDescent="0.25">
      <c r="D287" t="s">
        <v>257</v>
      </c>
      <c r="E287" t="s">
        <v>48</v>
      </c>
      <c r="F287" s="2">
        <v>20</v>
      </c>
    </row>
    <row r="288" spans="3:6" x14ac:dyDescent="0.25">
      <c r="D288" t="s">
        <v>25</v>
      </c>
      <c r="E288" t="s">
        <v>51</v>
      </c>
      <c r="F288" s="2">
        <v>18</v>
      </c>
    </row>
    <row r="289" spans="3:6" x14ac:dyDescent="0.25">
      <c r="D289" t="s">
        <v>184</v>
      </c>
      <c r="E289" t="s">
        <v>185</v>
      </c>
      <c r="F289" s="2">
        <v>16</v>
      </c>
    </row>
    <row r="290" spans="3:6" x14ac:dyDescent="0.25">
      <c r="D290" t="s">
        <v>64</v>
      </c>
      <c r="E290" t="s">
        <v>65</v>
      </c>
      <c r="F290" s="2">
        <v>14</v>
      </c>
    </row>
    <row r="291" spans="3:6" x14ac:dyDescent="0.25">
      <c r="C291" t="s">
        <v>195</v>
      </c>
      <c r="D291" t="s">
        <v>134</v>
      </c>
      <c r="E291" t="s">
        <v>80</v>
      </c>
      <c r="F291" s="2">
        <v>50</v>
      </c>
    </row>
    <row r="292" spans="3:6" x14ac:dyDescent="0.25">
      <c r="D292" t="s">
        <v>35</v>
      </c>
      <c r="E292" t="s">
        <v>15</v>
      </c>
      <c r="F292" s="2">
        <v>40</v>
      </c>
    </row>
    <row r="293" spans="3:6" x14ac:dyDescent="0.25">
      <c r="D293" t="s">
        <v>45</v>
      </c>
      <c r="E293" t="s">
        <v>18</v>
      </c>
      <c r="F293" s="2">
        <v>32</v>
      </c>
    </row>
    <row r="294" spans="3:6" x14ac:dyDescent="0.25">
      <c r="D294" t="s">
        <v>130</v>
      </c>
      <c r="E294" t="s">
        <v>147</v>
      </c>
      <c r="F294" s="2">
        <v>26</v>
      </c>
    </row>
    <row r="295" spans="3:6" x14ac:dyDescent="0.25">
      <c r="D295" t="s">
        <v>26</v>
      </c>
      <c r="E295" t="s">
        <v>122</v>
      </c>
      <c r="F295" s="2">
        <v>22</v>
      </c>
    </row>
    <row r="296" spans="3:6" x14ac:dyDescent="0.25">
      <c r="D296" t="s">
        <v>156</v>
      </c>
      <c r="E296" t="s">
        <v>33</v>
      </c>
      <c r="F296" s="2">
        <v>20</v>
      </c>
    </row>
    <row r="297" spans="3:6" x14ac:dyDescent="0.25">
      <c r="D297" t="s">
        <v>159</v>
      </c>
      <c r="E297" t="s">
        <v>155</v>
      </c>
      <c r="F297" s="2">
        <v>18</v>
      </c>
    </row>
    <row r="298" spans="3:6" x14ac:dyDescent="0.25">
      <c r="D298" t="s">
        <v>238</v>
      </c>
      <c r="E298" t="s">
        <v>239</v>
      </c>
      <c r="F298" s="2">
        <v>16</v>
      </c>
    </row>
    <row r="299" spans="3:6" x14ac:dyDescent="0.25">
      <c r="C299" t="s">
        <v>183</v>
      </c>
      <c r="D299" t="s">
        <v>14</v>
      </c>
      <c r="E299" t="s">
        <v>15</v>
      </c>
      <c r="F299" s="2">
        <v>50</v>
      </c>
    </row>
    <row r="300" spans="3:6" x14ac:dyDescent="0.25">
      <c r="D300" t="s">
        <v>75</v>
      </c>
      <c r="E300" t="s">
        <v>76</v>
      </c>
      <c r="F300" s="2">
        <v>40</v>
      </c>
    </row>
    <row r="301" spans="3:6" x14ac:dyDescent="0.25">
      <c r="D301" t="s">
        <v>61</v>
      </c>
      <c r="E301" t="s">
        <v>62</v>
      </c>
      <c r="F301" s="2">
        <v>32</v>
      </c>
    </row>
    <row r="302" spans="3:6" x14ac:dyDescent="0.25">
      <c r="D302" t="s">
        <v>150</v>
      </c>
      <c r="E302" t="s">
        <v>80</v>
      </c>
      <c r="F302" s="2">
        <v>26</v>
      </c>
    </row>
    <row r="303" spans="3:6" x14ac:dyDescent="0.25">
      <c r="D303" t="s">
        <v>67</v>
      </c>
      <c r="E303" t="s">
        <v>51</v>
      </c>
      <c r="F303" s="2">
        <v>22</v>
      </c>
    </row>
    <row r="304" spans="3:6" x14ac:dyDescent="0.25">
      <c r="D304" t="s">
        <v>261</v>
      </c>
      <c r="E304" t="s">
        <v>262</v>
      </c>
      <c r="F304" s="2">
        <v>20</v>
      </c>
    </row>
    <row r="305" spans="3:6" x14ac:dyDescent="0.25">
      <c r="D305" t="s">
        <v>77</v>
      </c>
      <c r="E305" t="s">
        <v>277</v>
      </c>
      <c r="F305" s="2">
        <v>18</v>
      </c>
    </row>
    <row r="306" spans="3:6" x14ac:dyDescent="0.25">
      <c r="D306" t="s">
        <v>47</v>
      </c>
      <c r="E306" t="s">
        <v>48</v>
      </c>
      <c r="F306" s="2">
        <v>16</v>
      </c>
    </row>
    <row r="307" spans="3:6" x14ac:dyDescent="0.25">
      <c r="D307" t="s">
        <v>55</v>
      </c>
      <c r="E307" t="s">
        <v>56</v>
      </c>
      <c r="F307" s="2">
        <v>14</v>
      </c>
    </row>
    <row r="308" spans="3:6" x14ac:dyDescent="0.25">
      <c r="D308" t="s">
        <v>42</v>
      </c>
      <c r="E308" t="s">
        <v>43</v>
      </c>
      <c r="F308" s="2">
        <v>12</v>
      </c>
    </row>
    <row r="309" spans="3:6" x14ac:dyDescent="0.25">
      <c r="D309" t="s">
        <v>68</v>
      </c>
      <c r="E309" t="s">
        <v>69</v>
      </c>
      <c r="F309" s="2">
        <v>10</v>
      </c>
    </row>
    <row r="310" spans="3:6" x14ac:dyDescent="0.25">
      <c r="D310" t="s">
        <v>184</v>
      </c>
      <c r="E310" t="s">
        <v>185</v>
      </c>
      <c r="F310" s="2">
        <v>9</v>
      </c>
    </row>
    <row r="311" spans="3:6" x14ac:dyDescent="0.25">
      <c r="D311" t="s">
        <v>50</v>
      </c>
      <c r="E311" t="s">
        <v>51</v>
      </c>
      <c r="F311" s="2">
        <v>8</v>
      </c>
    </row>
    <row r="312" spans="3:6" x14ac:dyDescent="0.25">
      <c r="D312" t="s">
        <v>64</v>
      </c>
      <c r="E312" t="s">
        <v>65</v>
      </c>
      <c r="F312" s="2">
        <v>7</v>
      </c>
    </row>
    <row r="313" spans="3:6" x14ac:dyDescent="0.25">
      <c r="D313" t="s">
        <v>151</v>
      </c>
      <c r="E313" t="s">
        <v>18</v>
      </c>
      <c r="F313" s="2">
        <v>6</v>
      </c>
    </row>
    <row r="314" spans="3:6" x14ac:dyDescent="0.25">
      <c r="D314" t="s">
        <v>156</v>
      </c>
      <c r="E314" t="s">
        <v>33</v>
      </c>
      <c r="F314" s="2">
        <v>5</v>
      </c>
    </row>
    <row r="315" spans="3:6" x14ac:dyDescent="0.25">
      <c r="D315" t="s">
        <v>159</v>
      </c>
      <c r="E315" t="s">
        <v>155</v>
      </c>
      <c r="F315" s="2">
        <v>4</v>
      </c>
    </row>
    <row r="316" spans="3:6" x14ac:dyDescent="0.25">
      <c r="C316" t="s">
        <v>205</v>
      </c>
      <c r="D316" t="s">
        <v>88</v>
      </c>
      <c r="E316" t="s">
        <v>18</v>
      </c>
      <c r="F316" s="2">
        <v>50</v>
      </c>
    </row>
    <row r="317" spans="3:6" x14ac:dyDescent="0.25">
      <c r="D317" t="s">
        <v>86</v>
      </c>
      <c r="E317" t="s">
        <v>15</v>
      </c>
      <c r="F317" s="2">
        <v>40</v>
      </c>
    </row>
    <row r="318" spans="3:6" x14ac:dyDescent="0.25">
      <c r="D318" t="s">
        <v>120</v>
      </c>
      <c r="E318" t="s">
        <v>31</v>
      </c>
      <c r="F318" s="2">
        <v>32</v>
      </c>
    </row>
    <row r="319" spans="3:6" x14ac:dyDescent="0.25">
      <c r="D319" t="s">
        <v>101</v>
      </c>
      <c r="E319" t="s">
        <v>31</v>
      </c>
      <c r="F319" s="2">
        <v>26</v>
      </c>
    </row>
    <row r="320" spans="3:6" x14ac:dyDescent="0.25">
      <c r="D320" t="s">
        <v>107</v>
      </c>
      <c r="E320" t="s">
        <v>108</v>
      </c>
      <c r="F320" s="2">
        <v>22</v>
      </c>
    </row>
    <row r="321" spans="3:6" x14ac:dyDescent="0.25">
      <c r="D321" t="s">
        <v>127</v>
      </c>
      <c r="E321" t="s">
        <v>31</v>
      </c>
      <c r="F321" s="2">
        <v>20</v>
      </c>
    </row>
    <row r="322" spans="3:6" x14ac:dyDescent="0.25">
      <c r="D322" t="s">
        <v>105</v>
      </c>
      <c r="E322" t="s">
        <v>48</v>
      </c>
      <c r="F322" s="2">
        <v>18</v>
      </c>
    </row>
    <row r="323" spans="3:6" x14ac:dyDescent="0.25">
      <c r="D323" t="s">
        <v>103</v>
      </c>
      <c r="E323" t="s">
        <v>51</v>
      </c>
      <c r="F323" s="2">
        <v>16</v>
      </c>
    </row>
    <row r="324" spans="3:6" x14ac:dyDescent="0.25">
      <c r="D324" t="s">
        <v>275</v>
      </c>
      <c r="E324" t="s">
        <v>276</v>
      </c>
      <c r="F324" s="2">
        <v>14</v>
      </c>
    </row>
    <row r="325" spans="3:6" x14ac:dyDescent="0.25">
      <c r="D325" t="s">
        <v>26</v>
      </c>
      <c r="E325" t="s">
        <v>122</v>
      </c>
      <c r="F325" s="2">
        <v>12</v>
      </c>
    </row>
    <row r="326" spans="3:6" x14ac:dyDescent="0.25">
      <c r="C326" t="s">
        <v>129</v>
      </c>
      <c r="D326" t="s">
        <v>42</v>
      </c>
      <c r="E326" t="s">
        <v>274</v>
      </c>
      <c r="F326" s="2">
        <v>50</v>
      </c>
    </row>
    <row r="327" spans="3:6" x14ac:dyDescent="0.25">
      <c r="D327" t="s">
        <v>130</v>
      </c>
      <c r="E327" t="s">
        <v>131</v>
      </c>
      <c r="F327" s="2">
        <v>40</v>
      </c>
    </row>
    <row r="328" spans="3:6" x14ac:dyDescent="0.25">
      <c r="C328" t="s">
        <v>164</v>
      </c>
      <c r="D328" t="s">
        <v>165</v>
      </c>
      <c r="E328" t="s">
        <v>166</v>
      </c>
      <c r="F328" s="2">
        <v>50</v>
      </c>
    </row>
    <row r="329" spans="3:6" x14ac:dyDescent="0.25">
      <c r="D329" t="s">
        <v>231</v>
      </c>
      <c r="E329" t="s">
        <v>125</v>
      </c>
      <c r="F329" s="2">
        <v>40</v>
      </c>
    </row>
    <row r="330" spans="3:6" x14ac:dyDescent="0.25">
      <c r="D330" t="s">
        <v>168</v>
      </c>
      <c r="E330" t="s">
        <v>169</v>
      </c>
      <c r="F330" s="2">
        <v>32</v>
      </c>
    </row>
    <row r="331" spans="3:6" x14ac:dyDescent="0.25">
      <c r="D331" t="s">
        <v>171</v>
      </c>
      <c r="E331" t="s">
        <v>172</v>
      </c>
      <c r="F331" s="2">
        <v>26</v>
      </c>
    </row>
    <row r="332" spans="3:6" x14ac:dyDescent="0.25">
      <c r="D332" t="s">
        <v>64</v>
      </c>
      <c r="E332" t="s">
        <v>65</v>
      </c>
      <c r="F332" s="2">
        <v>22</v>
      </c>
    </row>
    <row r="333" spans="3:6" x14ac:dyDescent="0.25">
      <c r="D333" t="s">
        <v>233</v>
      </c>
      <c r="E333" t="s">
        <v>234</v>
      </c>
      <c r="F333" s="2">
        <v>20</v>
      </c>
    </row>
    <row r="334" spans="3:6" x14ac:dyDescent="0.25">
      <c r="D334" t="s">
        <v>237</v>
      </c>
      <c r="E334" t="s">
        <v>172</v>
      </c>
      <c r="F334" s="2">
        <v>18</v>
      </c>
    </row>
    <row r="335" spans="3:6" x14ac:dyDescent="0.25">
      <c r="D335" t="s">
        <v>42</v>
      </c>
      <c r="E335" t="s">
        <v>43</v>
      </c>
      <c r="F335" s="2">
        <v>16</v>
      </c>
    </row>
    <row r="336" spans="3:6" x14ac:dyDescent="0.25">
      <c r="C336" t="s">
        <v>192</v>
      </c>
      <c r="D336" t="s">
        <v>68</v>
      </c>
      <c r="E336" t="s">
        <v>69</v>
      </c>
      <c r="F336" s="2">
        <v>50</v>
      </c>
    </row>
    <row r="337" spans="3:6" x14ac:dyDescent="0.25">
      <c r="D337" t="s">
        <v>156</v>
      </c>
      <c r="E337" t="s">
        <v>33</v>
      </c>
      <c r="F337" s="2">
        <v>40</v>
      </c>
    </row>
    <row r="338" spans="3:6" x14ac:dyDescent="0.25">
      <c r="C338" t="s">
        <v>196</v>
      </c>
      <c r="D338" t="s">
        <v>89</v>
      </c>
      <c r="E338" t="s">
        <v>31</v>
      </c>
      <c r="F338" s="2">
        <v>50</v>
      </c>
    </row>
    <row r="339" spans="3:6" x14ac:dyDescent="0.25">
      <c r="D339" t="s">
        <v>248</v>
      </c>
      <c r="E339" t="s">
        <v>48</v>
      </c>
      <c r="F339" s="2">
        <v>40</v>
      </c>
    </row>
    <row r="340" spans="3:6" x14ac:dyDescent="0.25">
      <c r="D340" t="s">
        <v>92</v>
      </c>
      <c r="E340" t="s">
        <v>62</v>
      </c>
      <c r="F340" s="2">
        <v>32</v>
      </c>
    </row>
    <row r="341" spans="3:6" x14ac:dyDescent="0.25">
      <c r="D341" t="s">
        <v>120</v>
      </c>
      <c r="E341" t="s">
        <v>31</v>
      </c>
      <c r="F341" s="2">
        <v>26</v>
      </c>
    </row>
    <row r="342" spans="3:6" x14ac:dyDescent="0.25">
      <c r="D342" t="s">
        <v>127</v>
      </c>
      <c r="E342" t="s">
        <v>31</v>
      </c>
      <c r="F342" s="2">
        <v>22</v>
      </c>
    </row>
    <row r="343" spans="3:6" x14ac:dyDescent="0.25">
      <c r="D343" t="s">
        <v>101</v>
      </c>
      <c r="E343" t="s">
        <v>31</v>
      </c>
      <c r="F343" s="2">
        <v>20</v>
      </c>
    </row>
    <row r="344" spans="3:6" x14ac:dyDescent="0.25">
      <c r="D344" t="s">
        <v>103</v>
      </c>
      <c r="E344" t="s">
        <v>51</v>
      </c>
      <c r="F344" s="2">
        <v>18</v>
      </c>
    </row>
    <row r="345" spans="3:6" x14ac:dyDescent="0.25">
      <c r="D345" t="s">
        <v>105</v>
      </c>
      <c r="E345" t="s">
        <v>48</v>
      </c>
      <c r="F345" s="2">
        <v>16</v>
      </c>
    </row>
    <row r="346" spans="3:6" x14ac:dyDescent="0.25">
      <c r="D346" t="s">
        <v>250</v>
      </c>
      <c r="E346" t="s">
        <v>188</v>
      </c>
      <c r="F346" s="2">
        <v>14</v>
      </c>
    </row>
    <row r="347" spans="3:6" x14ac:dyDescent="0.25">
      <c r="D347" t="s">
        <v>261</v>
      </c>
      <c r="E347" t="s">
        <v>262</v>
      </c>
      <c r="F347" s="2">
        <v>12</v>
      </c>
    </row>
    <row r="348" spans="3:6" x14ac:dyDescent="0.25">
      <c r="D348" t="s">
        <v>275</v>
      </c>
      <c r="E348" t="s">
        <v>276</v>
      </c>
      <c r="F348" s="2">
        <v>10</v>
      </c>
    </row>
    <row r="349" spans="3:6" x14ac:dyDescent="0.25">
      <c r="D349" t="s">
        <v>47</v>
      </c>
      <c r="E349" t="s">
        <v>48</v>
      </c>
      <c r="F349" s="2">
        <v>9</v>
      </c>
    </row>
    <row r="350" spans="3:6" x14ac:dyDescent="0.25">
      <c r="D350" t="s">
        <v>67</v>
      </c>
      <c r="E350" t="s">
        <v>51</v>
      </c>
      <c r="F350" s="2">
        <v>8</v>
      </c>
    </row>
    <row r="351" spans="3:6" x14ac:dyDescent="0.25">
      <c r="D351" t="s">
        <v>55</v>
      </c>
      <c r="E351" t="s">
        <v>56</v>
      </c>
      <c r="F351" s="2">
        <v>7</v>
      </c>
    </row>
    <row r="352" spans="3:6" x14ac:dyDescent="0.25">
      <c r="D352" t="s">
        <v>259</v>
      </c>
      <c r="E352" t="s">
        <v>62</v>
      </c>
      <c r="F352" s="2">
        <v>6</v>
      </c>
    </row>
    <row r="353" spans="4:6" x14ac:dyDescent="0.25">
      <c r="D353" t="s">
        <v>25</v>
      </c>
      <c r="E353" t="s">
        <v>51</v>
      </c>
      <c r="F353" s="2">
        <v>5</v>
      </c>
    </row>
    <row r="354" spans="4:6" x14ac:dyDescent="0.25">
      <c r="D354" t="s">
        <v>282</v>
      </c>
      <c r="E354" t="s">
        <v>270</v>
      </c>
      <c r="F354" s="2">
        <v>4</v>
      </c>
    </row>
    <row r="355" spans="4:6" x14ac:dyDescent="0.25">
      <c r="D355" t="s">
        <v>50</v>
      </c>
      <c r="E355" t="s">
        <v>51</v>
      </c>
      <c r="F355" s="2">
        <v>3</v>
      </c>
    </row>
    <row r="356" spans="4:6" x14ac:dyDescent="0.25">
      <c r="D356" t="s">
        <v>68</v>
      </c>
      <c r="E356" t="s">
        <v>69</v>
      </c>
      <c r="F356" s="2">
        <v>2</v>
      </c>
    </row>
    <row r="357" spans="4:6" x14ac:dyDescent="0.25">
      <c r="D357" t="s">
        <v>72</v>
      </c>
      <c r="E357" t="s">
        <v>73</v>
      </c>
      <c r="F357" s="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5FF7-9132-4E15-AA3C-96F1E52AA1BA}">
  <dimension ref="A1:Q108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" bestFit="1" customWidth="1"/>
    <col min="2" max="2" width="6.5703125" bestFit="1" customWidth="1"/>
    <col min="3" max="3" width="24" bestFit="1" customWidth="1"/>
    <col min="4" max="4" width="6.42578125" bestFit="1" customWidth="1"/>
    <col min="5" max="5" width="6.140625" bestFit="1" customWidth="1"/>
    <col min="6" max="6" width="6.42578125" bestFit="1" customWidth="1"/>
    <col min="7" max="7" width="20.140625" bestFit="1" customWidth="1"/>
    <col min="8" max="8" width="7.140625" bestFit="1" customWidth="1"/>
    <col min="9" max="11" width="12" bestFit="1" customWidth="1"/>
    <col min="12" max="12" width="21" bestFit="1" customWidth="1"/>
    <col min="13" max="13" width="18.42578125" bestFit="1" customWidth="1"/>
    <col min="14" max="14" width="24" bestFit="1" customWidth="1"/>
    <col min="15" max="15" width="8.85546875" bestFit="1" customWidth="1"/>
    <col min="16" max="16" width="15.8554687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207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211</v>
      </c>
      <c r="O1" t="s">
        <v>209</v>
      </c>
      <c r="P1" t="s">
        <v>283</v>
      </c>
      <c r="Q1" t="s">
        <v>286</v>
      </c>
    </row>
    <row r="2" spans="1:17" x14ac:dyDescent="0.25">
      <c r="A2">
        <v>1</v>
      </c>
      <c r="B2" t="s">
        <v>12</v>
      </c>
      <c r="C2" t="s">
        <v>13</v>
      </c>
      <c r="D2">
        <v>1</v>
      </c>
      <c r="E2">
        <v>1</v>
      </c>
      <c r="F2">
        <v>193</v>
      </c>
      <c r="G2" t="s">
        <v>14</v>
      </c>
      <c r="H2">
        <v>6</v>
      </c>
      <c r="I2">
        <v>6.9467592592592602E-3</v>
      </c>
      <c r="L2" t="s">
        <v>15</v>
      </c>
      <c r="M2" t="s">
        <v>16</v>
      </c>
      <c r="N2" t="str">
        <f>VLOOKUP(C2,'Points and Classes'!D:E,2,FALSE)</f>
        <v>Combined GTO</v>
      </c>
      <c r="O2">
        <f>_xlfn.IFNA(VLOOKUP(E2,'Points and Classes'!A:B,2,FALSE),0)</f>
        <v>50</v>
      </c>
      <c r="P2">
        <f>_xlfn.IFNA(VLOOKUP(C2&amp;G2,'By Class Overall'!A:F,6,FALSE),0)</f>
        <v>100</v>
      </c>
      <c r="Q2">
        <f>_xlfn.IFNA(VLOOKUP(C2&amp;G2,'By Class Overall'!A:G,7,FALSE),0)</f>
        <v>1</v>
      </c>
    </row>
    <row r="3" spans="1:17" x14ac:dyDescent="0.25">
      <c r="A3">
        <v>1</v>
      </c>
      <c r="B3" t="s">
        <v>12</v>
      </c>
      <c r="C3" t="s">
        <v>13</v>
      </c>
      <c r="D3">
        <v>2</v>
      </c>
      <c r="E3">
        <v>2</v>
      </c>
      <c r="F3">
        <v>149</v>
      </c>
      <c r="G3" t="s">
        <v>17</v>
      </c>
      <c r="H3">
        <v>6</v>
      </c>
      <c r="I3">
        <v>7.0069444444444441E-3</v>
      </c>
      <c r="J3">
        <v>5.2130000000000001</v>
      </c>
      <c r="K3">
        <v>5.2130000000000001</v>
      </c>
      <c r="L3" t="s">
        <v>18</v>
      </c>
      <c r="M3" t="s">
        <v>19</v>
      </c>
      <c r="N3" t="str">
        <f>VLOOKUP(C3,'Points and Classes'!D:E,2,FALSE)</f>
        <v>Combined GTO</v>
      </c>
      <c r="O3">
        <f>_xlfn.IFNA(VLOOKUP(E3,'Points and Classes'!A:B,2,FALSE),0)</f>
        <v>40</v>
      </c>
      <c r="P3">
        <f>_xlfn.IFNA(VLOOKUP(C3&amp;G3,'By Class Overall'!A:F,6,FALSE),0)</f>
        <v>40</v>
      </c>
      <c r="Q3">
        <f>_xlfn.IFNA(VLOOKUP(C3&amp;G3,'By Class Overall'!A:G,7,FALSE),0)</f>
        <v>4</v>
      </c>
    </row>
    <row r="4" spans="1:17" x14ac:dyDescent="0.25">
      <c r="A4">
        <v>1</v>
      </c>
      <c r="B4" t="s">
        <v>12</v>
      </c>
      <c r="C4" t="s">
        <v>13</v>
      </c>
      <c r="D4">
        <v>3</v>
      </c>
      <c r="E4">
        <v>3</v>
      </c>
      <c r="F4">
        <v>68</v>
      </c>
      <c r="G4" t="s">
        <v>20</v>
      </c>
      <c r="H4">
        <v>6</v>
      </c>
      <c r="I4">
        <v>7.0393518518518522E-3</v>
      </c>
      <c r="J4">
        <v>8.0269999999999992</v>
      </c>
      <c r="K4">
        <v>2.8140000000000001</v>
      </c>
      <c r="L4" t="s">
        <v>15</v>
      </c>
      <c r="M4" t="s">
        <v>21</v>
      </c>
      <c r="N4" t="str">
        <f>VLOOKUP(C4,'Points and Classes'!D:E,2,FALSE)</f>
        <v>Combined GTO</v>
      </c>
      <c r="O4">
        <f>_xlfn.IFNA(VLOOKUP(E4,'Points and Classes'!A:B,2,FALSE),0)</f>
        <v>32</v>
      </c>
      <c r="P4">
        <f>_xlfn.IFNA(VLOOKUP(C4&amp;G4,'By Class Overall'!A:F,6,FALSE),0)</f>
        <v>58</v>
      </c>
      <c r="Q4">
        <f>_xlfn.IFNA(VLOOKUP(C4&amp;G4,'By Class Overall'!A:G,7,FALSE),0)</f>
        <v>2</v>
      </c>
    </row>
    <row r="5" spans="1:17" x14ac:dyDescent="0.25">
      <c r="A5">
        <v>1</v>
      </c>
      <c r="B5" t="s">
        <v>12</v>
      </c>
      <c r="C5" t="s">
        <v>13</v>
      </c>
      <c r="D5">
        <v>4</v>
      </c>
      <c r="E5">
        <v>4</v>
      </c>
      <c r="F5">
        <v>777</v>
      </c>
      <c r="G5" t="s">
        <v>22</v>
      </c>
      <c r="H5">
        <v>6</v>
      </c>
      <c r="I5">
        <v>7.0671296296296289E-3</v>
      </c>
      <c r="J5">
        <v>10.372999999999999</v>
      </c>
      <c r="K5">
        <v>2.3460000000000001</v>
      </c>
      <c r="L5" t="s">
        <v>23</v>
      </c>
      <c r="M5" t="s">
        <v>24</v>
      </c>
      <c r="N5" t="str">
        <f>VLOOKUP(C5,'Points and Classes'!D:E,2,FALSE)</f>
        <v>Combined GTO</v>
      </c>
      <c r="O5">
        <f>_xlfn.IFNA(VLOOKUP(E5,'Points and Classes'!A:B,2,FALSE),0)</f>
        <v>26</v>
      </c>
      <c r="P5">
        <f>_xlfn.IFNA(VLOOKUP(C5&amp;G5,'By Class Overall'!A:F,6,FALSE),0)</f>
        <v>26</v>
      </c>
      <c r="Q5">
        <f>_xlfn.IFNA(VLOOKUP(C5&amp;G5,'By Class Overall'!A:G,7,FALSE),0)</f>
        <v>7</v>
      </c>
    </row>
    <row r="6" spans="1:17" x14ac:dyDescent="0.25">
      <c r="A6">
        <v>1</v>
      </c>
      <c r="B6" t="s">
        <v>12</v>
      </c>
      <c r="C6" t="s">
        <v>13</v>
      </c>
      <c r="D6">
        <v>5</v>
      </c>
      <c r="E6">
        <v>5</v>
      </c>
      <c r="F6">
        <v>117</v>
      </c>
      <c r="G6" t="s">
        <v>25</v>
      </c>
      <c r="H6">
        <v>6</v>
      </c>
      <c r="N6" t="str">
        <f>VLOOKUP(C6,'Points and Classes'!D:E,2,FALSE)</f>
        <v>Combined GTO</v>
      </c>
      <c r="O6">
        <f>_xlfn.IFNA(VLOOKUP(E6,'Points and Classes'!A:B,2,FALSE),0)</f>
        <v>22</v>
      </c>
      <c r="P6">
        <f>_xlfn.IFNA(VLOOKUP(C6&amp;G6,'By Class Overall'!A:F,6,FALSE),0)</f>
        <v>28</v>
      </c>
      <c r="Q6">
        <f>_xlfn.IFNA(VLOOKUP(C6&amp;G6,'By Class Overall'!A:G,7,FALSE),0)</f>
        <v>6</v>
      </c>
    </row>
    <row r="7" spans="1:17" x14ac:dyDescent="0.25">
      <c r="A7">
        <v>1</v>
      </c>
      <c r="B7" t="s">
        <v>12</v>
      </c>
      <c r="C7" t="s">
        <v>13</v>
      </c>
      <c r="D7">
        <v>6</v>
      </c>
      <c r="E7">
        <v>6</v>
      </c>
      <c r="F7">
        <v>282</v>
      </c>
      <c r="G7" t="s">
        <v>26</v>
      </c>
      <c r="H7">
        <v>6</v>
      </c>
      <c r="I7">
        <v>7.0868055555555554E-3</v>
      </c>
      <c r="J7">
        <v>12.129</v>
      </c>
      <c r="K7">
        <v>1.756</v>
      </c>
      <c r="L7" t="s">
        <v>27</v>
      </c>
      <c r="N7" t="str">
        <f>VLOOKUP(C7,'Points and Classes'!D:E,2,FALSE)</f>
        <v>Combined GTO</v>
      </c>
      <c r="O7">
        <f>_xlfn.IFNA(VLOOKUP(E7,'Points and Classes'!A:B,2,FALSE),0)</f>
        <v>20</v>
      </c>
      <c r="P7">
        <f>_xlfn.IFNA(VLOOKUP(C7&amp;G7,'By Class Overall'!A:F,6,FALSE),0)</f>
        <v>20</v>
      </c>
      <c r="Q7">
        <f>_xlfn.IFNA(VLOOKUP(C7&amp;G7,'By Class Overall'!A:G,7,FALSE),0)</f>
        <v>9</v>
      </c>
    </row>
    <row r="8" spans="1:17" x14ac:dyDescent="0.25">
      <c r="A8">
        <v>1</v>
      </c>
      <c r="B8" t="s">
        <v>12</v>
      </c>
      <c r="C8" t="s">
        <v>13</v>
      </c>
      <c r="D8">
        <v>7</v>
      </c>
      <c r="E8">
        <v>7</v>
      </c>
      <c r="F8">
        <v>209</v>
      </c>
      <c r="G8" t="s">
        <v>28</v>
      </c>
      <c r="H8">
        <v>6</v>
      </c>
      <c r="I8">
        <v>7.1053240740740738E-3</v>
      </c>
      <c r="J8">
        <v>13.669</v>
      </c>
      <c r="K8">
        <v>1.54</v>
      </c>
      <c r="L8" t="s">
        <v>18</v>
      </c>
      <c r="N8" t="str">
        <f>VLOOKUP(C8,'Points and Classes'!D:E,2,FALSE)</f>
        <v>Combined GTO</v>
      </c>
      <c r="O8">
        <f>_xlfn.IFNA(VLOOKUP(E8,'Points and Classes'!A:B,2,FALSE),0)</f>
        <v>18</v>
      </c>
      <c r="P8">
        <f>_xlfn.IFNA(VLOOKUP(C8&amp;G8,'By Class Overall'!A:F,6,FALSE),0)</f>
        <v>18</v>
      </c>
      <c r="Q8">
        <f>_xlfn.IFNA(VLOOKUP(C8&amp;G8,'By Class Overall'!A:G,7,FALSE),0)</f>
        <v>12</v>
      </c>
    </row>
    <row r="9" spans="1:17" x14ac:dyDescent="0.25">
      <c r="A9">
        <v>1</v>
      </c>
      <c r="B9" t="s">
        <v>12</v>
      </c>
      <c r="C9" t="s">
        <v>13</v>
      </c>
      <c r="D9">
        <v>8</v>
      </c>
      <c r="E9">
        <v>8</v>
      </c>
      <c r="F9" t="s">
        <v>29</v>
      </c>
      <c r="G9" t="s">
        <v>30</v>
      </c>
      <c r="H9">
        <v>6</v>
      </c>
      <c r="I9">
        <v>7.1423611111111106E-3</v>
      </c>
      <c r="J9">
        <v>16.89</v>
      </c>
      <c r="K9">
        <v>3.2210000000000001</v>
      </c>
      <c r="L9" t="s">
        <v>31</v>
      </c>
      <c r="M9" t="s">
        <v>19</v>
      </c>
      <c r="N9" t="str">
        <f>VLOOKUP(C9,'Points and Classes'!D:E,2,FALSE)</f>
        <v>Combined GTO</v>
      </c>
      <c r="O9">
        <f>_xlfn.IFNA(VLOOKUP(E9,'Points and Classes'!A:B,2,FALSE),0)</f>
        <v>16</v>
      </c>
      <c r="P9">
        <f>_xlfn.IFNA(VLOOKUP(C9&amp;G9,'By Class Overall'!A:F,6,FALSE),0)</f>
        <v>16</v>
      </c>
      <c r="Q9">
        <f>_xlfn.IFNA(VLOOKUP(C9&amp;G9,'By Class Overall'!A:G,7,FALSE),0)</f>
        <v>14</v>
      </c>
    </row>
    <row r="10" spans="1:17" x14ac:dyDescent="0.25">
      <c r="A10">
        <v>1</v>
      </c>
      <c r="B10" t="s">
        <v>12</v>
      </c>
      <c r="C10" t="s">
        <v>13</v>
      </c>
      <c r="D10">
        <v>9</v>
      </c>
      <c r="E10">
        <v>9</v>
      </c>
      <c r="F10">
        <v>136</v>
      </c>
      <c r="G10" t="s">
        <v>32</v>
      </c>
      <c r="H10">
        <v>6</v>
      </c>
      <c r="I10">
        <v>7.1527777777777787E-3</v>
      </c>
      <c r="J10">
        <v>17.823</v>
      </c>
      <c r="K10">
        <v>0.93300000000000005</v>
      </c>
      <c r="L10" t="s">
        <v>33</v>
      </c>
      <c r="M10" t="s">
        <v>34</v>
      </c>
      <c r="N10" t="str">
        <f>VLOOKUP(C10,'Points and Classes'!D:E,2,FALSE)</f>
        <v>Combined GTO</v>
      </c>
      <c r="O10">
        <f>_xlfn.IFNA(VLOOKUP(E10,'Points and Classes'!A:B,2,FALSE),0)</f>
        <v>14</v>
      </c>
      <c r="P10">
        <f>_xlfn.IFNA(VLOOKUP(C10&amp;G10,'By Class Overall'!A:F,6,FALSE),0)</f>
        <v>46</v>
      </c>
      <c r="Q10">
        <f>_xlfn.IFNA(VLOOKUP(C10&amp;G10,'By Class Overall'!A:G,7,FALSE),0)</f>
        <v>3</v>
      </c>
    </row>
    <row r="11" spans="1:17" x14ac:dyDescent="0.25">
      <c r="A11">
        <v>1</v>
      </c>
      <c r="B11" t="s">
        <v>12</v>
      </c>
      <c r="C11" t="s">
        <v>13</v>
      </c>
      <c r="D11">
        <v>10</v>
      </c>
      <c r="E11">
        <v>10</v>
      </c>
      <c r="F11">
        <v>22</v>
      </c>
      <c r="G11" t="s">
        <v>35</v>
      </c>
      <c r="H11">
        <v>6</v>
      </c>
      <c r="I11">
        <v>7.2557870370370372E-3</v>
      </c>
      <c r="J11">
        <v>26.643999999999998</v>
      </c>
      <c r="K11">
        <v>8.8209999999999997</v>
      </c>
      <c r="L11" t="s">
        <v>15</v>
      </c>
      <c r="N11" t="str">
        <f>VLOOKUP(C11,'Points and Classes'!D:E,2,FALSE)</f>
        <v>Combined GTO</v>
      </c>
      <c r="O11">
        <f>_xlfn.IFNA(VLOOKUP(E11,'Points and Classes'!A:B,2,FALSE),0)</f>
        <v>12</v>
      </c>
      <c r="P11">
        <f>_xlfn.IFNA(VLOOKUP(C11&amp;G11,'By Class Overall'!A:F,6,FALSE),0)</f>
        <v>12</v>
      </c>
      <c r="Q11">
        <f>_xlfn.IFNA(VLOOKUP(C11&amp;G11,'By Class Overall'!A:G,7,FALSE),0)</f>
        <v>18</v>
      </c>
    </row>
    <row r="12" spans="1:17" x14ac:dyDescent="0.25">
      <c r="A12">
        <v>1</v>
      </c>
      <c r="B12" t="s">
        <v>12</v>
      </c>
      <c r="C12" t="s">
        <v>13</v>
      </c>
      <c r="D12">
        <v>11</v>
      </c>
      <c r="E12">
        <v>11</v>
      </c>
      <c r="F12">
        <v>746</v>
      </c>
      <c r="G12" t="s">
        <v>36</v>
      </c>
      <c r="H12">
        <v>6</v>
      </c>
      <c r="I12">
        <v>7.293981481481482E-3</v>
      </c>
      <c r="J12">
        <v>29.986000000000001</v>
      </c>
      <c r="K12">
        <v>3.3420000000000001</v>
      </c>
      <c r="L12" t="s">
        <v>37</v>
      </c>
      <c r="M12" t="s">
        <v>38</v>
      </c>
      <c r="N12" t="str">
        <f>VLOOKUP(C12,'Points and Classes'!D:E,2,FALSE)</f>
        <v>Combined GTO</v>
      </c>
      <c r="O12">
        <f>_xlfn.IFNA(VLOOKUP(E12,'Points and Classes'!A:B,2,FALSE),0)</f>
        <v>10</v>
      </c>
      <c r="P12">
        <f>_xlfn.IFNA(VLOOKUP(C12&amp;G12,'By Class Overall'!A:F,6,FALSE),0)</f>
        <v>10</v>
      </c>
      <c r="Q12">
        <f>_xlfn.IFNA(VLOOKUP(C12&amp;G12,'By Class Overall'!A:G,7,FALSE),0)</f>
        <v>21</v>
      </c>
    </row>
    <row r="13" spans="1:17" x14ac:dyDescent="0.25">
      <c r="A13">
        <v>1</v>
      </c>
      <c r="B13" t="s">
        <v>12</v>
      </c>
      <c r="C13" t="s">
        <v>13</v>
      </c>
      <c r="D13">
        <v>12</v>
      </c>
      <c r="E13">
        <v>12</v>
      </c>
      <c r="F13">
        <v>28</v>
      </c>
      <c r="G13" t="s">
        <v>39</v>
      </c>
      <c r="H13">
        <v>6</v>
      </c>
      <c r="I13">
        <v>7.324074074074074E-3</v>
      </c>
      <c r="J13">
        <v>32.570999999999998</v>
      </c>
      <c r="K13">
        <v>2.585</v>
      </c>
      <c r="L13" t="s">
        <v>40</v>
      </c>
      <c r="M13" t="s">
        <v>41</v>
      </c>
      <c r="N13" t="str">
        <f>VLOOKUP(C13,'Points and Classes'!D:E,2,FALSE)</f>
        <v>Combined GTO</v>
      </c>
      <c r="O13">
        <f>_xlfn.IFNA(VLOOKUP(E13,'Points and Classes'!A:B,2,FALSE),0)</f>
        <v>9</v>
      </c>
      <c r="P13">
        <f>_xlfn.IFNA(VLOOKUP(C13&amp;G13,'By Class Overall'!A:F,6,FALSE),0)</f>
        <v>9</v>
      </c>
      <c r="Q13">
        <f>_xlfn.IFNA(VLOOKUP(C13&amp;G13,'By Class Overall'!A:G,7,FALSE),0)</f>
        <v>23</v>
      </c>
    </row>
    <row r="14" spans="1:17" x14ac:dyDescent="0.25">
      <c r="A14">
        <v>1</v>
      </c>
      <c r="B14" t="s">
        <v>12</v>
      </c>
      <c r="C14" t="s">
        <v>13</v>
      </c>
      <c r="D14">
        <v>13</v>
      </c>
      <c r="E14">
        <v>13</v>
      </c>
      <c r="F14">
        <v>179</v>
      </c>
      <c r="G14" t="s">
        <v>42</v>
      </c>
      <c r="H14">
        <v>6</v>
      </c>
      <c r="I14">
        <v>7.3657407407407413E-3</v>
      </c>
      <c r="J14">
        <v>36.18</v>
      </c>
      <c r="K14">
        <v>3.609</v>
      </c>
      <c r="L14" t="s">
        <v>43</v>
      </c>
      <c r="M14" t="s">
        <v>44</v>
      </c>
      <c r="N14" t="str">
        <f>VLOOKUP(C14,'Points and Classes'!D:E,2,FALSE)</f>
        <v>Combined GTO</v>
      </c>
      <c r="O14">
        <f>_xlfn.IFNA(VLOOKUP(E14,'Points and Classes'!A:B,2,FALSE),0)</f>
        <v>8</v>
      </c>
      <c r="P14">
        <f>_xlfn.IFNA(VLOOKUP(C14&amp;G14,'By Class Overall'!A:F,6,FALSE),0)</f>
        <v>12</v>
      </c>
      <c r="Q14">
        <f>_xlfn.IFNA(VLOOKUP(C14&amp;G14,'By Class Overall'!A:G,7,FALSE),0)</f>
        <v>18</v>
      </c>
    </row>
    <row r="15" spans="1:17" x14ac:dyDescent="0.25">
      <c r="A15">
        <v>1</v>
      </c>
      <c r="B15" t="s">
        <v>12</v>
      </c>
      <c r="C15" t="s">
        <v>13</v>
      </c>
      <c r="D15">
        <v>14</v>
      </c>
      <c r="E15">
        <v>14</v>
      </c>
      <c r="F15">
        <v>666</v>
      </c>
      <c r="G15" t="s">
        <v>45</v>
      </c>
      <c r="H15">
        <v>6</v>
      </c>
      <c r="I15">
        <v>7.4270833333333333E-3</v>
      </c>
      <c r="J15">
        <v>41.533000000000001</v>
      </c>
      <c r="K15">
        <v>5.3529999999999998</v>
      </c>
      <c r="L15" t="s">
        <v>18</v>
      </c>
      <c r="M15" t="s">
        <v>46</v>
      </c>
      <c r="N15" t="str">
        <f>VLOOKUP(C15,'Points and Classes'!D:E,2,FALSE)</f>
        <v>Combined GTO</v>
      </c>
      <c r="O15">
        <f>_xlfn.IFNA(VLOOKUP(E15,'Points and Classes'!A:B,2,FALSE),0)</f>
        <v>7</v>
      </c>
      <c r="P15">
        <f>_xlfn.IFNA(VLOOKUP(C15&amp;G15,'By Class Overall'!A:F,6,FALSE),0)</f>
        <v>15</v>
      </c>
      <c r="Q15">
        <f>_xlfn.IFNA(VLOOKUP(C15&amp;G15,'By Class Overall'!A:G,7,FALSE),0)</f>
        <v>16</v>
      </c>
    </row>
    <row r="16" spans="1:17" x14ac:dyDescent="0.25">
      <c r="A16">
        <v>1</v>
      </c>
      <c r="B16" t="s">
        <v>12</v>
      </c>
      <c r="C16" t="s">
        <v>13</v>
      </c>
      <c r="D16">
        <v>15</v>
      </c>
      <c r="E16">
        <v>15</v>
      </c>
      <c r="F16">
        <v>307</v>
      </c>
      <c r="G16" t="s">
        <v>47</v>
      </c>
      <c r="H16">
        <v>6</v>
      </c>
      <c r="I16">
        <v>7.4293981481481494E-3</v>
      </c>
      <c r="J16">
        <v>41.661999999999999</v>
      </c>
      <c r="K16">
        <v>0.129</v>
      </c>
      <c r="L16" t="s">
        <v>48</v>
      </c>
      <c r="M16" t="s">
        <v>49</v>
      </c>
      <c r="N16" t="str">
        <f>VLOOKUP(C16,'Points and Classes'!D:E,2,FALSE)</f>
        <v>Combined GTO</v>
      </c>
      <c r="O16">
        <f>_xlfn.IFNA(VLOOKUP(E16,'Points and Classes'!A:B,2,FALSE),0)</f>
        <v>6</v>
      </c>
      <c r="P16">
        <f>_xlfn.IFNA(VLOOKUP(C16&amp;G16,'By Class Overall'!A:F,6,FALSE),0)</f>
        <v>20</v>
      </c>
      <c r="Q16">
        <f>_xlfn.IFNA(VLOOKUP(C16&amp;G16,'By Class Overall'!A:G,7,FALSE),0)</f>
        <v>9</v>
      </c>
    </row>
    <row r="17" spans="1:17" x14ac:dyDescent="0.25">
      <c r="A17">
        <v>1</v>
      </c>
      <c r="B17" t="s">
        <v>12</v>
      </c>
      <c r="C17" t="s">
        <v>13</v>
      </c>
      <c r="D17">
        <v>16</v>
      </c>
      <c r="E17">
        <v>16</v>
      </c>
      <c r="F17">
        <v>786</v>
      </c>
      <c r="G17" t="s">
        <v>50</v>
      </c>
      <c r="H17">
        <v>6</v>
      </c>
      <c r="I17">
        <v>7.4722222222222212E-3</v>
      </c>
      <c r="J17">
        <v>45.396999999999998</v>
      </c>
      <c r="K17">
        <v>3.7349999999999999</v>
      </c>
      <c r="L17" t="s">
        <v>51</v>
      </c>
      <c r="M17" t="s">
        <v>52</v>
      </c>
      <c r="N17" t="str">
        <f>VLOOKUP(C17,'Points and Classes'!D:E,2,FALSE)</f>
        <v>Combined GTO</v>
      </c>
      <c r="O17">
        <f>_xlfn.IFNA(VLOOKUP(E17,'Points and Classes'!A:B,2,FALSE),0)</f>
        <v>5</v>
      </c>
      <c r="P17">
        <f>_xlfn.IFNA(VLOOKUP(C17&amp;G17,'By Class Overall'!A:F,6,FALSE),0)</f>
        <v>5</v>
      </c>
      <c r="Q17">
        <f>_xlfn.IFNA(VLOOKUP(C17&amp;G17,'By Class Overall'!A:G,7,FALSE),0)</f>
        <v>25</v>
      </c>
    </row>
    <row r="18" spans="1:17" x14ac:dyDescent="0.25">
      <c r="A18">
        <v>1</v>
      </c>
      <c r="B18" t="s">
        <v>12</v>
      </c>
      <c r="C18" t="s">
        <v>13</v>
      </c>
      <c r="D18">
        <v>17</v>
      </c>
      <c r="E18">
        <v>17</v>
      </c>
      <c r="F18">
        <v>325</v>
      </c>
      <c r="G18" t="s">
        <v>53</v>
      </c>
      <c r="H18">
        <v>6</v>
      </c>
      <c r="I18">
        <v>7.4837962962962966E-3</v>
      </c>
      <c r="J18">
        <v>46.395000000000003</v>
      </c>
      <c r="K18">
        <v>0.998</v>
      </c>
      <c r="L18" t="s">
        <v>18</v>
      </c>
      <c r="M18" t="s">
        <v>54</v>
      </c>
      <c r="N18" t="str">
        <f>VLOOKUP(C18,'Points and Classes'!D:E,2,FALSE)</f>
        <v>Combined GTO</v>
      </c>
      <c r="O18">
        <f>_xlfn.IFNA(VLOOKUP(E18,'Points and Classes'!A:B,2,FALSE),0)</f>
        <v>4</v>
      </c>
      <c r="P18">
        <f>_xlfn.IFNA(VLOOKUP(C18&amp;G18,'By Class Overall'!A:F,6,FALSE),0)</f>
        <v>14</v>
      </c>
      <c r="Q18">
        <f>_xlfn.IFNA(VLOOKUP(C18&amp;G18,'By Class Overall'!A:G,7,FALSE),0)</f>
        <v>17</v>
      </c>
    </row>
    <row r="19" spans="1:17" x14ac:dyDescent="0.25">
      <c r="A19">
        <v>1</v>
      </c>
      <c r="B19" t="s">
        <v>12</v>
      </c>
      <c r="C19" t="s">
        <v>13</v>
      </c>
      <c r="D19">
        <v>18</v>
      </c>
      <c r="E19">
        <v>18</v>
      </c>
      <c r="F19">
        <v>107</v>
      </c>
      <c r="G19" t="s">
        <v>55</v>
      </c>
      <c r="H19">
        <v>6</v>
      </c>
      <c r="I19">
        <v>7.4930555555555549E-3</v>
      </c>
      <c r="J19">
        <v>47.162999999999997</v>
      </c>
      <c r="K19">
        <v>0.76800000000000002</v>
      </c>
      <c r="L19" t="s">
        <v>56</v>
      </c>
      <c r="M19" t="s">
        <v>57</v>
      </c>
      <c r="N19" t="str">
        <f>VLOOKUP(C19,'Points and Classes'!D:E,2,FALSE)</f>
        <v>Combined GTO</v>
      </c>
      <c r="O19">
        <f>_xlfn.IFNA(VLOOKUP(E19,'Points and Classes'!A:B,2,FALSE),0)</f>
        <v>3</v>
      </c>
      <c r="P19">
        <f>_xlfn.IFNA(VLOOKUP(C19&amp;G19,'By Class Overall'!A:F,6,FALSE),0)</f>
        <v>10</v>
      </c>
      <c r="Q19">
        <f>_xlfn.IFNA(VLOOKUP(C19&amp;G19,'By Class Overall'!A:G,7,FALSE),0)</f>
        <v>21</v>
      </c>
    </row>
    <row r="20" spans="1:17" x14ac:dyDescent="0.25">
      <c r="A20">
        <v>1</v>
      </c>
      <c r="B20" t="s">
        <v>12</v>
      </c>
      <c r="C20" t="s">
        <v>13</v>
      </c>
      <c r="D20">
        <v>19</v>
      </c>
      <c r="E20">
        <v>19</v>
      </c>
      <c r="F20">
        <v>782</v>
      </c>
      <c r="G20" t="s">
        <v>58</v>
      </c>
      <c r="H20">
        <v>6</v>
      </c>
      <c r="I20">
        <v>7.5081018518518526E-3</v>
      </c>
      <c r="J20">
        <v>48.521999999999998</v>
      </c>
      <c r="K20">
        <v>1.359</v>
      </c>
      <c r="L20" t="s">
        <v>59</v>
      </c>
      <c r="M20" t="s">
        <v>60</v>
      </c>
      <c r="N20" t="str">
        <f>VLOOKUP(C20,'Points and Classes'!D:E,2,FALSE)</f>
        <v>Combined GTO</v>
      </c>
      <c r="O20">
        <f>_xlfn.IFNA(VLOOKUP(E20,'Points and Classes'!A:B,2,FALSE),0)</f>
        <v>2</v>
      </c>
      <c r="P20">
        <f>_xlfn.IFNA(VLOOKUP(C20&amp;G20,'By Class Overall'!A:F,6,FALSE),0)</f>
        <v>2</v>
      </c>
      <c r="Q20">
        <f>_xlfn.IFNA(VLOOKUP(C20&amp;G20,'By Class Overall'!A:G,7,FALSE),0)</f>
        <v>27</v>
      </c>
    </row>
    <row r="21" spans="1:17" x14ac:dyDescent="0.25">
      <c r="A21">
        <v>1</v>
      </c>
      <c r="B21" t="s">
        <v>12</v>
      </c>
      <c r="C21" t="s">
        <v>13</v>
      </c>
      <c r="D21">
        <v>20</v>
      </c>
      <c r="E21">
        <v>20</v>
      </c>
      <c r="F21">
        <v>911</v>
      </c>
      <c r="G21" t="s">
        <v>61</v>
      </c>
      <c r="H21">
        <v>6</v>
      </c>
      <c r="I21">
        <v>7.6446759259259254E-3</v>
      </c>
      <c r="J21">
        <v>6.9791666666666656E-4</v>
      </c>
      <c r="K21">
        <v>11.762</v>
      </c>
      <c r="L21" t="s">
        <v>62</v>
      </c>
      <c r="M21" t="s">
        <v>44</v>
      </c>
      <c r="N21" t="str">
        <f>VLOOKUP(C21,'Points and Classes'!D:E,2,FALSE)</f>
        <v>Combined GTO</v>
      </c>
      <c r="O21">
        <f>_xlfn.IFNA(VLOOKUP(E21,'Points and Classes'!A:B,2,FALSE),0)</f>
        <v>1</v>
      </c>
      <c r="P21">
        <f>_xlfn.IFNA(VLOOKUP(C21&amp;G21,'By Class Overall'!A:F,6,FALSE),0)</f>
        <v>1</v>
      </c>
      <c r="Q21">
        <f>_xlfn.IFNA(VLOOKUP(C21&amp;G21,'By Class Overall'!A:G,7,FALSE),0)</f>
        <v>28</v>
      </c>
    </row>
    <row r="22" spans="1:17" x14ac:dyDescent="0.25">
      <c r="A22">
        <v>1</v>
      </c>
      <c r="B22" t="s">
        <v>12</v>
      </c>
      <c r="C22" t="s">
        <v>13</v>
      </c>
      <c r="D22">
        <v>21</v>
      </c>
      <c r="E22">
        <v>21</v>
      </c>
      <c r="F22">
        <v>114</v>
      </c>
      <c r="G22" t="s">
        <v>63</v>
      </c>
      <c r="H22">
        <v>6</v>
      </c>
      <c r="I22">
        <v>7.7326388888888887E-3</v>
      </c>
      <c r="J22">
        <v>7.8587962962962954E-4</v>
      </c>
      <c r="K22">
        <v>7.6269999999999998</v>
      </c>
      <c r="L22" t="s">
        <v>18</v>
      </c>
      <c r="M22" t="s">
        <v>19</v>
      </c>
      <c r="N22" t="str">
        <f>VLOOKUP(C22,'Points and Classes'!D:E,2,FALSE)</f>
        <v>Combined GTO</v>
      </c>
      <c r="O22">
        <f>_xlfn.IFNA(VLOOKUP(E22,'Points and Classes'!A:B,2,FALSE),0)</f>
        <v>0</v>
      </c>
      <c r="P22">
        <f>_xlfn.IFNA(VLOOKUP(C22&amp;G22,'By Class Overall'!A:F,6,FALSE),0)</f>
        <v>0</v>
      </c>
      <c r="Q22">
        <f>_xlfn.IFNA(VLOOKUP(C22&amp;G22,'By Class Overall'!A:G,7,FALSE),0)</f>
        <v>29</v>
      </c>
    </row>
    <row r="23" spans="1:17" x14ac:dyDescent="0.25">
      <c r="A23">
        <v>1</v>
      </c>
      <c r="B23" t="s">
        <v>12</v>
      </c>
      <c r="C23" t="s">
        <v>13</v>
      </c>
      <c r="D23">
        <v>22</v>
      </c>
      <c r="E23">
        <v>22</v>
      </c>
      <c r="F23">
        <v>70</v>
      </c>
      <c r="G23" t="s">
        <v>64</v>
      </c>
      <c r="H23">
        <v>6</v>
      </c>
      <c r="I23">
        <v>7.7534722222222215E-3</v>
      </c>
      <c r="J23">
        <v>8.0671296296296296E-4</v>
      </c>
      <c r="K23">
        <v>1.7430000000000001</v>
      </c>
      <c r="L23" t="s">
        <v>65</v>
      </c>
      <c r="M23" t="s">
        <v>66</v>
      </c>
      <c r="N23" t="str">
        <f>VLOOKUP(C23,'Points and Classes'!D:E,2,FALSE)</f>
        <v>Combined GTO</v>
      </c>
      <c r="O23">
        <f>_xlfn.IFNA(VLOOKUP(E23,'Points and Classes'!A:B,2,FALSE),0)</f>
        <v>0</v>
      </c>
      <c r="P23">
        <f>_xlfn.IFNA(VLOOKUP(C23&amp;G23,'By Class Overall'!A:F,6,FALSE),0)</f>
        <v>0</v>
      </c>
      <c r="Q23">
        <f>_xlfn.IFNA(VLOOKUP(C23&amp;G23,'By Class Overall'!A:G,7,FALSE),0)</f>
        <v>29</v>
      </c>
    </row>
    <row r="24" spans="1:17" x14ac:dyDescent="0.25">
      <c r="A24">
        <v>1</v>
      </c>
      <c r="B24" t="s">
        <v>12</v>
      </c>
      <c r="C24" t="s">
        <v>13</v>
      </c>
      <c r="D24">
        <v>23</v>
      </c>
      <c r="E24">
        <v>23</v>
      </c>
      <c r="F24">
        <v>607</v>
      </c>
      <c r="G24" t="s">
        <v>67</v>
      </c>
      <c r="H24">
        <v>6</v>
      </c>
      <c r="I24">
        <v>7.8506944444444431E-3</v>
      </c>
      <c r="J24">
        <v>9.0393518518518525E-4</v>
      </c>
      <c r="K24">
        <v>8.452</v>
      </c>
      <c r="L24" t="s">
        <v>51</v>
      </c>
      <c r="M24" t="s">
        <v>52</v>
      </c>
      <c r="N24" t="str">
        <f>VLOOKUP(C24,'Points and Classes'!D:E,2,FALSE)</f>
        <v>Combined GTO</v>
      </c>
      <c r="O24">
        <f>_xlfn.IFNA(VLOOKUP(E24,'Points and Classes'!A:B,2,FALSE),0)</f>
        <v>0</v>
      </c>
      <c r="P24">
        <f>_xlfn.IFNA(VLOOKUP(C24&amp;G24,'By Class Overall'!A:F,6,FALSE),0)</f>
        <v>0</v>
      </c>
      <c r="Q24">
        <f>_xlfn.IFNA(VLOOKUP(C24&amp;G24,'By Class Overall'!A:G,7,FALSE),0)</f>
        <v>29</v>
      </c>
    </row>
    <row r="25" spans="1:17" x14ac:dyDescent="0.25">
      <c r="A25">
        <v>1</v>
      </c>
      <c r="B25" t="s">
        <v>12</v>
      </c>
      <c r="C25" t="s">
        <v>13</v>
      </c>
      <c r="D25">
        <v>24</v>
      </c>
      <c r="E25">
        <v>24</v>
      </c>
      <c r="F25">
        <v>146</v>
      </c>
      <c r="G25" t="s">
        <v>68</v>
      </c>
      <c r="H25">
        <v>6</v>
      </c>
      <c r="I25">
        <v>7.9837962962962961E-3</v>
      </c>
      <c r="J25">
        <v>1.0370370370370371E-3</v>
      </c>
      <c r="K25">
        <v>11.462999999999999</v>
      </c>
      <c r="L25" t="s">
        <v>69</v>
      </c>
      <c r="M25" t="s">
        <v>70</v>
      </c>
      <c r="N25" t="str">
        <f>VLOOKUP(C25,'Points and Classes'!D:E,2,FALSE)</f>
        <v>Combined GTO</v>
      </c>
      <c r="O25">
        <f>_xlfn.IFNA(VLOOKUP(E25,'Points and Classes'!A:B,2,FALSE),0)</f>
        <v>0</v>
      </c>
      <c r="P25">
        <f>_xlfn.IFNA(VLOOKUP(C25&amp;G25,'By Class Overall'!A:F,6,FALSE),0)</f>
        <v>0</v>
      </c>
      <c r="Q25">
        <f>_xlfn.IFNA(VLOOKUP(C25&amp;G25,'By Class Overall'!A:G,7,FALSE),0)</f>
        <v>29</v>
      </c>
    </row>
    <row r="26" spans="1:17" x14ac:dyDescent="0.25">
      <c r="A26">
        <v>1</v>
      </c>
      <c r="B26" t="s">
        <v>12</v>
      </c>
      <c r="C26" t="s">
        <v>13</v>
      </c>
      <c r="D26" t="s">
        <v>71</v>
      </c>
      <c r="E26" t="s">
        <v>71</v>
      </c>
      <c r="F26">
        <v>69</v>
      </c>
      <c r="G26" t="s">
        <v>72</v>
      </c>
      <c r="J26" t="s">
        <v>71</v>
      </c>
      <c r="L26" t="s">
        <v>73</v>
      </c>
      <c r="M26" t="s">
        <v>74</v>
      </c>
      <c r="N26" t="str">
        <f>VLOOKUP(C26,'Points and Classes'!D:E,2,FALSE)</f>
        <v>Combined GTO</v>
      </c>
      <c r="O26">
        <f>_xlfn.IFNA(VLOOKUP(E26,'Points and Classes'!A:B,2,FALSE),0)</f>
        <v>0</v>
      </c>
      <c r="P26">
        <f>_xlfn.IFNA(VLOOKUP(C26&amp;G26,'By Class Overall'!A:F,6,FALSE),0)</f>
        <v>0</v>
      </c>
      <c r="Q26">
        <f>_xlfn.IFNA(VLOOKUP(C26&amp;G26,'By Class Overall'!A:G,7,FALSE),0)</f>
        <v>0</v>
      </c>
    </row>
    <row r="27" spans="1:17" x14ac:dyDescent="0.25">
      <c r="A27">
        <v>1</v>
      </c>
      <c r="B27" t="s">
        <v>12</v>
      </c>
      <c r="C27" t="s">
        <v>13</v>
      </c>
      <c r="D27" t="s">
        <v>71</v>
      </c>
      <c r="E27" t="s">
        <v>71</v>
      </c>
      <c r="F27">
        <v>675</v>
      </c>
      <c r="G27" t="s">
        <v>75</v>
      </c>
      <c r="J27" t="s">
        <v>71</v>
      </c>
      <c r="L27" t="s">
        <v>76</v>
      </c>
      <c r="M27" t="s">
        <v>52</v>
      </c>
      <c r="N27" t="str">
        <f>VLOOKUP(C27,'Points and Classes'!D:E,2,FALSE)</f>
        <v>Combined GTO</v>
      </c>
      <c r="O27">
        <f>_xlfn.IFNA(VLOOKUP(E27,'Points and Classes'!A:B,2,FALSE),0)</f>
        <v>0</v>
      </c>
      <c r="P27">
        <f>_xlfn.IFNA(VLOOKUP(C27&amp;G27,'By Class Overall'!A:F,6,FALSE),0)</f>
        <v>22</v>
      </c>
      <c r="Q27">
        <f>_xlfn.IFNA(VLOOKUP(C27&amp;G27,'By Class Overall'!A:G,7,FALSE),0)</f>
        <v>8</v>
      </c>
    </row>
    <row r="28" spans="1:17" x14ac:dyDescent="0.25">
      <c r="A28">
        <v>1</v>
      </c>
      <c r="B28" t="s">
        <v>12</v>
      </c>
      <c r="C28" t="s">
        <v>13</v>
      </c>
      <c r="D28" t="s">
        <v>71</v>
      </c>
      <c r="E28" t="s">
        <v>71</v>
      </c>
      <c r="F28">
        <v>743</v>
      </c>
      <c r="G28" t="s">
        <v>77</v>
      </c>
      <c r="J28" t="s">
        <v>71</v>
      </c>
      <c r="L28" t="s">
        <v>18</v>
      </c>
      <c r="M28" t="s">
        <v>78</v>
      </c>
      <c r="N28" t="str">
        <f>VLOOKUP(C28,'Points and Classes'!D:E,2,FALSE)</f>
        <v>Combined GTO</v>
      </c>
      <c r="O28">
        <f>_xlfn.IFNA(VLOOKUP(E28,'Points and Classes'!A:B,2,FALSE),0)</f>
        <v>0</v>
      </c>
      <c r="P28">
        <f>_xlfn.IFNA(VLOOKUP(C28&amp;G28,'By Class Overall'!A:F,6,FALSE),0)</f>
        <v>16</v>
      </c>
      <c r="Q28">
        <f>_xlfn.IFNA(VLOOKUP(C28&amp;G28,'By Class Overall'!A:G,7,FALSE),0)</f>
        <v>14</v>
      </c>
    </row>
    <row r="29" spans="1:17" x14ac:dyDescent="0.25">
      <c r="A29">
        <v>1</v>
      </c>
      <c r="B29" t="s">
        <v>12</v>
      </c>
      <c r="C29" t="s">
        <v>13</v>
      </c>
      <c r="D29" t="s">
        <v>71</v>
      </c>
      <c r="E29" t="s">
        <v>71</v>
      </c>
      <c r="F29">
        <v>870</v>
      </c>
      <c r="G29" t="s">
        <v>79</v>
      </c>
      <c r="J29" t="s">
        <v>71</v>
      </c>
      <c r="L29" t="s">
        <v>80</v>
      </c>
      <c r="M29" t="s">
        <v>81</v>
      </c>
      <c r="N29" t="str">
        <f>VLOOKUP(C29,'Points and Classes'!D:E,2,FALSE)</f>
        <v>Combined GTO</v>
      </c>
      <c r="O29">
        <f>_xlfn.IFNA(VLOOKUP(E29,'Points and Classes'!A:B,2,FALSE),0)</f>
        <v>0</v>
      </c>
      <c r="P29">
        <f>_xlfn.IFNA(VLOOKUP(C29&amp;G29,'By Class Overall'!A:F,6,FALSE),0)</f>
        <v>0</v>
      </c>
      <c r="Q29">
        <f>_xlfn.IFNA(VLOOKUP(C29&amp;G29,'By Class Overall'!A:G,7,FALSE),0)</f>
        <v>0</v>
      </c>
    </row>
    <row r="30" spans="1:17" x14ac:dyDescent="0.25">
      <c r="A30">
        <v>1</v>
      </c>
      <c r="B30" t="s">
        <v>12</v>
      </c>
      <c r="C30" t="s">
        <v>13</v>
      </c>
      <c r="D30" t="s">
        <v>71</v>
      </c>
      <c r="E30" t="s">
        <v>71</v>
      </c>
      <c r="F30">
        <v>805</v>
      </c>
      <c r="G30" t="s">
        <v>82</v>
      </c>
      <c r="J30" t="s">
        <v>71</v>
      </c>
      <c r="L30" t="s">
        <v>83</v>
      </c>
      <c r="M30" t="s">
        <v>54</v>
      </c>
      <c r="N30" t="str">
        <f>VLOOKUP(C30,'Points and Classes'!D:E,2,FALSE)</f>
        <v>Combined GTO</v>
      </c>
      <c r="O30">
        <f>_xlfn.IFNA(VLOOKUP(E30,'Points and Classes'!A:B,2,FALSE),0)</f>
        <v>0</v>
      </c>
      <c r="P30">
        <f>_xlfn.IFNA(VLOOKUP(C30&amp;G30,'By Class Overall'!A:F,6,FALSE),0)</f>
        <v>0</v>
      </c>
      <c r="Q30">
        <f>_xlfn.IFNA(VLOOKUP(C30&amp;G30,'By Class Overall'!A:G,7,FALSE),0)</f>
        <v>0</v>
      </c>
    </row>
    <row r="31" spans="1:17" x14ac:dyDescent="0.25">
      <c r="A31">
        <v>1</v>
      </c>
      <c r="B31" t="s">
        <v>12</v>
      </c>
      <c r="C31" t="s">
        <v>13</v>
      </c>
      <c r="D31" t="s">
        <v>71</v>
      </c>
      <c r="E31" t="s">
        <v>71</v>
      </c>
      <c r="F31">
        <v>193</v>
      </c>
      <c r="G31" t="s">
        <v>14</v>
      </c>
      <c r="J31" t="s">
        <v>71</v>
      </c>
      <c r="L31" t="s">
        <v>15</v>
      </c>
      <c r="M31" t="s">
        <v>16</v>
      </c>
      <c r="N31" t="str">
        <f>VLOOKUP(C31,'Points and Classes'!D:E,2,FALSE)</f>
        <v>Combined GTO</v>
      </c>
      <c r="O31">
        <f>_xlfn.IFNA(VLOOKUP(E31,'Points and Classes'!A:B,2,FALSE),0)</f>
        <v>0</v>
      </c>
      <c r="P31">
        <f>_xlfn.IFNA(VLOOKUP(C31&amp;G31,'By Class Overall'!A:F,6,FALSE),0)</f>
        <v>100</v>
      </c>
      <c r="Q31">
        <f>_xlfn.IFNA(VLOOKUP(C31&amp;G31,'By Class Overall'!A:G,7,FALSE),0)</f>
        <v>1</v>
      </c>
    </row>
    <row r="32" spans="1:17" x14ac:dyDescent="0.25">
      <c r="A32">
        <v>1</v>
      </c>
      <c r="B32" t="s">
        <v>12</v>
      </c>
      <c r="C32" t="s">
        <v>13</v>
      </c>
      <c r="D32" t="s">
        <v>71</v>
      </c>
      <c r="E32" t="s">
        <v>71</v>
      </c>
      <c r="F32" t="s">
        <v>29</v>
      </c>
      <c r="G32" t="s">
        <v>30</v>
      </c>
      <c r="J32" t="s">
        <v>71</v>
      </c>
      <c r="L32" t="s">
        <v>31</v>
      </c>
      <c r="M32" t="s">
        <v>19</v>
      </c>
      <c r="N32" t="str">
        <f>VLOOKUP(C32,'Points and Classes'!D:E,2,FALSE)</f>
        <v>Combined GTO</v>
      </c>
      <c r="O32">
        <f>_xlfn.IFNA(VLOOKUP(E32,'Points and Classes'!A:B,2,FALSE),0)</f>
        <v>0</v>
      </c>
      <c r="P32">
        <f>_xlfn.IFNA(VLOOKUP(C32&amp;G32,'By Class Overall'!A:F,6,FALSE),0)</f>
        <v>16</v>
      </c>
      <c r="Q32">
        <f>_xlfn.IFNA(VLOOKUP(C32&amp;G32,'By Class Overall'!A:G,7,FALSE),0)</f>
        <v>14</v>
      </c>
    </row>
    <row r="33" spans="1:17" x14ac:dyDescent="0.25">
      <c r="A33">
        <v>1</v>
      </c>
      <c r="B33" t="s">
        <v>12</v>
      </c>
      <c r="C33" t="s">
        <v>13</v>
      </c>
      <c r="D33" t="s">
        <v>71</v>
      </c>
      <c r="E33" t="s">
        <v>71</v>
      </c>
      <c r="F33">
        <v>786</v>
      </c>
      <c r="G33" t="s">
        <v>50</v>
      </c>
      <c r="J33" t="s">
        <v>71</v>
      </c>
      <c r="L33" t="s">
        <v>51</v>
      </c>
      <c r="M33" t="s">
        <v>52</v>
      </c>
      <c r="N33" t="str">
        <f>VLOOKUP(C33,'Points and Classes'!D:E,2,FALSE)</f>
        <v>Combined GTO</v>
      </c>
      <c r="O33">
        <f>_xlfn.IFNA(VLOOKUP(E33,'Points and Classes'!A:B,2,FALSE),0)</f>
        <v>0</v>
      </c>
      <c r="P33">
        <f>_xlfn.IFNA(VLOOKUP(C33&amp;G33,'By Class Overall'!A:F,6,FALSE),0)</f>
        <v>5</v>
      </c>
      <c r="Q33">
        <f>_xlfn.IFNA(VLOOKUP(C33&amp;G33,'By Class Overall'!A:G,7,FALSE),0)</f>
        <v>25</v>
      </c>
    </row>
    <row r="34" spans="1:17" x14ac:dyDescent="0.25">
      <c r="A34">
        <v>1</v>
      </c>
      <c r="B34" t="s">
        <v>12</v>
      </c>
      <c r="C34" t="s">
        <v>13</v>
      </c>
      <c r="D34" t="s">
        <v>71</v>
      </c>
      <c r="E34" t="s">
        <v>71</v>
      </c>
      <c r="F34">
        <v>743</v>
      </c>
      <c r="G34" t="s">
        <v>77</v>
      </c>
      <c r="J34" t="s">
        <v>71</v>
      </c>
      <c r="L34" t="s">
        <v>18</v>
      </c>
      <c r="M34" t="s">
        <v>78</v>
      </c>
      <c r="N34" t="str">
        <f>VLOOKUP(C34,'Points and Classes'!D:E,2,FALSE)</f>
        <v>Combined GTO</v>
      </c>
      <c r="O34">
        <f>_xlfn.IFNA(VLOOKUP(E34,'Points and Classes'!A:B,2,FALSE),0)</f>
        <v>0</v>
      </c>
      <c r="P34">
        <f>_xlfn.IFNA(VLOOKUP(C34&amp;G34,'By Class Overall'!A:F,6,FALSE),0)</f>
        <v>16</v>
      </c>
      <c r="Q34">
        <f>_xlfn.IFNA(VLOOKUP(C34&amp;G34,'By Class Overall'!A:G,7,FALSE),0)</f>
        <v>14</v>
      </c>
    </row>
    <row r="35" spans="1:17" x14ac:dyDescent="0.25">
      <c r="A35">
        <v>1</v>
      </c>
      <c r="B35" t="s">
        <v>12</v>
      </c>
      <c r="C35" t="s">
        <v>13</v>
      </c>
      <c r="D35" t="s">
        <v>71</v>
      </c>
      <c r="E35" t="s">
        <v>71</v>
      </c>
      <c r="F35">
        <v>870</v>
      </c>
      <c r="G35" t="s">
        <v>79</v>
      </c>
      <c r="J35" t="s">
        <v>71</v>
      </c>
      <c r="L35" t="s">
        <v>80</v>
      </c>
      <c r="M35" t="s">
        <v>81</v>
      </c>
      <c r="N35" t="str">
        <f>VLOOKUP(C35,'Points and Classes'!D:E,2,FALSE)</f>
        <v>Combined GTO</v>
      </c>
      <c r="O35">
        <f>_xlfn.IFNA(VLOOKUP(E35,'Points and Classes'!A:B,2,FALSE),0)</f>
        <v>0</v>
      </c>
      <c r="P35">
        <f>_xlfn.IFNA(VLOOKUP(C35&amp;G35,'By Class Overall'!A:F,6,FALSE),0)</f>
        <v>0</v>
      </c>
      <c r="Q35">
        <f>_xlfn.IFNA(VLOOKUP(C35&amp;G35,'By Class Overall'!A:G,7,FALSE),0)</f>
        <v>0</v>
      </c>
    </row>
    <row r="36" spans="1:17" x14ac:dyDescent="0.25">
      <c r="A36">
        <v>1</v>
      </c>
      <c r="B36" t="s">
        <v>12</v>
      </c>
      <c r="C36" t="s">
        <v>13</v>
      </c>
      <c r="D36" t="s">
        <v>71</v>
      </c>
      <c r="E36" t="s">
        <v>71</v>
      </c>
      <c r="F36">
        <v>911</v>
      </c>
      <c r="G36" t="s">
        <v>61</v>
      </c>
      <c r="J36" t="s">
        <v>71</v>
      </c>
      <c r="L36" t="s">
        <v>62</v>
      </c>
      <c r="M36" t="s">
        <v>44</v>
      </c>
      <c r="N36" t="str">
        <f>VLOOKUP(C36,'Points and Classes'!D:E,2,FALSE)</f>
        <v>Combined GTO</v>
      </c>
      <c r="O36">
        <f>_xlfn.IFNA(VLOOKUP(E36,'Points and Classes'!A:B,2,FALSE),0)</f>
        <v>0</v>
      </c>
      <c r="P36">
        <f>_xlfn.IFNA(VLOOKUP(C36&amp;G36,'By Class Overall'!A:F,6,FALSE),0)</f>
        <v>1</v>
      </c>
      <c r="Q36">
        <f>_xlfn.IFNA(VLOOKUP(C36&amp;G36,'By Class Overall'!A:G,7,FALSE),0)</f>
        <v>28</v>
      </c>
    </row>
    <row r="37" spans="1:17" x14ac:dyDescent="0.25">
      <c r="A37">
        <v>1</v>
      </c>
      <c r="B37" t="s">
        <v>12</v>
      </c>
      <c r="C37" t="s">
        <v>132</v>
      </c>
      <c r="D37">
        <v>1</v>
      </c>
      <c r="E37">
        <v>1</v>
      </c>
      <c r="F37">
        <v>177</v>
      </c>
      <c r="G37" t="s">
        <v>93</v>
      </c>
      <c r="H37">
        <v>8</v>
      </c>
      <c r="I37">
        <v>9.6851851851851856E-3</v>
      </c>
      <c r="L37" t="s">
        <v>51</v>
      </c>
      <c r="M37" t="s">
        <v>94</v>
      </c>
      <c r="N37" t="str">
        <f>VLOOKUP(C37,'Points and Classes'!D:E,2,FALSE)</f>
        <v>Deseret Dash - Expert</v>
      </c>
      <c r="O37">
        <f>_xlfn.IFNA(VLOOKUP(E37,'Points and Classes'!A:B,2,FALSE),0)</f>
        <v>50</v>
      </c>
      <c r="P37">
        <f>_xlfn.IFNA(VLOOKUP(C37&amp;G37,'By Class Overall'!A:F,6,FALSE),0)</f>
        <v>100</v>
      </c>
      <c r="Q37">
        <f>_xlfn.IFNA(VLOOKUP(C37&amp;G37,'By Class Overall'!A:G,7,FALSE),0)</f>
        <v>1</v>
      </c>
    </row>
    <row r="38" spans="1:17" x14ac:dyDescent="0.25">
      <c r="A38">
        <v>1</v>
      </c>
      <c r="B38" t="s">
        <v>12</v>
      </c>
      <c r="C38" t="s">
        <v>132</v>
      </c>
      <c r="D38">
        <v>2</v>
      </c>
      <c r="E38">
        <v>2</v>
      </c>
      <c r="F38" t="s">
        <v>109</v>
      </c>
      <c r="G38" t="s">
        <v>110</v>
      </c>
      <c r="H38">
        <v>7</v>
      </c>
      <c r="I38">
        <v>8.099537037037037E-3</v>
      </c>
      <c r="J38" t="s">
        <v>118</v>
      </c>
      <c r="K38" t="s">
        <v>118</v>
      </c>
      <c r="L38" t="s">
        <v>51</v>
      </c>
      <c r="M38" t="s">
        <v>133</v>
      </c>
      <c r="N38" t="str">
        <f>VLOOKUP(C38,'Points and Classes'!D:E,2,FALSE)</f>
        <v>Deseret Dash - Expert</v>
      </c>
      <c r="O38">
        <f>_xlfn.IFNA(VLOOKUP(E38,'Points and Classes'!A:B,2,FALSE),0)</f>
        <v>40</v>
      </c>
      <c r="P38">
        <f>_xlfn.IFNA(VLOOKUP(C38&amp;G38,'By Class Overall'!A:F,6,FALSE),0)</f>
        <v>40</v>
      </c>
      <c r="Q38">
        <f>_xlfn.IFNA(VLOOKUP(C38&amp;G38,'By Class Overall'!A:G,7,FALSE),0)</f>
        <v>3</v>
      </c>
    </row>
    <row r="39" spans="1:17" x14ac:dyDescent="0.25">
      <c r="A39">
        <v>1</v>
      </c>
      <c r="B39" t="s">
        <v>12</v>
      </c>
      <c r="C39" t="s">
        <v>132</v>
      </c>
      <c r="D39">
        <v>3</v>
      </c>
      <c r="E39">
        <v>3</v>
      </c>
      <c r="F39" t="s">
        <v>95</v>
      </c>
      <c r="G39" t="s">
        <v>96</v>
      </c>
      <c r="H39">
        <v>7</v>
      </c>
      <c r="I39">
        <v>8.1041666666666675E-3</v>
      </c>
      <c r="J39" t="s">
        <v>118</v>
      </c>
      <c r="K39">
        <v>0.40899999999999997</v>
      </c>
      <c r="L39" t="s">
        <v>48</v>
      </c>
      <c r="M39" t="s">
        <v>97</v>
      </c>
      <c r="N39" t="str">
        <f>VLOOKUP(C39,'Points and Classes'!D:E,2,FALSE)</f>
        <v>Deseret Dash - Expert</v>
      </c>
      <c r="O39">
        <f>_xlfn.IFNA(VLOOKUP(E39,'Points and Classes'!A:B,2,FALSE),0)</f>
        <v>32</v>
      </c>
      <c r="P39">
        <f>_xlfn.IFNA(VLOOKUP(C39&amp;G39,'By Class Overall'!A:F,6,FALSE),0)</f>
        <v>32</v>
      </c>
      <c r="Q39">
        <f>_xlfn.IFNA(VLOOKUP(C39&amp;G39,'By Class Overall'!A:G,7,FALSE),0)</f>
        <v>5</v>
      </c>
    </row>
    <row r="40" spans="1:17" x14ac:dyDescent="0.25">
      <c r="A40">
        <v>1</v>
      </c>
      <c r="B40" t="s">
        <v>12</v>
      </c>
      <c r="C40" t="s">
        <v>132</v>
      </c>
      <c r="D40">
        <v>4</v>
      </c>
      <c r="E40">
        <v>4</v>
      </c>
      <c r="F40">
        <v>115</v>
      </c>
      <c r="G40" t="s">
        <v>92</v>
      </c>
      <c r="H40">
        <v>7</v>
      </c>
      <c r="I40">
        <v>8.1041666666666675E-3</v>
      </c>
      <c r="J40" t="s">
        <v>118</v>
      </c>
      <c r="K40">
        <v>8.9999999999999993E-3</v>
      </c>
      <c r="L40" t="s">
        <v>62</v>
      </c>
      <c r="M40" t="s">
        <v>44</v>
      </c>
      <c r="N40" t="str">
        <f>VLOOKUP(C40,'Points and Classes'!D:E,2,FALSE)</f>
        <v>Deseret Dash - Expert</v>
      </c>
      <c r="O40">
        <f>_xlfn.IFNA(VLOOKUP(E40,'Points and Classes'!A:B,2,FALSE),0)</f>
        <v>26</v>
      </c>
      <c r="P40">
        <f>_xlfn.IFNA(VLOOKUP(C40&amp;G40,'By Class Overall'!A:F,6,FALSE),0)</f>
        <v>48</v>
      </c>
      <c r="Q40">
        <f>_xlfn.IFNA(VLOOKUP(C40&amp;G40,'By Class Overall'!A:G,7,FALSE),0)</f>
        <v>2</v>
      </c>
    </row>
    <row r="41" spans="1:17" x14ac:dyDescent="0.25">
      <c r="A41">
        <v>1</v>
      </c>
      <c r="B41" t="s">
        <v>12</v>
      </c>
      <c r="C41" t="s">
        <v>132</v>
      </c>
      <c r="D41">
        <v>5</v>
      </c>
      <c r="E41">
        <v>5</v>
      </c>
      <c r="F41">
        <v>258</v>
      </c>
      <c r="G41" t="s">
        <v>134</v>
      </c>
      <c r="H41">
        <v>7</v>
      </c>
      <c r="I41">
        <v>8.2013888888888883E-3</v>
      </c>
      <c r="J41" t="s">
        <v>118</v>
      </c>
      <c r="K41">
        <v>8.3949999999999996</v>
      </c>
      <c r="L41" t="s">
        <v>83</v>
      </c>
      <c r="M41" t="s">
        <v>135</v>
      </c>
      <c r="N41" t="str">
        <f>VLOOKUP(C41,'Points and Classes'!D:E,2,FALSE)</f>
        <v>Deseret Dash - Expert</v>
      </c>
      <c r="O41">
        <f>_xlfn.IFNA(VLOOKUP(E41,'Points and Classes'!A:B,2,FALSE),0)</f>
        <v>22</v>
      </c>
      <c r="P41">
        <f>_xlfn.IFNA(VLOOKUP(C41&amp;G41,'By Class Overall'!A:F,6,FALSE),0)</f>
        <v>27</v>
      </c>
      <c r="Q41">
        <f>_xlfn.IFNA(VLOOKUP(C41&amp;G41,'By Class Overall'!A:G,7,FALSE),0)</f>
        <v>9</v>
      </c>
    </row>
    <row r="42" spans="1:17" x14ac:dyDescent="0.25">
      <c r="A42">
        <v>1</v>
      </c>
      <c r="B42" t="s">
        <v>12</v>
      </c>
      <c r="C42" t="s">
        <v>132</v>
      </c>
      <c r="D42">
        <v>6</v>
      </c>
      <c r="E42">
        <v>6</v>
      </c>
      <c r="F42">
        <v>365</v>
      </c>
      <c r="G42" t="s">
        <v>105</v>
      </c>
      <c r="H42">
        <v>7</v>
      </c>
      <c r="I42">
        <v>8.2800925925925924E-3</v>
      </c>
      <c r="J42" t="s">
        <v>118</v>
      </c>
      <c r="K42">
        <v>6.7850000000000001</v>
      </c>
      <c r="L42" t="s">
        <v>48</v>
      </c>
      <c r="M42" t="s">
        <v>128</v>
      </c>
      <c r="N42" t="str">
        <f>VLOOKUP(C42,'Points and Classes'!D:E,2,FALSE)</f>
        <v>Deseret Dash - Expert</v>
      </c>
      <c r="O42">
        <f>_xlfn.IFNA(VLOOKUP(E42,'Points and Classes'!A:B,2,FALSE),0)</f>
        <v>20</v>
      </c>
      <c r="P42">
        <f>_xlfn.IFNA(VLOOKUP(C42&amp;G42,'By Class Overall'!A:F,6,FALSE),0)</f>
        <v>30</v>
      </c>
      <c r="Q42">
        <f>_xlfn.IFNA(VLOOKUP(C42&amp;G42,'By Class Overall'!A:G,7,FALSE),0)</f>
        <v>7</v>
      </c>
    </row>
    <row r="43" spans="1:17" x14ac:dyDescent="0.25">
      <c r="A43">
        <v>1</v>
      </c>
      <c r="B43" t="s">
        <v>12</v>
      </c>
      <c r="C43" t="s">
        <v>132</v>
      </c>
      <c r="D43">
        <v>7</v>
      </c>
      <c r="E43">
        <v>7</v>
      </c>
      <c r="F43">
        <v>121</v>
      </c>
      <c r="G43" t="s">
        <v>107</v>
      </c>
      <c r="H43">
        <v>7</v>
      </c>
      <c r="I43">
        <v>8.2824074074074067E-3</v>
      </c>
      <c r="J43" t="s">
        <v>118</v>
      </c>
      <c r="K43">
        <v>0.20899999999999999</v>
      </c>
      <c r="L43" t="s">
        <v>108</v>
      </c>
      <c r="M43" t="s">
        <v>102</v>
      </c>
      <c r="N43" t="str">
        <f>VLOOKUP(C43,'Points and Classes'!D:E,2,FALSE)</f>
        <v>Deseret Dash - Expert</v>
      </c>
      <c r="O43">
        <f>_xlfn.IFNA(VLOOKUP(E43,'Points and Classes'!A:B,2,FALSE),0)</f>
        <v>18</v>
      </c>
      <c r="P43">
        <f>_xlfn.IFNA(VLOOKUP(C43&amp;G43,'By Class Overall'!A:F,6,FALSE),0)</f>
        <v>18</v>
      </c>
      <c r="Q43">
        <f>_xlfn.IFNA(VLOOKUP(C43&amp;G43,'By Class Overall'!A:G,7,FALSE),0)</f>
        <v>12</v>
      </c>
    </row>
    <row r="44" spans="1:17" x14ac:dyDescent="0.25">
      <c r="A44">
        <v>1</v>
      </c>
      <c r="B44" t="s">
        <v>12</v>
      </c>
      <c r="C44" t="s">
        <v>132</v>
      </c>
      <c r="D44">
        <v>8</v>
      </c>
      <c r="E44">
        <v>8</v>
      </c>
      <c r="F44">
        <v>39</v>
      </c>
      <c r="G44" t="s">
        <v>98</v>
      </c>
      <c r="H44">
        <v>7</v>
      </c>
      <c r="I44">
        <v>8.2847222222222228E-3</v>
      </c>
      <c r="J44" t="s">
        <v>118</v>
      </c>
      <c r="K44">
        <v>0.189</v>
      </c>
      <c r="L44" t="s">
        <v>99</v>
      </c>
      <c r="M44" t="s">
        <v>100</v>
      </c>
      <c r="N44" t="str">
        <f>VLOOKUP(C44,'Points and Classes'!D:E,2,FALSE)</f>
        <v>Deseret Dash - Expert</v>
      </c>
      <c r="O44">
        <f>_xlfn.IFNA(VLOOKUP(E44,'Points and Classes'!A:B,2,FALSE),0)</f>
        <v>16</v>
      </c>
      <c r="P44">
        <f>_xlfn.IFNA(VLOOKUP(C44&amp;G44,'By Class Overall'!A:F,6,FALSE),0)</f>
        <v>24</v>
      </c>
      <c r="Q44">
        <f>_xlfn.IFNA(VLOOKUP(C44&amp;G44,'By Class Overall'!A:G,7,FALSE),0)</f>
        <v>11</v>
      </c>
    </row>
    <row r="45" spans="1:17" x14ac:dyDescent="0.25">
      <c r="A45">
        <v>1</v>
      </c>
      <c r="B45" t="s">
        <v>12</v>
      </c>
      <c r="C45" t="s">
        <v>132</v>
      </c>
      <c r="D45">
        <v>9</v>
      </c>
      <c r="E45">
        <v>9</v>
      </c>
      <c r="F45">
        <v>101</v>
      </c>
      <c r="G45" t="s">
        <v>124</v>
      </c>
      <c r="H45">
        <v>7</v>
      </c>
      <c r="I45">
        <v>8.3263888888888884E-3</v>
      </c>
      <c r="J45" t="s">
        <v>118</v>
      </c>
      <c r="K45">
        <v>3.5950000000000002</v>
      </c>
      <c r="L45" t="s">
        <v>51</v>
      </c>
      <c r="M45" t="s">
        <v>81</v>
      </c>
      <c r="N45" t="str">
        <f>VLOOKUP(C45,'Points and Classes'!D:E,2,FALSE)</f>
        <v>Deseret Dash - Expert</v>
      </c>
      <c r="O45">
        <f>_xlfn.IFNA(VLOOKUP(E45,'Points and Classes'!A:B,2,FALSE),0)</f>
        <v>14</v>
      </c>
      <c r="P45">
        <f>_xlfn.IFNA(VLOOKUP(C45&amp;G45,'By Class Overall'!A:F,6,FALSE),0)</f>
        <v>18</v>
      </c>
      <c r="Q45">
        <f>_xlfn.IFNA(VLOOKUP(C45&amp;G45,'By Class Overall'!A:G,7,FALSE),0)</f>
        <v>12</v>
      </c>
    </row>
    <row r="46" spans="1:17" x14ac:dyDescent="0.25">
      <c r="A46">
        <v>1</v>
      </c>
      <c r="B46" t="s">
        <v>12</v>
      </c>
      <c r="C46" t="s">
        <v>132</v>
      </c>
      <c r="D46">
        <v>10</v>
      </c>
      <c r="E46">
        <v>10</v>
      </c>
      <c r="F46">
        <v>149</v>
      </c>
      <c r="G46" t="s">
        <v>17</v>
      </c>
      <c r="H46">
        <v>7</v>
      </c>
      <c r="I46">
        <v>8.3263888888888884E-3</v>
      </c>
      <c r="J46" t="s">
        <v>118</v>
      </c>
      <c r="K46">
        <v>7.1999999999999995E-2</v>
      </c>
      <c r="L46" t="s">
        <v>18</v>
      </c>
      <c r="M46" t="s">
        <v>19</v>
      </c>
      <c r="N46" t="str">
        <f>VLOOKUP(C46,'Points and Classes'!D:E,2,FALSE)</f>
        <v>Deseret Dash - Expert</v>
      </c>
      <c r="O46">
        <f>_xlfn.IFNA(VLOOKUP(E46,'Points and Classes'!A:B,2,FALSE),0)</f>
        <v>12</v>
      </c>
      <c r="P46">
        <f>_xlfn.IFNA(VLOOKUP(C46&amp;G46,'By Class Overall'!A:F,6,FALSE),0)</f>
        <v>12</v>
      </c>
      <c r="Q46">
        <f>_xlfn.IFNA(VLOOKUP(C46&amp;G46,'By Class Overall'!A:G,7,FALSE),0)</f>
        <v>18</v>
      </c>
    </row>
    <row r="47" spans="1:17" x14ac:dyDescent="0.25">
      <c r="A47">
        <v>1</v>
      </c>
      <c r="B47" t="s">
        <v>12</v>
      </c>
      <c r="C47" t="s">
        <v>132</v>
      </c>
      <c r="D47">
        <v>11</v>
      </c>
      <c r="E47">
        <v>11</v>
      </c>
      <c r="F47">
        <v>68</v>
      </c>
      <c r="G47" t="s">
        <v>20</v>
      </c>
      <c r="H47">
        <v>7</v>
      </c>
      <c r="I47">
        <v>8.4178240740740741E-3</v>
      </c>
      <c r="J47" t="s">
        <v>118</v>
      </c>
      <c r="K47">
        <v>7.8220000000000001</v>
      </c>
      <c r="L47" t="s">
        <v>15</v>
      </c>
      <c r="M47" t="s">
        <v>21</v>
      </c>
      <c r="N47" t="str">
        <f>VLOOKUP(C47,'Points and Classes'!D:E,2,FALSE)</f>
        <v>Deseret Dash - Expert</v>
      </c>
      <c r="O47">
        <f>_xlfn.IFNA(VLOOKUP(E47,'Points and Classes'!A:B,2,FALSE),0)</f>
        <v>10</v>
      </c>
      <c r="P47">
        <f>_xlfn.IFNA(VLOOKUP(C47&amp;G47,'By Class Overall'!A:F,6,FALSE),0)</f>
        <v>16</v>
      </c>
      <c r="Q47">
        <f>_xlfn.IFNA(VLOOKUP(C47&amp;G47,'By Class Overall'!A:G,7,FALSE),0)</f>
        <v>15</v>
      </c>
    </row>
    <row r="48" spans="1:17" x14ac:dyDescent="0.25">
      <c r="A48">
        <v>1</v>
      </c>
      <c r="B48" t="s">
        <v>12</v>
      </c>
      <c r="C48" t="s">
        <v>132</v>
      </c>
      <c r="D48">
        <v>12</v>
      </c>
      <c r="E48">
        <v>12</v>
      </c>
      <c r="F48">
        <v>151</v>
      </c>
      <c r="G48" t="s">
        <v>103</v>
      </c>
      <c r="H48">
        <v>7</v>
      </c>
      <c r="I48">
        <v>8.4814814814814805E-3</v>
      </c>
      <c r="J48" t="s">
        <v>118</v>
      </c>
      <c r="K48">
        <v>5.5309999999999997</v>
      </c>
      <c r="L48" t="s">
        <v>51</v>
      </c>
      <c r="M48" t="s">
        <v>104</v>
      </c>
      <c r="N48" t="str">
        <f>VLOOKUP(C48,'Points and Classes'!D:E,2,FALSE)</f>
        <v>Deseret Dash - Expert</v>
      </c>
      <c r="O48">
        <f>_xlfn.IFNA(VLOOKUP(E48,'Points and Classes'!A:B,2,FALSE),0)</f>
        <v>9</v>
      </c>
      <c r="P48">
        <f>_xlfn.IFNA(VLOOKUP(C48&amp;G48,'By Class Overall'!A:F,6,FALSE),0)</f>
        <v>29</v>
      </c>
      <c r="Q48">
        <f>_xlfn.IFNA(VLOOKUP(C48&amp;G48,'By Class Overall'!A:G,7,FALSE),0)</f>
        <v>8</v>
      </c>
    </row>
    <row r="49" spans="1:17" x14ac:dyDescent="0.25">
      <c r="A49">
        <v>1</v>
      </c>
      <c r="B49" t="s">
        <v>12</v>
      </c>
      <c r="C49" t="s">
        <v>132</v>
      </c>
      <c r="D49">
        <v>13</v>
      </c>
      <c r="E49">
        <v>13</v>
      </c>
      <c r="F49">
        <v>28</v>
      </c>
      <c r="G49" t="s">
        <v>39</v>
      </c>
      <c r="H49">
        <v>7</v>
      </c>
      <c r="I49">
        <v>8.5277777777777782E-3</v>
      </c>
      <c r="J49" t="s">
        <v>118</v>
      </c>
      <c r="K49">
        <v>3.984</v>
      </c>
      <c r="L49" t="s">
        <v>40</v>
      </c>
      <c r="M49" t="s">
        <v>41</v>
      </c>
      <c r="N49" t="str">
        <f>VLOOKUP(C49,'Points and Classes'!D:E,2,FALSE)</f>
        <v>Deseret Dash - Expert</v>
      </c>
      <c r="O49">
        <f>_xlfn.IFNA(VLOOKUP(E49,'Points and Classes'!A:B,2,FALSE),0)</f>
        <v>8</v>
      </c>
      <c r="P49">
        <f>_xlfn.IFNA(VLOOKUP(C49&amp;G49,'By Class Overall'!A:F,6,FALSE),0)</f>
        <v>8</v>
      </c>
      <c r="Q49">
        <f>_xlfn.IFNA(VLOOKUP(C49&amp;G49,'By Class Overall'!A:G,7,FALSE),0)</f>
        <v>22</v>
      </c>
    </row>
    <row r="50" spans="1:17" x14ac:dyDescent="0.25">
      <c r="A50">
        <v>1</v>
      </c>
      <c r="B50" t="s">
        <v>12</v>
      </c>
      <c r="C50" t="s">
        <v>132</v>
      </c>
      <c r="D50">
        <v>14</v>
      </c>
      <c r="E50">
        <v>14</v>
      </c>
      <c r="F50">
        <v>56</v>
      </c>
      <c r="G50" t="s">
        <v>136</v>
      </c>
      <c r="H50">
        <v>7</v>
      </c>
      <c r="I50">
        <v>8.5381944444444437E-3</v>
      </c>
      <c r="J50" t="s">
        <v>118</v>
      </c>
      <c r="K50">
        <v>0.89900000000000002</v>
      </c>
      <c r="L50" t="s">
        <v>137</v>
      </c>
      <c r="M50" t="s">
        <v>115</v>
      </c>
      <c r="N50" t="str">
        <f>VLOOKUP(C50,'Points and Classes'!D:E,2,FALSE)</f>
        <v>Deseret Dash - Expert</v>
      </c>
      <c r="O50">
        <f>_xlfn.IFNA(VLOOKUP(E50,'Points and Classes'!A:B,2,FALSE),0)</f>
        <v>7</v>
      </c>
      <c r="P50">
        <f>_xlfn.IFNA(VLOOKUP(C50&amp;G50,'By Class Overall'!A:F,6,FALSE),0)</f>
        <v>7</v>
      </c>
      <c r="Q50">
        <f>_xlfn.IFNA(VLOOKUP(C50&amp;G50,'By Class Overall'!A:G,7,FALSE),0)</f>
        <v>23</v>
      </c>
    </row>
    <row r="51" spans="1:17" x14ac:dyDescent="0.25">
      <c r="A51">
        <v>1</v>
      </c>
      <c r="B51" t="s">
        <v>12</v>
      </c>
      <c r="C51" t="s">
        <v>132</v>
      </c>
      <c r="D51">
        <v>15</v>
      </c>
      <c r="E51">
        <v>15</v>
      </c>
      <c r="F51">
        <v>209</v>
      </c>
      <c r="G51" t="s">
        <v>28</v>
      </c>
      <c r="H51">
        <v>7</v>
      </c>
      <c r="I51">
        <v>8.5381944444444437E-3</v>
      </c>
      <c r="J51" t="s">
        <v>118</v>
      </c>
      <c r="K51">
        <v>6.6000000000000003E-2</v>
      </c>
      <c r="L51" t="s">
        <v>18</v>
      </c>
      <c r="M51" t="s">
        <v>138</v>
      </c>
      <c r="N51" t="str">
        <f>VLOOKUP(C51,'Points and Classes'!D:E,2,FALSE)</f>
        <v>Deseret Dash - Expert</v>
      </c>
      <c r="O51">
        <f>_xlfn.IFNA(VLOOKUP(E51,'Points and Classes'!A:B,2,FALSE),0)</f>
        <v>6</v>
      </c>
      <c r="P51">
        <f>_xlfn.IFNA(VLOOKUP(C51&amp;G51,'By Class Overall'!A:F,6,FALSE),0)</f>
        <v>9</v>
      </c>
      <c r="Q51">
        <f>_xlfn.IFNA(VLOOKUP(C51&amp;G51,'By Class Overall'!A:G,7,FALSE),0)</f>
        <v>20</v>
      </c>
    </row>
    <row r="52" spans="1:17" x14ac:dyDescent="0.25">
      <c r="A52">
        <v>1</v>
      </c>
      <c r="B52" t="s">
        <v>12</v>
      </c>
      <c r="C52" t="s">
        <v>132</v>
      </c>
      <c r="D52">
        <v>16</v>
      </c>
      <c r="E52">
        <v>16</v>
      </c>
      <c r="F52" t="s">
        <v>29</v>
      </c>
      <c r="G52" t="s">
        <v>30</v>
      </c>
      <c r="H52">
        <v>7</v>
      </c>
      <c r="I52">
        <v>8.5393518518518518E-3</v>
      </c>
      <c r="J52" t="s">
        <v>118</v>
      </c>
      <c r="K52">
        <v>9.4E-2</v>
      </c>
      <c r="L52" t="s">
        <v>31</v>
      </c>
      <c r="M52" t="s">
        <v>19</v>
      </c>
      <c r="N52" t="str">
        <f>VLOOKUP(C52,'Points and Classes'!D:E,2,FALSE)</f>
        <v>Deseret Dash - Expert</v>
      </c>
      <c r="O52">
        <f>_xlfn.IFNA(VLOOKUP(E52,'Points and Classes'!A:B,2,FALSE),0)</f>
        <v>5</v>
      </c>
      <c r="P52">
        <f>_xlfn.IFNA(VLOOKUP(C52&amp;G52,'By Class Overall'!A:F,6,FALSE),0)</f>
        <v>5</v>
      </c>
      <c r="Q52">
        <f>_xlfn.IFNA(VLOOKUP(C52&amp;G52,'By Class Overall'!A:G,7,FALSE),0)</f>
        <v>25</v>
      </c>
    </row>
    <row r="53" spans="1:17" x14ac:dyDescent="0.25">
      <c r="A53">
        <v>1</v>
      </c>
      <c r="B53" t="s">
        <v>12</v>
      </c>
      <c r="C53" t="s">
        <v>132</v>
      </c>
      <c r="D53">
        <v>17</v>
      </c>
      <c r="E53">
        <v>17</v>
      </c>
      <c r="F53">
        <v>272</v>
      </c>
      <c r="G53" t="s">
        <v>139</v>
      </c>
      <c r="H53">
        <v>7</v>
      </c>
      <c r="I53">
        <v>9.2928240740740731E-3</v>
      </c>
      <c r="J53" t="s">
        <v>118</v>
      </c>
      <c r="K53">
        <v>7.5231481481481471E-4</v>
      </c>
      <c r="L53" t="s">
        <v>140</v>
      </c>
      <c r="M53" t="s">
        <v>16</v>
      </c>
      <c r="N53" t="str">
        <f>VLOOKUP(C53,'Points and Classes'!D:E,2,FALSE)</f>
        <v>Deseret Dash - Expert</v>
      </c>
      <c r="O53">
        <f>_xlfn.IFNA(VLOOKUP(E53,'Points and Classes'!A:B,2,FALSE),0)</f>
        <v>4</v>
      </c>
      <c r="P53">
        <f>_xlfn.IFNA(VLOOKUP(C53&amp;G53,'By Class Overall'!A:F,6,FALSE),0)</f>
        <v>4</v>
      </c>
      <c r="Q53">
        <f>_xlfn.IFNA(VLOOKUP(C53&amp;G53,'By Class Overall'!A:G,7,FALSE),0)</f>
        <v>26</v>
      </c>
    </row>
    <row r="54" spans="1:17" x14ac:dyDescent="0.25">
      <c r="A54">
        <v>1</v>
      </c>
      <c r="B54" t="s">
        <v>12</v>
      </c>
      <c r="C54" t="s">
        <v>132</v>
      </c>
      <c r="D54">
        <v>18</v>
      </c>
      <c r="E54">
        <v>18</v>
      </c>
      <c r="F54">
        <v>66</v>
      </c>
      <c r="G54" t="s">
        <v>141</v>
      </c>
      <c r="H54">
        <v>4</v>
      </c>
      <c r="I54">
        <v>6.091435185185185E-3</v>
      </c>
      <c r="J54" t="s">
        <v>142</v>
      </c>
      <c r="K54" t="s">
        <v>113</v>
      </c>
      <c r="L54" t="s">
        <v>143</v>
      </c>
      <c r="M54" t="s">
        <v>144</v>
      </c>
      <c r="N54" t="str">
        <f>VLOOKUP(C54,'Points and Classes'!D:E,2,FALSE)</f>
        <v>Deseret Dash - Expert</v>
      </c>
      <c r="O54">
        <f>_xlfn.IFNA(VLOOKUP(E54,'Points and Classes'!A:B,2,FALSE),0)</f>
        <v>3</v>
      </c>
      <c r="P54">
        <f>_xlfn.IFNA(VLOOKUP(C54&amp;G54,'By Class Overall'!A:F,6,FALSE),0)</f>
        <v>3</v>
      </c>
      <c r="Q54">
        <f>_xlfn.IFNA(VLOOKUP(C54&amp;G54,'By Class Overall'!A:G,7,FALSE),0)</f>
        <v>28</v>
      </c>
    </row>
    <row r="55" spans="1:17" x14ac:dyDescent="0.25">
      <c r="A55">
        <v>1</v>
      </c>
      <c r="B55" t="s">
        <v>12</v>
      </c>
      <c r="C55" t="s">
        <v>132</v>
      </c>
      <c r="D55">
        <v>19</v>
      </c>
      <c r="E55">
        <v>19</v>
      </c>
      <c r="F55">
        <v>22</v>
      </c>
      <c r="G55" t="s">
        <v>35</v>
      </c>
      <c r="H55">
        <v>3</v>
      </c>
      <c r="I55">
        <v>4.0949074074074074E-3</v>
      </c>
      <c r="J55" t="s">
        <v>112</v>
      </c>
      <c r="K55" t="s">
        <v>118</v>
      </c>
      <c r="L55" t="s">
        <v>15</v>
      </c>
      <c r="M55" t="s">
        <v>145</v>
      </c>
      <c r="N55" t="str">
        <f>VLOOKUP(C55,'Points and Classes'!D:E,2,FALSE)</f>
        <v>Deseret Dash - Expert</v>
      </c>
      <c r="O55">
        <f>_xlfn.IFNA(VLOOKUP(E55,'Points and Classes'!A:B,2,FALSE),0)</f>
        <v>2</v>
      </c>
      <c r="P55">
        <f>_xlfn.IFNA(VLOOKUP(C55&amp;G55,'By Class Overall'!A:F,6,FALSE),0)</f>
        <v>4</v>
      </c>
      <c r="Q55">
        <f>_xlfn.IFNA(VLOOKUP(C55&amp;G55,'By Class Overall'!A:G,7,FALSE),0)</f>
        <v>26</v>
      </c>
    </row>
    <row r="56" spans="1:17" x14ac:dyDescent="0.25">
      <c r="A56">
        <v>1</v>
      </c>
      <c r="B56" t="s">
        <v>12</v>
      </c>
      <c r="C56" t="s">
        <v>132</v>
      </c>
      <c r="D56">
        <v>20</v>
      </c>
      <c r="E56">
        <v>20</v>
      </c>
      <c r="F56">
        <v>26</v>
      </c>
      <c r="G56" t="s">
        <v>90</v>
      </c>
      <c r="H56">
        <v>1</v>
      </c>
      <c r="I56">
        <v>1.2592592592592592E-3</v>
      </c>
      <c r="J56" t="s">
        <v>146</v>
      </c>
      <c r="K56" t="s">
        <v>111</v>
      </c>
      <c r="L56" t="s">
        <v>31</v>
      </c>
      <c r="M56" t="s">
        <v>91</v>
      </c>
      <c r="N56" t="str">
        <f>VLOOKUP(C56,'Points and Classes'!D:E,2,FALSE)</f>
        <v>Deseret Dash - Expert</v>
      </c>
      <c r="O56">
        <f>_xlfn.IFNA(VLOOKUP(E56,'Points and Classes'!A:B,2,FALSE),0)</f>
        <v>1</v>
      </c>
      <c r="P56">
        <f>_xlfn.IFNA(VLOOKUP(C56&amp;G56,'By Class Overall'!A:F,6,FALSE),0)</f>
        <v>27</v>
      </c>
      <c r="Q56">
        <f>_xlfn.IFNA(VLOOKUP(C56&amp;G56,'By Class Overall'!A:G,7,FALSE),0)</f>
        <v>9</v>
      </c>
    </row>
    <row r="57" spans="1:17" x14ac:dyDescent="0.25">
      <c r="A57">
        <v>1</v>
      </c>
      <c r="B57" t="s">
        <v>12</v>
      </c>
      <c r="C57" t="s">
        <v>132</v>
      </c>
      <c r="D57">
        <v>21</v>
      </c>
      <c r="E57">
        <v>21</v>
      </c>
      <c r="F57">
        <v>88</v>
      </c>
      <c r="G57" t="s">
        <v>126</v>
      </c>
      <c r="H57">
        <v>1</v>
      </c>
      <c r="I57">
        <v>1.6145833333333333E-3</v>
      </c>
      <c r="J57" t="s">
        <v>146</v>
      </c>
      <c r="K57">
        <v>30.687999999999999</v>
      </c>
      <c r="L57" t="s">
        <v>18</v>
      </c>
      <c r="M57" t="s">
        <v>102</v>
      </c>
      <c r="N57" t="str">
        <f>VLOOKUP(C57,'Points and Classes'!D:E,2,FALSE)</f>
        <v>Deseret Dash - Expert</v>
      </c>
      <c r="O57">
        <f>_xlfn.IFNA(VLOOKUP(E57,'Points and Classes'!A:B,2,FALSE),0)</f>
        <v>0</v>
      </c>
      <c r="P57">
        <f>_xlfn.IFNA(VLOOKUP(C57&amp;G57,'By Class Overall'!A:F,6,FALSE),0)</f>
        <v>0</v>
      </c>
      <c r="Q57">
        <f>_xlfn.IFNA(VLOOKUP(C57&amp;G57,'By Class Overall'!A:G,7,FALSE),0)</f>
        <v>30</v>
      </c>
    </row>
    <row r="58" spans="1:17" x14ac:dyDescent="0.25">
      <c r="A58">
        <v>1</v>
      </c>
      <c r="B58" t="s">
        <v>12</v>
      </c>
      <c r="C58" t="s">
        <v>132</v>
      </c>
      <c r="D58" t="s">
        <v>71</v>
      </c>
      <c r="E58" t="s">
        <v>71</v>
      </c>
      <c r="F58">
        <v>53</v>
      </c>
      <c r="G58" t="s">
        <v>120</v>
      </c>
      <c r="J58" t="s">
        <v>71</v>
      </c>
      <c r="L58" t="s">
        <v>31</v>
      </c>
      <c r="M58" t="s">
        <v>121</v>
      </c>
      <c r="N58" t="str">
        <f>VLOOKUP(C58,'Points and Classes'!D:E,2,FALSE)</f>
        <v>Deseret Dash - Expert</v>
      </c>
      <c r="O58">
        <f>_xlfn.IFNA(VLOOKUP(E58,'Points and Classes'!A:B,2,FALSE),0)</f>
        <v>0</v>
      </c>
      <c r="P58">
        <f>_xlfn.IFNA(VLOOKUP(C58&amp;G58,'By Class Overall'!A:F,6,FALSE),0)</f>
        <v>14</v>
      </c>
      <c r="Q58">
        <f>_xlfn.IFNA(VLOOKUP(C58&amp;G58,'By Class Overall'!A:G,7,FALSE),0)</f>
        <v>17</v>
      </c>
    </row>
    <row r="59" spans="1:17" x14ac:dyDescent="0.25">
      <c r="A59">
        <v>1</v>
      </c>
      <c r="B59" t="s">
        <v>12</v>
      </c>
      <c r="C59" t="s">
        <v>132</v>
      </c>
      <c r="D59" t="s">
        <v>71</v>
      </c>
      <c r="E59" t="s">
        <v>71</v>
      </c>
      <c r="F59">
        <v>217</v>
      </c>
      <c r="G59" t="s">
        <v>130</v>
      </c>
      <c r="J59" t="s">
        <v>71</v>
      </c>
      <c r="L59" t="s">
        <v>147</v>
      </c>
      <c r="M59" t="s">
        <v>81</v>
      </c>
      <c r="N59" t="str">
        <f>VLOOKUP(C59,'Points and Classes'!D:E,2,FALSE)</f>
        <v>Deseret Dash - Expert</v>
      </c>
      <c r="O59">
        <f>_xlfn.IFNA(VLOOKUP(E59,'Points and Classes'!A:B,2,FALSE),0)</f>
        <v>0</v>
      </c>
      <c r="P59">
        <f>_xlfn.IFNA(VLOOKUP(C59&amp;G59,'By Class Overall'!A:F,6,FALSE),0)</f>
        <v>0</v>
      </c>
      <c r="Q59">
        <f>_xlfn.IFNA(VLOOKUP(C59&amp;G59,'By Class Overall'!A:G,7,FALSE),0)</f>
        <v>30</v>
      </c>
    </row>
    <row r="60" spans="1:17" x14ac:dyDescent="0.25">
      <c r="A60">
        <v>1</v>
      </c>
      <c r="B60" t="s">
        <v>12</v>
      </c>
      <c r="C60" t="s">
        <v>132</v>
      </c>
      <c r="D60" t="s">
        <v>71</v>
      </c>
      <c r="E60" t="s">
        <v>71</v>
      </c>
      <c r="F60">
        <v>282</v>
      </c>
      <c r="G60" t="s">
        <v>26</v>
      </c>
      <c r="J60" t="s">
        <v>71</v>
      </c>
      <c r="L60" t="s">
        <v>122</v>
      </c>
      <c r="M60" t="s">
        <v>123</v>
      </c>
      <c r="N60" t="str">
        <f>VLOOKUP(C60,'Points and Classes'!D:E,2,FALSE)</f>
        <v>Deseret Dash - Expert</v>
      </c>
      <c r="O60">
        <f>_xlfn.IFNA(VLOOKUP(E60,'Points and Classes'!A:B,2,FALSE),0)</f>
        <v>0</v>
      </c>
      <c r="P60">
        <f>_xlfn.IFNA(VLOOKUP(C60&amp;G60,'By Class Overall'!A:F,6,FALSE),0)</f>
        <v>0</v>
      </c>
      <c r="Q60">
        <f>_xlfn.IFNA(VLOOKUP(C60&amp;G60,'By Class Overall'!A:G,7,FALSE),0)</f>
        <v>30</v>
      </c>
    </row>
    <row r="61" spans="1:17" x14ac:dyDescent="0.25">
      <c r="A61">
        <v>1</v>
      </c>
      <c r="B61" t="s">
        <v>12</v>
      </c>
      <c r="C61" t="s">
        <v>132</v>
      </c>
      <c r="D61" t="s">
        <v>71</v>
      </c>
      <c r="E61" t="s">
        <v>71</v>
      </c>
      <c r="F61">
        <v>11</v>
      </c>
      <c r="G61" t="s">
        <v>127</v>
      </c>
      <c r="J61" t="s">
        <v>71</v>
      </c>
      <c r="L61" t="s">
        <v>148</v>
      </c>
      <c r="M61" t="s">
        <v>128</v>
      </c>
      <c r="N61" t="str">
        <f>VLOOKUP(C61,'Points and Classes'!D:E,2,FALSE)</f>
        <v>Deseret Dash - Expert</v>
      </c>
      <c r="O61">
        <f>_xlfn.IFNA(VLOOKUP(E61,'Points and Classes'!A:B,2,FALSE),0)</f>
        <v>0</v>
      </c>
      <c r="P61">
        <f>_xlfn.IFNA(VLOOKUP(C61&amp;G61,'By Class Overall'!A:F,6,FALSE),0)</f>
        <v>12</v>
      </c>
      <c r="Q61">
        <f>_xlfn.IFNA(VLOOKUP(C61&amp;G61,'By Class Overall'!A:G,7,FALSE),0)</f>
        <v>18</v>
      </c>
    </row>
    <row r="62" spans="1:17" x14ac:dyDescent="0.25">
      <c r="A62">
        <v>1</v>
      </c>
      <c r="B62" t="s">
        <v>12</v>
      </c>
      <c r="C62" t="s">
        <v>132</v>
      </c>
      <c r="D62" t="s">
        <v>71</v>
      </c>
      <c r="E62" t="s">
        <v>71</v>
      </c>
      <c r="F62">
        <v>117</v>
      </c>
      <c r="G62" t="s">
        <v>25</v>
      </c>
      <c r="J62" t="s">
        <v>71</v>
      </c>
      <c r="L62" t="s">
        <v>114</v>
      </c>
      <c r="M62" t="s">
        <v>115</v>
      </c>
      <c r="N62" t="str">
        <f>VLOOKUP(C62,'Points and Classes'!D:E,2,FALSE)</f>
        <v>Deseret Dash - Expert</v>
      </c>
      <c r="O62">
        <f>_xlfn.IFNA(VLOOKUP(E62,'Points and Classes'!A:B,2,FALSE),0)</f>
        <v>0</v>
      </c>
      <c r="P62">
        <f>_xlfn.IFNA(VLOOKUP(C62&amp;G62,'By Class Overall'!A:F,6,FALSE),0)</f>
        <v>0</v>
      </c>
      <c r="Q62">
        <f>_xlfn.IFNA(VLOOKUP(C62&amp;G62,'By Class Overall'!A:G,7,FALSE),0)</f>
        <v>30</v>
      </c>
    </row>
    <row r="63" spans="1:17" x14ac:dyDescent="0.25">
      <c r="A63">
        <v>1</v>
      </c>
      <c r="B63" t="s">
        <v>12</v>
      </c>
      <c r="C63" t="s">
        <v>132</v>
      </c>
      <c r="D63" t="s">
        <v>71</v>
      </c>
      <c r="E63" t="s">
        <v>71</v>
      </c>
      <c r="F63">
        <v>777</v>
      </c>
      <c r="G63" t="s">
        <v>22</v>
      </c>
      <c r="J63" t="s">
        <v>71</v>
      </c>
      <c r="L63" t="s">
        <v>33</v>
      </c>
      <c r="M63" t="s">
        <v>24</v>
      </c>
      <c r="N63" t="str">
        <f>VLOOKUP(C63,'Points and Classes'!D:E,2,FALSE)</f>
        <v>Deseret Dash - Expert</v>
      </c>
      <c r="O63">
        <f>_xlfn.IFNA(VLOOKUP(E63,'Points and Classes'!A:B,2,FALSE),0)</f>
        <v>0</v>
      </c>
      <c r="P63">
        <f>_xlfn.IFNA(VLOOKUP(C63&amp;G63,'By Class Overall'!A:F,6,FALSE),0)</f>
        <v>0</v>
      </c>
      <c r="Q63">
        <f>_xlfn.IFNA(VLOOKUP(C63&amp;G63,'By Class Overall'!A:G,7,FALSE),0)</f>
        <v>30</v>
      </c>
    </row>
    <row r="64" spans="1:17" x14ac:dyDescent="0.25">
      <c r="A64">
        <v>1</v>
      </c>
      <c r="B64" t="s">
        <v>12</v>
      </c>
      <c r="C64" t="s">
        <v>149</v>
      </c>
      <c r="D64">
        <v>1</v>
      </c>
      <c r="E64">
        <v>1</v>
      </c>
      <c r="F64">
        <v>193</v>
      </c>
      <c r="G64" t="s">
        <v>14</v>
      </c>
      <c r="H64">
        <v>7</v>
      </c>
      <c r="I64">
        <v>8.185185185185186E-3</v>
      </c>
      <c r="L64" t="s">
        <v>15</v>
      </c>
      <c r="M64" t="s">
        <v>16</v>
      </c>
      <c r="N64" t="str">
        <f>VLOOKUP(C64,'Points and Classes'!D:E,2,FALSE)</f>
        <v>Deseret Dash - Novice</v>
      </c>
      <c r="O64">
        <f>_xlfn.IFNA(VLOOKUP(E64,'Points and Classes'!A:B,2,FALSE),0)</f>
        <v>50</v>
      </c>
      <c r="P64">
        <f>_xlfn.IFNA(VLOOKUP(C64&amp;G64,'By Class Overall'!A:F,6,FALSE),0)</f>
        <v>90</v>
      </c>
      <c r="Q64">
        <f>_xlfn.IFNA(VLOOKUP(C64&amp;G64,'By Class Overall'!A:G,7,FALSE),0)</f>
        <v>1</v>
      </c>
    </row>
    <row r="65" spans="1:17" x14ac:dyDescent="0.25">
      <c r="A65">
        <v>1</v>
      </c>
      <c r="B65" t="s">
        <v>12</v>
      </c>
      <c r="C65" t="s">
        <v>149</v>
      </c>
      <c r="D65">
        <v>2</v>
      </c>
      <c r="E65">
        <v>2</v>
      </c>
      <c r="F65">
        <v>311</v>
      </c>
      <c r="G65" t="s">
        <v>150</v>
      </c>
      <c r="H65">
        <v>7</v>
      </c>
      <c r="I65">
        <v>8.1886574074074066E-3</v>
      </c>
      <c r="J65">
        <v>0.247</v>
      </c>
      <c r="K65">
        <v>0.247</v>
      </c>
      <c r="L65" t="s">
        <v>80</v>
      </c>
      <c r="M65" t="s">
        <v>19</v>
      </c>
      <c r="N65" t="str">
        <f>VLOOKUP(C65,'Points and Classes'!D:E,2,FALSE)</f>
        <v>Deseret Dash - Novice</v>
      </c>
      <c r="O65">
        <f>_xlfn.IFNA(VLOOKUP(E65,'Points and Classes'!A:B,2,FALSE),0)</f>
        <v>40</v>
      </c>
      <c r="P65">
        <f>_xlfn.IFNA(VLOOKUP(C65&amp;G65,'By Class Overall'!A:F,6,FALSE),0)</f>
        <v>66</v>
      </c>
      <c r="Q65">
        <f>_xlfn.IFNA(VLOOKUP(C65&amp;G65,'By Class Overall'!A:G,7,FALSE),0)</f>
        <v>3</v>
      </c>
    </row>
    <row r="66" spans="1:17" x14ac:dyDescent="0.25">
      <c r="A66">
        <v>1</v>
      </c>
      <c r="B66" t="s">
        <v>12</v>
      </c>
      <c r="C66" t="s">
        <v>149</v>
      </c>
      <c r="D66">
        <v>3</v>
      </c>
      <c r="E66">
        <v>3</v>
      </c>
      <c r="F66">
        <v>675</v>
      </c>
      <c r="G66" t="s">
        <v>75</v>
      </c>
      <c r="H66">
        <v>7</v>
      </c>
      <c r="I66">
        <v>8.3483796296296292E-3</v>
      </c>
      <c r="J66">
        <v>14.063000000000001</v>
      </c>
      <c r="K66">
        <v>13.816000000000001</v>
      </c>
      <c r="L66" t="s">
        <v>76</v>
      </c>
      <c r="M66" t="s">
        <v>52</v>
      </c>
      <c r="N66" t="str">
        <f>VLOOKUP(C66,'Points and Classes'!D:E,2,FALSE)</f>
        <v>Deseret Dash - Novice</v>
      </c>
      <c r="O66">
        <f>_xlfn.IFNA(VLOOKUP(E66,'Points and Classes'!A:B,2,FALSE),0)</f>
        <v>32</v>
      </c>
      <c r="P66">
        <f>_xlfn.IFNA(VLOOKUP(C66&amp;G66,'By Class Overall'!A:F,6,FALSE),0)</f>
        <v>64</v>
      </c>
      <c r="Q66">
        <f>_xlfn.IFNA(VLOOKUP(C66&amp;G66,'By Class Overall'!A:G,7,FALSE),0)</f>
        <v>4</v>
      </c>
    </row>
    <row r="67" spans="1:17" x14ac:dyDescent="0.25">
      <c r="A67">
        <v>1</v>
      </c>
      <c r="B67" t="s">
        <v>12</v>
      </c>
      <c r="C67" t="s">
        <v>149</v>
      </c>
      <c r="D67">
        <v>4</v>
      </c>
      <c r="E67">
        <v>4</v>
      </c>
      <c r="F67">
        <v>325</v>
      </c>
      <c r="G67" t="s">
        <v>53</v>
      </c>
      <c r="H67">
        <v>7</v>
      </c>
      <c r="I67">
        <v>8.5868055555555559E-3</v>
      </c>
      <c r="J67">
        <v>34.715000000000003</v>
      </c>
      <c r="K67">
        <v>20.652000000000001</v>
      </c>
      <c r="L67" t="s">
        <v>18</v>
      </c>
      <c r="M67" t="s">
        <v>54</v>
      </c>
      <c r="N67" t="str">
        <f>VLOOKUP(C67,'Points and Classes'!D:E,2,FALSE)</f>
        <v>Deseret Dash - Novice</v>
      </c>
      <c r="O67">
        <f>_xlfn.IFNA(VLOOKUP(E67,'Points and Classes'!A:B,2,FALSE),0)</f>
        <v>26</v>
      </c>
      <c r="P67">
        <f>_xlfn.IFNA(VLOOKUP(C67&amp;G67,'By Class Overall'!A:F,6,FALSE),0)</f>
        <v>40</v>
      </c>
      <c r="Q67">
        <f>_xlfn.IFNA(VLOOKUP(C67&amp;G67,'By Class Overall'!A:G,7,FALSE),0)</f>
        <v>5</v>
      </c>
    </row>
    <row r="68" spans="1:17" x14ac:dyDescent="0.25">
      <c r="A68">
        <v>1</v>
      </c>
      <c r="B68" t="s">
        <v>12</v>
      </c>
      <c r="C68" t="s">
        <v>149</v>
      </c>
      <c r="D68">
        <v>5</v>
      </c>
      <c r="E68">
        <v>5</v>
      </c>
      <c r="F68">
        <v>607</v>
      </c>
      <c r="G68" t="s">
        <v>67</v>
      </c>
      <c r="H68">
        <v>7</v>
      </c>
      <c r="I68">
        <v>8.6747685185185192E-3</v>
      </c>
      <c r="J68">
        <v>42.273000000000003</v>
      </c>
      <c r="K68">
        <v>7.5579999999999998</v>
      </c>
      <c r="L68" t="s">
        <v>51</v>
      </c>
      <c r="M68" t="s">
        <v>52</v>
      </c>
      <c r="N68" t="str">
        <f>VLOOKUP(C68,'Points and Classes'!D:E,2,FALSE)</f>
        <v>Deseret Dash - Novice</v>
      </c>
      <c r="O68">
        <f>_xlfn.IFNA(VLOOKUP(E68,'Points and Classes'!A:B,2,FALSE),0)</f>
        <v>22</v>
      </c>
      <c r="P68">
        <f>_xlfn.IFNA(VLOOKUP(C68&amp;G68,'By Class Overall'!A:F,6,FALSE),0)</f>
        <v>38</v>
      </c>
      <c r="Q68">
        <f>_xlfn.IFNA(VLOOKUP(C68&amp;G68,'By Class Overall'!A:G,7,FALSE),0)</f>
        <v>6</v>
      </c>
    </row>
    <row r="69" spans="1:17" x14ac:dyDescent="0.25">
      <c r="A69">
        <v>1</v>
      </c>
      <c r="B69" t="s">
        <v>12</v>
      </c>
      <c r="C69" t="s">
        <v>149</v>
      </c>
      <c r="D69">
        <v>6</v>
      </c>
      <c r="E69">
        <v>6</v>
      </c>
      <c r="F69">
        <v>136</v>
      </c>
      <c r="G69" t="s">
        <v>32</v>
      </c>
      <c r="H69">
        <v>7</v>
      </c>
      <c r="I69">
        <v>8.6932870370370358E-3</v>
      </c>
      <c r="J69">
        <v>43.872999999999998</v>
      </c>
      <c r="K69">
        <v>1.6</v>
      </c>
      <c r="L69" t="s">
        <v>33</v>
      </c>
      <c r="M69" t="s">
        <v>34</v>
      </c>
      <c r="N69" t="str">
        <f>VLOOKUP(C69,'Points and Classes'!D:E,2,FALSE)</f>
        <v>Deseret Dash - Novice</v>
      </c>
      <c r="O69">
        <f>_xlfn.IFNA(VLOOKUP(E69,'Points and Classes'!A:B,2,FALSE),0)</f>
        <v>20</v>
      </c>
      <c r="P69">
        <f>_xlfn.IFNA(VLOOKUP(C69&amp;G69,'By Class Overall'!A:F,6,FALSE),0)</f>
        <v>70</v>
      </c>
      <c r="Q69">
        <f>_xlfn.IFNA(VLOOKUP(C69&amp;G69,'By Class Overall'!A:G,7,FALSE),0)</f>
        <v>2</v>
      </c>
    </row>
    <row r="70" spans="1:17" x14ac:dyDescent="0.25">
      <c r="A70">
        <v>1</v>
      </c>
      <c r="B70" t="s">
        <v>12</v>
      </c>
      <c r="C70" t="s">
        <v>149</v>
      </c>
      <c r="D70">
        <v>7</v>
      </c>
      <c r="E70">
        <v>7</v>
      </c>
      <c r="F70">
        <v>179</v>
      </c>
      <c r="G70" t="s">
        <v>42</v>
      </c>
      <c r="H70">
        <v>7</v>
      </c>
      <c r="I70">
        <v>8.7789351851851865E-3</v>
      </c>
      <c r="J70">
        <v>51.268000000000001</v>
      </c>
      <c r="K70">
        <v>7.3949999999999996</v>
      </c>
      <c r="L70" t="s">
        <v>43</v>
      </c>
      <c r="M70" t="s">
        <v>44</v>
      </c>
      <c r="N70" t="str">
        <f>VLOOKUP(C70,'Points and Classes'!D:E,2,FALSE)</f>
        <v>Deseret Dash - Novice</v>
      </c>
      <c r="O70">
        <f>_xlfn.IFNA(VLOOKUP(E70,'Points and Classes'!A:B,2,FALSE),0)</f>
        <v>18</v>
      </c>
      <c r="P70">
        <f>_xlfn.IFNA(VLOOKUP(C70&amp;G70,'By Class Overall'!A:F,6,FALSE),0)</f>
        <v>30</v>
      </c>
      <c r="Q70">
        <f>_xlfn.IFNA(VLOOKUP(C70&amp;G70,'By Class Overall'!A:G,7,FALSE),0)</f>
        <v>8</v>
      </c>
    </row>
    <row r="71" spans="1:17" x14ac:dyDescent="0.25">
      <c r="A71">
        <v>1</v>
      </c>
      <c r="B71" t="s">
        <v>12</v>
      </c>
      <c r="C71" t="s">
        <v>149</v>
      </c>
      <c r="D71">
        <v>8</v>
      </c>
      <c r="E71">
        <v>8</v>
      </c>
      <c r="F71">
        <v>746</v>
      </c>
      <c r="G71" t="s">
        <v>36</v>
      </c>
      <c r="H71">
        <v>7</v>
      </c>
      <c r="I71">
        <v>8.8553240740740745E-3</v>
      </c>
      <c r="J71">
        <v>57.884</v>
      </c>
      <c r="K71">
        <v>6.6159999999999997</v>
      </c>
      <c r="L71" t="s">
        <v>37</v>
      </c>
      <c r="M71" t="s">
        <v>38</v>
      </c>
      <c r="N71" t="str">
        <f>VLOOKUP(C71,'Points and Classes'!D:E,2,FALSE)</f>
        <v>Deseret Dash - Novice</v>
      </c>
      <c r="O71">
        <f>_xlfn.IFNA(VLOOKUP(E71,'Points and Classes'!A:B,2,FALSE),0)</f>
        <v>16</v>
      </c>
      <c r="P71">
        <f>_xlfn.IFNA(VLOOKUP(C71&amp;G71,'By Class Overall'!A:F,6,FALSE),0)</f>
        <v>16</v>
      </c>
      <c r="Q71">
        <f>_xlfn.IFNA(VLOOKUP(C71&amp;G71,'By Class Overall'!A:G,7,FALSE),0)</f>
        <v>13</v>
      </c>
    </row>
    <row r="72" spans="1:17" x14ac:dyDescent="0.25">
      <c r="A72">
        <v>1</v>
      </c>
      <c r="B72" t="s">
        <v>12</v>
      </c>
      <c r="C72" t="s">
        <v>149</v>
      </c>
      <c r="D72">
        <v>9</v>
      </c>
      <c r="E72">
        <v>9</v>
      </c>
      <c r="F72">
        <v>911</v>
      </c>
      <c r="G72" t="s">
        <v>61</v>
      </c>
      <c r="H72">
        <v>7</v>
      </c>
      <c r="I72">
        <v>8.9872685185185177E-3</v>
      </c>
      <c r="J72">
        <v>8.0208333333333336E-4</v>
      </c>
      <c r="K72">
        <v>11.368</v>
      </c>
      <c r="L72" t="s">
        <v>62</v>
      </c>
      <c r="M72" t="s">
        <v>44</v>
      </c>
      <c r="N72" t="str">
        <f>VLOOKUP(C72,'Points and Classes'!D:E,2,FALSE)</f>
        <v>Deseret Dash - Novice</v>
      </c>
      <c r="O72">
        <f>_xlfn.IFNA(VLOOKUP(E72,'Points and Classes'!A:B,2,FALSE),0)</f>
        <v>14</v>
      </c>
      <c r="P72">
        <f>_xlfn.IFNA(VLOOKUP(C72&amp;G72,'By Class Overall'!A:F,6,FALSE),0)</f>
        <v>36</v>
      </c>
      <c r="Q72">
        <f>_xlfn.IFNA(VLOOKUP(C72&amp;G72,'By Class Overall'!A:G,7,FALSE),0)</f>
        <v>7</v>
      </c>
    </row>
    <row r="73" spans="1:17" x14ac:dyDescent="0.25">
      <c r="A73">
        <v>1</v>
      </c>
      <c r="B73" t="s">
        <v>12</v>
      </c>
      <c r="C73" t="s">
        <v>149</v>
      </c>
      <c r="D73">
        <v>10</v>
      </c>
      <c r="E73">
        <v>10</v>
      </c>
      <c r="F73">
        <v>307</v>
      </c>
      <c r="G73" t="s">
        <v>47</v>
      </c>
      <c r="H73">
        <v>7</v>
      </c>
      <c r="I73">
        <v>9.0358796296296298E-3</v>
      </c>
      <c r="J73">
        <v>8.495370370370371E-4</v>
      </c>
      <c r="K73">
        <v>4.1879999999999997</v>
      </c>
      <c r="L73" t="s">
        <v>48</v>
      </c>
      <c r="M73" t="s">
        <v>49</v>
      </c>
      <c r="N73" t="str">
        <f>VLOOKUP(C73,'Points and Classes'!D:E,2,FALSE)</f>
        <v>Deseret Dash - Novice</v>
      </c>
      <c r="O73">
        <f>_xlfn.IFNA(VLOOKUP(E73,'Points and Classes'!A:B,2,FALSE),0)</f>
        <v>12</v>
      </c>
      <c r="P73">
        <f>_xlfn.IFNA(VLOOKUP(C73&amp;G73,'By Class Overall'!A:F,6,FALSE),0)</f>
        <v>22</v>
      </c>
      <c r="Q73">
        <f>_xlfn.IFNA(VLOOKUP(C73&amp;G73,'By Class Overall'!A:G,7,FALSE),0)</f>
        <v>9</v>
      </c>
    </row>
    <row r="74" spans="1:17" x14ac:dyDescent="0.25">
      <c r="A74">
        <v>1</v>
      </c>
      <c r="B74" t="s">
        <v>12</v>
      </c>
      <c r="C74" t="s">
        <v>149</v>
      </c>
      <c r="D74">
        <v>11</v>
      </c>
      <c r="E74">
        <v>11</v>
      </c>
      <c r="F74">
        <v>146</v>
      </c>
      <c r="G74" t="s">
        <v>68</v>
      </c>
      <c r="H74">
        <v>7</v>
      </c>
      <c r="I74">
        <v>9.0706018518518523E-3</v>
      </c>
      <c r="J74">
        <v>8.8425925925925922E-4</v>
      </c>
      <c r="K74">
        <v>2.9940000000000002</v>
      </c>
      <c r="L74" t="s">
        <v>69</v>
      </c>
      <c r="M74" t="s">
        <v>70</v>
      </c>
      <c r="N74" t="str">
        <f>VLOOKUP(C74,'Points and Classes'!D:E,2,FALSE)</f>
        <v>Deseret Dash - Novice</v>
      </c>
      <c r="O74">
        <f>_xlfn.IFNA(VLOOKUP(E74,'Points and Classes'!A:B,2,FALSE),0)</f>
        <v>10</v>
      </c>
      <c r="P74">
        <f>_xlfn.IFNA(VLOOKUP(C74&amp;G74,'By Class Overall'!A:F,6,FALSE),0)</f>
        <v>15</v>
      </c>
      <c r="Q74">
        <f>_xlfn.IFNA(VLOOKUP(C74&amp;G74,'By Class Overall'!A:G,7,FALSE),0)</f>
        <v>14</v>
      </c>
    </row>
    <row r="75" spans="1:17" x14ac:dyDescent="0.25">
      <c r="A75">
        <v>1</v>
      </c>
      <c r="B75" t="s">
        <v>12</v>
      </c>
      <c r="C75" t="s">
        <v>149</v>
      </c>
      <c r="D75">
        <v>12</v>
      </c>
      <c r="E75">
        <v>12</v>
      </c>
      <c r="F75">
        <v>107</v>
      </c>
      <c r="G75" t="s">
        <v>55</v>
      </c>
      <c r="H75">
        <v>7</v>
      </c>
      <c r="I75">
        <v>9.076388888888889E-3</v>
      </c>
      <c r="J75">
        <v>8.9004629629629633E-4</v>
      </c>
      <c r="K75">
        <v>0.50900000000000001</v>
      </c>
      <c r="L75" t="s">
        <v>56</v>
      </c>
      <c r="M75" t="s">
        <v>57</v>
      </c>
      <c r="N75" t="str">
        <f>VLOOKUP(C75,'Points and Classes'!D:E,2,FALSE)</f>
        <v>Deseret Dash - Novice</v>
      </c>
      <c r="O75">
        <f>_xlfn.IFNA(VLOOKUP(E75,'Points and Classes'!A:B,2,FALSE),0)</f>
        <v>9</v>
      </c>
      <c r="P75">
        <f>_xlfn.IFNA(VLOOKUP(C75&amp;G75,'By Class Overall'!A:F,6,FALSE),0)</f>
        <v>18</v>
      </c>
      <c r="Q75">
        <f>_xlfn.IFNA(VLOOKUP(C75&amp;G75,'By Class Overall'!A:G,7,FALSE),0)</f>
        <v>11</v>
      </c>
    </row>
    <row r="76" spans="1:17" x14ac:dyDescent="0.25">
      <c r="A76">
        <v>1</v>
      </c>
      <c r="B76" t="s">
        <v>12</v>
      </c>
      <c r="C76" t="s">
        <v>149</v>
      </c>
      <c r="D76">
        <v>13</v>
      </c>
      <c r="E76">
        <v>13</v>
      </c>
      <c r="F76">
        <v>114</v>
      </c>
      <c r="G76" t="s">
        <v>63</v>
      </c>
      <c r="H76">
        <v>7</v>
      </c>
      <c r="I76">
        <v>9.1087962962962971E-3</v>
      </c>
      <c r="J76">
        <v>9.2361111111111116E-4</v>
      </c>
      <c r="K76">
        <v>2.8279999999999998</v>
      </c>
      <c r="L76" t="s">
        <v>18</v>
      </c>
      <c r="M76" t="s">
        <v>19</v>
      </c>
      <c r="N76" t="str">
        <f>VLOOKUP(C76,'Points and Classes'!D:E,2,FALSE)</f>
        <v>Deseret Dash - Novice</v>
      </c>
      <c r="O76">
        <f>_xlfn.IFNA(VLOOKUP(E76,'Points and Classes'!A:B,2,FALSE),0)</f>
        <v>8</v>
      </c>
      <c r="P76">
        <f>_xlfn.IFNA(VLOOKUP(C76&amp;G76,'By Class Overall'!A:F,6,FALSE),0)</f>
        <v>8</v>
      </c>
      <c r="Q76">
        <f>_xlfn.IFNA(VLOOKUP(C76&amp;G76,'By Class Overall'!A:G,7,FALSE),0)</f>
        <v>16</v>
      </c>
    </row>
    <row r="77" spans="1:17" x14ac:dyDescent="0.25">
      <c r="A77">
        <v>1</v>
      </c>
      <c r="B77" t="s">
        <v>12</v>
      </c>
      <c r="C77" t="s">
        <v>149</v>
      </c>
      <c r="D77">
        <v>14</v>
      </c>
      <c r="E77">
        <v>14</v>
      </c>
      <c r="F77">
        <v>711</v>
      </c>
      <c r="G77" t="s">
        <v>151</v>
      </c>
      <c r="H77">
        <v>7</v>
      </c>
      <c r="I77">
        <v>9.1377314814814811E-3</v>
      </c>
      <c r="J77">
        <v>9.5254629629629628E-4</v>
      </c>
      <c r="K77">
        <v>2.5030000000000001</v>
      </c>
      <c r="L77" t="s">
        <v>18</v>
      </c>
      <c r="M77" t="s">
        <v>152</v>
      </c>
      <c r="N77" t="str">
        <f>VLOOKUP(C77,'Points and Classes'!D:E,2,FALSE)</f>
        <v>Deseret Dash - Novice</v>
      </c>
      <c r="O77">
        <f>_xlfn.IFNA(VLOOKUP(E77,'Points and Classes'!A:B,2,FALSE),0)</f>
        <v>7</v>
      </c>
      <c r="P77">
        <f>_xlfn.IFNA(VLOOKUP(C77&amp;G77,'By Class Overall'!A:F,6,FALSE),0)</f>
        <v>7</v>
      </c>
      <c r="Q77">
        <f>_xlfn.IFNA(VLOOKUP(C77&amp;G77,'By Class Overall'!A:G,7,FALSE),0)</f>
        <v>19</v>
      </c>
    </row>
    <row r="78" spans="1:17" x14ac:dyDescent="0.25">
      <c r="A78">
        <v>1</v>
      </c>
      <c r="B78" t="s">
        <v>12</v>
      </c>
      <c r="C78" t="s">
        <v>149</v>
      </c>
      <c r="D78">
        <v>15</v>
      </c>
      <c r="E78">
        <v>15</v>
      </c>
      <c r="F78">
        <v>870</v>
      </c>
      <c r="G78" t="s">
        <v>79</v>
      </c>
      <c r="H78">
        <v>7</v>
      </c>
      <c r="I78">
        <v>9.2013888888888892E-3</v>
      </c>
      <c r="J78">
        <v>1.0162037037037038E-3</v>
      </c>
      <c r="K78">
        <v>5.5179999999999998</v>
      </c>
      <c r="L78" t="s">
        <v>80</v>
      </c>
      <c r="M78" t="s">
        <v>81</v>
      </c>
      <c r="N78" t="str">
        <f>VLOOKUP(C78,'Points and Classes'!D:E,2,FALSE)</f>
        <v>Deseret Dash - Novice</v>
      </c>
      <c r="O78">
        <f>_xlfn.IFNA(VLOOKUP(E78,'Points and Classes'!A:B,2,FALSE),0)</f>
        <v>6</v>
      </c>
      <c r="P78">
        <f>_xlfn.IFNA(VLOOKUP(C78&amp;G78,'By Class Overall'!A:F,6,FALSE),0)</f>
        <v>6</v>
      </c>
      <c r="Q78">
        <f>_xlfn.IFNA(VLOOKUP(C78&amp;G78,'By Class Overall'!A:G,7,FALSE),0)</f>
        <v>20</v>
      </c>
    </row>
    <row r="79" spans="1:17" x14ac:dyDescent="0.25">
      <c r="A79">
        <v>1</v>
      </c>
      <c r="B79" t="s">
        <v>12</v>
      </c>
      <c r="C79" t="s">
        <v>149</v>
      </c>
      <c r="D79">
        <v>16</v>
      </c>
      <c r="E79">
        <v>16</v>
      </c>
      <c r="F79">
        <v>660</v>
      </c>
      <c r="G79" t="s">
        <v>64</v>
      </c>
      <c r="H79">
        <v>7</v>
      </c>
      <c r="I79">
        <v>9.3738425925925916E-3</v>
      </c>
      <c r="J79">
        <v>1.1875E-3</v>
      </c>
      <c r="K79">
        <v>14.845000000000001</v>
      </c>
      <c r="L79" t="s">
        <v>65</v>
      </c>
      <c r="M79" t="s">
        <v>66</v>
      </c>
      <c r="N79" t="str">
        <f>VLOOKUP(C79,'Points and Classes'!D:E,2,FALSE)</f>
        <v>Deseret Dash - Novice</v>
      </c>
      <c r="O79">
        <f>_xlfn.IFNA(VLOOKUP(E79,'Points and Classes'!A:B,2,FALSE),0)</f>
        <v>5</v>
      </c>
      <c r="P79">
        <f>_xlfn.IFNA(VLOOKUP(C79&amp;G79,'By Class Overall'!A:F,6,FALSE),0)</f>
        <v>11</v>
      </c>
      <c r="Q79">
        <f>_xlfn.IFNA(VLOOKUP(C79&amp;G79,'By Class Overall'!A:G,7,FALSE),0)</f>
        <v>15</v>
      </c>
    </row>
    <row r="80" spans="1:17" x14ac:dyDescent="0.25">
      <c r="A80">
        <v>1</v>
      </c>
      <c r="B80" t="s">
        <v>12</v>
      </c>
      <c r="C80" t="s">
        <v>149</v>
      </c>
      <c r="D80">
        <v>17</v>
      </c>
      <c r="E80">
        <v>17</v>
      </c>
      <c r="F80">
        <v>939</v>
      </c>
      <c r="G80" t="s">
        <v>153</v>
      </c>
      <c r="H80">
        <v>6</v>
      </c>
      <c r="I80">
        <v>8.2986111111111108E-3</v>
      </c>
      <c r="J80" t="s">
        <v>118</v>
      </c>
      <c r="K80" t="s">
        <v>118</v>
      </c>
      <c r="L80" t="s">
        <v>154</v>
      </c>
      <c r="M80" t="s">
        <v>144</v>
      </c>
      <c r="N80" t="str">
        <f>VLOOKUP(C80,'Points and Classes'!D:E,2,FALSE)</f>
        <v>Deseret Dash - Novice</v>
      </c>
      <c r="O80">
        <f>_xlfn.IFNA(VLOOKUP(E80,'Points and Classes'!A:B,2,FALSE),0)</f>
        <v>4</v>
      </c>
      <c r="P80">
        <f>_xlfn.IFNA(VLOOKUP(C80&amp;G80,'By Class Overall'!A:F,6,FALSE),0)</f>
        <v>4</v>
      </c>
      <c r="Q80">
        <f>_xlfn.IFNA(VLOOKUP(C80&amp;G80,'By Class Overall'!A:G,7,FALSE),0)</f>
        <v>21</v>
      </c>
    </row>
    <row r="81" spans="1:17" x14ac:dyDescent="0.25">
      <c r="A81">
        <v>1</v>
      </c>
      <c r="B81" t="s">
        <v>12</v>
      </c>
      <c r="C81" t="s">
        <v>149</v>
      </c>
      <c r="D81">
        <v>18</v>
      </c>
      <c r="E81">
        <v>18</v>
      </c>
      <c r="F81">
        <v>242</v>
      </c>
      <c r="G81" t="s">
        <v>116</v>
      </c>
      <c r="H81">
        <v>6</v>
      </c>
      <c r="I81">
        <v>8.6423611111111111E-3</v>
      </c>
      <c r="J81" t="s">
        <v>118</v>
      </c>
      <c r="K81">
        <v>29.771999999999998</v>
      </c>
      <c r="L81" t="s">
        <v>155</v>
      </c>
      <c r="M81" t="s">
        <v>38</v>
      </c>
      <c r="N81" t="str">
        <f>VLOOKUP(C81,'Points and Classes'!D:E,2,FALSE)</f>
        <v>Deseret Dash - Novice</v>
      </c>
      <c r="O81">
        <f>_xlfn.IFNA(VLOOKUP(E81,'Points and Classes'!A:B,2,FALSE),0)</f>
        <v>3</v>
      </c>
      <c r="P81">
        <f>_xlfn.IFNA(VLOOKUP(C81&amp;G81,'By Class Overall'!A:F,6,FALSE),0)</f>
        <v>3</v>
      </c>
      <c r="Q81">
        <f>_xlfn.IFNA(VLOOKUP(C81&amp;G81,'By Class Overall'!A:G,7,FALSE),0)</f>
        <v>23</v>
      </c>
    </row>
    <row r="82" spans="1:17" x14ac:dyDescent="0.25">
      <c r="A82">
        <v>1</v>
      </c>
      <c r="B82" t="s">
        <v>12</v>
      </c>
      <c r="C82" t="s">
        <v>149</v>
      </c>
      <c r="D82">
        <v>19</v>
      </c>
      <c r="E82">
        <v>19</v>
      </c>
      <c r="F82">
        <v>268</v>
      </c>
      <c r="G82" t="s">
        <v>156</v>
      </c>
      <c r="H82">
        <v>6</v>
      </c>
      <c r="I82">
        <v>9.076388888888889E-3</v>
      </c>
      <c r="J82" t="s">
        <v>118</v>
      </c>
      <c r="K82">
        <v>37.479999999999997</v>
      </c>
      <c r="L82" t="s">
        <v>157</v>
      </c>
      <c r="M82" t="s">
        <v>158</v>
      </c>
      <c r="N82" t="str">
        <f>VLOOKUP(C82,'Points and Classes'!D:E,2,FALSE)</f>
        <v>Deseret Dash - Novice</v>
      </c>
      <c r="O82">
        <f>_xlfn.IFNA(VLOOKUP(E82,'Points and Classes'!A:B,2,FALSE),0)</f>
        <v>2</v>
      </c>
      <c r="P82">
        <f>_xlfn.IFNA(VLOOKUP(C82&amp;G82,'By Class Overall'!A:F,6,FALSE),0)</f>
        <v>3</v>
      </c>
      <c r="Q82">
        <f>_xlfn.IFNA(VLOOKUP(C82&amp;G82,'By Class Overall'!A:G,7,FALSE),0)</f>
        <v>23</v>
      </c>
    </row>
    <row r="83" spans="1:17" x14ac:dyDescent="0.25">
      <c r="A83">
        <v>1</v>
      </c>
      <c r="B83" t="s">
        <v>12</v>
      </c>
      <c r="C83" t="s">
        <v>149</v>
      </c>
      <c r="D83">
        <v>20</v>
      </c>
      <c r="E83">
        <v>20</v>
      </c>
      <c r="F83">
        <v>786</v>
      </c>
      <c r="G83" t="s">
        <v>50</v>
      </c>
      <c r="H83">
        <v>4</v>
      </c>
      <c r="I83">
        <v>5.114583333333333E-3</v>
      </c>
      <c r="J83" t="s">
        <v>113</v>
      </c>
      <c r="K83" t="s">
        <v>111</v>
      </c>
      <c r="L83" t="s">
        <v>51</v>
      </c>
      <c r="M83" t="s">
        <v>52</v>
      </c>
      <c r="N83" t="str">
        <f>VLOOKUP(C83,'Points and Classes'!D:E,2,FALSE)</f>
        <v>Deseret Dash - Novice</v>
      </c>
      <c r="O83">
        <f>_xlfn.IFNA(VLOOKUP(E83,'Points and Classes'!A:B,2,FALSE),0)</f>
        <v>1</v>
      </c>
      <c r="P83">
        <f>_xlfn.IFNA(VLOOKUP(C83&amp;G83,'By Class Overall'!A:F,6,FALSE),0)</f>
        <v>8</v>
      </c>
      <c r="Q83">
        <f>_xlfn.IFNA(VLOOKUP(C83&amp;G83,'By Class Overall'!A:G,7,FALSE),0)</f>
        <v>16</v>
      </c>
    </row>
    <row r="84" spans="1:17" x14ac:dyDescent="0.25">
      <c r="A84">
        <v>1</v>
      </c>
      <c r="B84" t="s">
        <v>12</v>
      </c>
      <c r="C84" t="s">
        <v>149</v>
      </c>
      <c r="D84">
        <v>21</v>
      </c>
      <c r="E84">
        <v>21</v>
      </c>
      <c r="F84">
        <v>666</v>
      </c>
      <c r="G84" t="s">
        <v>45</v>
      </c>
      <c r="H84">
        <v>4</v>
      </c>
      <c r="I84">
        <v>5.2546296296296299E-3</v>
      </c>
      <c r="J84" t="s">
        <v>113</v>
      </c>
      <c r="K84">
        <v>12.148999999999999</v>
      </c>
      <c r="L84" t="s">
        <v>18</v>
      </c>
      <c r="M84" t="s">
        <v>46</v>
      </c>
      <c r="N84" t="str">
        <f>VLOOKUP(C84,'Points and Classes'!D:E,2,FALSE)</f>
        <v>Deseret Dash - Novice</v>
      </c>
      <c r="O84">
        <f>_xlfn.IFNA(VLOOKUP(E84,'Points and Classes'!A:B,2,FALSE),0)</f>
        <v>0</v>
      </c>
      <c r="P84">
        <f>_xlfn.IFNA(VLOOKUP(C84&amp;G84,'By Class Overall'!A:F,6,FALSE),0)</f>
        <v>0</v>
      </c>
      <c r="Q84">
        <f>_xlfn.IFNA(VLOOKUP(C84&amp;G84,'By Class Overall'!A:G,7,FALSE),0)</f>
        <v>27</v>
      </c>
    </row>
    <row r="85" spans="1:17" x14ac:dyDescent="0.25">
      <c r="A85">
        <v>1</v>
      </c>
      <c r="B85" t="s">
        <v>12</v>
      </c>
      <c r="C85" t="s">
        <v>149</v>
      </c>
      <c r="D85" t="s">
        <v>71</v>
      </c>
      <c r="E85" t="s">
        <v>71</v>
      </c>
      <c r="F85">
        <v>147</v>
      </c>
      <c r="G85" t="s">
        <v>159</v>
      </c>
      <c r="J85" t="s">
        <v>71</v>
      </c>
      <c r="L85" t="s">
        <v>155</v>
      </c>
      <c r="M85" t="s">
        <v>24</v>
      </c>
      <c r="N85" t="str">
        <f>VLOOKUP(C85,'Points and Classes'!D:E,2,FALSE)</f>
        <v>Deseret Dash - Novice</v>
      </c>
      <c r="O85">
        <f>_xlfn.IFNA(VLOOKUP(E85,'Points and Classes'!A:B,2,FALSE),0)</f>
        <v>0</v>
      </c>
      <c r="P85">
        <f>_xlfn.IFNA(VLOOKUP(C85&amp;G85,'By Class Overall'!A:F,6,FALSE),0)</f>
        <v>2</v>
      </c>
      <c r="Q85">
        <f>_xlfn.IFNA(VLOOKUP(C85&amp;G85,'By Class Overall'!A:G,7,FALSE),0)</f>
        <v>26</v>
      </c>
    </row>
    <row r="86" spans="1:17" x14ac:dyDescent="0.25">
      <c r="A86">
        <v>1</v>
      </c>
      <c r="B86" t="s">
        <v>12</v>
      </c>
      <c r="C86" t="s">
        <v>149</v>
      </c>
      <c r="D86" t="s">
        <v>71</v>
      </c>
      <c r="E86" t="s">
        <v>71</v>
      </c>
      <c r="F86">
        <v>814</v>
      </c>
      <c r="G86" t="s">
        <v>160</v>
      </c>
      <c r="J86" t="s">
        <v>71</v>
      </c>
      <c r="L86" t="s">
        <v>18</v>
      </c>
      <c r="M86" t="s">
        <v>161</v>
      </c>
      <c r="N86" t="str">
        <f>VLOOKUP(C86,'Points and Classes'!D:E,2,FALSE)</f>
        <v>Deseret Dash - Novice</v>
      </c>
      <c r="O86">
        <f>_xlfn.IFNA(VLOOKUP(E86,'Points and Classes'!A:B,2,FALSE),0)</f>
        <v>0</v>
      </c>
      <c r="P86">
        <f>_xlfn.IFNA(VLOOKUP(C86&amp;G86,'By Class Overall'!A:F,6,FALSE),0)</f>
        <v>0</v>
      </c>
      <c r="Q86">
        <f>_xlfn.IFNA(VLOOKUP(C86&amp;G86,'By Class Overall'!A:G,7,FALSE),0)</f>
        <v>0</v>
      </c>
    </row>
    <row r="87" spans="1:17" x14ac:dyDescent="0.25">
      <c r="A87">
        <v>1</v>
      </c>
      <c r="B87" t="s">
        <v>12</v>
      </c>
      <c r="C87" t="s">
        <v>149</v>
      </c>
      <c r="D87" t="s">
        <v>71</v>
      </c>
      <c r="E87" t="s">
        <v>71</v>
      </c>
      <c r="F87">
        <v>743</v>
      </c>
      <c r="G87" t="s">
        <v>77</v>
      </c>
      <c r="J87" t="s">
        <v>71</v>
      </c>
      <c r="L87" t="s">
        <v>18</v>
      </c>
      <c r="M87" t="s">
        <v>78</v>
      </c>
      <c r="N87" t="str">
        <f>VLOOKUP(C87,'Points and Classes'!D:E,2,FALSE)</f>
        <v>Deseret Dash - Novice</v>
      </c>
      <c r="O87">
        <f>_xlfn.IFNA(VLOOKUP(E87,'Points and Classes'!A:B,2,FALSE),0)</f>
        <v>0</v>
      </c>
      <c r="P87">
        <f>_xlfn.IFNA(VLOOKUP(C87&amp;G87,'By Class Overall'!A:F,6,FALSE),0)</f>
        <v>0</v>
      </c>
      <c r="Q87">
        <f>_xlfn.IFNA(VLOOKUP(C87&amp;G87,'By Class Overall'!A:G,7,FALSE),0)</f>
        <v>0</v>
      </c>
    </row>
    <row r="88" spans="1:17" x14ac:dyDescent="0.25">
      <c r="A88">
        <v>1</v>
      </c>
      <c r="B88" t="s">
        <v>12</v>
      </c>
      <c r="C88" t="s">
        <v>149</v>
      </c>
      <c r="D88" t="s">
        <v>71</v>
      </c>
      <c r="E88" t="s">
        <v>71</v>
      </c>
      <c r="F88">
        <v>805</v>
      </c>
      <c r="G88" t="s">
        <v>82</v>
      </c>
      <c r="J88" t="s">
        <v>71</v>
      </c>
      <c r="L88" t="s">
        <v>83</v>
      </c>
      <c r="M88" t="s">
        <v>54</v>
      </c>
      <c r="N88" t="str">
        <f>VLOOKUP(C88,'Points and Classes'!D:E,2,FALSE)</f>
        <v>Deseret Dash - Novice</v>
      </c>
      <c r="O88">
        <f>_xlfn.IFNA(VLOOKUP(E88,'Points and Classes'!A:B,2,FALSE),0)</f>
        <v>0</v>
      </c>
      <c r="P88">
        <f>_xlfn.IFNA(VLOOKUP(C88&amp;G88,'By Class Overall'!A:F,6,FALSE),0)</f>
        <v>0</v>
      </c>
      <c r="Q88">
        <f>_xlfn.IFNA(VLOOKUP(C88&amp;G88,'By Class Overall'!A:G,7,FALSE),0)</f>
        <v>0</v>
      </c>
    </row>
    <row r="89" spans="1:17" x14ac:dyDescent="0.25">
      <c r="A89">
        <v>1</v>
      </c>
      <c r="B89" t="s">
        <v>12</v>
      </c>
      <c r="C89" t="s">
        <v>190</v>
      </c>
      <c r="D89">
        <v>1</v>
      </c>
      <c r="E89">
        <v>1</v>
      </c>
      <c r="F89">
        <v>26</v>
      </c>
      <c r="G89" t="s">
        <v>90</v>
      </c>
      <c r="H89">
        <v>7</v>
      </c>
      <c r="I89">
        <v>7.8854166666666673E-3</v>
      </c>
      <c r="L89" t="s">
        <v>31</v>
      </c>
      <c r="M89" t="s">
        <v>91</v>
      </c>
      <c r="N89" t="str">
        <f>VLOOKUP(C89,'Points and Classes'!D:E,2,FALSE)</f>
        <v>Deseret Dash - Expert</v>
      </c>
      <c r="O89">
        <f>_xlfn.IFNA(VLOOKUP(E89,'Points and Classes'!A:B,2,FALSE),0)</f>
        <v>50</v>
      </c>
      <c r="P89">
        <f>_xlfn.IFNA(VLOOKUP(C89&amp;G89,'By Class Overall'!A:F,6,FALSE),0)</f>
        <v>90</v>
      </c>
      <c r="Q89">
        <f>_xlfn.IFNA(VLOOKUP(C89&amp;G89,'By Class Overall'!A:G,7,FALSE),0)</f>
        <v>1</v>
      </c>
    </row>
    <row r="90" spans="1:17" x14ac:dyDescent="0.25">
      <c r="A90">
        <v>1</v>
      </c>
      <c r="B90" t="s">
        <v>12</v>
      </c>
      <c r="C90" t="s">
        <v>190</v>
      </c>
      <c r="D90">
        <v>2</v>
      </c>
      <c r="E90">
        <v>2</v>
      </c>
      <c r="F90">
        <v>177</v>
      </c>
      <c r="G90" t="s">
        <v>93</v>
      </c>
      <c r="H90">
        <v>7</v>
      </c>
      <c r="I90">
        <v>7.888888888888888E-3</v>
      </c>
      <c r="J90">
        <v>0.35499999999999998</v>
      </c>
      <c r="K90">
        <v>0.35499999999999998</v>
      </c>
      <c r="L90" t="s">
        <v>51</v>
      </c>
      <c r="M90" t="s">
        <v>115</v>
      </c>
      <c r="N90" t="str">
        <f>VLOOKUP(C90,'Points and Classes'!D:E,2,FALSE)</f>
        <v>Deseret Dash - Expert</v>
      </c>
      <c r="O90">
        <f>_xlfn.IFNA(VLOOKUP(E90,'Points and Classes'!A:B,2,FALSE),0)</f>
        <v>40</v>
      </c>
      <c r="P90">
        <f>_xlfn.IFNA(VLOOKUP(C90&amp;G90,'By Class Overall'!A:F,6,FALSE),0)</f>
        <v>66</v>
      </c>
      <c r="Q90">
        <f>_xlfn.IFNA(VLOOKUP(C90&amp;G90,'By Class Overall'!A:G,7,FALSE),0)</f>
        <v>2</v>
      </c>
    </row>
    <row r="91" spans="1:17" x14ac:dyDescent="0.25">
      <c r="A91">
        <v>1</v>
      </c>
      <c r="B91" t="s">
        <v>12</v>
      </c>
      <c r="C91" t="s">
        <v>190</v>
      </c>
      <c r="D91">
        <v>3</v>
      </c>
      <c r="E91">
        <v>3</v>
      </c>
      <c r="F91">
        <v>115</v>
      </c>
      <c r="G91" t="s">
        <v>92</v>
      </c>
      <c r="H91">
        <v>7</v>
      </c>
      <c r="I91">
        <v>7.8993055555555552E-3</v>
      </c>
      <c r="J91">
        <v>1.2609999999999999</v>
      </c>
      <c r="K91">
        <v>0.90600000000000003</v>
      </c>
      <c r="L91" t="s">
        <v>62</v>
      </c>
      <c r="M91" t="s">
        <v>44</v>
      </c>
      <c r="N91" t="str">
        <f>VLOOKUP(C91,'Points and Classes'!D:E,2,FALSE)</f>
        <v>Deseret Dash - Expert</v>
      </c>
      <c r="O91">
        <f>_xlfn.IFNA(VLOOKUP(E91,'Points and Classes'!A:B,2,FALSE),0)</f>
        <v>32</v>
      </c>
      <c r="P91">
        <f>_xlfn.IFNA(VLOOKUP(C91&amp;G91,'By Class Overall'!A:F,6,FALSE),0)</f>
        <v>52</v>
      </c>
      <c r="Q91">
        <f>_xlfn.IFNA(VLOOKUP(C91&amp;G91,'By Class Overall'!A:G,7,FALSE),0)</f>
        <v>3</v>
      </c>
    </row>
    <row r="92" spans="1:17" x14ac:dyDescent="0.25">
      <c r="A92">
        <v>1</v>
      </c>
      <c r="B92" t="s">
        <v>12</v>
      </c>
      <c r="C92" t="s">
        <v>190</v>
      </c>
      <c r="D92">
        <v>4</v>
      </c>
      <c r="E92">
        <v>4</v>
      </c>
      <c r="F92">
        <v>121</v>
      </c>
      <c r="G92" t="s">
        <v>107</v>
      </c>
      <c r="H92">
        <v>7</v>
      </c>
      <c r="I92">
        <v>7.9571759259259266E-3</v>
      </c>
      <c r="J92">
        <v>6.2229999999999999</v>
      </c>
      <c r="K92">
        <v>4.9619999999999997</v>
      </c>
      <c r="L92" t="s">
        <v>108</v>
      </c>
      <c r="M92" t="s">
        <v>102</v>
      </c>
      <c r="N92" t="str">
        <f>VLOOKUP(C92,'Points and Classes'!D:E,2,FALSE)</f>
        <v>Deseret Dash - Expert</v>
      </c>
      <c r="O92">
        <f>_xlfn.IFNA(VLOOKUP(E92,'Points and Classes'!A:B,2,FALSE),0)</f>
        <v>26</v>
      </c>
      <c r="P92">
        <f>_xlfn.IFNA(VLOOKUP(C92&amp;G92,'By Class Overall'!A:F,6,FALSE),0)</f>
        <v>26</v>
      </c>
      <c r="Q92">
        <f>_xlfn.IFNA(VLOOKUP(C92&amp;G92,'By Class Overall'!A:G,7,FALSE),0)</f>
        <v>7</v>
      </c>
    </row>
    <row r="93" spans="1:17" x14ac:dyDescent="0.25">
      <c r="A93">
        <v>1</v>
      </c>
      <c r="B93" t="s">
        <v>12</v>
      </c>
      <c r="C93" t="s">
        <v>190</v>
      </c>
      <c r="D93">
        <v>5</v>
      </c>
      <c r="E93">
        <v>5</v>
      </c>
      <c r="F93">
        <v>39</v>
      </c>
      <c r="G93" t="s">
        <v>98</v>
      </c>
      <c r="H93">
        <v>7</v>
      </c>
      <c r="I93">
        <v>8.0798611111111106E-3</v>
      </c>
      <c r="J93">
        <v>16.783999999999999</v>
      </c>
      <c r="K93">
        <v>10.561</v>
      </c>
      <c r="L93" t="s">
        <v>99</v>
      </c>
      <c r="M93" t="s">
        <v>100</v>
      </c>
      <c r="N93" t="str">
        <f>VLOOKUP(C93,'Points and Classes'!D:E,2,FALSE)</f>
        <v>Deseret Dash - Expert</v>
      </c>
      <c r="O93">
        <f>_xlfn.IFNA(VLOOKUP(E93,'Points and Classes'!A:B,2,FALSE),0)</f>
        <v>22</v>
      </c>
      <c r="P93">
        <f>_xlfn.IFNA(VLOOKUP(C93&amp;G93,'By Class Overall'!A:F,6,FALSE),0)</f>
        <v>22</v>
      </c>
      <c r="Q93">
        <f>_xlfn.IFNA(VLOOKUP(C93&amp;G93,'By Class Overall'!A:G,7,FALSE),0)</f>
        <v>10</v>
      </c>
    </row>
    <row r="94" spans="1:17" x14ac:dyDescent="0.25">
      <c r="A94">
        <v>1</v>
      </c>
      <c r="B94" t="s">
        <v>12</v>
      </c>
      <c r="C94" t="s">
        <v>190</v>
      </c>
      <c r="D94">
        <v>6</v>
      </c>
      <c r="E94">
        <v>6</v>
      </c>
      <c r="F94">
        <v>149</v>
      </c>
      <c r="G94" t="s">
        <v>17</v>
      </c>
      <c r="H94">
        <v>7</v>
      </c>
      <c r="I94">
        <v>8.0856481481481474E-3</v>
      </c>
      <c r="J94">
        <v>17.288</v>
      </c>
      <c r="K94">
        <v>0.504</v>
      </c>
      <c r="L94" t="s">
        <v>18</v>
      </c>
      <c r="M94" t="s">
        <v>19</v>
      </c>
      <c r="N94" t="str">
        <f>VLOOKUP(C94,'Points and Classes'!D:E,2,FALSE)</f>
        <v>Deseret Dash - Expert</v>
      </c>
      <c r="O94">
        <f>_xlfn.IFNA(VLOOKUP(E94,'Points and Classes'!A:B,2,FALSE),0)</f>
        <v>20</v>
      </c>
      <c r="P94">
        <f>_xlfn.IFNA(VLOOKUP(C94&amp;G94,'By Class Overall'!A:F,6,FALSE),0)</f>
        <v>20</v>
      </c>
      <c r="Q94">
        <f>_xlfn.IFNA(VLOOKUP(C94&amp;G94,'By Class Overall'!A:G,7,FALSE),0)</f>
        <v>12</v>
      </c>
    </row>
    <row r="95" spans="1:17" x14ac:dyDescent="0.25">
      <c r="A95">
        <v>1</v>
      </c>
      <c r="B95" t="s">
        <v>12</v>
      </c>
      <c r="C95" t="s">
        <v>190</v>
      </c>
      <c r="D95">
        <v>7</v>
      </c>
      <c r="E95">
        <v>7</v>
      </c>
      <c r="F95">
        <v>68</v>
      </c>
      <c r="G95" t="s">
        <v>20</v>
      </c>
      <c r="H95">
        <v>7</v>
      </c>
      <c r="I95">
        <v>8.0902777777777778E-3</v>
      </c>
      <c r="J95">
        <v>17.698</v>
      </c>
      <c r="K95">
        <v>0.41</v>
      </c>
      <c r="L95" t="s">
        <v>15</v>
      </c>
      <c r="M95" t="s">
        <v>21</v>
      </c>
      <c r="N95" t="str">
        <f>VLOOKUP(C95,'Points and Classes'!D:E,2,FALSE)</f>
        <v>Deseret Dash - Expert</v>
      </c>
      <c r="O95">
        <f>_xlfn.IFNA(VLOOKUP(E95,'Points and Classes'!A:B,2,FALSE),0)</f>
        <v>18</v>
      </c>
      <c r="P95">
        <f>_xlfn.IFNA(VLOOKUP(C95&amp;G95,'By Class Overall'!A:F,6,FALSE),0)</f>
        <v>32</v>
      </c>
      <c r="Q95">
        <f>_xlfn.IFNA(VLOOKUP(C95&amp;G95,'By Class Overall'!A:G,7,FALSE),0)</f>
        <v>6</v>
      </c>
    </row>
    <row r="96" spans="1:17" x14ac:dyDescent="0.25">
      <c r="A96">
        <v>1</v>
      </c>
      <c r="B96" t="s">
        <v>12</v>
      </c>
      <c r="C96" t="s">
        <v>190</v>
      </c>
      <c r="D96">
        <v>8</v>
      </c>
      <c r="E96">
        <v>8</v>
      </c>
      <c r="F96">
        <v>209</v>
      </c>
      <c r="G96" t="s">
        <v>28</v>
      </c>
      <c r="H96">
        <v>7</v>
      </c>
      <c r="I96">
        <v>8.1018518518518514E-3</v>
      </c>
      <c r="J96">
        <v>18.728999999999999</v>
      </c>
      <c r="K96">
        <v>1.0309999999999999</v>
      </c>
      <c r="L96" t="s">
        <v>18</v>
      </c>
      <c r="M96" t="s">
        <v>138</v>
      </c>
      <c r="N96" t="str">
        <f>VLOOKUP(C96,'Points and Classes'!D:E,2,FALSE)</f>
        <v>Deseret Dash - Expert</v>
      </c>
      <c r="O96">
        <f>_xlfn.IFNA(VLOOKUP(E96,'Points and Classes'!A:B,2,FALSE),0)</f>
        <v>16</v>
      </c>
      <c r="P96">
        <f>_xlfn.IFNA(VLOOKUP(C96&amp;G96,'By Class Overall'!A:F,6,FALSE),0)</f>
        <v>16</v>
      </c>
      <c r="Q96">
        <f>_xlfn.IFNA(VLOOKUP(C96&amp;G96,'By Class Overall'!A:G,7,FALSE),0)</f>
        <v>13</v>
      </c>
    </row>
    <row r="97" spans="1:17" x14ac:dyDescent="0.25">
      <c r="A97">
        <v>1</v>
      </c>
      <c r="B97" t="s">
        <v>12</v>
      </c>
      <c r="C97" t="s">
        <v>190</v>
      </c>
      <c r="D97">
        <v>9</v>
      </c>
      <c r="E97">
        <v>9</v>
      </c>
      <c r="F97">
        <v>365</v>
      </c>
      <c r="G97" t="s">
        <v>105</v>
      </c>
      <c r="H97">
        <v>7</v>
      </c>
      <c r="I97">
        <v>8.2094907407407412E-3</v>
      </c>
      <c r="J97">
        <v>27.992000000000001</v>
      </c>
      <c r="K97">
        <v>9.2629999999999999</v>
      </c>
      <c r="L97" t="s">
        <v>48</v>
      </c>
      <c r="M97" t="s">
        <v>128</v>
      </c>
      <c r="N97" t="str">
        <f>VLOOKUP(C97,'Points and Classes'!D:E,2,FALSE)</f>
        <v>Deseret Dash - Expert</v>
      </c>
      <c r="O97">
        <f>_xlfn.IFNA(VLOOKUP(E97,'Points and Classes'!A:B,2,FALSE),0)</f>
        <v>14</v>
      </c>
      <c r="P97">
        <f>_xlfn.IFNA(VLOOKUP(C97&amp;G97,'By Class Overall'!A:F,6,FALSE),0)</f>
        <v>26</v>
      </c>
      <c r="Q97">
        <f>_xlfn.IFNA(VLOOKUP(C97&amp;G97,'By Class Overall'!A:G,7,FALSE),0)</f>
        <v>7</v>
      </c>
    </row>
    <row r="98" spans="1:17" x14ac:dyDescent="0.25">
      <c r="A98">
        <v>1</v>
      </c>
      <c r="B98" t="s">
        <v>12</v>
      </c>
      <c r="C98" t="s">
        <v>190</v>
      </c>
      <c r="D98">
        <v>10</v>
      </c>
      <c r="E98">
        <v>10</v>
      </c>
      <c r="F98" t="s">
        <v>29</v>
      </c>
      <c r="G98" t="s">
        <v>30</v>
      </c>
      <c r="H98">
        <v>7</v>
      </c>
      <c r="I98">
        <v>8.2106481481481492E-3</v>
      </c>
      <c r="J98">
        <v>28.077000000000002</v>
      </c>
      <c r="K98">
        <v>8.5000000000000006E-2</v>
      </c>
      <c r="L98" t="s">
        <v>31</v>
      </c>
      <c r="N98" t="str">
        <f>VLOOKUP(C98,'Points and Classes'!D:E,2,FALSE)</f>
        <v>Deseret Dash - Expert</v>
      </c>
      <c r="O98">
        <f>_xlfn.IFNA(VLOOKUP(E98,'Points and Classes'!A:B,2,FALSE),0)</f>
        <v>12</v>
      </c>
      <c r="P98">
        <f>_xlfn.IFNA(VLOOKUP(C98&amp;G98,'By Class Overall'!A:F,6,FALSE),0)</f>
        <v>12</v>
      </c>
      <c r="Q98">
        <f>_xlfn.IFNA(VLOOKUP(C98&amp;G98,'By Class Overall'!A:G,7,FALSE),0)</f>
        <v>16</v>
      </c>
    </row>
    <row r="99" spans="1:17" x14ac:dyDescent="0.25">
      <c r="A99">
        <v>1</v>
      </c>
      <c r="B99" t="s">
        <v>12</v>
      </c>
      <c r="C99" t="s">
        <v>190</v>
      </c>
      <c r="D99">
        <v>11</v>
      </c>
      <c r="E99">
        <v>11</v>
      </c>
      <c r="F99">
        <v>22</v>
      </c>
      <c r="G99" t="s">
        <v>35</v>
      </c>
      <c r="H99">
        <v>7</v>
      </c>
      <c r="I99">
        <v>8.217592592592594E-3</v>
      </c>
      <c r="J99">
        <v>28.739000000000001</v>
      </c>
      <c r="K99">
        <v>0.66200000000000003</v>
      </c>
      <c r="L99" t="s">
        <v>15</v>
      </c>
      <c r="M99" t="s">
        <v>145</v>
      </c>
      <c r="N99" t="str">
        <f>VLOOKUP(C99,'Points and Classes'!D:E,2,FALSE)</f>
        <v>Deseret Dash - Expert</v>
      </c>
      <c r="O99">
        <f>_xlfn.IFNA(VLOOKUP(E99,'Points and Classes'!A:B,2,FALSE),0)</f>
        <v>10</v>
      </c>
      <c r="P99">
        <f>_xlfn.IFNA(VLOOKUP(C99&amp;G99,'By Class Overall'!A:F,6,FALSE),0)</f>
        <v>10</v>
      </c>
      <c r="Q99">
        <f>_xlfn.IFNA(VLOOKUP(C99&amp;G99,'By Class Overall'!A:G,7,FALSE),0)</f>
        <v>17</v>
      </c>
    </row>
    <row r="100" spans="1:17" x14ac:dyDescent="0.25">
      <c r="A100">
        <v>1</v>
      </c>
      <c r="B100" t="s">
        <v>12</v>
      </c>
      <c r="C100" t="s">
        <v>190</v>
      </c>
      <c r="D100">
        <v>12</v>
      </c>
      <c r="E100">
        <v>12</v>
      </c>
      <c r="F100">
        <v>88</v>
      </c>
      <c r="G100" t="s">
        <v>126</v>
      </c>
      <c r="H100">
        <v>5</v>
      </c>
      <c r="I100">
        <v>5.7974537037037031E-3</v>
      </c>
      <c r="J100" t="s">
        <v>111</v>
      </c>
      <c r="K100" t="s">
        <v>111</v>
      </c>
      <c r="L100" t="s">
        <v>18</v>
      </c>
      <c r="M100" t="s">
        <v>102</v>
      </c>
      <c r="N100" t="str">
        <f>VLOOKUP(C100,'Points and Classes'!D:E,2,FALSE)</f>
        <v>Deseret Dash - Expert</v>
      </c>
      <c r="O100">
        <f>_xlfn.IFNA(VLOOKUP(E100,'Points and Classes'!A:B,2,FALSE),0)</f>
        <v>9</v>
      </c>
      <c r="P100">
        <f>_xlfn.IFNA(VLOOKUP(C100&amp;G100,'By Class Overall'!A:F,6,FALSE),0)</f>
        <v>9</v>
      </c>
      <c r="Q100">
        <f>_xlfn.IFNA(VLOOKUP(C100&amp;G100,'By Class Overall'!A:G,7,FALSE),0)</f>
        <v>19</v>
      </c>
    </row>
    <row r="101" spans="1:17" x14ac:dyDescent="0.25">
      <c r="A101">
        <v>1</v>
      </c>
      <c r="B101" t="s">
        <v>12</v>
      </c>
      <c r="C101" t="s">
        <v>190</v>
      </c>
      <c r="D101">
        <v>13</v>
      </c>
      <c r="E101">
        <v>13</v>
      </c>
      <c r="F101">
        <v>101</v>
      </c>
      <c r="G101" t="s">
        <v>124</v>
      </c>
      <c r="H101">
        <v>4</v>
      </c>
      <c r="I101">
        <v>5.0856481481481482E-3</v>
      </c>
      <c r="J101" t="s">
        <v>113</v>
      </c>
      <c r="K101" t="s">
        <v>118</v>
      </c>
      <c r="L101" t="s">
        <v>125</v>
      </c>
      <c r="M101" t="s">
        <v>81</v>
      </c>
      <c r="N101" t="str">
        <f>VLOOKUP(C101,'Points and Classes'!D:E,2,FALSE)</f>
        <v>Deseret Dash - Expert</v>
      </c>
      <c r="O101">
        <f>_xlfn.IFNA(VLOOKUP(E101,'Points and Classes'!A:B,2,FALSE),0)</f>
        <v>8</v>
      </c>
      <c r="P101">
        <f>_xlfn.IFNA(VLOOKUP(C101&amp;G101,'By Class Overall'!A:F,6,FALSE),0)</f>
        <v>8</v>
      </c>
      <c r="Q101">
        <f>_xlfn.IFNA(VLOOKUP(C101&amp;G101,'By Class Overall'!A:G,7,FALSE),0)</f>
        <v>21</v>
      </c>
    </row>
    <row r="102" spans="1:17" x14ac:dyDescent="0.25">
      <c r="A102">
        <v>1</v>
      </c>
      <c r="B102" t="s">
        <v>12</v>
      </c>
      <c r="C102" t="s">
        <v>190</v>
      </c>
      <c r="D102">
        <v>14</v>
      </c>
      <c r="E102">
        <v>14</v>
      </c>
      <c r="F102">
        <v>56</v>
      </c>
      <c r="G102" t="s">
        <v>136</v>
      </c>
      <c r="H102">
        <v>3</v>
      </c>
      <c r="I102">
        <v>4.1180555555555554E-3</v>
      </c>
      <c r="J102" t="s">
        <v>142</v>
      </c>
      <c r="K102" t="s">
        <v>118</v>
      </c>
      <c r="L102" t="s">
        <v>137</v>
      </c>
      <c r="M102" t="s">
        <v>115</v>
      </c>
      <c r="N102" t="str">
        <f>VLOOKUP(C102,'Points and Classes'!D:E,2,FALSE)</f>
        <v>Deseret Dash - Expert</v>
      </c>
      <c r="O102">
        <f>_xlfn.IFNA(VLOOKUP(E102,'Points and Classes'!A:B,2,FALSE),0)</f>
        <v>7</v>
      </c>
      <c r="P102">
        <f>_xlfn.IFNA(VLOOKUP(C102&amp;G102,'By Class Overall'!A:F,6,FALSE),0)</f>
        <v>14</v>
      </c>
      <c r="Q102">
        <f>_xlfn.IFNA(VLOOKUP(C102&amp;G102,'By Class Overall'!A:G,7,FALSE),0)</f>
        <v>15</v>
      </c>
    </row>
    <row r="103" spans="1:17" x14ac:dyDescent="0.25">
      <c r="A103">
        <v>1</v>
      </c>
      <c r="B103" t="s">
        <v>12</v>
      </c>
      <c r="C103" t="s">
        <v>190</v>
      </c>
      <c r="D103">
        <v>15</v>
      </c>
      <c r="E103">
        <v>15</v>
      </c>
      <c r="F103">
        <v>258</v>
      </c>
      <c r="G103" t="s">
        <v>134</v>
      </c>
      <c r="L103" t="s">
        <v>83</v>
      </c>
      <c r="M103" t="s">
        <v>135</v>
      </c>
      <c r="N103" t="str">
        <f>VLOOKUP(C103,'Points and Classes'!D:E,2,FALSE)</f>
        <v>Deseret Dash - Expert</v>
      </c>
      <c r="O103">
        <f>_xlfn.IFNA(VLOOKUP(E103,'Points and Classes'!A:B,2,FALSE),0)</f>
        <v>6</v>
      </c>
      <c r="P103">
        <f>_xlfn.IFNA(VLOOKUP(C103&amp;G103,'By Class Overall'!A:F,6,FALSE),0)</f>
        <v>6</v>
      </c>
      <c r="Q103">
        <f>_xlfn.IFNA(VLOOKUP(C103&amp;G103,'By Class Overall'!A:G,7,FALSE),0)</f>
        <v>23</v>
      </c>
    </row>
    <row r="104" spans="1:17" x14ac:dyDescent="0.25">
      <c r="A104">
        <v>1</v>
      </c>
      <c r="B104" t="s">
        <v>12</v>
      </c>
      <c r="C104" t="s">
        <v>190</v>
      </c>
      <c r="D104">
        <v>16</v>
      </c>
      <c r="E104">
        <v>16</v>
      </c>
      <c r="F104">
        <v>151</v>
      </c>
      <c r="G104" t="s">
        <v>103</v>
      </c>
      <c r="L104" t="s">
        <v>51</v>
      </c>
      <c r="M104" t="s">
        <v>104</v>
      </c>
      <c r="N104" t="str">
        <f>VLOOKUP(C104,'Points and Classes'!D:E,2,FALSE)</f>
        <v>Deseret Dash - Expert</v>
      </c>
      <c r="O104">
        <f>_xlfn.IFNA(VLOOKUP(E104,'Points and Classes'!A:B,2,FALSE),0)</f>
        <v>5</v>
      </c>
      <c r="P104">
        <f>_xlfn.IFNA(VLOOKUP(C104&amp;G104,'By Class Overall'!A:F,6,FALSE),0)</f>
        <v>23</v>
      </c>
      <c r="Q104">
        <f>_xlfn.IFNA(VLOOKUP(C104&amp;G104,'By Class Overall'!A:G,7,FALSE),0)</f>
        <v>9</v>
      </c>
    </row>
    <row r="105" spans="1:17" x14ac:dyDescent="0.25">
      <c r="A105">
        <v>1</v>
      </c>
      <c r="B105" t="s">
        <v>12</v>
      </c>
      <c r="C105" t="s">
        <v>190</v>
      </c>
      <c r="D105">
        <v>17</v>
      </c>
      <c r="E105">
        <v>17</v>
      </c>
      <c r="F105">
        <v>28</v>
      </c>
      <c r="G105" t="s">
        <v>39</v>
      </c>
      <c r="L105" t="s">
        <v>40</v>
      </c>
      <c r="M105" t="s">
        <v>41</v>
      </c>
      <c r="N105" t="str">
        <f>VLOOKUP(C105,'Points and Classes'!D:E,2,FALSE)</f>
        <v>Deseret Dash - Expert</v>
      </c>
      <c r="O105">
        <f>_xlfn.IFNA(VLOOKUP(E105,'Points and Classes'!A:B,2,FALSE),0)</f>
        <v>4</v>
      </c>
      <c r="P105">
        <f>_xlfn.IFNA(VLOOKUP(C105&amp;G105,'By Class Overall'!A:F,6,FALSE),0)</f>
        <v>4</v>
      </c>
      <c r="Q105">
        <f>_xlfn.IFNA(VLOOKUP(C105&amp;G105,'By Class Overall'!A:G,7,FALSE),0)</f>
        <v>25</v>
      </c>
    </row>
    <row r="106" spans="1:17" x14ac:dyDescent="0.25">
      <c r="A106">
        <v>1</v>
      </c>
      <c r="B106" t="s">
        <v>12</v>
      </c>
      <c r="C106" t="s">
        <v>190</v>
      </c>
      <c r="D106">
        <v>18</v>
      </c>
      <c r="E106">
        <v>18</v>
      </c>
      <c r="F106">
        <v>272</v>
      </c>
      <c r="G106" t="s">
        <v>139</v>
      </c>
      <c r="L106" t="s">
        <v>140</v>
      </c>
      <c r="M106" t="s">
        <v>16</v>
      </c>
      <c r="N106" t="str">
        <f>VLOOKUP(C106,'Points and Classes'!D:E,2,FALSE)</f>
        <v>Deseret Dash - Expert</v>
      </c>
      <c r="O106">
        <f>_xlfn.IFNA(VLOOKUP(E106,'Points and Classes'!A:B,2,FALSE),0)</f>
        <v>3</v>
      </c>
      <c r="P106">
        <f>_xlfn.IFNA(VLOOKUP(C106&amp;G106,'By Class Overall'!A:F,6,FALSE),0)</f>
        <v>3</v>
      </c>
      <c r="Q106">
        <f>_xlfn.IFNA(VLOOKUP(C106&amp;G106,'By Class Overall'!A:G,7,FALSE),0)</f>
        <v>26</v>
      </c>
    </row>
    <row r="107" spans="1:17" x14ac:dyDescent="0.25">
      <c r="A107">
        <v>1</v>
      </c>
      <c r="B107" t="s">
        <v>12</v>
      </c>
      <c r="C107" t="s">
        <v>190</v>
      </c>
      <c r="D107">
        <v>19</v>
      </c>
      <c r="E107">
        <v>19</v>
      </c>
      <c r="F107">
        <v>66</v>
      </c>
      <c r="G107" t="s">
        <v>141</v>
      </c>
      <c r="L107" t="s">
        <v>143</v>
      </c>
      <c r="M107" t="s">
        <v>144</v>
      </c>
      <c r="N107" t="str">
        <f>VLOOKUP(C107,'Points and Classes'!D:E,2,FALSE)</f>
        <v>Deseret Dash - Expert</v>
      </c>
      <c r="O107">
        <f>_xlfn.IFNA(VLOOKUP(E107,'Points and Classes'!A:B,2,FALSE),0)</f>
        <v>2</v>
      </c>
      <c r="P107">
        <f>_xlfn.IFNA(VLOOKUP(C107&amp;G107,'By Class Overall'!A:F,6,FALSE),0)</f>
        <v>2</v>
      </c>
      <c r="Q107">
        <f>_xlfn.IFNA(VLOOKUP(C107&amp;G107,'By Class Overall'!A:G,7,FALSE),0)</f>
        <v>27</v>
      </c>
    </row>
    <row r="108" spans="1:17" x14ac:dyDescent="0.25">
      <c r="A108">
        <v>1</v>
      </c>
      <c r="B108" t="s">
        <v>12</v>
      </c>
      <c r="C108" t="s">
        <v>190</v>
      </c>
      <c r="D108">
        <v>20</v>
      </c>
      <c r="E108">
        <v>20</v>
      </c>
      <c r="F108">
        <v>53</v>
      </c>
      <c r="G108" t="s">
        <v>120</v>
      </c>
      <c r="L108" t="s">
        <v>31</v>
      </c>
      <c r="M108" t="s">
        <v>121</v>
      </c>
      <c r="N108" t="str">
        <f>VLOOKUP(C108,'Points and Classes'!D:E,2,FALSE)</f>
        <v>Deseret Dash - Expert</v>
      </c>
      <c r="O108">
        <f>_xlfn.IFNA(VLOOKUP(E108,'Points and Classes'!A:B,2,FALSE),0)</f>
        <v>1</v>
      </c>
      <c r="P108">
        <f>_xlfn.IFNA(VLOOKUP(C108&amp;G108,'By Class Overall'!A:F,6,FALSE),0)</f>
        <v>33</v>
      </c>
      <c r="Q108">
        <f>_xlfn.IFNA(VLOOKUP(C108&amp;G108,'By Class Overall'!A:G,7,FALSE),0)</f>
        <v>5</v>
      </c>
    </row>
    <row r="109" spans="1:17" x14ac:dyDescent="0.25">
      <c r="A109">
        <v>1</v>
      </c>
      <c r="B109" t="s">
        <v>12</v>
      </c>
      <c r="C109" t="s">
        <v>190</v>
      </c>
      <c r="D109">
        <v>21</v>
      </c>
      <c r="E109">
        <v>21</v>
      </c>
      <c r="F109">
        <v>217</v>
      </c>
      <c r="G109" t="s">
        <v>130</v>
      </c>
      <c r="L109" t="s">
        <v>147</v>
      </c>
      <c r="M109" t="s">
        <v>81</v>
      </c>
      <c r="N109" t="str">
        <f>VLOOKUP(C109,'Points and Classes'!D:E,2,FALSE)</f>
        <v>Deseret Dash - Expert</v>
      </c>
      <c r="O109">
        <f>_xlfn.IFNA(VLOOKUP(E109,'Points and Classes'!A:B,2,FALSE),0)</f>
        <v>0</v>
      </c>
      <c r="P109">
        <f>_xlfn.IFNA(VLOOKUP(C109&amp;G109,'By Class Overall'!A:F,6,FALSE),0)</f>
        <v>8</v>
      </c>
      <c r="Q109">
        <f>_xlfn.IFNA(VLOOKUP(C109&amp;G109,'By Class Overall'!A:G,7,FALSE),0)</f>
        <v>21</v>
      </c>
    </row>
    <row r="110" spans="1:17" x14ac:dyDescent="0.25">
      <c r="A110">
        <v>1</v>
      </c>
      <c r="B110" t="s">
        <v>12</v>
      </c>
      <c r="C110" t="s">
        <v>190</v>
      </c>
      <c r="D110">
        <v>22</v>
      </c>
      <c r="E110">
        <v>22</v>
      </c>
      <c r="F110">
        <v>282</v>
      </c>
      <c r="G110" t="s">
        <v>26</v>
      </c>
      <c r="L110" t="s">
        <v>122</v>
      </c>
      <c r="M110" t="s">
        <v>123</v>
      </c>
      <c r="N110" t="str">
        <f>VLOOKUP(C110,'Points and Classes'!D:E,2,FALSE)</f>
        <v>Deseret Dash - Expert</v>
      </c>
      <c r="O110">
        <f>_xlfn.IFNA(VLOOKUP(E110,'Points and Classes'!A:B,2,FALSE),0)</f>
        <v>0</v>
      </c>
      <c r="P110">
        <f>_xlfn.IFNA(VLOOKUP(C110&amp;G110,'By Class Overall'!A:F,6,FALSE),0)</f>
        <v>0</v>
      </c>
      <c r="Q110">
        <f>_xlfn.IFNA(VLOOKUP(C110&amp;G110,'By Class Overall'!A:G,7,FALSE),0)</f>
        <v>28</v>
      </c>
    </row>
    <row r="111" spans="1:17" x14ac:dyDescent="0.25">
      <c r="A111">
        <v>1</v>
      </c>
      <c r="B111" t="s">
        <v>12</v>
      </c>
      <c r="C111" t="s">
        <v>190</v>
      </c>
      <c r="D111">
        <v>23</v>
      </c>
      <c r="E111">
        <v>23</v>
      </c>
      <c r="F111">
        <v>11</v>
      </c>
      <c r="G111" t="s">
        <v>127</v>
      </c>
      <c r="L111" t="s">
        <v>148</v>
      </c>
      <c r="M111" t="s">
        <v>128</v>
      </c>
      <c r="N111" t="str">
        <f>VLOOKUP(C111,'Points and Classes'!D:E,2,FALSE)</f>
        <v>Deseret Dash - Expert</v>
      </c>
      <c r="O111">
        <f>_xlfn.IFNA(VLOOKUP(E111,'Points and Classes'!A:B,2,FALSE),0)</f>
        <v>0</v>
      </c>
      <c r="P111">
        <f>_xlfn.IFNA(VLOOKUP(C111&amp;G111,'By Class Overall'!A:F,6,FALSE),0)</f>
        <v>0</v>
      </c>
      <c r="Q111">
        <f>_xlfn.IFNA(VLOOKUP(C111&amp;G111,'By Class Overall'!A:G,7,FALSE),0)</f>
        <v>28</v>
      </c>
    </row>
    <row r="112" spans="1:17" x14ac:dyDescent="0.25">
      <c r="A112">
        <v>1</v>
      </c>
      <c r="B112" t="s">
        <v>12</v>
      </c>
      <c r="C112" t="s">
        <v>190</v>
      </c>
      <c r="D112">
        <v>24</v>
      </c>
      <c r="E112">
        <v>24</v>
      </c>
      <c r="F112">
        <v>777</v>
      </c>
      <c r="G112" t="s">
        <v>22</v>
      </c>
      <c r="L112" t="s">
        <v>33</v>
      </c>
      <c r="M112" t="s">
        <v>24</v>
      </c>
      <c r="N112" t="str">
        <f>VLOOKUP(C112,'Points and Classes'!D:E,2,FALSE)</f>
        <v>Deseret Dash - Expert</v>
      </c>
      <c r="O112">
        <f>_xlfn.IFNA(VLOOKUP(E112,'Points and Classes'!A:B,2,FALSE),0)</f>
        <v>0</v>
      </c>
      <c r="P112">
        <f>_xlfn.IFNA(VLOOKUP(C112&amp;G112,'By Class Overall'!A:F,6,FALSE),0)</f>
        <v>0</v>
      </c>
      <c r="Q112">
        <f>_xlfn.IFNA(VLOOKUP(C112&amp;G112,'By Class Overall'!A:G,7,FALSE),0)</f>
        <v>28</v>
      </c>
    </row>
    <row r="113" spans="1:17" x14ac:dyDescent="0.25">
      <c r="A113">
        <v>1</v>
      </c>
      <c r="B113" t="s">
        <v>12</v>
      </c>
      <c r="C113" t="s">
        <v>190</v>
      </c>
      <c r="D113">
        <v>25</v>
      </c>
      <c r="E113">
        <v>25</v>
      </c>
      <c r="F113">
        <v>177</v>
      </c>
      <c r="G113" t="s">
        <v>93</v>
      </c>
      <c r="L113" t="s">
        <v>51</v>
      </c>
      <c r="M113" t="s">
        <v>94</v>
      </c>
      <c r="N113" t="str">
        <f>VLOOKUP(C113,'Points and Classes'!D:E,2,FALSE)</f>
        <v>Deseret Dash - Expert</v>
      </c>
      <c r="O113">
        <f>_xlfn.IFNA(VLOOKUP(E113,'Points and Classes'!A:B,2,FALSE),0)</f>
        <v>0</v>
      </c>
      <c r="P113">
        <f>_xlfn.IFNA(VLOOKUP(C113&amp;G113,'By Class Overall'!A:F,6,FALSE),0)</f>
        <v>66</v>
      </c>
      <c r="Q113">
        <f>_xlfn.IFNA(VLOOKUP(C113&amp;G113,'By Class Overall'!A:G,7,FALSE),0)</f>
        <v>2</v>
      </c>
    </row>
    <row r="114" spans="1:17" x14ac:dyDescent="0.25">
      <c r="A114">
        <v>1</v>
      </c>
      <c r="B114" t="s">
        <v>12</v>
      </c>
      <c r="C114" t="s">
        <v>190</v>
      </c>
      <c r="D114">
        <v>26</v>
      </c>
      <c r="E114">
        <v>26</v>
      </c>
      <c r="F114">
        <v>53</v>
      </c>
      <c r="G114" t="s">
        <v>120</v>
      </c>
      <c r="L114" t="s">
        <v>31</v>
      </c>
      <c r="M114" t="s">
        <v>121</v>
      </c>
      <c r="N114" t="str">
        <f>VLOOKUP(C114,'Points and Classes'!D:E,2,FALSE)</f>
        <v>Deseret Dash - Expert</v>
      </c>
      <c r="O114">
        <f>_xlfn.IFNA(VLOOKUP(E114,'Points and Classes'!A:B,2,FALSE),0)</f>
        <v>0</v>
      </c>
      <c r="P114">
        <f>_xlfn.IFNA(VLOOKUP(C114&amp;G114,'By Class Overall'!A:F,6,FALSE),0)</f>
        <v>33</v>
      </c>
      <c r="Q114">
        <f>_xlfn.IFNA(VLOOKUP(C114&amp;G114,'By Class Overall'!A:G,7,FALSE),0)</f>
        <v>5</v>
      </c>
    </row>
    <row r="115" spans="1:17" x14ac:dyDescent="0.25">
      <c r="A115">
        <v>1</v>
      </c>
      <c r="B115" t="s">
        <v>12</v>
      </c>
      <c r="C115" t="s">
        <v>191</v>
      </c>
      <c r="D115">
        <v>1</v>
      </c>
      <c r="E115">
        <v>1</v>
      </c>
      <c r="F115">
        <v>311</v>
      </c>
      <c r="G115" t="s">
        <v>150</v>
      </c>
      <c r="H115">
        <v>6</v>
      </c>
      <c r="I115">
        <v>6.9687500000000001E-3</v>
      </c>
      <c r="L115" t="s">
        <v>80</v>
      </c>
      <c r="N115" t="str">
        <f>VLOOKUP(C115,'Points and Classes'!D:E,2,FALSE)</f>
        <v>Deseret Dash - Novice</v>
      </c>
      <c r="O115">
        <f>_xlfn.IFNA(VLOOKUP(E115,'Points and Classes'!A:B,2,FALSE),0)</f>
        <v>50</v>
      </c>
      <c r="P115">
        <f>_xlfn.IFNA(VLOOKUP(C115&amp;G115,'By Class Overall'!A:F,6,FALSE),0)</f>
        <v>90</v>
      </c>
      <c r="Q115">
        <f>_xlfn.IFNA(VLOOKUP(C115&amp;G115,'By Class Overall'!A:G,7,FALSE),0)</f>
        <v>1</v>
      </c>
    </row>
    <row r="116" spans="1:17" x14ac:dyDescent="0.25">
      <c r="A116">
        <v>1</v>
      </c>
      <c r="B116" t="s">
        <v>12</v>
      </c>
      <c r="C116" t="s">
        <v>191</v>
      </c>
      <c r="D116">
        <v>2</v>
      </c>
      <c r="E116">
        <v>2</v>
      </c>
      <c r="F116">
        <v>193</v>
      </c>
      <c r="G116" t="s">
        <v>14</v>
      </c>
      <c r="H116">
        <v>6</v>
      </c>
      <c r="I116">
        <v>6.9803240740740737E-3</v>
      </c>
      <c r="J116">
        <v>1.02</v>
      </c>
      <c r="K116">
        <v>1.02</v>
      </c>
      <c r="L116" t="s">
        <v>15</v>
      </c>
      <c r="N116" t="str">
        <f>VLOOKUP(C116,'Points and Classes'!D:E,2,FALSE)</f>
        <v>Deseret Dash - Novice</v>
      </c>
      <c r="O116">
        <f>_xlfn.IFNA(VLOOKUP(E116,'Points and Classes'!A:B,2,FALSE),0)</f>
        <v>40</v>
      </c>
      <c r="P116">
        <f>_xlfn.IFNA(VLOOKUP(C116&amp;G116,'By Class Overall'!A:F,6,FALSE),0)</f>
        <v>90</v>
      </c>
      <c r="Q116">
        <f>_xlfn.IFNA(VLOOKUP(C116&amp;G116,'By Class Overall'!A:G,7,FALSE),0)</f>
        <v>1</v>
      </c>
    </row>
    <row r="117" spans="1:17" x14ac:dyDescent="0.25">
      <c r="A117">
        <v>1</v>
      </c>
      <c r="B117" t="s">
        <v>12</v>
      </c>
      <c r="C117" t="s">
        <v>191</v>
      </c>
      <c r="D117">
        <v>3</v>
      </c>
      <c r="E117">
        <v>3</v>
      </c>
      <c r="F117">
        <v>136</v>
      </c>
      <c r="G117" t="s">
        <v>32</v>
      </c>
      <c r="H117">
        <v>6</v>
      </c>
      <c r="I117">
        <v>7.0034722222222226E-3</v>
      </c>
      <c r="J117">
        <v>2.99</v>
      </c>
      <c r="K117">
        <v>1.97</v>
      </c>
      <c r="L117" t="s">
        <v>33</v>
      </c>
      <c r="N117" t="str">
        <f>VLOOKUP(C117,'Points and Classes'!D:E,2,FALSE)</f>
        <v>Deseret Dash - Novice</v>
      </c>
      <c r="O117">
        <f>_xlfn.IFNA(VLOOKUP(E117,'Points and Classes'!A:B,2,FALSE),0)</f>
        <v>32</v>
      </c>
      <c r="P117">
        <f>_xlfn.IFNA(VLOOKUP(C117&amp;G117,'By Class Overall'!A:F,6,FALSE),0)</f>
        <v>32</v>
      </c>
      <c r="Q117">
        <f>_xlfn.IFNA(VLOOKUP(C117&amp;G117,'By Class Overall'!A:G,7,FALSE),0)</f>
        <v>5</v>
      </c>
    </row>
    <row r="118" spans="1:17" x14ac:dyDescent="0.25">
      <c r="A118">
        <v>1</v>
      </c>
      <c r="B118" t="s">
        <v>12</v>
      </c>
      <c r="C118" t="s">
        <v>191</v>
      </c>
      <c r="D118">
        <v>4</v>
      </c>
      <c r="E118">
        <v>4</v>
      </c>
      <c r="F118">
        <v>911</v>
      </c>
      <c r="G118" t="s">
        <v>61</v>
      </c>
      <c r="H118">
        <v>6</v>
      </c>
      <c r="I118">
        <v>7.2592592592592596E-3</v>
      </c>
      <c r="J118">
        <v>25.056000000000001</v>
      </c>
      <c r="K118">
        <v>22.065999999999999</v>
      </c>
      <c r="L118" t="s">
        <v>62</v>
      </c>
      <c r="N118" t="str">
        <f>VLOOKUP(C118,'Points and Classes'!D:E,2,FALSE)</f>
        <v>Deseret Dash - Novice</v>
      </c>
      <c r="O118">
        <f>_xlfn.IFNA(VLOOKUP(E118,'Points and Classes'!A:B,2,FALSE),0)</f>
        <v>26</v>
      </c>
      <c r="P118">
        <f>_xlfn.IFNA(VLOOKUP(C118&amp;G118,'By Class Overall'!A:F,6,FALSE),0)</f>
        <v>52</v>
      </c>
      <c r="Q118">
        <f>_xlfn.IFNA(VLOOKUP(C118&amp;G118,'By Class Overall'!A:G,7,FALSE),0)</f>
        <v>3</v>
      </c>
    </row>
    <row r="119" spans="1:17" x14ac:dyDescent="0.25">
      <c r="A119">
        <v>1</v>
      </c>
      <c r="B119" t="s">
        <v>12</v>
      </c>
      <c r="C119" t="s">
        <v>191</v>
      </c>
      <c r="D119">
        <v>5</v>
      </c>
      <c r="E119">
        <v>5</v>
      </c>
      <c r="F119">
        <v>786</v>
      </c>
      <c r="G119" t="s">
        <v>50</v>
      </c>
      <c r="H119">
        <v>6</v>
      </c>
      <c r="I119">
        <v>7.2604166666666659E-3</v>
      </c>
      <c r="J119">
        <v>25.201000000000001</v>
      </c>
      <c r="K119">
        <v>0.14499999999999999</v>
      </c>
      <c r="L119" t="s">
        <v>51</v>
      </c>
      <c r="N119" t="str">
        <f>VLOOKUP(C119,'Points and Classes'!D:E,2,FALSE)</f>
        <v>Deseret Dash - Novice</v>
      </c>
      <c r="O119">
        <f>_xlfn.IFNA(VLOOKUP(E119,'Points and Classes'!A:B,2,FALSE),0)</f>
        <v>22</v>
      </c>
      <c r="P119">
        <f>_xlfn.IFNA(VLOOKUP(C119&amp;G119,'By Class Overall'!A:F,6,FALSE),0)</f>
        <v>22</v>
      </c>
      <c r="Q119">
        <f>_xlfn.IFNA(VLOOKUP(C119&amp;G119,'By Class Overall'!A:G,7,FALSE),0)</f>
        <v>10</v>
      </c>
    </row>
    <row r="120" spans="1:17" x14ac:dyDescent="0.25">
      <c r="A120">
        <v>1</v>
      </c>
      <c r="B120" t="s">
        <v>12</v>
      </c>
      <c r="C120" t="s">
        <v>191</v>
      </c>
      <c r="D120">
        <v>6</v>
      </c>
      <c r="E120">
        <v>6</v>
      </c>
      <c r="F120">
        <v>307</v>
      </c>
      <c r="G120" t="s">
        <v>47</v>
      </c>
      <c r="H120">
        <v>6</v>
      </c>
      <c r="I120">
        <v>7.2685185185185188E-3</v>
      </c>
      <c r="J120">
        <v>25.893000000000001</v>
      </c>
      <c r="K120">
        <v>0.69199999999999995</v>
      </c>
      <c r="L120" t="s">
        <v>48</v>
      </c>
      <c r="N120" t="str">
        <f>VLOOKUP(C120,'Points and Classes'!D:E,2,FALSE)</f>
        <v>Deseret Dash - Novice</v>
      </c>
      <c r="O120">
        <f>_xlfn.IFNA(VLOOKUP(E120,'Points and Classes'!A:B,2,FALSE),0)</f>
        <v>20</v>
      </c>
      <c r="P120">
        <f>_xlfn.IFNA(VLOOKUP(C120&amp;G120,'By Class Overall'!A:F,6,FALSE),0)</f>
        <v>40</v>
      </c>
      <c r="Q120">
        <f>_xlfn.IFNA(VLOOKUP(C120&amp;G120,'By Class Overall'!A:G,7,FALSE),0)</f>
        <v>4</v>
      </c>
    </row>
    <row r="121" spans="1:17" x14ac:dyDescent="0.25">
      <c r="A121">
        <v>1</v>
      </c>
      <c r="B121" t="s">
        <v>12</v>
      </c>
      <c r="C121" t="s">
        <v>191</v>
      </c>
      <c r="D121">
        <v>7</v>
      </c>
      <c r="E121">
        <v>7</v>
      </c>
      <c r="F121">
        <v>746</v>
      </c>
      <c r="G121" t="s">
        <v>36</v>
      </c>
      <c r="H121">
        <v>6</v>
      </c>
      <c r="I121">
        <v>7.2974537037037027E-3</v>
      </c>
      <c r="J121">
        <v>28.356000000000002</v>
      </c>
      <c r="K121">
        <v>2.4630000000000001</v>
      </c>
      <c r="L121" t="s">
        <v>37</v>
      </c>
      <c r="N121" t="str">
        <f>VLOOKUP(C121,'Points and Classes'!D:E,2,FALSE)</f>
        <v>Deseret Dash - Novice</v>
      </c>
      <c r="O121">
        <f>_xlfn.IFNA(VLOOKUP(E121,'Points and Classes'!A:B,2,FALSE),0)</f>
        <v>18</v>
      </c>
      <c r="P121">
        <f>_xlfn.IFNA(VLOOKUP(C121&amp;G121,'By Class Overall'!A:F,6,FALSE),0)</f>
        <v>18</v>
      </c>
      <c r="Q121">
        <f>_xlfn.IFNA(VLOOKUP(C121&amp;G121,'By Class Overall'!A:G,7,FALSE),0)</f>
        <v>13</v>
      </c>
    </row>
    <row r="122" spans="1:17" x14ac:dyDescent="0.25">
      <c r="A122">
        <v>1</v>
      </c>
      <c r="B122" t="s">
        <v>12</v>
      </c>
      <c r="C122" t="s">
        <v>191</v>
      </c>
      <c r="D122">
        <v>8</v>
      </c>
      <c r="E122">
        <v>8</v>
      </c>
      <c r="F122">
        <v>325</v>
      </c>
      <c r="G122" t="s">
        <v>53</v>
      </c>
      <c r="H122">
        <v>6</v>
      </c>
      <c r="I122">
        <v>7.3692129629629628E-3</v>
      </c>
      <c r="J122">
        <v>34.585000000000001</v>
      </c>
      <c r="K122">
        <v>6.2290000000000001</v>
      </c>
      <c r="L122" t="s">
        <v>18</v>
      </c>
      <c r="N122" t="str">
        <f>VLOOKUP(C122,'Points and Classes'!D:E,2,FALSE)</f>
        <v>Deseret Dash - Novice</v>
      </c>
      <c r="O122">
        <f>_xlfn.IFNA(VLOOKUP(E122,'Points and Classes'!A:B,2,FALSE),0)</f>
        <v>16</v>
      </c>
      <c r="P122">
        <f>_xlfn.IFNA(VLOOKUP(C122&amp;G122,'By Class Overall'!A:F,6,FALSE),0)</f>
        <v>30</v>
      </c>
      <c r="Q122">
        <f>_xlfn.IFNA(VLOOKUP(C122&amp;G122,'By Class Overall'!A:G,7,FALSE),0)</f>
        <v>7</v>
      </c>
    </row>
    <row r="123" spans="1:17" x14ac:dyDescent="0.25">
      <c r="A123">
        <v>1</v>
      </c>
      <c r="B123" t="s">
        <v>12</v>
      </c>
      <c r="C123" t="s">
        <v>191</v>
      </c>
      <c r="D123">
        <v>9</v>
      </c>
      <c r="E123">
        <v>9</v>
      </c>
      <c r="F123">
        <v>711</v>
      </c>
      <c r="G123" t="s">
        <v>151</v>
      </c>
      <c r="H123">
        <v>6</v>
      </c>
      <c r="I123">
        <v>7.4652777777777781E-3</v>
      </c>
      <c r="J123">
        <v>42.843000000000004</v>
      </c>
      <c r="K123">
        <v>8.2579999999999991</v>
      </c>
      <c r="L123" t="s">
        <v>18</v>
      </c>
      <c r="N123" t="str">
        <f>VLOOKUP(C123,'Points and Classes'!D:E,2,FALSE)</f>
        <v>Deseret Dash - Novice</v>
      </c>
      <c r="O123">
        <f>_xlfn.IFNA(VLOOKUP(E123,'Points and Classes'!A:B,2,FALSE),0)</f>
        <v>14</v>
      </c>
      <c r="P123">
        <f>_xlfn.IFNA(VLOOKUP(C123&amp;G123,'By Class Overall'!A:F,6,FALSE),0)</f>
        <v>23</v>
      </c>
      <c r="Q123">
        <f>_xlfn.IFNA(VLOOKUP(C123&amp;G123,'By Class Overall'!A:G,7,FALSE),0)</f>
        <v>9</v>
      </c>
    </row>
    <row r="124" spans="1:17" x14ac:dyDescent="0.25">
      <c r="A124">
        <v>1</v>
      </c>
      <c r="B124" t="s">
        <v>12</v>
      </c>
      <c r="C124" t="s">
        <v>191</v>
      </c>
      <c r="D124">
        <v>10</v>
      </c>
      <c r="E124">
        <v>10</v>
      </c>
      <c r="F124">
        <v>107</v>
      </c>
      <c r="G124" t="s">
        <v>55</v>
      </c>
      <c r="H124">
        <v>6</v>
      </c>
      <c r="I124">
        <v>7.4791666666666661E-3</v>
      </c>
      <c r="J124">
        <v>44.09</v>
      </c>
      <c r="K124">
        <v>1.2470000000000001</v>
      </c>
      <c r="L124" t="s">
        <v>56</v>
      </c>
      <c r="N124" t="str">
        <f>VLOOKUP(C124,'Points and Classes'!D:E,2,FALSE)</f>
        <v>Deseret Dash - Novice</v>
      </c>
      <c r="O124">
        <f>_xlfn.IFNA(VLOOKUP(E124,'Points and Classes'!A:B,2,FALSE),0)</f>
        <v>12</v>
      </c>
      <c r="P124">
        <f>_xlfn.IFNA(VLOOKUP(C124&amp;G124,'By Class Overall'!A:F,6,FALSE),0)</f>
        <v>20</v>
      </c>
      <c r="Q124">
        <f>_xlfn.IFNA(VLOOKUP(C124&amp;G124,'By Class Overall'!A:G,7,FALSE),0)</f>
        <v>12</v>
      </c>
    </row>
    <row r="125" spans="1:17" x14ac:dyDescent="0.25">
      <c r="A125">
        <v>1</v>
      </c>
      <c r="B125" t="s">
        <v>12</v>
      </c>
      <c r="C125" t="s">
        <v>191</v>
      </c>
      <c r="D125">
        <v>11</v>
      </c>
      <c r="E125">
        <v>11</v>
      </c>
      <c r="F125">
        <v>179</v>
      </c>
      <c r="G125" t="s">
        <v>42</v>
      </c>
      <c r="H125">
        <v>6</v>
      </c>
      <c r="I125">
        <v>7.4907407407407414E-3</v>
      </c>
      <c r="J125">
        <v>45.031999999999996</v>
      </c>
      <c r="K125">
        <v>0.94199999999999995</v>
      </c>
      <c r="L125" t="s">
        <v>43</v>
      </c>
      <c r="N125" t="str">
        <f>VLOOKUP(C125,'Points and Classes'!D:E,2,FALSE)</f>
        <v>Deseret Dash - Novice</v>
      </c>
      <c r="O125">
        <f>_xlfn.IFNA(VLOOKUP(E125,'Points and Classes'!A:B,2,FALSE),0)</f>
        <v>10</v>
      </c>
      <c r="P125">
        <f>_xlfn.IFNA(VLOOKUP(C125&amp;G125,'By Class Overall'!A:F,6,FALSE),0)</f>
        <v>28</v>
      </c>
      <c r="Q125">
        <f>_xlfn.IFNA(VLOOKUP(C125&amp;G125,'By Class Overall'!A:G,7,FALSE),0)</f>
        <v>8</v>
      </c>
    </row>
    <row r="126" spans="1:17" x14ac:dyDescent="0.25">
      <c r="A126">
        <v>1</v>
      </c>
      <c r="B126" t="s">
        <v>12</v>
      </c>
      <c r="C126" t="s">
        <v>191</v>
      </c>
      <c r="D126">
        <v>12</v>
      </c>
      <c r="E126">
        <v>12</v>
      </c>
      <c r="F126">
        <v>870</v>
      </c>
      <c r="G126" t="s">
        <v>79</v>
      </c>
      <c r="H126">
        <v>6</v>
      </c>
      <c r="I126">
        <v>7.5266203703703701E-3</v>
      </c>
      <c r="J126">
        <v>48.14</v>
      </c>
      <c r="K126">
        <v>3.1080000000000001</v>
      </c>
      <c r="L126" t="s">
        <v>80</v>
      </c>
      <c r="N126" t="str">
        <f>VLOOKUP(C126,'Points and Classes'!D:E,2,FALSE)</f>
        <v>Deseret Dash - Novice</v>
      </c>
      <c r="O126">
        <f>_xlfn.IFNA(VLOOKUP(E126,'Points and Classes'!A:B,2,FALSE),0)</f>
        <v>9</v>
      </c>
      <c r="P126">
        <f>_xlfn.IFNA(VLOOKUP(C126&amp;G126,'By Class Overall'!A:F,6,FALSE),0)</f>
        <v>9</v>
      </c>
      <c r="Q126">
        <f>_xlfn.IFNA(VLOOKUP(C126&amp;G126,'By Class Overall'!A:G,7,FALSE),0)</f>
        <v>19</v>
      </c>
    </row>
    <row r="127" spans="1:17" x14ac:dyDescent="0.25">
      <c r="A127">
        <v>1</v>
      </c>
      <c r="B127" t="s">
        <v>12</v>
      </c>
      <c r="C127" t="s">
        <v>191</v>
      </c>
      <c r="D127">
        <v>13</v>
      </c>
      <c r="E127">
        <v>13</v>
      </c>
      <c r="F127">
        <v>660</v>
      </c>
      <c r="G127" t="s">
        <v>64</v>
      </c>
      <c r="H127">
        <v>6</v>
      </c>
      <c r="I127">
        <v>7.596064814814815E-3</v>
      </c>
      <c r="J127">
        <v>54.149000000000001</v>
      </c>
      <c r="K127">
        <v>6.0090000000000003</v>
      </c>
      <c r="L127" t="s">
        <v>65</v>
      </c>
      <c r="N127" t="str">
        <f>VLOOKUP(C127,'Points and Classes'!D:E,2,FALSE)</f>
        <v>Deseret Dash - Novice</v>
      </c>
      <c r="O127">
        <f>_xlfn.IFNA(VLOOKUP(E127,'Points and Classes'!A:B,2,FALSE),0)</f>
        <v>8</v>
      </c>
      <c r="P127">
        <f>_xlfn.IFNA(VLOOKUP(C127&amp;G127,'By Class Overall'!A:F,6,FALSE),0)</f>
        <v>14</v>
      </c>
      <c r="Q127">
        <f>_xlfn.IFNA(VLOOKUP(C127&amp;G127,'By Class Overall'!A:G,7,FALSE),0)</f>
        <v>15</v>
      </c>
    </row>
    <row r="128" spans="1:17" x14ac:dyDescent="0.25">
      <c r="A128">
        <v>1</v>
      </c>
      <c r="B128" t="s">
        <v>12</v>
      </c>
      <c r="C128" t="s">
        <v>191</v>
      </c>
      <c r="D128">
        <v>14</v>
      </c>
      <c r="E128">
        <v>14</v>
      </c>
      <c r="F128">
        <v>666</v>
      </c>
      <c r="G128" t="s">
        <v>45</v>
      </c>
      <c r="H128">
        <v>5</v>
      </c>
      <c r="I128">
        <v>6.1192129629629643E-3</v>
      </c>
      <c r="J128" t="s">
        <v>118</v>
      </c>
      <c r="K128" t="s">
        <v>118</v>
      </c>
      <c r="L128" t="s">
        <v>18</v>
      </c>
      <c r="N128" t="str">
        <f>VLOOKUP(C128,'Points and Classes'!D:E,2,FALSE)</f>
        <v>Deseret Dash - Novice</v>
      </c>
      <c r="O128">
        <f>_xlfn.IFNA(VLOOKUP(E128,'Points and Classes'!A:B,2,FALSE),0)</f>
        <v>7</v>
      </c>
      <c r="P128">
        <f>_xlfn.IFNA(VLOOKUP(C128&amp;G128,'By Class Overall'!A:F,6,FALSE),0)</f>
        <v>7</v>
      </c>
      <c r="Q128">
        <f>_xlfn.IFNA(VLOOKUP(C128&amp;G128,'By Class Overall'!A:G,7,FALSE),0)</f>
        <v>21</v>
      </c>
    </row>
    <row r="129" spans="1:17" x14ac:dyDescent="0.25">
      <c r="A129">
        <v>1</v>
      </c>
      <c r="B129" t="s">
        <v>12</v>
      </c>
      <c r="C129" t="s">
        <v>191</v>
      </c>
      <c r="D129">
        <v>15</v>
      </c>
      <c r="E129">
        <v>15</v>
      </c>
      <c r="F129">
        <v>268</v>
      </c>
      <c r="G129" t="s">
        <v>156</v>
      </c>
      <c r="H129">
        <v>5</v>
      </c>
      <c r="I129">
        <v>6.9212962962962969E-3</v>
      </c>
      <c r="J129" t="s">
        <v>118</v>
      </c>
      <c r="K129">
        <v>8.0324074074074076E-4</v>
      </c>
      <c r="L129" t="s">
        <v>157</v>
      </c>
      <c r="N129" t="str">
        <f>VLOOKUP(C129,'Points and Classes'!D:E,2,FALSE)</f>
        <v>Deseret Dash - Novice</v>
      </c>
      <c r="O129">
        <f>_xlfn.IFNA(VLOOKUP(E129,'Points and Classes'!A:B,2,FALSE),0)</f>
        <v>6</v>
      </c>
      <c r="P129">
        <f>_xlfn.IFNA(VLOOKUP(C129&amp;G129,'By Class Overall'!A:F,6,FALSE),0)</f>
        <v>11</v>
      </c>
      <c r="Q129">
        <f>_xlfn.IFNA(VLOOKUP(C129&amp;G129,'By Class Overall'!A:G,7,FALSE),0)</f>
        <v>17</v>
      </c>
    </row>
    <row r="130" spans="1:17" x14ac:dyDescent="0.25">
      <c r="A130">
        <v>1</v>
      </c>
      <c r="B130" t="s">
        <v>12</v>
      </c>
      <c r="C130" t="s">
        <v>191</v>
      </c>
      <c r="D130">
        <v>16</v>
      </c>
      <c r="E130">
        <v>16</v>
      </c>
      <c r="F130">
        <v>242</v>
      </c>
      <c r="G130" t="s">
        <v>116</v>
      </c>
      <c r="I130">
        <v>2.0405092592592593E-3</v>
      </c>
      <c r="J130" t="s">
        <v>117</v>
      </c>
      <c r="K130" t="s">
        <v>112</v>
      </c>
      <c r="L130" t="s">
        <v>155</v>
      </c>
      <c r="N130" t="str">
        <f>VLOOKUP(C130,'Points and Classes'!D:E,2,FALSE)</f>
        <v>Deseret Dash - Novice</v>
      </c>
      <c r="O130">
        <f>_xlfn.IFNA(VLOOKUP(E130,'Points and Classes'!A:B,2,FALSE),0)</f>
        <v>5</v>
      </c>
      <c r="P130">
        <f>_xlfn.IFNA(VLOOKUP(C130&amp;G130,'By Class Overall'!A:F,6,FALSE),0)</f>
        <v>9</v>
      </c>
      <c r="Q130">
        <f>_xlfn.IFNA(VLOOKUP(C130&amp;G130,'By Class Overall'!A:G,7,FALSE),0)</f>
        <v>19</v>
      </c>
    </row>
    <row r="131" spans="1:17" x14ac:dyDescent="0.25">
      <c r="A131">
        <v>1</v>
      </c>
      <c r="B131" t="s">
        <v>12</v>
      </c>
      <c r="C131" t="s">
        <v>191</v>
      </c>
      <c r="D131" t="s">
        <v>71</v>
      </c>
      <c r="E131" t="s">
        <v>71</v>
      </c>
      <c r="F131">
        <v>870</v>
      </c>
      <c r="G131" t="s">
        <v>79</v>
      </c>
      <c r="J131" t="s">
        <v>71</v>
      </c>
      <c r="L131" t="s">
        <v>80</v>
      </c>
      <c r="N131" t="str">
        <f>VLOOKUP(C131,'Points and Classes'!D:E,2,FALSE)</f>
        <v>Deseret Dash - Novice</v>
      </c>
      <c r="O131">
        <f>_xlfn.IFNA(VLOOKUP(E131,'Points and Classes'!A:B,2,FALSE),0)</f>
        <v>0</v>
      </c>
      <c r="P131">
        <f>_xlfn.IFNA(VLOOKUP(C131&amp;G131,'By Class Overall'!A:F,6,FALSE),0)</f>
        <v>9</v>
      </c>
      <c r="Q131">
        <f>_xlfn.IFNA(VLOOKUP(C131&amp;G131,'By Class Overall'!A:G,7,FALSE),0)</f>
        <v>19</v>
      </c>
    </row>
    <row r="132" spans="1:17" x14ac:dyDescent="0.25">
      <c r="A132">
        <v>1</v>
      </c>
      <c r="B132" t="s">
        <v>12</v>
      </c>
      <c r="C132" t="s">
        <v>191</v>
      </c>
      <c r="D132" t="s">
        <v>71</v>
      </c>
      <c r="E132" t="s">
        <v>71</v>
      </c>
      <c r="F132">
        <v>711</v>
      </c>
      <c r="G132" t="s">
        <v>151</v>
      </c>
      <c r="J132" t="s">
        <v>71</v>
      </c>
      <c r="L132" t="s">
        <v>18</v>
      </c>
      <c r="N132" t="str">
        <f>VLOOKUP(C132,'Points and Classes'!D:E,2,FALSE)</f>
        <v>Deseret Dash - Novice</v>
      </c>
      <c r="O132">
        <f>_xlfn.IFNA(VLOOKUP(E132,'Points and Classes'!A:B,2,FALSE),0)</f>
        <v>0</v>
      </c>
      <c r="P132">
        <f>_xlfn.IFNA(VLOOKUP(C132&amp;G132,'By Class Overall'!A:F,6,FALSE),0)</f>
        <v>23</v>
      </c>
      <c r="Q132">
        <f>_xlfn.IFNA(VLOOKUP(C132&amp;G132,'By Class Overall'!A:G,7,FALSE),0)</f>
        <v>9</v>
      </c>
    </row>
    <row r="133" spans="1:17" x14ac:dyDescent="0.25">
      <c r="A133">
        <v>1</v>
      </c>
      <c r="B133" t="s">
        <v>12</v>
      </c>
      <c r="C133" t="s">
        <v>191</v>
      </c>
      <c r="D133" t="s">
        <v>71</v>
      </c>
      <c r="E133" t="s">
        <v>71</v>
      </c>
      <c r="F133">
        <v>743</v>
      </c>
      <c r="G133" t="s">
        <v>77</v>
      </c>
      <c r="J133" t="s">
        <v>71</v>
      </c>
      <c r="L133" t="s">
        <v>18</v>
      </c>
      <c r="N133" t="str">
        <f>VLOOKUP(C133,'Points and Classes'!D:E,2,FALSE)</f>
        <v>Deseret Dash - Novice</v>
      </c>
      <c r="O133">
        <f>_xlfn.IFNA(VLOOKUP(E133,'Points and Classes'!A:B,2,FALSE),0)</f>
        <v>0</v>
      </c>
      <c r="P133">
        <f>_xlfn.IFNA(VLOOKUP(C133&amp;G133,'By Class Overall'!A:F,6,FALSE),0)</f>
        <v>0</v>
      </c>
      <c r="Q133">
        <f>_xlfn.IFNA(VLOOKUP(C133&amp;G133,'By Class Overall'!A:G,7,FALSE),0)</f>
        <v>0</v>
      </c>
    </row>
    <row r="134" spans="1:17" x14ac:dyDescent="0.25">
      <c r="A134">
        <v>1</v>
      </c>
      <c r="B134" t="s">
        <v>12</v>
      </c>
      <c r="C134" t="s">
        <v>191</v>
      </c>
      <c r="D134" t="s">
        <v>71</v>
      </c>
      <c r="E134" t="s">
        <v>71</v>
      </c>
      <c r="F134">
        <v>242</v>
      </c>
      <c r="G134" t="s">
        <v>116</v>
      </c>
      <c r="J134" t="s">
        <v>71</v>
      </c>
      <c r="L134" t="s">
        <v>155</v>
      </c>
      <c r="N134" t="str">
        <f>VLOOKUP(C134,'Points and Classes'!D:E,2,FALSE)</f>
        <v>Deseret Dash - Novice</v>
      </c>
      <c r="O134">
        <f>_xlfn.IFNA(VLOOKUP(E134,'Points and Classes'!A:B,2,FALSE),0)</f>
        <v>0</v>
      </c>
      <c r="P134">
        <f>_xlfn.IFNA(VLOOKUP(C134&amp;G134,'By Class Overall'!A:F,6,FALSE),0)</f>
        <v>9</v>
      </c>
      <c r="Q134">
        <f>_xlfn.IFNA(VLOOKUP(C134&amp;G134,'By Class Overall'!A:G,7,FALSE),0)</f>
        <v>19</v>
      </c>
    </row>
    <row r="135" spans="1:17" x14ac:dyDescent="0.25">
      <c r="A135">
        <v>1</v>
      </c>
      <c r="B135" t="s">
        <v>12</v>
      </c>
      <c r="C135" t="s">
        <v>191</v>
      </c>
      <c r="D135" t="s">
        <v>71</v>
      </c>
      <c r="E135" t="s">
        <v>71</v>
      </c>
      <c r="F135">
        <v>675</v>
      </c>
      <c r="G135" t="s">
        <v>75</v>
      </c>
      <c r="J135" t="s">
        <v>71</v>
      </c>
      <c r="L135" t="s">
        <v>76</v>
      </c>
      <c r="N135" t="str">
        <f>VLOOKUP(C135,'Points and Classes'!D:E,2,FALSE)</f>
        <v>Deseret Dash - Novice</v>
      </c>
      <c r="O135">
        <f>_xlfn.IFNA(VLOOKUP(E135,'Points and Classes'!A:B,2,FALSE),0)</f>
        <v>0</v>
      </c>
      <c r="P135">
        <f>_xlfn.IFNA(VLOOKUP(C135&amp;G135,'By Class Overall'!A:F,6,FALSE),0)</f>
        <v>22</v>
      </c>
      <c r="Q135">
        <f>_xlfn.IFNA(VLOOKUP(C135&amp;G135,'By Class Overall'!A:G,7,FALSE),0)</f>
        <v>10</v>
      </c>
    </row>
    <row r="136" spans="1:17" x14ac:dyDescent="0.25">
      <c r="A136">
        <v>1</v>
      </c>
      <c r="B136" t="s">
        <v>12</v>
      </c>
      <c r="C136" t="s">
        <v>191</v>
      </c>
      <c r="D136" t="s">
        <v>71</v>
      </c>
      <c r="E136" t="s">
        <v>71</v>
      </c>
      <c r="F136">
        <v>786</v>
      </c>
      <c r="G136" t="s">
        <v>50</v>
      </c>
      <c r="J136" t="s">
        <v>71</v>
      </c>
      <c r="L136" t="s">
        <v>51</v>
      </c>
      <c r="N136" t="str">
        <f>VLOOKUP(C136,'Points and Classes'!D:E,2,FALSE)</f>
        <v>Deseret Dash - Novice</v>
      </c>
      <c r="O136">
        <f>_xlfn.IFNA(VLOOKUP(E136,'Points and Classes'!A:B,2,FALSE),0)</f>
        <v>0</v>
      </c>
      <c r="P136">
        <f>_xlfn.IFNA(VLOOKUP(C136&amp;G136,'By Class Overall'!A:F,6,FALSE),0)</f>
        <v>22</v>
      </c>
      <c r="Q136">
        <f>_xlfn.IFNA(VLOOKUP(C136&amp;G136,'By Class Overall'!A:G,7,FALSE),0)</f>
        <v>10</v>
      </c>
    </row>
    <row r="137" spans="1:17" x14ac:dyDescent="0.25">
      <c r="A137">
        <v>1</v>
      </c>
      <c r="B137" t="s">
        <v>12</v>
      </c>
      <c r="C137" t="s">
        <v>191</v>
      </c>
      <c r="D137" t="s">
        <v>71</v>
      </c>
      <c r="E137" t="s">
        <v>71</v>
      </c>
      <c r="F137">
        <v>939</v>
      </c>
      <c r="G137" t="s">
        <v>153</v>
      </c>
      <c r="J137" t="s">
        <v>71</v>
      </c>
      <c r="L137" t="s">
        <v>154</v>
      </c>
      <c r="N137" t="str">
        <f>VLOOKUP(C137,'Points and Classes'!D:E,2,FALSE)</f>
        <v>Deseret Dash - Novice</v>
      </c>
      <c r="O137">
        <f>_xlfn.IFNA(VLOOKUP(E137,'Points and Classes'!A:B,2,FALSE),0)</f>
        <v>0</v>
      </c>
      <c r="P137">
        <f>_xlfn.IFNA(VLOOKUP(C137&amp;G137,'By Class Overall'!A:F,6,FALSE),0)</f>
        <v>0</v>
      </c>
      <c r="Q137">
        <f>_xlfn.IFNA(VLOOKUP(C137&amp;G137,'By Class Overall'!A:G,7,FALSE),0)</f>
        <v>0</v>
      </c>
    </row>
    <row r="138" spans="1:17" x14ac:dyDescent="0.25">
      <c r="A138">
        <v>1</v>
      </c>
      <c r="B138" t="s">
        <v>12</v>
      </c>
      <c r="C138" t="s">
        <v>191</v>
      </c>
      <c r="D138" t="s">
        <v>71</v>
      </c>
      <c r="E138" t="s">
        <v>71</v>
      </c>
      <c r="F138">
        <v>805</v>
      </c>
      <c r="G138" t="s">
        <v>82</v>
      </c>
      <c r="J138" t="s">
        <v>71</v>
      </c>
      <c r="L138" t="s">
        <v>83</v>
      </c>
      <c r="N138" t="str">
        <f>VLOOKUP(C138,'Points and Classes'!D:E,2,FALSE)</f>
        <v>Deseret Dash - Novice</v>
      </c>
      <c r="O138">
        <f>_xlfn.IFNA(VLOOKUP(E138,'Points and Classes'!A:B,2,FALSE),0)</f>
        <v>0</v>
      </c>
      <c r="P138">
        <f>_xlfn.IFNA(VLOOKUP(C138&amp;G138,'By Class Overall'!A:F,6,FALSE),0)</f>
        <v>7</v>
      </c>
      <c r="Q138">
        <f>_xlfn.IFNA(VLOOKUP(C138&amp;G138,'By Class Overall'!A:G,7,FALSE),0)</f>
        <v>21</v>
      </c>
    </row>
    <row r="139" spans="1:17" x14ac:dyDescent="0.25">
      <c r="A139">
        <v>1</v>
      </c>
      <c r="B139" t="s">
        <v>12</v>
      </c>
      <c r="C139" t="s">
        <v>191</v>
      </c>
      <c r="D139" t="s">
        <v>71</v>
      </c>
      <c r="E139" t="s">
        <v>71</v>
      </c>
      <c r="F139">
        <v>146</v>
      </c>
      <c r="G139" t="s">
        <v>68</v>
      </c>
      <c r="J139" t="s">
        <v>71</v>
      </c>
      <c r="L139" t="s">
        <v>69</v>
      </c>
      <c r="N139" t="str">
        <f>VLOOKUP(C139,'Points and Classes'!D:E,2,FALSE)</f>
        <v>Deseret Dash - Novice</v>
      </c>
      <c r="O139">
        <f>_xlfn.IFNA(VLOOKUP(E139,'Points and Classes'!A:B,2,FALSE),0)</f>
        <v>0</v>
      </c>
      <c r="P139">
        <f>_xlfn.IFNA(VLOOKUP(C139&amp;G139,'By Class Overall'!A:F,6,FALSE),0)</f>
        <v>0</v>
      </c>
      <c r="Q139">
        <f>_xlfn.IFNA(VLOOKUP(C139&amp;G139,'By Class Overall'!A:G,7,FALSE),0)</f>
        <v>0</v>
      </c>
    </row>
    <row r="140" spans="1:17" x14ac:dyDescent="0.25">
      <c r="A140">
        <v>1</v>
      </c>
      <c r="B140" t="s">
        <v>12</v>
      </c>
      <c r="C140" t="s">
        <v>162</v>
      </c>
      <c r="D140">
        <v>1</v>
      </c>
      <c r="E140">
        <v>1</v>
      </c>
      <c r="F140">
        <v>149</v>
      </c>
      <c r="G140" t="s">
        <v>17</v>
      </c>
      <c r="H140">
        <v>7</v>
      </c>
      <c r="I140">
        <v>7.9918981481481473E-3</v>
      </c>
      <c r="L140" t="s">
        <v>18</v>
      </c>
      <c r="M140" t="s">
        <v>19</v>
      </c>
      <c r="N140" t="str">
        <f>VLOOKUP(C140,'Points and Classes'!D:E,2,FALSE)</f>
        <v>Middleweight Superstock</v>
      </c>
      <c r="O140">
        <f>_xlfn.IFNA(VLOOKUP(E140,'Points and Classes'!A:B,2,FALSE),0)</f>
        <v>50</v>
      </c>
      <c r="P140">
        <f>_xlfn.IFNA(VLOOKUP(C140&amp;G140,'By Class Overall'!A:F,6,FALSE),0)</f>
        <v>50</v>
      </c>
      <c r="Q140">
        <f>_xlfn.IFNA(VLOOKUP(C140&amp;G140,'By Class Overall'!A:G,7,FALSE),0)</f>
        <v>4</v>
      </c>
    </row>
    <row r="141" spans="1:17" x14ac:dyDescent="0.25">
      <c r="A141">
        <v>1</v>
      </c>
      <c r="B141" t="s">
        <v>12</v>
      </c>
      <c r="C141" t="s">
        <v>162</v>
      </c>
      <c r="D141">
        <v>2</v>
      </c>
      <c r="E141">
        <v>2</v>
      </c>
      <c r="F141">
        <v>258</v>
      </c>
      <c r="G141" t="s">
        <v>134</v>
      </c>
      <c r="H141">
        <v>7</v>
      </c>
      <c r="I141">
        <v>7.9988425925925921E-3</v>
      </c>
      <c r="J141">
        <v>0.68100000000000005</v>
      </c>
      <c r="K141">
        <v>0.68100000000000005</v>
      </c>
      <c r="L141" t="s">
        <v>83</v>
      </c>
      <c r="M141" t="s">
        <v>135</v>
      </c>
      <c r="N141" t="str">
        <f>VLOOKUP(C141,'Points and Classes'!D:E,2,FALSE)</f>
        <v>Middleweight Superstock</v>
      </c>
      <c r="O141">
        <f>_xlfn.IFNA(VLOOKUP(E141,'Points and Classes'!A:B,2,FALSE),0)</f>
        <v>40</v>
      </c>
      <c r="P141">
        <f>_xlfn.IFNA(VLOOKUP(C141&amp;G141,'By Class Overall'!A:F,6,FALSE),0)</f>
        <v>90</v>
      </c>
      <c r="Q141">
        <f>_xlfn.IFNA(VLOOKUP(C141&amp;G141,'By Class Overall'!A:G,7,FALSE),0)</f>
        <v>1</v>
      </c>
    </row>
    <row r="142" spans="1:17" x14ac:dyDescent="0.25">
      <c r="A142">
        <v>1</v>
      </c>
      <c r="B142" t="s">
        <v>12</v>
      </c>
      <c r="C142" t="s">
        <v>162</v>
      </c>
      <c r="D142">
        <v>3</v>
      </c>
      <c r="E142">
        <v>3</v>
      </c>
      <c r="F142">
        <v>88</v>
      </c>
      <c r="G142" t="s">
        <v>126</v>
      </c>
      <c r="H142">
        <v>7</v>
      </c>
      <c r="I142">
        <v>8.0069444444444433E-3</v>
      </c>
      <c r="J142">
        <v>1.3220000000000001</v>
      </c>
      <c r="K142">
        <v>0.64100000000000001</v>
      </c>
      <c r="L142" t="s">
        <v>18</v>
      </c>
      <c r="M142" t="s">
        <v>102</v>
      </c>
      <c r="N142" t="str">
        <f>VLOOKUP(C142,'Points and Classes'!D:E,2,FALSE)</f>
        <v>Middleweight Superstock</v>
      </c>
      <c r="O142">
        <f>_xlfn.IFNA(VLOOKUP(E142,'Points and Classes'!A:B,2,FALSE),0)</f>
        <v>32</v>
      </c>
      <c r="P142">
        <f>_xlfn.IFNA(VLOOKUP(C142&amp;G142,'By Class Overall'!A:F,6,FALSE),0)</f>
        <v>54</v>
      </c>
      <c r="Q142">
        <f>_xlfn.IFNA(VLOOKUP(C142&amp;G142,'By Class Overall'!A:G,7,FALSE),0)</f>
        <v>3</v>
      </c>
    </row>
    <row r="143" spans="1:17" x14ac:dyDescent="0.25">
      <c r="A143">
        <v>1</v>
      </c>
      <c r="B143" t="s">
        <v>12</v>
      </c>
      <c r="C143" t="s">
        <v>162</v>
      </c>
      <c r="D143">
        <v>4</v>
      </c>
      <c r="E143">
        <v>4</v>
      </c>
      <c r="F143">
        <v>22</v>
      </c>
      <c r="G143" t="s">
        <v>35</v>
      </c>
      <c r="H143">
        <v>7</v>
      </c>
      <c r="I143">
        <v>8.3715277777777781E-3</v>
      </c>
      <c r="J143">
        <v>32.841000000000001</v>
      </c>
      <c r="K143">
        <v>31.518999999999998</v>
      </c>
      <c r="L143" t="s">
        <v>15</v>
      </c>
      <c r="N143" t="str">
        <f>VLOOKUP(C143,'Points and Classes'!D:E,2,FALSE)</f>
        <v>Middleweight Superstock</v>
      </c>
      <c r="O143">
        <f>_xlfn.IFNA(VLOOKUP(E143,'Points and Classes'!A:B,2,FALSE),0)</f>
        <v>26</v>
      </c>
      <c r="P143">
        <f>_xlfn.IFNA(VLOOKUP(C143&amp;G143,'By Class Overall'!A:F,6,FALSE),0)</f>
        <v>66</v>
      </c>
      <c r="Q143">
        <f>_xlfn.IFNA(VLOOKUP(C143&amp;G143,'By Class Overall'!A:G,7,FALSE),0)</f>
        <v>2</v>
      </c>
    </row>
    <row r="144" spans="1:17" x14ac:dyDescent="0.25">
      <c r="A144">
        <v>1</v>
      </c>
      <c r="B144" t="s">
        <v>12</v>
      </c>
      <c r="C144" t="s">
        <v>162</v>
      </c>
      <c r="D144">
        <v>5</v>
      </c>
      <c r="E144">
        <v>5</v>
      </c>
      <c r="F144">
        <v>777</v>
      </c>
      <c r="G144" t="s">
        <v>22</v>
      </c>
      <c r="H144">
        <v>7</v>
      </c>
      <c r="I144">
        <v>8.4201388888888885E-3</v>
      </c>
      <c r="J144">
        <v>37.024999999999999</v>
      </c>
      <c r="K144">
        <v>4.1840000000000002</v>
      </c>
      <c r="L144" t="s">
        <v>33</v>
      </c>
      <c r="M144" t="s">
        <v>24</v>
      </c>
      <c r="N144" t="str">
        <f>VLOOKUP(C144,'Points and Classes'!D:E,2,FALSE)</f>
        <v>Middleweight Superstock</v>
      </c>
      <c r="O144">
        <f>_xlfn.IFNA(VLOOKUP(E144,'Points and Classes'!A:B,2,FALSE),0)</f>
        <v>22</v>
      </c>
      <c r="P144">
        <f>_xlfn.IFNA(VLOOKUP(C144&amp;G144,'By Class Overall'!A:F,6,FALSE),0)</f>
        <v>42</v>
      </c>
      <c r="Q144">
        <f>_xlfn.IFNA(VLOOKUP(C144&amp;G144,'By Class Overall'!A:G,7,FALSE),0)</f>
        <v>5</v>
      </c>
    </row>
    <row r="145" spans="1:17" x14ac:dyDescent="0.25">
      <c r="A145">
        <v>1</v>
      </c>
      <c r="B145" t="s">
        <v>12</v>
      </c>
      <c r="C145" t="s">
        <v>162</v>
      </c>
      <c r="D145">
        <v>6</v>
      </c>
      <c r="E145">
        <v>6</v>
      </c>
      <c r="F145">
        <v>782</v>
      </c>
      <c r="G145" t="s">
        <v>58</v>
      </c>
      <c r="H145">
        <v>7</v>
      </c>
      <c r="I145">
        <v>9.0023148148148154E-3</v>
      </c>
      <c r="J145">
        <v>1.0104166666666666E-3</v>
      </c>
      <c r="K145">
        <v>50.28</v>
      </c>
      <c r="L145" t="s">
        <v>59</v>
      </c>
      <c r="M145" t="s">
        <v>60</v>
      </c>
      <c r="N145" t="str">
        <f>VLOOKUP(C145,'Points and Classes'!D:E,2,FALSE)</f>
        <v>Middleweight Superstock</v>
      </c>
      <c r="O145">
        <f>_xlfn.IFNA(VLOOKUP(E145,'Points and Classes'!A:B,2,FALSE),0)</f>
        <v>20</v>
      </c>
      <c r="P145">
        <f>_xlfn.IFNA(VLOOKUP(C145&amp;G145,'By Class Overall'!A:F,6,FALSE),0)</f>
        <v>20</v>
      </c>
      <c r="Q145">
        <f>_xlfn.IFNA(VLOOKUP(C145&amp;G145,'By Class Overall'!A:G,7,FALSE),0)</f>
        <v>8</v>
      </c>
    </row>
    <row r="146" spans="1:17" x14ac:dyDescent="0.25">
      <c r="A146">
        <v>1</v>
      </c>
      <c r="B146" t="s">
        <v>12</v>
      </c>
      <c r="C146" t="s">
        <v>162</v>
      </c>
      <c r="D146">
        <v>7</v>
      </c>
      <c r="E146">
        <v>7</v>
      </c>
      <c r="F146">
        <v>84</v>
      </c>
      <c r="G146" t="s">
        <v>84</v>
      </c>
      <c r="H146">
        <v>6</v>
      </c>
      <c r="I146">
        <v>6.7928240740740735E-3</v>
      </c>
      <c r="J146" t="s">
        <v>118</v>
      </c>
      <c r="K146" t="s">
        <v>118</v>
      </c>
      <c r="L146" t="s">
        <v>18</v>
      </c>
      <c r="N146" t="str">
        <f>VLOOKUP(C146,'Points and Classes'!D:E,2,FALSE)</f>
        <v>Middleweight Superstock</v>
      </c>
      <c r="O146">
        <f>_xlfn.IFNA(VLOOKUP(E146,'Points and Classes'!A:B,2,FALSE),0)</f>
        <v>18</v>
      </c>
      <c r="P146">
        <f>_xlfn.IFNA(VLOOKUP(C146&amp;G146,'By Class Overall'!A:F,6,FALSE),0)</f>
        <v>18</v>
      </c>
      <c r="Q146">
        <f>_xlfn.IFNA(VLOOKUP(C146&amp;G146,'By Class Overall'!A:G,7,FALSE),0)</f>
        <v>9</v>
      </c>
    </row>
    <row r="147" spans="1:17" x14ac:dyDescent="0.25">
      <c r="A147">
        <v>1</v>
      </c>
      <c r="B147" t="s">
        <v>12</v>
      </c>
      <c r="C147" t="s">
        <v>162</v>
      </c>
      <c r="D147" t="s">
        <v>71</v>
      </c>
      <c r="E147" t="s">
        <v>71</v>
      </c>
      <c r="F147">
        <v>217</v>
      </c>
      <c r="G147" t="s">
        <v>130</v>
      </c>
      <c r="L147" t="s">
        <v>147</v>
      </c>
      <c r="M147" t="s">
        <v>81</v>
      </c>
      <c r="N147" t="str">
        <f>VLOOKUP(C147,'Points and Classes'!D:E,2,FALSE)</f>
        <v>Middleweight Superstock</v>
      </c>
      <c r="O147">
        <f>_xlfn.IFNA(VLOOKUP(E147,'Points and Classes'!A:B,2,FALSE),0)</f>
        <v>0</v>
      </c>
      <c r="P147">
        <f>_xlfn.IFNA(VLOOKUP(C147&amp;G147,'By Class Overall'!A:F,6,FALSE),0)</f>
        <v>16</v>
      </c>
      <c r="Q147">
        <f>_xlfn.IFNA(VLOOKUP(C147&amp;G147,'By Class Overall'!A:G,7,FALSE),0)</f>
        <v>11</v>
      </c>
    </row>
    <row r="148" spans="1:17" x14ac:dyDescent="0.25">
      <c r="A148">
        <v>1</v>
      </c>
      <c r="B148" t="s">
        <v>12</v>
      </c>
      <c r="C148" t="s">
        <v>162</v>
      </c>
      <c r="D148" t="s">
        <v>71</v>
      </c>
      <c r="E148" t="s">
        <v>71</v>
      </c>
      <c r="F148">
        <v>282</v>
      </c>
      <c r="G148" t="s">
        <v>26</v>
      </c>
      <c r="L148" t="s">
        <v>122</v>
      </c>
      <c r="M148" t="s">
        <v>123</v>
      </c>
      <c r="N148" t="str">
        <f>VLOOKUP(C148,'Points and Classes'!D:E,2,FALSE)</f>
        <v>Middleweight Superstock</v>
      </c>
      <c r="O148">
        <f>_xlfn.IFNA(VLOOKUP(E148,'Points and Classes'!A:B,2,FALSE),0)</f>
        <v>0</v>
      </c>
      <c r="P148">
        <f>_xlfn.IFNA(VLOOKUP(C148&amp;G148,'By Class Overall'!A:F,6,FALSE),0)</f>
        <v>14</v>
      </c>
      <c r="Q148">
        <f>_xlfn.IFNA(VLOOKUP(C148&amp;G148,'By Class Overall'!A:G,7,FALSE),0)</f>
        <v>12</v>
      </c>
    </row>
    <row r="149" spans="1:17" x14ac:dyDescent="0.25">
      <c r="A149">
        <v>1</v>
      </c>
      <c r="B149" t="s">
        <v>12</v>
      </c>
      <c r="C149" t="s">
        <v>162</v>
      </c>
      <c r="D149" t="s">
        <v>71</v>
      </c>
      <c r="E149" t="s">
        <v>71</v>
      </c>
      <c r="F149">
        <v>11</v>
      </c>
      <c r="G149" t="s">
        <v>127</v>
      </c>
      <c r="L149" t="s">
        <v>148</v>
      </c>
      <c r="M149" t="s">
        <v>128</v>
      </c>
      <c r="N149" t="str">
        <f>VLOOKUP(C149,'Points and Classes'!D:E,2,FALSE)</f>
        <v>Middleweight Superstock</v>
      </c>
      <c r="O149">
        <f>_xlfn.IFNA(VLOOKUP(E149,'Points and Classes'!A:B,2,FALSE),0)</f>
        <v>0</v>
      </c>
      <c r="P149">
        <f>_xlfn.IFNA(VLOOKUP(C149&amp;G149,'By Class Overall'!A:F,6,FALSE),0)</f>
        <v>0</v>
      </c>
      <c r="Q149">
        <f>_xlfn.IFNA(VLOOKUP(C149&amp;G149,'By Class Overall'!A:G,7,FALSE),0)</f>
        <v>0</v>
      </c>
    </row>
    <row r="150" spans="1:17" x14ac:dyDescent="0.25">
      <c r="A150">
        <v>1</v>
      </c>
      <c r="B150" t="s">
        <v>12</v>
      </c>
      <c r="C150" t="s">
        <v>162</v>
      </c>
      <c r="D150" t="s">
        <v>71</v>
      </c>
      <c r="E150" t="s">
        <v>71</v>
      </c>
      <c r="F150">
        <v>68</v>
      </c>
      <c r="G150" t="s">
        <v>20</v>
      </c>
      <c r="L150" t="s">
        <v>15</v>
      </c>
      <c r="M150" t="s">
        <v>21</v>
      </c>
      <c r="N150" t="str">
        <f>VLOOKUP(C150,'Points and Classes'!D:E,2,FALSE)</f>
        <v>Middleweight Superstock</v>
      </c>
      <c r="O150">
        <f>_xlfn.IFNA(VLOOKUP(E150,'Points and Classes'!A:B,2,FALSE),0)</f>
        <v>0</v>
      </c>
      <c r="P150">
        <f>_xlfn.IFNA(VLOOKUP(C150&amp;G150,'By Class Overall'!A:F,6,FALSE),0)</f>
        <v>32</v>
      </c>
      <c r="Q150">
        <f>_xlfn.IFNA(VLOOKUP(C150&amp;G150,'By Class Overall'!A:G,7,FALSE),0)</f>
        <v>6</v>
      </c>
    </row>
    <row r="151" spans="1:17" x14ac:dyDescent="0.25">
      <c r="A151">
        <v>1</v>
      </c>
      <c r="B151" t="s">
        <v>12</v>
      </c>
      <c r="C151" t="s">
        <v>162</v>
      </c>
      <c r="D151" t="s">
        <v>71</v>
      </c>
      <c r="E151" t="s">
        <v>71</v>
      </c>
      <c r="F151">
        <v>149</v>
      </c>
      <c r="G151" t="s">
        <v>17</v>
      </c>
      <c r="L151" t="s">
        <v>18</v>
      </c>
      <c r="M151" t="s">
        <v>19</v>
      </c>
      <c r="N151" t="str">
        <f>VLOOKUP(C151,'Points and Classes'!D:E,2,FALSE)</f>
        <v>Middleweight Superstock</v>
      </c>
      <c r="O151">
        <f>_xlfn.IFNA(VLOOKUP(E151,'Points and Classes'!A:B,2,FALSE),0)</f>
        <v>0</v>
      </c>
      <c r="P151">
        <f>_xlfn.IFNA(VLOOKUP(C151&amp;G151,'By Class Overall'!A:F,6,FALSE),0)</f>
        <v>50</v>
      </c>
      <c r="Q151">
        <f>_xlfn.IFNA(VLOOKUP(C151&amp;G151,'By Class Overall'!A:G,7,FALSE),0)</f>
        <v>4</v>
      </c>
    </row>
    <row r="152" spans="1:17" x14ac:dyDescent="0.25">
      <c r="A152">
        <v>1</v>
      </c>
      <c r="B152" t="s">
        <v>12</v>
      </c>
      <c r="C152" t="s">
        <v>162</v>
      </c>
      <c r="D152" t="s">
        <v>71</v>
      </c>
      <c r="E152" t="s">
        <v>71</v>
      </c>
      <c r="F152">
        <v>68</v>
      </c>
      <c r="G152" t="s">
        <v>20</v>
      </c>
      <c r="L152" t="s">
        <v>15</v>
      </c>
      <c r="M152" t="s">
        <v>21</v>
      </c>
      <c r="N152" t="str">
        <f>VLOOKUP(C152,'Points and Classes'!D:E,2,FALSE)</f>
        <v>Middleweight Superstock</v>
      </c>
      <c r="O152">
        <f>_xlfn.IFNA(VLOOKUP(E152,'Points and Classes'!A:B,2,FALSE),0)</f>
        <v>0</v>
      </c>
      <c r="P152">
        <f>_xlfn.IFNA(VLOOKUP(C152&amp;G152,'By Class Overall'!A:F,6,FALSE),0)</f>
        <v>32</v>
      </c>
      <c r="Q152">
        <f>_xlfn.IFNA(VLOOKUP(C152&amp;G152,'By Class Overall'!A:G,7,FALSE),0)</f>
        <v>6</v>
      </c>
    </row>
    <row r="153" spans="1:17" x14ac:dyDescent="0.25">
      <c r="A153">
        <v>1</v>
      </c>
      <c r="B153" t="s">
        <v>12</v>
      </c>
      <c r="C153" t="s">
        <v>174</v>
      </c>
      <c r="D153">
        <v>1</v>
      </c>
      <c r="E153">
        <v>1</v>
      </c>
      <c r="F153">
        <v>84</v>
      </c>
      <c r="G153" t="s">
        <v>84</v>
      </c>
      <c r="H153">
        <v>7</v>
      </c>
      <c r="I153">
        <v>7.7106481481481479E-3</v>
      </c>
      <c r="L153" t="s">
        <v>18</v>
      </c>
      <c r="N153" t="str">
        <f>VLOOKUP(C153,'Points and Classes'!D:E,2,FALSE)</f>
        <v>Moto2</v>
      </c>
      <c r="O153">
        <f>_xlfn.IFNA(VLOOKUP(E153,'Points and Classes'!A:B,2,FALSE),0)</f>
        <v>50</v>
      </c>
      <c r="P153">
        <f>_xlfn.IFNA(VLOOKUP(C153&amp;G153,'By Class Overall'!A:F,6,FALSE),0)</f>
        <v>100</v>
      </c>
      <c r="Q153">
        <f>_xlfn.IFNA(VLOOKUP(C153&amp;G153,'By Class Overall'!A:G,7,FALSE),0)</f>
        <v>1</v>
      </c>
    </row>
    <row r="154" spans="1:17" x14ac:dyDescent="0.25">
      <c r="A154">
        <v>1</v>
      </c>
      <c r="B154" t="s">
        <v>12</v>
      </c>
      <c r="C154" t="s">
        <v>174</v>
      </c>
      <c r="D154">
        <v>2</v>
      </c>
      <c r="E154">
        <v>2</v>
      </c>
      <c r="F154">
        <v>49</v>
      </c>
      <c r="G154" t="s">
        <v>86</v>
      </c>
      <c r="H154">
        <v>7</v>
      </c>
      <c r="I154">
        <v>7.7152777777777766E-3</v>
      </c>
      <c r="J154">
        <v>0.41799999999999998</v>
      </c>
      <c r="K154">
        <v>0.41799999999999998</v>
      </c>
      <c r="L154" t="s">
        <v>15</v>
      </c>
      <c r="N154" t="str">
        <f>VLOOKUP(C154,'Points and Classes'!D:E,2,FALSE)</f>
        <v>Moto2</v>
      </c>
      <c r="O154">
        <f>_xlfn.IFNA(VLOOKUP(E154,'Points and Classes'!A:B,2,FALSE),0)</f>
        <v>40</v>
      </c>
      <c r="P154">
        <f>_xlfn.IFNA(VLOOKUP(C154&amp;G154,'By Class Overall'!A:F,6,FALSE),0)</f>
        <v>72</v>
      </c>
      <c r="Q154">
        <f>_xlfn.IFNA(VLOOKUP(C154&amp;G154,'By Class Overall'!A:G,7,FALSE),0)</f>
        <v>2</v>
      </c>
    </row>
    <row r="155" spans="1:17" x14ac:dyDescent="0.25">
      <c r="A155">
        <v>1</v>
      </c>
      <c r="B155" t="s">
        <v>12</v>
      </c>
      <c r="C155" t="s">
        <v>174</v>
      </c>
      <c r="D155">
        <v>3</v>
      </c>
      <c r="E155">
        <v>3</v>
      </c>
      <c r="F155">
        <v>527</v>
      </c>
      <c r="G155" t="s">
        <v>88</v>
      </c>
      <c r="H155">
        <v>7</v>
      </c>
      <c r="I155">
        <v>7.9004629629629633E-3</v>
      </c>
      <c r="J155">
        <v>16.352</v>
      </c>
      <c r="K155">
        <v>15.933999999999999</v>
      </c>
      <c r="L155" t="s">
        <v>18</v>
      </c>
      <c r="M155" t="s">
        <v>102</v>
      </c>
      <c r="N155" t="str">
        <f>VLOOKUP(C155,'Points and Classes'!D:E,2,FALSE)</f>
        <v>Moto2</v>
      </c>
      <c r="O155">
        <f>_xlfn.IFNA(VLOOKUP(E155,'Points and Classes'!A:B,2,FALSE),0)</f>
        <v>32</v>
      </c>
      <c r="P155">
        <f>_xlfn.IFNA(VLOOKUP(C155&amp;G155,'By Class Overall'!A:F,6,FALSE),0)</f>
        <v>72</v>
      </c>
      <c r="Q155">
        <f>_xlfn.IFNA(VLOOKUP(C155&amp;G155,'By Class Overall'!A:G,7,FALSE),0)</f>
        <v>2</v>
      </c>
    </row>
    <row r="156" spans="1:17" x14ac:dyDescent="0.25">
      <c r="A156">
        <v>1</v>
      </c>
      <c r="B156" t="s">
        <v>12</v>
      </c>
      <c r="C156" t="s">
        <v>174</v>
      </c>
      <c r="D156">
        <v>4</v>
      </c>
      <c r="E156">
        <v>4</v>
      </c>
      <c r="F156">
        <v>88</v>
      </c>
      <c r="G156" t="s">
        <v>126</v>
      </c>
      <c r="H156">
        <v>7</v>
      </c>
      <c r="I156">
        <v>8.0358796296296307E-3</v>
      </c>
      <c r="J156">
        <v>28.062999999999999</v>
      </c>
      <c r="K156">
        <v>11.711</v>
      </c>
      <c r="L156" t="s">
        <v>18</v>
      </c>
      <c r="M156" t="s">
        <v>102</v>
      </c>
      <c r="N156" t="str">
        <f>VLOOKUP(C156,'Points and Classes'!D:E,2,FALSE)</f>
        <v>Moto2</v>
      </c>
      <c r="O156">
        <f>_xlfn.IFNA(VLOOKUP(E156,'Points and Classes'!A:B,2,FALSE),0)</f>
        <v>26</v>
      </c>
      <c r="P156">
        <f>_xlfn.IFNA(VLOOKUP(C156&amp;G156,'By Class Overall'!A:F,6,FALSE),0)</f>
        <v>28</v>
      </c>
      <c r="Q156">
        <f>_xlfn.IFNA(VLOOKUP(C156&amp;G156,'By Class Overall'!A:G,7,FALSE),0)</f>
        <v>7</v>
      </c>
    </row>
    <row r="157" spans="1:17" x14ac:dyDescent="0.25">
      <c r="A157">
        <v>1</v>
      </c>
      <c r="B157" t="s">
        <v>12</v>
      </c>
      <c r="C157" t="s">
        <v>174</v>
      </c>
      <c r="D157">
        <v>5</v>
      </c>
      <c r="E157">
        <v>5</v>
      </c>
      <c r="F157">
        <v>258</v>
      </c>
      <c r="G157" t="s">
        <v>134</v>
      </c>
      <c r="H157">
        <v>7</v>
      </c>
      <c r="I157">
        <v>8.114583333333333E-3</v>
      </c>
      <c r="J157">
        <v>34.911999999999999</v>
      </c>
      <c r="K157">
        <v>6.8490000000000002</v>
      </c>
      <c r="L157" t="s">
        <v>83</v>
      </c>
      <c r="M157" t="s">
        <v>135</v>
      </c>
      <c r="N157" t="str">
        <f>VLOOKUP(C157,'Points and Classes'!D:E,2,FALSE)</f>
        <v>Moto2</v>
      </c>
      <c r="O157">
        <f>_xlfn.IFNA(VLOOKUP(E157,'Points and Classes'!A:B,2,FALSE),0)</f>
        <v>22</v>
      </c>
      <c r="P157">
        <f>_xlfn.IFNA(VLOOKUP(C157&amp;G157,'By Class Overall'!A:F,6,FALSE),0)</f>
        <v>42</v>
      </c>
      <c r="Q157">
        <f>_xlfn.IFNA(VLOOKUP(C157&amp;G157,'By Class Overall'!A:G,7,FALSE),0)</f>
        <v>5</v>
      </c>
    </row>
    <row r="158" spans="1:17" x14ac:dyDescent="0.25">
      <c r="A158">
        <v>1</v>
      </c>
      <c r="B158" t="s">
        <v>12</v>
      </c>
      <c r="C158" t="s">
        <v>174</v>
      </c>
      <c r="D158">
        <v>6</v>
      </c>
      <c r="E158">
        <v>6</v>
      </c>
      <c r="F158">
        <v>68</v>
      </c>
      <c r="G158" t="s">
        <v>20</v>
      </c>
      <c r="H158">
        <v>7</v>
      </c>
      <c r="I158">
        <v>8.1192129629629618E-3</v>
      </c>
      <c r="J158">
        <v>35.320999999999998</v>
      </c>
      <c r="K158">
        <v>0.40899999999999997</v>
      </c>
      <c r="L158" t="s">
        <v>15</v>
      </c>
      <c r="M158" t="s">
        <v>21</v>
      </c>
      <c r="N158" t="str">
        <f>VLOOKUP(C158,'Points and Classes'!D:E,2,FALSE)</f>
        <v>Moto2</v>
      </c>
      <c r="O158">
        <f>_xlfn.IFNA(VLOOKUP(E158,'Points and Classes'!A:B,2,FALSE),0)</f>
        <v>20</v>
      </c>
      <c r="P158">
        <f>_xlfn.IFNA(VLOOKUP(C158&amp;G158,'By Class Overall'!A:F,6,FALSE),0)</f>
        <v>46</v>
      </c>
      <c r="Q158">
        <f>_xlfn.IFNA(VLOOKUP(C158&amp;G158,'By Class Overall'!A:G,7,FALSE),0)</f>
        <v>4</v>
      </c>
    </row>
    <row r="159" spans="1:17" x14ac:dyDescent="0.25">
      <c r="A159">
        <v>1</v>
      </c>
      <c r="B159" t="s">
        <v>12</v>
      </c>
      <c r="C159" t="s">
        <v>174</v>
      </c>
      <c r="D159">
        <v>7</v>
      </c>
      <c r="E159">
        <v>7</v>
      </c>
      <c r="F159">
        <v>11</v>
      </c>
      <c r="G159" t="s">
        <v>127</v>
      </c>
      <c r="H159">
        <v>7</v>
      </c>
      <c r="I159">
        <v>8.1249999999999985E-3</v>
      </c>
      <c r="J159">
        <v>35.762</v>
      </c>
      <c r="K159">
        <v>0.441</v>
      </c>
      <c r="L159" t="s">
        <v>148</v>
      </c>
      <c r="M159" t="s">
        <v>128</v>
      </c>
      <c r="N159" t="str">
        <f>VLOOKUP(C159,'Points and Classes'!D:E,2,FALSE)</f>
        <v>Moto2</v>
      </c>
      <c r="O159">
        <f>_xlfn.IFNA(VLOOKUP(E159,'Points and Classes'!A:B,2,FALSE),0)</f>
        <v>18</v>
      </c>
      <c r="P159">
        <f>_xlfn.IFNA(VLOOKUP(C159&amp;G159,'By Class Overall'!A:F,6,FALSE),0)</f>
        <v>18</v>
      </c>
      <c r="Q159">
        <f>_xlfn.IFNA(VLOOKUP(C159&amp;G159,'By Class Overall'!A:G,7,FALSE),0)</f>
        <v>11</v>
      </c>
    </row>
    <row r="160" spans="1:17" x14ac:dyDescent="0.25">
      <c r="A160">
        <v>1</v>
      </c>
      <c r="B160" t="s">
        <v>12</v>
      </c>
      <c r="C160" t="s">
        <v>174</v>
      </c>
      <c r="D160">
        <v>8</v>
      </c>
      <c r="E160">
        <v>8</v>
      </c>
      <c r="F160">
        <v>311</v>
      </c>
      <c r="G160" t="s">
        <v>150</v>
      </c>
      <c r="H160">
        <v>7</v>
      </c>
      <c r="I160">
        <v>8.2129629629629618E-3</v>
      </c>
      <c r="J160">
        <v>43.436999999999998</v>
      </c>
      <c r="K160">
        <v>7.6749999999999998</v>
      </c>
      <c r="L160" t="s">
        <v>80</v>
      </c>
      <c r="M160" t="s">
        <v>19</v>
      </c>
      <c r="N160" t="str">
        <f>VLOOKUP(C160,'Points and Classes'!D:E,2,FALSE)</f>
        <v>Moto2</v>
      </c>
      <c r="O160">
        <f>_xlfn.IFNA(VLOOKUP(E160,'Points and Classes'!A:B,2,FALSE),0)</f>
        <v>16</v>
      </c>
      <c r="P160">
        <f>_xlfn.IFNA(VLOOKUP(C160&amp;G160,'By Class Overall'!A:F,6,FALSE),0)</f>
        <v>28</v>
      </c>
      <c r="Q160">
        <f>_xlfn.IFNA(VLOOKUP(C160&amp;G160,'By Class Overall'!A:G,7,FALSE),0)</f>
        <v>7</v>
      </c>
    </row>
    <row r="161" spans="1:17" x14ac:dyDescent="0.25">
      <c r="A161">
        <v>1</v>
      </c>
      <c r="B161" t="s">
        <v>12</v>
      </c>
      <c r="C161" t="s">
        <v>174</v>
      </c>
      <c r="D161">
        <v>9</v>
      </c>
      <c r="E161">
        <v>9</v>
      </c>
      <c r="F161">
        <v>22</v>
      </c>
      <c r="G161" t="s">
        <v>35</v>
      </c>
      <c r="H161">
        <v>7</v>
      </c>
      <c r="I161">
        <v>8.2361111111111107E-3</v>
      </c>
      <c r="J161">
        <v>45.405999999999999</v>
      </c>
      <c r="K161">
        <v>1.9690000000000001</v>
      </c>
      <c r="L161" t="s">
        <v>15</v>
      </c>
      <c r="N161" t="str">
        <f>VLOOKUP(C161,'Points and Classes'!D:E,2,FALSE)</f>
        <v>Moto2</v>
      </c>
      <c r="O161">
        <f>_xlfn.IFNA(VLOOKUP(E161,'Points and Classes'!A:B,2,FALSE),0)</f>
        <v>14</v>
      </c>
      <c r="P161">
        <f>_xlfn.IFNA(VLOOKUP(C161&amp;G161,'By Class Overall'!A:F,6,FALSE),0)</f>
        <v>24</v>
      </c>
      <c r="Q161">
        <f>_xlfn.IFNA(VLOOKUP(C161&amp;G161,'By Class Overall'!A:G,7,FALSE),0)</f>
        <v>9</v>
      </c>
    </row>
    <row r="162" spans="1:17" x14ac:dyDescent="0.25">
      <c r="A162">
        <v>1</v>
      </c>
      <c r="B162" t="s">
        <v>12</v>
      </c>
      <c r="C162" t="s">
        <v>174</v>
      </c>
      <c r="D162">
        <v>10</v>
      </c>
      <c r="E162">
        <v>10</v>
      </c>
      <c r="F162">
        <v>209</v>
      </c>
      <c r="G162" t="s">
        <v>28</v>
      </c>
      <c r="H162">
        <v>7</v>
      </c>
      <c r="I162">
        <v>8.2592592592592596E-3</v>
      </c>
      <c r="J162">
        <v>47.37</v>
      </c>
      <c r="K162">
        <v>1.964</v>
      </c>
      <c r="L162" t="s">
        <v>18</v>
      </c>
      <c r="N162" t="str">
        <f>VLOOKUP(C162,'Points and Classes'!D:E,2,FALSE)</f>
        <v>Moto2</v>
      </c>
      <c r="O162">
        <f>_xlfn.IFNA(VLOOKUP(E162,'Points and Classes'!A:B,2,FALSE),0)</f>
        <v>12</v>
      </c>
      <c r="P162">
        <f>_xlfn.IFNA(VLOOKUP(C162&amp;G162,'By Class Overall'!A:F,6,FALSE),0)</f>
        <v>34</v>
      </c>
      <c r="Q162">
        <f>_xlfn.IFNA(VLOOKUP(C162&amp;G162,'By Class Overall'!A:G,7,FALSE),0)</f>
        <v>6</v>
      </c>
    </row>
    <row r="163" spans="1:17" x14ac:dyDescent="0.25">
      <c r="A163">
        <v>1</v>
      </c>
      <c r="B163" t="s">
        <v>12</v>
      </c>
      <c r="C163" t="s">
        <v>174</v>
      </c>
      <c r="D163">
        <v>11</v>
      </c>
      <c r="E163">
        <v>11</v>
      </c>
      <c r="F163">
        <v>675</v>
      </c>
      <c r="G163" t="s">
        <v>75</v>
      </c>
      <c r="H163">
        <v>7</v>
      </c>
      <c r="I163">
        <v>8.2893518518518516E-3</v>
      </c>
      <c r="J163">
        <v>50.036999999999999</v>
      </c>
      <c r="K163">
        <v>2.6669999999999998</v>
      </c>
      <c r="L163" t="s">
        <v>76</v>
      </c>
      <c r="M163" t="s">
        <v>52</v>
      </c>
      <c r="N163" t="str">
        <f>VLOOKUP(C163,'Points and Classes'!D:E,2,FALSE)</f>
        <v>Moto2</v>
      </c>
      <c r="O163">
        <f>_xlfn.IFNA(VLOOKUP(E163,'Points and Classes'!A:B,2,FALSE),0)</f>
        <v>10</v>
      </c>
      <c r="P163">
        <f>_xlfn.IFNA(VLOOKUP(C163&amp;G163,'By Class Overall'!A:F,6,FALSE),0)</f>
        <v>24</v>
      </c>
      <c r="Q163">
        <f>_xlfn.IFNA(VLOOKUP(C163&amp;G163,'By Class Overall'!A:G,7,FALSE),0)</f>
        <v>9</v>
      </c>
    </row>
    <row r="164" spans="1:17" x14ac:dyDescent="0.25">
      <c r="A164">
        <v>1</v>
      </c>
      <c r="B164" t="s">
        <v>12</v>
      </c>
      <c r="C164" t="s">
        <v>174</v>
      </c>
      <c r="D164">
        <v>12</v>
      </c>
      <c r="E164">
        <v>12</v>
      </c>
      <c r="F164">
        <v>711</v>
      </c>
      <c r="G164" t="s">
        <v>151</v>
      </c>
      <c r="H164">
        <v>7</v>
      </c>
      <c r="I164">
        <v>8.6157407407407415E-3</v>
      </c>
      <c r="J164">
        <v>9.0509259259259243E-4</v>
      </c>
      <c r="K164">
        <v>28.152000000000001</v>
      </c>
      <c r="L164" t="s">
        <v>175</v>
      </c>
      <c r="N164" t="str">
        <f>VLOOKUP(C164,'Points and Classes'!D:E,2,FALSE)</f>
        <v>Moto2</v>
      </c>
      <c r="O164">
        <f>_xlfn.IFNA(VLOOKUP(E164,'Points and Classes'!A:B,2,FALSE),0)</f>
        <v>9</v>
      </c>
      <c r="P164">
        <f>_xlfn.IFNA(VLOOKUP(C164&amp;G164,'By Class Overall'!A:F,6,FALSE),0)</f>
        <v>13</v>
      </c>
      <c r="Q164">
        <f>_xlfn.IFNA(VLOOKUP(C164&amp;G164,'By Class Overall'!A:G,7,FALSE),0)</f>
        <v>15</v>
      </c>
    </row>
    <row r="165" spans="1:17" x14ac:dyDescent="0.25">
      <c r="A165">
        <v>1</v>
      </c>
      <c r="B165" t="s">
        <v>12</v>
      </c>
      <c r="C165" t="s">
        <v>174</v>
      </c>
      <c r="D165">
        <v>13</v>
      </c>
      <c r="E165">
        <v>13</v>
      </c>
      <c r="F165">
        <v>179</v>
      </c>
      <c r="G165" t="s">
        <v>42</v>
      </c>
      <c r="H165">
        <v>7</v>
      </c>
      <c r="I165">
        <v>8.6828703703703703E-3</v>
      </c>
      <c r="J165">
        <v>9.7222222222222209E-4</v>
      </c>
      <c r="K165">
        <v>5.8310000000000004</v>
      </c>
      <c r="L165" t="s">
        <v>43</v>
      </c>
      <c r="M165" t="s">
        <v>44</v>
      </c>
      <c r="N165" t="str">
        <f>VLOOKUP(C165,'Points and Classes'!D:E,2,FALSE)</f>
        <v>Moto2</v>
      </c>
      <c r="O165">
        <f>_xlfn.IFNA(VLOOKUP(E165,'Points and Classes'!A:B,2,FALSE),0)</f>
        <v>8</v>
      </c>
      <c r="P165">
        <f>_xlfn.IFNA(VLOOKUP(C165&amp;G165,'By Class Overall'!A:F,6,FALSE),0)</f>
        <v>16</v>
      </c>
      <c r="Q165">
        <f>_xlfn.IFNA(VLOOKUP(C165&amp;G165,'By Class Overall'!A:G,7,FALSE),0)</f>
        <v>13</v>
      </c>
    </row>
    <row r="166" spans="1:17" x14ac:dyDescent="0.25">
      <c r="A166">
        <v>1</v>
      </c>
      <c r="B166" t="s">
        <v>12</v>
      </c>
      <c r="C166" t="s">
        <v>174</v>
      </c>
      <c r="D166">
        <v>14</v>
      </c>
      <c r="E166">
        <v>14</v>
      </c>
      <c r="F166">
        <v>782</v>
      </c>
      <c r="G166" t="s">
        <v>58</v>
      </c>
      <c r="H166">
        <v>7</v>
      </c>
      <c r="I166">
        <v>8.820601851851852E-3</v>
      </c>
      <c r="J166">
        <v>1.1099537037037035E-3</v>
      </c>
      <c r="K166">
        <v>11.888999999999999</v>
      </c>
      <c r="L166" t="s">
        <v>59</v>
      </c>
      <c r="M166" t="s">
        <v>60</v>
      </c>
      <c r="N166" t="str">
        <f>VLOOKUP(C166,'Points and Classes'!D:E,2,FALSE)</f>
        <v>Moto2</v>
      </c>
      <c r="O166">
        <f>_xlfn.IFNA(VLOOKUP(E166,'Points and Classes'!A:B,2,FALSE),0)</f>
        <v>7</v>
      </c>
      <c r="P166">
        <f>_xlfn.IFNA(VLOOKUP(C166&amp;G166,'By Class Overall'!A:F,6,FALSE),0)</f>
        <v>7</v>
      </c>
      <c r="Q166">
        <f>_xlfn.IFNA(VLOOKUP(C166&amp;G166,'By Class Overall'!A:G,7,FALSE),0)</f>
        <v>17</v>
      </c>
    </row>
    <row r="167" spans="1:17" x14ac:dyDescent="0.25">
      <c r="A167">
        <v>1</v>
      </c>
      <c r="B167" t="s">
        <v>12</v>
      </c>
      <c r="C167" t="s">
        <v>174</v>
      </c>
      <c r="D167">
        <v>15</v>
      </c>
      <c r="E167">
        <v>15</v>
      </c>
      <c r="F167">
        <v>114</v>
      </c>
      <c r="G167" t="s">
        <v>63</v>
      </c>
      <c r="H167">
        <v>6</v>
      </c>
      <c r="I167">
        <v>7.8414351851851857E-3</v>
      </c>
      <c r="J167" t="s">
        <v>118</v>
      </c>
      <c r="K167" t="s">
        <v>118</v>
      </c>
      <c r="L167" t="s">
        <v>18</v>
      </c>
      <c r="N167" t="str">
        <f>VLOOKUP(C167,'Points and Classes'!D:E,2,FALSE)</f>
        <v>Moto2</v>
      </c>
      <c r="O167">
        <f>_xlfn.IFNA(VLOOKUP(E167,'Points and Classes'!A:B,2,FALSE),0)</f>
        <v>6</v>
      </c>
      <c r="P167">
        <f>_xlfn.IFNA(VLOOKUP(C167&amp;G167,'By Class Overall'!A:F,6,FALSE),0)</f>
        <v>6</v>
      </c>
      <c r="Q167">
        <f>_xlfn.IFNA(VLOOKUP(C167&amp;G167,'By Class Overall'!A:G,7,FALSE),0)</f>
        <v>19</v>
      </c>
    </row>
    <row r="168" spans="1:17" x14ac:dyDescent="0.25">
      <c r="A168">
        <v>1</v>
      </c>
      <c r="B168" t="s">
        <v>12</v>
      </c>
      <c r="C168" t="s">
        <v>174</v>
      </c>
      <c r="D168">
        <v>16</v>
      </c>
      <c r="E168">
        <v>16</v>
      </c>
      <c r="F168">
        <v>939</v>
      </c>
      <c r="G168" t="s">
        <v>153</v>
      </c>
      <c r="H168">
        <v>6</v>
      </c>
      <c r="I168">
        <v>8.0949074074074066E-3</v>
      </c>
      <c r="J168" t="s">
        <v>118</v>
      </c>
      <c r="K168">
        <v>21.873000000000001</v>
      </c>
      <c r="L168" t="s">
        <v>154</v>
      </c>
      <c r="M168" t="s">
        <v>144</v>
      </c>
      <c r="N168" t="str">
        <f>VLOOKUP(C168,'Points and Classes'!D:E,2,FALSE)</f>
        <v>Moto2</v>
      </c>
      <c r="O168">
        <f>_xlfn.IFNA(VLOOKUP(E168,'Points and Classes'!A:B,2,FALSE),0)</f>
        <v>5</v>
      </c>
      <c r="P168">
        <f>_xlfn.IFNA(VLOOKUP(C168&amp;G168,'By Class Overall'!A:F,6,FALSE),0)</f>
        <v>5</v>
      </c>
      <c r="Q168">
        <f>_xlfn.IFNA(VLOOKUP(C168&amp;G168,'By Class Overall'!A:G,7,FALSE),0)</f>
        <v>21</v>
      </c>
    </row>
    <row r="169" spans="1:17" x14ac:dyDescent="0.25">
      <c r="A169">
        <v>1</v>
      </c>
      <c r="B169" t="s">
        <v>12</v>
      </c>
      <c r="C169" t="s">
        <v>174</v>
      </c>
      <c r="D169">
        <v>17</v>
      </c>
      <c r="E169">
        <v>17</v>
      </c>
      <c r="F169">
        <v>268</v>
      </c>
      <c r="G169" t="s">
        <v>156</v>
      </c>
      <c r="H169">
        <v>6</v>
      </c>
      <c r="I169">
        <v>8.3807870370370373E-3</v>
      </c>
      <c r="J169" t="s">
        <v>118</v>
      </c>
      <c r="K169">
        <v>24.690999999999999</v>
      </c>
      <c r="L169" t="s">
        <v>157</v>
      </c>
      <c r="M169" t="s">
        <v>158</v>
      </c>
      <c r="N169" t="str">
        <f>VLOOKUP(C169,'Points and Classes'!D:E,2,FALSE)</f>
        <v>Moto2</v>
      </c>
      <c r="O169">
        <f>_xlfn.IFNA(VLOOKUP(E169,'Points and Classes'!A:B,2,FALSE),0)</f>
        <v>4</v>
      </c>
      <c r="P169">
        <f>_xlfn.IFNA(VLOOKUP(C169&amp;G169,'By Class Overall'!A:F,6,FALSE),0)</f>
        <v>4</v>
      </c>
      <c r="Q169">
        <f>_xlfn.IFNA(VLOOKUP(C169&amp;G169,'By Class Overall'!A:G,7,FALSE),0)</f>
        <v>23</v>
      </c>
    </row>
    <row r="170" spans="1:17" x14ac:dyDescent="0.25">
      <c r="A170">
        <v>1</v>
      </c>
      <c r="B170" t="s">
        <v>12</v>
      </c>
      <c r="C170" t="s">
        <v>174</v>
      </c>
      <c r="D170" t="s">
        <v>71</v>
      </c>
      <c r="E170" t="s">
        <v>71</v>
      </c>
      <c r="F170">
        <v>122</v>
      </c>
      <c r="G170" t="s">
        <v>101</v>
      </c>
      <c r="J170" t="s">
        <v>71</v>
      </c>
      <c r="L170" t="s">
        <v>31</v>
      </c>
      <c r="M170" t="s">
        <v>102</v>
      </c>
      <c r="N170" t="str">
        <f>VLOOKUP(C170,'Points and Classes'!D:E,2,FALSE)</f>
        <v>Moto2</v>
      </c>
      <c r="O170">
        <f>_xlfn.IFNA(VLOOKUP(E170,'Points and Classes'!A:B,2,FALSE),0)</f>
        <v>0</v>
      </c>
      <c r="P170">
        <f>_xlfn.IFNA(VLOOKUP(C170&amp;G170,'By Class Overall'!A:F,6,FALSE),0)</f>
        <v>0</v>
      </c>
      <c r="Q170">
        <f>_xlfn.IFNA(VLOOKUP(C170&amp;G170,'By Class Overall'!A:G,7,FALSE),0)</f>
        <v>0</v>
      </c>
    </row>
    <row r="171" spans="1:17" x14ac:dyDescent="0.25">
      <c r="A171">
        <v>1</v>
      </c>
      <c r="B171" t="s">
        <v>12</v>
      </c>
      <c r="C171" t="s">
        <v>174</v>
      </c>
      <c r="D171" t="s">
        <v>71</v>
      </c>
      <c r="E171" t="s">
        <v>71</v>
      </c>
      <c r="F171">
        <v>217</v>
      </c>
      <c r="G171" t="s">
        <v>130</v>
      </c>
      <c r="J171" t="s">
        <v>71</v>
      </c>
      <c r="L171" t="s">
        <v>147</v>
      </c>
      <c r="M171" t="s">
        <v>81</v>
      </c>
      <c r="N171" t="str">
        <f>VLOOKUP(C171,'Points and Classes'!D:E,2,FALSE)</f>
        <v>Moto2</v>
      </c>
      <c r="O171">
        <f>_xlfn.IFNA(VLOOKUP(E171,'Points and Classes'!A:B,2,FALSE),0)</f>
        <v>0</v>
      </c>
      <c r="P171">
        <f>_xlfn.IFNA(VLOOKUP(C171&amp;G171,'By Class Overall'!A:F,6,FALSE),0)</f>
        <v>0</v>
      </c>
      <c r="Q171">
        <f>_xlfn.IFNA(VLOOKUP(C171&amp;G171,'By Class Overall'!A:G,7,FALSE),0)</f>
        <v>0</v>
      </c>
    </row>
    <row r="172" spans="1:17" x14ac:dyDescent="0.25">
      <c r="A172">
        <v>1</v>
      </c>
      <c r="B172" t="s">
        <v>12</v>
      </c>
      <c r="C172" t="s">
        <v>174</v>
      </c>
      <c r="D172" t="s">
        <v>71</v>
      </c>
      <c r="E172" t="s">
        <v>71</v>
      </c>
      <c r="F172">
        <v>84</v>
      </c>
      <c r="G172" t="s">
        <v>84</v>
      </c>
      <c r="J172" t="s">
        <v>71</v>
      </c>
      <c r="L172" t="s">
        <v>18</v>
      </c>
      <c r="M172" t="s">
        <v>85</v>
      </c>
      <c r="N172" t="str">
        <f>VLOOKUP(C172,'Points and Classes'!D:E,2,FALSE)</f>
        <v>Moto2</v>
      </c>
      <c r="O172">
        <f>_xlfn.IFNA(VLOOKUP(E172,'Points and Classes'!A:B,2,FALSE),0)</f>
        <v>0</v>
      </c>
      <c r="P172">
        <f>_xlfn.IFNA(VLOOKUP(C172&amp;G172,'By Class Overall'!A:F,6,FALSE),0)</f>
        <v>100</v>
      </c>
      <c r="Q172">
        <f>_xlfn.IFNA(VLOOKUP(C172&amp;G172,'By Class Overall'!A:G,7,FALSE),0)</f>
        <v>1</v>
      </c>
    </row>
    <row r="173" spans="1:17" x14ac:dyDescent="0.25">
      <c r="A173">
        <v>1</v>
      </c>
      <c r="B173" t="s">
        <v>12</v>
      </c>
      <c r="C173" t="s">
        <v>174</v>
      </c>
      <c r="D173" t="s">
        <v>71</v>
      </c>
      <c r="E173" t="s">
        <v>71</v>
      </c>
      <c r="F173">
        <v>147</v>
      </c>
      <c r="G173" t="s">
        <v>159</v>
      </c>
      <c r="J173" t="s">
        <v>71</v>
      </c>
      <c r="L173" t="s">
        <v>155</v>
      </c>
      <c r="M173" t="s">
        <v>24</v>
      </c>
      <c r="N173" t="str">
        <f>VLOOKUP(C173,'Points and Classes'!D:E,2,FALSE)</f>
        <v>Moto2</v>
      </c>
      <c r="O173">
        <f>_xlfn.IFNA(VLOOKUP(E173,'Points and Classes'!A:B,2,FALSE),0)</f>
        <v>0</v>
      </c>
      <c r="P173">
        <f>_xlfn.IFNA(VLOOKUP(C173&amp;G173,'By Class Overall'!A:F,6,FALSE),0)</f>
        <v>3</v>
      </c>
      <c r="Q173">
        <f>_xlfn.IFNA(VLOOKUP(C173&amp;G173,'By Class Overall'!A:G,7,FALSE),0)</f>
        <v>24</v>
      </c>
    </row>
    <row r="174" spans="1:17" x14ac:dyDescent="0.25">
      <c r="A174">
        <v>1</v>
      </c>
      <c r="B174" t="s">
        <v>12</v>
      </c>
      <c r="C174" t="s">
        <v>174</v>
      </c>
      <c r="D174" t="s">
        <v>71</v>
      </c>
      <c r="E174" t="s">
        <v>71</v>
      </c>
      <c r="F174">
        <v>49</v>
      </c>
      <c r="G174" t="s">
        <v>86</v>
      </c>
      <c r="J174" t="s">
        <v>71</v>
      </c>
      <c r="L174" t="s">
        <v>15</v>
      </c>
      <c r="M174" t="s">
        <v>87</v>
      </c>
      <c r="N174" t="str">
        <f>VLOOKUP(C174,'Points and Classes'!D:E,2,FALSE)</f>
        <v>Moto2</v>
      </c>
      <c r="O174">
        <f>_xlfn.IFNA(VLOOKUP(E174,'Points and Classes'!A:B,2,FALSE),0)</f>
        <v>0</v>
      </c>
      <c r="P174">
        <f>_xlfn.IFNA(VLOOKUP(C174&amp;G174,'By Class Overall'!A:F,6,FALSE),0)</f>
        <v>72</v>
      </c>
      <c r="Q174">
        <f>_xlfn.IFNA(VLOOKUP(C174&amp;G174,'By Class Overall'!A:G,7,FALSE),0)</f>
        <v>2</v>
      </c>
    </row>
    <row r="175" spans="1:17" x14ac:dyDescent="0.25">
      <c r="A175">
        <v>1</v>
      </c>
      <c r="B175" t="s">
        <v>12</v>
      </c>
      <c r="C175" t="s">
        <v>174</v>
      </c>
      <c r="D175" t="s">
        <v>71</v>
      </c>
      <c r="E175" t="s">
        <v>71</v>
      </c>
      <c r="F175">
        <v>282</v>
      </c>
      <c r="G175" t="s">
        <v>26</v>
      </c>
      <c r="J175" t="s">
        <v>71</v>
      </c>
      <c r="L175" t="s">
        <v>122</v>
      </c>
      <c r="M175" t="s">
        <v>123</v>
      </c>
      <c r="N175" t="str">
        <f>VLOOKUP(C175,'Points and Classes'!D:E,2,FALSE)</f>
        <v>Moto2</v>
      </c>
      <c r="O175">
        <f>_xlfn.IFNA(VLOOKUP(E175,'Points and Classes'!A:B,2,FALSE),0)</f>
        <v>0</v>
      </c>
      <c r="P175">
        <f>_xlfn.IFNA(VLOOKUP(C175&amp;G175,'By Class Overall'!A:F,6,FALSE),0)</f>
        <v>7</v>
      </c>
      <c r="Q175">
        <f>_xlfn.IFNA(VLOOKUP(C175&amp;G175,'By Class Overall'!A:G,7,FALSE),0)</f>
        <v>17</v>
      </c>
    </row>
    <row r="176" spans="1:17" x14ac:dyDescent="0.25">
      <c r="A176">
        <v>1</v>
      </c>
      <c r="B176" t="s">
        <v>12</v>
      </c>
      <c r="C176" t="s">
        <v>174</v>
      </c>
      <c r="D176" t="s">
        <v>71</v>
      </c>
      <c r="E176" t="s">
        <v>71</v>
      </c>
      <c r="F176">
        <v>149</v>
      </c>
      <c r="G176" t="s">
        <v>17</v>
      </c>
      <c r="J176" t="s">
        <v>71</v>
      </c>
      <c r="L176" t="s">
        <v>18</v>
      </c>
      <c r="M176" t="s">
        <v>19</v>
      </c>
      <c r="N176" t="str">
        <f>VLOOKUP(C176,'Points and Classes'!D:E,2,FALSE)</f>
        <v>Moto2</v>
      </c>
      <c r="O176">
        <f>_xlfn.IFNA(VLOOKUP(E176,'Points and Classes'!A:B,2,FALSE),0)</f>
        <v>0</v>
      </c>
      <c r="P176">
        <f>_xlfn.IFNA(VLOOKUP(C176&amp;G176,'By Class Overall'!A:F,6,FALSE),0)</f>
        <v>0</v>
      </c>
      <c r="Q176">
        <f>_xlfn.IFNA(VLOOKUP(C176&amp;G176,'By Class Overall'!A:G,7,FALSE),0)</f>
        <v>0</v>
      </c>
    </row>
    <row r="177" spans="1:17" x14ac:dyDescent="0.25">
      <c r="A177">
        <v>1</v>
      </c>
      <c r="B177" t="s">
        <v>12</v>
      </c>
      <c r="C177" t="s">
        <v>174</v>
      </c>
      <c r="D177" t="s">
        <v>71</v>
      </c>
      <c r="E177" t="s">
        <v>71</v>
      </c>
      <c r="F177">
        <v>814</v>
      </c>
      <c r="G177" t="s">
        <v>160</v>
      </c>
      <c r="J177" t="s">
        <v>71</v>
      </c>
      <c r="L177" t="s">
        <v>18</v>
      </c>
      <c r="M177" t="s">
        <v>161</v>
      </c>
      <c r="N177" t="str">
        <f>VLOOKUP(C177,'Points and Classes'!D:E,2,FALSE)</f>
        <v>Moto2</v>
      </c>
      <c r="O177">
        <f>_xlfn.IFNA(VLOOKUP(E177,'Points and Classes'!A:B,2,FALSE),0)</f>
        <v>0</v>
      </c>
      <c r="P177">
        <f>_xlfn.IFNA(VLOOKUP(C177&amp;G177,'By Class Overall'!A:F,6,FALSE),0)</f>
        <v>0</v>
      </c>
      <c r="Q177">
        <f>_xlfn.IFNA(VLOOKUP(C177&amp;G177,'By Class Overall'!A:G,7,FALSE),0)</f>
        <v>0</v>
      </c>
    </row>
    <row r="178" spans="1:17" x14ac:dyDescent="0.25">
      <c r="A178">
        <v>1</v>
      </c>
      <c r="B178" t="s">
        <v>12</v>
      </c>
      <c r="C178" t="s">
        <v>174</v>
      </c>
      <c r="D178" t="s">
        <v>71</v>
      </c>
      <c r="E178" t="s">
        <v>71</v>
      </c>
      <c r="F178">
        <v>209</v>
      </c>
      <c r="G178" t="s">
        <v>28</v>
      </c>
      <c r="J178" t="s">
        <v>71</v>
      </c>
      <c r="L178" t="s">
        <v>18</v>
      </c>
      <c r="M178" t="s">
        <v>138</v>
      </c>
      <c r="N178" t="str">
        <f>VLOOKUP(C178,'Points and Classes'!D:E,2,FALSE)</f>
        <v>Moto2</v>
      </c>
      <c r="O178">
        <f>_xlfn.IFNA(VLOOKUP(E178,'Points and Classes'!A:B,2,FALSE),0)</f>
        <v>0</v>
      </c>
      <c r="P178">
        <f>_xlfn.IFNA(VLOOKUP(C178&amp;G178,'By Class Overall'!A:F,6,FALSE),0)</f>
        <v>34</v>
      </c>
      <c r="Q178">
        <f>_xlfn.IFNA(VLOOKUP(C178&amp;G178,'By Class Overall'!A:G,7,FALSE),0)</f>
        <v>6</v>
      </c>
    </row>
    <row r="179" spans="1:17" x14ac:dyDescent="0.25">
      <c r="A179">
        <v>1</v>
      </c>
      <c r="B179" t="s">
        <v>12</v>
      </c>
      <c r="C179" t="s">
        <v>174</v>
      </c>
      <c r="D179" t="s">
        <v>71</v>
      </c>
      <c r="E179" t="s">
        <v>71</v>
      </c>
      <c r="F179">
        <v>114</v>
      </c>
      <c r="G179" t="s">
        <v>63</v>
      </c>
      <c r="J179" t="s">
        <v>71</v>
      </c>
      <c r="L179" t="s">
        <v>18</v>
      </c>
      <c r="M179" t="s">
        <v>19</v>
      </c>
      <c r="N179" t="str">
        <f>VLOOKUP(C179,'Points and Classes'!D:E,2,FALSE)</f>
        <v>Moto2</v>
      </c>
      <c r="O179">
        <f>_xlfn.IFNA(VLOOKUP(E179,'Points and Classes'!A:B,2,FALSE),0)</f>
        <v>0</v>
      </c>
      <c r="P179">
        <f>_xlfn.IFNA(VLOOKUP(C179&amp;G179,'By Class Overall'!A:F,6,FALSE),0)</f>
        <v>6</v>
      </c>
      <c r="Q179">
        <f>_xlfn.IFNA(VLOOKUP(C179&amp;G179,'By Class Overall'!A:G,7,FALSE),0)</f>
        <v>19</v>
      </c>
    </row>
    <row r="180" spans="1:17" x14ac:dyDescent="0.25">
      <c r="A180">
        <v>1</v>
      </c>
      <c r="B180" t="s">
        <v>12</v>
      </c>
      <c r="C180" t="s">
        <v>174</v>
      </c>
      <c r="D180" t="s">
        <v>71</v>
      </c>
      <c r="E180" t="s">
        <v>71</v>
      </c>
      <c r="F180">
        <v>711</v>
      </c>
      <c r="G180" t="s">
        <v>151</v>
      </c>
      <c r="J180" t="s">
        <v>71</v>
      </c>
      <c r="L180" t="s">
        <v>18</v>
      </c>
      <c r="M180" t="s">
        <v>152</v>
      </c>
      <c r="N180" t="str">
        <f>VLOOKUP(C180,'Points and Classes'!D:E,2,FALSE)</f>
        <v>Moto2</v>
      </c>
      <c r="O180">
        <f>_xlfn.IFNA(VLOOKUP(E180,'Points and Classes'!A:B,2,FALSE),0)</f>
        <v>0</v>
      </c>
      <c r="P180">
        <f>_xlfn.IFNA(VLOOKUP(C180&amp;G180,'By Class Overall'!A:F,6,FALSE),0)</f>
        <v>13</v>
      </c>
      <c r="Q180">
        <f>_xlfn.IFNA(VLOOKUP(C180&amp;G180,'By Class Overall'!A:G,7,FALSE),0)</f>
        <v>15</v>
      </c>
    </row>
    <row r="181" spans="1:17" x14ac:dyDescent="0.25">
      <c r="A181">
        <v>1</v>
      </c>
      <c r="B181" t="s">
        <v>12</v>
      </c>
      <c r="C181" t="s">
        <v>174</v>
      </c>
      <c r="D181" t="s">
        <v>71</v>
      </c>
      <c r="E181" t="s">
        <v>71</v>
      </c>
      <c r="F181">
        <v>743</v>
      </c>
      <c r="G181" t="s">
        <v>77</v>
      </c>
      <c r="J181" t="s">
        <v>71</v>
      </c>
      <c r="L181" t="s">
        <v>18</v>
      </c>
      <c r="M181" t="s">
        <v>78</v>
      </c>
      <c r="N181" t="str">
        <f>VLOOKUP(C181,'Points and Classes'!D:E,2,FALSE)</f>
        <v>Moto2</v>
      </c>
      <c r="O181">
        <f>_xlfn.IFNA(VLOOKUP(E181,'Points and Classes'!A:B,2,FALSE),0)</f>
        <v>0</v>
      </c>
      <c r="P181">
        <f>_xlfn.IFNA(VLOOKUP(C181&amp;G181,'By Class Overall'!A:F,6,FALSE),0)</f>
        <v>16</v>
      </c>
      <c r="Q181">
        <f>_xlfn.IFNA(VLOOKUP(C181&amp;G181,'By Class Overall'!A:G,7,FALSE),0)</f>
        <v>13</v>
      </c>
    </row>
    <row r="182" spans="1:17" x14ac:dyDescent="0.25">
      <c r="A182">
        <v>1</v>
      </c>
      <c r="B182" t="s">
        <v>12</v>
      </c>
      <c r="C182" t="s">
        <v>176</v>
      </c>
      <c r="D182">
        <v>1</v>
      </c>
      <c r="E182">
        <v>1</v>
      </c>
      <c r="F182">
        <v>993</v>
      </c>
      <c r="G182" t="s">
        <v>165</v>
      </c>
      <c r="H182">
        <v>7</v>
      </c>
      <c r="I182">
        <v>8.2418981481481492E-3</v>
      </c>
      <c r="L182" t="s">
        <v>166</v>
      </c>
      <c r="M182" t="s">
        <v>16</v>
      </c>
      <c r="N182" t="str">
        <f>VLOOKUP(C182,'Points and Classes'!D:E,2,FALSE)</f>
        <v>Moto3</v>
      </c>
      <c r="O182">
        <f>_xlfn.IFNA(VLOOKUP(E182,'Points and Classes'!A:B,2,FALSE),0)</f>
        <v>50</v>
      </c>
      <c r="P182">
        <f>_xlfn.IFNA(VLOOKUP(C182&amp;G182,'By Class Overall'!A:F,6,FALSE),0)</f>
        <v>100</v>
      </c>
      <c r="Q182">
        <f>_xlfn.IFNA(VLOOKUP(C182&amp;G182,'By Class Overall'!A:G,7,FALSE),0)</f>
        <v>1</v>
      </c>
    </row>
    <row r="183" spans="1:17" x14ac:dyDescent="0.25">
      <c r="A183">
        <v>1</v>
      </c>
      <c r="B183" t="s">
        <v>12</v>
      </c>
      <c r="C183" t="s">
        <v>176</v>
      </c>
      <c r="D183">
        <v>2</v>
      </c>
      <c r="E183">
        <v>2</v>
      </c>
      <c r="F183">
        <v>32</v>
      </c>
      <c r="G183" t="s">
        <v>168</v>
      </c>
      <c r="H183">
        <v>7</v>
      </c>
      <c r="I183">
        <v>8.4814814814814805E-3</v>
      </c>
      <c r="J183">
        <v>20.725999999999999</v>
      </c>
      <c r="K183">
        <v>20.725999999999999</v>
      </c>
      <c r="L183" t="s">
        <v>169</v>
      </c>
      <c r="M183" t="s">
        <v>170</v>
      </c>
      <c r="N183" t="str">
        <f>VLOOKUP(C183,'Points and Classes'!D:E,2,FALSE)</f>
        <v>Moto3</v>
      </c>
      <c r="O183">
        <f>_xlfn.IFNA(VLOOKUP(E183,'Points and Classes'!A:B,2,FALSE),0)</f>
        <v>40</v>
      </c>
      <c r="P183">
        <f>_xlfn.IFNA(VLOOKUP(C183&amp;G183,'By Class Overall'!A:F,6,FALSE),0)</f>
        <v>80</v>
      </c>
      <c r="Q183">
        <f>_xlfn.IFNA(VLOOKUP(C183&amp;G183,'By Class Overall'!A:G,7,FALSE),0)</f>
        <v>2</v>
      </c>
    </row>
    <row r="184" spans="1:17" x14ac:dyDescent="0.25">
      <c r="A184">
        <v>1</v>
      </c>
      <c r="B184" t="s">
        <v>12</v>
      </c>
      <c r="C184" t="s">
        <v>176</v>
      </c>
      <c r="D184">
        <v>3</v>
      </c>
      <c r="E184">
        <v>3</v>
      </c>
      <c r="F184">
        <v>272</v>
      </c>
      <c r="G184" t="s">
        <v>139</v>
      </c>
      <c r="H184">
        <v>7</v>
      </c>
      <c r="I184">
        <v>8.6053240740740743E-3</v>
      </c>
      <c r="J184">
        <v>31.41</v>
      </c>
      <c r="K184">
        <v>10.683999999999999</v>
      </c>
      <c r="L184" t="s">
        <v>140</v>
      </c>
      <c r="M184" t="s">
        <v>16</v>
      </c>
      <c r="N184" t="str">
        <f>VLOOKUP(C184,'Points and Classes'!D:E,2,FALSE)</f>
        <v>Moto3</v>
      </c>
      <c r="O184">
        <f>_xlfn.IFNA(VLOOKUP(E184,'Points and Classes'!A:B,2,FALSE),0)</f>
        <v>32</v>
      </c>
      <c r="P184">
        <f>_xlfn.IFNA(VLOOKUP(C184&amp;G184,'By Class Overall'!A:F,6,FALSE),0)</f>
        <v>32</v>
      </c>
      <c r="Q184">
        <f>_xlfn.IFNA(VLOOKUP(C184&amp;G184,'By Class Overall'!A:G,7,FALSE),0)</f>
        <v>6</v>
      </c>
    </row>
    <row r="185" spans="1:17" x14ac:dyDescent="0.25">
      <c r="A185">
        <v>1</v>
      </c>
      <c r="B185" t="s">
        <v>12</v>
      </c>
      <c r="C185" t="s">
        <v>176</v>
      </c>
      <c r="D185">
        <v>4</v>
      </c>
      <c r="E185">
        <v>4</v>
      </c>
      <c r="F185">
        <v>33</v>
      </c>
      <c r="G185" t="s">
        <v>171</v>
      </c>
      <c r="H185">
        <v>7</v>
      </c>
      <c r="I185">
        <v>8.6307870370370358E-3</v>
      </c>
      <c r="J185">
        <v>33.646000000000001</v>
      </c>
      <c r="K185">
        <v>2.2360000000000002</v>
      </c>
      <c r="L185" t="s">
        <v>172</v>
      </c>
      <c r="M185" t="s">
        <v>173</v>
      </c>
      <c r="N185" t="str">
        <f>VLOOKUP(C185,'Points and Classes'!D:E,2,FALSE)</f>
        <v>Moto3</v>
      </c>
      <c r="O185">
        <f>_xlfn.IFNA(VLOOKUP(E185,'Points and Classes'!A:B,2,FALSE),0)</f>
        <v>26</v>
      </c>
      <c r="P185">
        <f>_xlfn.IFNA(VLOOKUP(C185&amp;G185,'By Class Overall'!A:F,6,FALSE),0)</f>
        <v>52</v>
      </c>
      <c r="Q185">
        <f>_xlfn.IFNA(VLOOKUP(C185&amp;G185,'By Class Overall'!A:G,7,FALSE),0)</f>
        <v>3</v>
      </c>
    </row>
    <row r="186" spans="1:17" x14ac:dyDescent="0.25">
      <c r="A186">
        <v>1</v>
      </c>
      <c r="B186" t="s">
        <v>12</v>
      </c>
      <c r="C186" t="s">
        <v>176</v>
      </c>
      <c r="D186">
        <v>5</v>
      </c>
      <c r="E186">
        <v>5</v>
      </c>
      <c r="F186">
        <v>660</v>
      </c>
      <c r="G186" t="s">
        <v>64</v>
      </c>
      <c r="H186">
        <v>7</v>
      </c>
      <c r="I186">
        <v>8.7835648148148152E-3</v>
      </c>
      <c r="J186">
        <v>46.86</v>
      </c>
      <c r="K186">
        <v>13.214</v>
      </c>
      <c r="L186" t="s">
        <v>65</v>
      </c>
      <c r="M186" t="s">
        <v>66</v>
      </c>
      <c r="N186" t="str">
        <f>VLOOKUP(C186,'Points and Classes'!D:E,2,FALSE)</f>
        <v>Moto3</v>
      </c>
      <c r="O186">
        <f>_xlfn.IFNA(VLOOKUP(E186,'Points and Classes'!A:B,2,FALSE),0)</f>
        <v>22</v>
      </c>
      <c r="P186">
        <f>_xlfn.IFNA(VLOOKUP(C186&amp;G186,'By Class Overall'!A:F,6,FALSE),0)</f>
        <v>44</v>
      </c>
      <c r="Q186">
        <f>_xlfn.IFNA(VLOOKUP(C186&amp;G186,'By Class Overall'!A:G,7,FALSE),0)</f>
        <v>4</v>
      </c>
    </row>
    <row r="187" spans="1:17" x14ac:dyDescent="0.25">
      <c r="A187">
        <v>1</v>
      </c>
      <c r="B187" t="s">
        <v>12</v>
      </c>
      <c r="C187" t="s">
        <v>176</v>
      </c>
      <c r="D187">
        <v>6</v>
      </c>
      <c r="E187">
        <v>6</v>
      </c>
      <c r="F187">
        <v>217</v>
      </c>
      <c r="G187" t="s">
        <v>130</v>
      </c>
      <c r="H187">
        <v>6</v>
      </c>
      <c r="I187">
        <v>8.1840277777777779E-3</v>
      </c>
      <c r="J187" t="s">
        <v>118</v>
      </c>
      <c r="K187" t="s">
        <v>118</v>
      </c>
      <c r="L187" t="s">
        <v>131</v>
      </c>
      <c r="M187" t="s">
        <v>81</v>
      </c>
      <c r="N187" t="str">
        <f>VLOOKUP(C187,'Points and Classes'!D:E,2,FALSE)</f>
        <v>Moto3</v>
      </c>
      <c r="O187">
        <f>_xlfn.IFNA(VLOOKUP(E187,'Points and Classes'!A:B,2,FALSE),0)</f>
        <v>20</v>
      </c>
      <c r="P187">
        <f>_xlfn.IFNA(VLOOKUP(C187&amp;G187,'By Class Overall'!A:F,6,FALSE),0)</f>
        <v>34</v>
      </c>
      <c r="Q187">
        <f>_xlfn.IFNA(VLOOKUP(C187&amp;G187,'By Class Overall'!A:G,7,FALSE),0)</f>
        <v>5</v>
      </c>
    </row>
    <row r="188" spans="1:17" x14ac:dyDescent="0.25">
      <c r="A188">
        <v>1</v>
      </c>
      <c r="B188" t="s">
        <v>12</v>
      </c>
      <c r="C188" t="s">
        <v>176</v>
      </c>
      <c r="D188">
        <v>7</v>
      </c>
      <c r="E188">
        <v>7</v>
      </c>
      <c r="F188">
        <v>777</v>
      </c>
      <c r="G188" t="s">
        <v>22</v>
      </c>
      <c r="L188" t="s">
        <v>33</v>
      </c>
      <c r="M188" t="s">
        <v>24</v>
      </c>
      <c r="N188" t="str">
        <f>VLOOKUP(C188,'Points and Classes'!D:E,2,FALSE)</f>
        <v>Moto3</v>
      </c>
      <c r="O188">
        <f>_xlfn.IFNA(VLOOKUP(E188,'Points and Classes'!A:B,2,FALSE),0)</f>
        <v>18</v>
      </c>
      <c r="P188">
        <f>_xlfn.IFNA(VLOOKUP(C188&amp;G188,'By Class Overall'!A:F,6,FALSE),0)</f>
        <v>18</v>
      </c>
      <c r="Q188">
        <f>_xlfn.IFNA(VLOOKUP(C188&amp;G188,'By Class Overall'!A:G,7,FALSE),0)</f>
        <v>9</v>
      </c>
    </row>
    <row r="189" spans="1:17" x14ac:dyDescent="0.25">
      <c r="A189">
        <v>1</v>
      </c>
      <c r="B189" t="s">
        <v>12</v>
      </c>
      <c r="C189" t="s">
        <v>180</v>
      </c>
      <c r="D189">
        <v>1</v>
      </c>
      <c r="E189">
        <v>1</v>
      </c>
      <c r="F189">
        <v>311</v>
      </c>
      <c r="G189" t="s">
        <v>150</v>
      </c>
      <c r="H189">
        <v>6</v>
      </c>
      <c r="I189">
        <v>6.9143518518518521E-3</v>
      </c>
      <c r="L189" t="s">
        <v>80</v>
      </c>
      <c r="N189" t="str">
        <f>VLOOKUP(C189,'Points and Classes'!D:E,2,FALSE)</f>
        <v>Novice GTU</v>
      </c>
      <c r="O189">
        <f>_xlfn.IFNA(VLOOKUP(E189,'Points and Classes'!A:B,2,FALSE),0)</f>
        <v>50</v>
      </c>
      <c r="P189">
        <f>_xlfn.IFNA(VLOOKUP(C189&amp;G189,'By Class Overall'!A:F,6,FALSE),0)</f>
        <v>90</v>
      </c>
      <c r="Q189">
        <f>_xlfn.IFNA(VLOOKUP(C189&amp;G189,'By Class Overall'!A:G,7,FALSE),0)</f>
        <v>1</v>
      </c>
    </row>
    <row r="190" spans="1:17" x14ac:dyDescent="0.25">
      <c r="A190">
        <v>1</v>
      </c>
      <c r="B190" t="s">
        <v>12</v>
      </c>
      <c r="C190" t="s">
        <v>180</v>
      </c>
      <c r="D190">
        <v>2</v>
      </c>
      <c r="E190">
        <v>2</v>
      </c>
      <c r="F190">
        <v>193</v>
      </c>
      <c r="G190" t="s">
        <v>14</v>
      </c>
      <c r="H190">
        <v>6</v>
      </c>
      <c r="I190">
        <v>6.9189814814814808E-3</v>
      </c>
      <c r="J190">
        <v>0.41099999999999998</v>
      </c>
      <c r="K190">
        <v>0.41099999999999998</v>
      </c>
      <c r="L190" t="s">
        <v>15</v>
      </c>
      <c r="M190" t="s">
        <v>16</v>
      </c>
      <c r="N190" t="str">
        <f>VLOOKUP(C190,'Points and Classes'!D:E,2,FALSE)</f>
        <v>Novice GTU</v>
      </c>
      <c r="O190">
        <f>_xlfn.IFNA(VLOOKUP(E190,'Points and Classes'!A:B,2,FALSE),0)</f>
        <v>40</v>
      </c>
      <c r="P190">
        <f>_xlfn.IFNA(VLOOKUP(C190&amp;G190,'By Class Overall'!A:F,6,FALSE),0)</f>
        <v>90</v>
      </c>
      <c r="Q190">
        <f>_xlfn.IFNA(VLOOKUP(C190&amp;G190,'By Class Overall'!A:G,7,FALSE),0)</f>
        <v>1</v>
      </c>
    </row>
    <row r="191" spans="1:17" x14ac:dyDescent="0.25">
      <c r="A191">
        <v>1</v>
      </c>
      <c r="B191" t="s">
        <v>12</v>
      </c>
      <c r="C191" t="s">
        <v>180</v>
      </c>
      <c r="D191">
        <v>3</v>
      </c>
      <c r="E191">
        <v>3</v>
      </c>
      <c r="F191">
        <v>675</v>
      </c>
      <c r="G191" t="s">
        <v>75</v>
      </c>
      <c r="H191">
        <v>6</v>
      </c>
      <c r="I191">
        <v>6.9953703703703705E-3</v>
      </c>
      <c r="J191">
        <v>7.0609999999999999</v>
      </c>
      <c r="K191">
        <v>6.65</v>
      </c>
      <c r="L191" t="s">
        <v>76</v>
      </c>
      <c r="M191" t="s">
        <v>52</v>
      </c>
      <c r="N191" t="str">
        <f>VLOOKUP(C191,'Points and Classes'!D:E,2,FALSE)</f>
        <v>Novice GTU</v>
      </c>
      <c r="O191">
        <f>_xlfn.IFNA(VLOOKUP(E191,'Points and Classes'!A:B,2,FALSE),0)</f>
        <v>32</v>
      </c>
      <c r="P191">
        <f>_xlfn.IFNA(VLOOKUP(C191&amp;G191,'By Class Overall'!A:F,6,FALSE),0)</f>
        <v>32</v>
      </c>
      <c r="Q191">
        <f>_xlfn.IFNA(VLOOKUP(C191&amp;G191,'By Class Overall'!A:G,7,FALSE),0)</f>
        <v>4</v>
      </c>
    </row>
    <row r="192" spans="1:17" x14ac:dyDescent="0.25">
      <c r="A192">
        <v>1</v>
      </c>
      <c r="B192" t="s">
        <v>12</v>
      </c>
      <c r="C192" t="s">
        <v>180</v>
      </c>
      <c r="D192">
        <v>4</v>
      </c>
      <c r="E192">
        <v>4</v>
      </c>
      <c r="F192">
        <v>746</v>
      </c>
      <c r="G192" t="s">
        <v>36</v>
      </c>
      <c r="H192">
        <v>6</v>
      </c>
      <c r="I192">
        <v>7.208333333333334E-3</v>
      </c>
      <c r="J192">
        <v>25.416</v>
      </c>
      <c r="K192">
        <v>18.355</v>
      </c>
      <c r="L192" t="s">
        <v>37</v>
      </c>
      <c r="M192" t="s">
        <v>38</v>
      </c>
      <c r="N192" t="str">
        <f>VLOOKUP(C192,'Points and Classes'!D:E,2,FALSE)</f>
        <v>Novice GTU</v>
      </c>
      <c r="O192">
        <f>_xlfn.IFNA(VLOOKUP(E192,'Points and Classes'!A:B,2,FALSE),0)</f>
        <v>26</v>
      </c>
      <c r="P192">
        <f>_xlfn.IFNA(VLOOKUP(C192&amp;G192,'By Class Overall'!A:F,6,FALSE),0)</f>
        <v>26</v>
      </c>
      <c r="Q192">
        <f>_xlfn.IFNA(VLOOKUP(C192&amp;G192,'By Class Overall'!A:G,7,FALSE),0)</f>
        <v>6</v>
      </c>
    </row>
    <row r="193" spans="1:17" x14ac:dyDescent="0.25">
      <c r="A193">
        <v>1</v>
      </c>
      <c r="B193" t="s">
        <v>12</v>
      </c>
      <c r="C193" t="s">
        <v>180</v>
      </c>
      <c r="D193">
        <v>5</v>
      </c>
      <c r="E193">
        <v>5</v>
      </c>
      <c r="F193">
        <v>666</v>
      </c>
      <c r="G193" t="s">
        <v>45</v>
      </c>
      <c r="H193">
        <v>6</v>
      </c>
      <c r="I193">
        <v>7.269675925925926E-3</v>
      </c>
      <c r="J193">
        <v>30.690999999999999</v>
      </c>
      <c r="K193">
        <v>5.2750000000000004</v>
      </c>
      <c r="L193" t="s">
        <v>18</v>
      </c>
      <c r="M193" t="s">
        <v>46</v>
      </c>
      <c r="N193" t="str">
        <f>VLOOKUP(C193,'Points and Classes'!D:E,2,FALSE)</f>
        <v>Novice GTU</v>
      </c>
      <c r="O193">
        <f>_xlfn.IFNA(VLOOKUP(E193,'Points and Classes'!A:B,2,FALSE),0)</f>
        <v>22</v>
      </c>
      <c r="P193">
        <f>_xlfn.IFNA(VLOOKUP(C193&amp;G193,'By Class Overall'!A:F,6,FALSE),0)</f>
        <v>22</v>
      </c>
      <c r="Q193">
        <f>_xlfn.IFNA(VLOOKUP(C193&amp;G193,'By Class Overall'!A:G,7,FALSE),0)</f>
        <v>8</v>
      </c>
    </row>
    <row r="194" spans="1:17" x14ac:dyDescent="0.25">
      <c r="A194">
        <v>1</v>
      </c>
      <c r="B194" t="s">
        <v>12</v>
      </c>
      <c r="C194" t="s">
        <v>180</v>
      </c>
      <c r="D194">
        <v>6</v>
      </c>
      <c r="E194">
        <v>6</v>
      </c>
      <c r="F194">
        <v>814</v>
      </c>
      <c r="G194" t="s">
        <v>160</v>
      </c>
      <c r="H194">
        <v>6</v>
      </c>
      <c r="I194">
        <v>7.3298611111111108E-3</v>
      </c>
      <c r="J194">
        <v>35.899000000000001</v>
      </c>
      <c r="K194">
        <v>5.2080000000000002</v>
      </c>
      <c r="L194" t="s">
        <v>18</v>
      </c>
      <c r="M194" t="s">
        <v>161</v>
      </c>
      <c r="N194" t="str">
        <f>VLOOKUP(C194,'Points and Classes'!D:E,2,FALSE)</f>
        <v>Novice GTU</v>
      </c>
      <c r="O194">
        <f>_xlfn.IFNA(VLOOKUP(E194,'Points and Classes'!A:B,2,FALSE),0)</f>
        <v>20</v>
      </c>
      <c r="P194">
        <f>_xlfn.IFNA(VLOOKUP(C194&amp;G194,'By Class Overall'!A:F,6,FALSE),0)</f>
        <v>20</v>
      </c>
      <c r="Q194">
        <f>_xlfn.IFNA(VLOOKUP(C194&amp;G194,'By Class Overall'!A:G,7,FALSE),0)</f>
        <v>11</v>
      </c>
    </row>
    <row r="195" spans="1:17" x14ac:dyDescent="0.25">
      <c r="A195">
        <v>1</v>
      </c>
      <c r="B195" t="s">
        <v>12</v>
      </c>
      <c r="C195" t="s">
        <v>180</v>
      </c>
      <c r="D195">
        <v>7</v>
      </c>
      <c r="E195">
        <v>7</v>
      </c>
      <c r="F195">
        <v>325</v>
      </c>
      <c r="G195" t="s">
        <v>53</v>
      </c>
      <c r="H195">
        <v>6</v>
      </c>
      <c r="I195">
        <v>7.416666666666666E-3</v>
      </c>
      <c r="J195">
        <v>43.427</v>
      </c>
      <c r="K195">
        <v>7.5279999999999996</v>
      </c>
      <c r="L195" t="s">
        <v>18</v>
      </c>
      <c r="M195" t="s">
        <v>54</v>
      </c>
      <c r="N195" t="str">
        <f>VLOOKUP(C195,'Points and Classes'!D:E,2,FALSE)</f>
        <v>Novice GTU</v>
      </c>
      <c r="O195">
        <f>_xlfn.IFNA(VLOOKUP(E195,'Points and Classes'!A:B,2,FALSE),0)</f>
        <v>18</v>
      </c>
      <c r="P195">
        <f>_xlfn.IFNA(VLOOKUP(C195&amp;G195,'By Class Overall'!A:F,6,FALSE),0)</f>
        <v>44</v>
      </c>
      <c r="Q195">
        <f>_xlfn.IFNA(VLOOKUP(C195&amp;G195,'By Class Overall'!A:G,7,FALSE),0)</f>
        <v>3</v>
      </c>
    </row>
    <row r="196" spans="1:17" x14ac:dyDescent="0.25">
      <c r="A196">
        <v>1</v>
      </c>
      <c r="B196" t="s">
        <v>12</v>
      </c>
      <c r="C196" t="s">
        <v>180</v>
      </c>
      <c r="D196">
        <v>8</v>
      </c>
      <c r="E196">
        <v>8</v>
      </c>
      <c r="F196">
        <v>114</v>
      </c>
      <c r="G196" t="s">
        <v>63</v>
      </c>
      <c r="H196">
        <v>6</v>
      </c>
      <c r="I196">
        <v>7.6608796296296295E-3</v>
      </c>
      <c r="J196">
        <v>7.4652777777777781E-4</v>
      </c>
      <c r="K196">
        <v>21.122</v>
      </c>
      <c r="L196" t="s">
        <v>18</v>
      </c>
      <c r="N196" t="str">
        <f>VLOOKUP(C196,'Points and Classes'!D:E,2,FALSE)</f>
        <v>Novice GTU</v>
      </c>
      <c r="O196">
        <f>_xlfn.IFNA(VLOOKUP(E196,'Points and Classes'!A:B,2,FALSE),0)</f>
        <v>16</v>
      </c>
      <c r="P196">
        <f>_xlfn.IFNA(VLOOKUP(C196&amp;G196,'By Class Overall'!A:F,6,FALSE),0)</f>
        <v>16</v>
      </c>
      <c r="Q196">
        <f>_xlfn.IFNA(VLOOKUP(C196&amp;G196,'By Class Overall'!A:G,7,FALSE),0)</f>
        <v>15</v>
      </c>
    </row>
    <row r="197" spans="1:17" x14ac:dyDescent="0.25">
      <c r="A197">
        <v>1</v>
      </c>
      <c r="B197" t="s">
        <v>12</v>
      </c>
      <c r="C197" t="s">
        <v>180</v>
      </c>
      <c r="D197">
        <v>9</v>
      </c>
      <c r="E197">
        <v>9</v>
      </c>
      <c r="F197">
        <v>870</v>
      </c>
      <c r="G197" t="s">
        <v>79</v>
      </c>
      <c r="H197">
        <v>6</v>
      </c>
      <c r="I197">
        <v>7.7175925925925927E-3</v>
      </c>
      <c r="J197">
        <v>8.0324074074074076E-4</v>
      </c>
      <c r="K197">
        <v>4.899</v>
      </c>
      <c r="L197" t="s">
        <v>80</v>
      </c>
      <c r="M197" t="s">
        <v>81</v>
      </c>
      <c r="N197" t="str">
        <f>VLOOKUP(C197,'Points and Classes'!D:E,2,FALSE)</f>
        <v>Novice GTU</v>
      </c>
      <c r="O197">
        <f>_xlfn.IFNA(VLOOKUP(E197,'Points and Classes'!A:B,2,FALSE),0)</f>
        <v>14</v>
      </c>
      <c r="P197">
        <f>_xlfn.IFNA(VLOOKUP(C197&amp;G197,'By Class Overall'!A:F,6,FALSE),0)</f>
        <v>14</v>
      </c>
      <c r="Q197">
        <f>_xlfn.IFNA(VLOOKUP(C197&amp;G197,'By Class Overall'!A:G,7,FALSE),0)</f>
        <v>16</v>
      </c>
    </row>
    <row r="198" spans="1:17" x14ac:dyDescent="0.25">
      <c r="A198">
        <v>1</v>
      </c>
      <c r="B198" t="s">
        <v>12</v>
      </c>
      <c r="C198" t="s">
        <v>180</v>
      </c>
      <c r="D198">
        <v>10</v>
      </c>
      <c r="E198">
        <v>10</v>
      </c>
      <c r="F198">
        <v>660</v>
      </c>
      <c r="G198" t="s">
        <v>64</v>
      </c>
      <c r="H198">
        <v>6</v>
      </c>
      <c r="I198">
        <v>7.9537037037037042E-3</v>
      </c>
      <c r="J198">
        <v>1.0393518518518519E-3</v>
      </c>
      <c r="K198">
        <v>20.382000000000001</v>
      </c>
      <c r="L198" t="s">
        <v>65</v>
      </c>
      <c r="M198" t="s">
        <v>66</v>
      </c>
      <c r="N198" t="str">
        <f>VLOOKUP(C198,'Points and Classes'!D:E,2,FALSE)</f>
        <v>Novice GTU</v>
      </c>
      <c r="O198">
        <f>_xlfn.IFNA(VLOOKUP(E198,'Points and Classes'!A:B,2,FALSE),0)</f>
        <v>12</v>
      </c>
      <c r="P198">
        <f>_xlfn.IFNA(VLOOKUP(C198&amp;G198,'By Class Overall'!A:F,6,FALSE),0)</f>
        <v>22</v>
      </c>
      <c r="Q198">
        <f>_xlfn.IFNA(VLOOKUP(C198&amp;G198,'By Class Overall'!A:G,7,FALSE),0)</f>
        <v>8</v>
      </c>
    </row>
    <row r="199" spans="1:17" x14ac:dyDescent="0.25">
      <c r="A199">
        <v>1</v>
      </c>
      <c r="B199" t="s">
        <v>12</v>
      </c>
      <c r="C199" t="s">
        <v>180</v>
      </c>
      <c r="D199">
        <v>11</v>
      </c>
      <c r="E199">
        <v>11</v>
      </c>
      <c r="F199">
        <v>914</v>
      </c>
      <c r="G199" t="s">
        <v>177</v>
      </c>
      <c r="H199">
        <v>6</v>
      </c>
      <c r="I199">
        <v>8.0231481481481473E-3</v>
      </c>
      <c r="J199">
        <v>1.1099537037037035E-3</v>
      </c>
      <c r="K199">
        <v>6.0279999999999996</v>
      </c>
      <c r="L199" t="s">
        <v>18</v>
      </c>
      <c r="M199" t="s">
        <v>178</v>
      </c>
      <c r="N199" t="str">
        <f>VLOOKUP(C199,'Points and Classes'!D:E,2,FALSE)</f>
        <v>Novice GTU</v>
      </c>
      <c r="O199">
        <f>_xlfn.IFNA(VLOOKUP(E199,'Points and Classes'!A:B,2,FALSE),0)</f>
        <v>10</v>
      </c>
      <c r="P199">
        <f>_xlfn.IFNA(VLOOKUP(C199&amp;G199,'By Class Overall'!A:F,6,FALSE),0)</f>
        <v>26</v>
      </c>
      <c r="Q199">
        <f>_xlfn.IFNA(VLOOKUP(C199&amp;G199,'By Class Overall'!A:G,7,FALSE),0)</f>
        <v>6</v>
      </c>
    </row>
    <row r="200" spans="1:17" x14ac:dyDescent="0.25">
      <c r="A200">
        <v>1</v>
      </c>
      <c r="B200" t="s">
        <v>12</v>
      </c>
      <c r="C200" t="s">
        <v>180</v>
      </c>
      <c r="D200">
        <v>12</v>
      </c>
      <c r="E200">
        <v>12</v>
      </c>
      <c r="F200">
        <v>242</v>
      </c>
      <c r="G200" t="s">
        <v>116</v>
      </c>
      <c r="H200">
        <v>6</v>
      </c>
      <c r="I200">
        <v>8.1898148148148147E-3</v>
      </c>
      <c r="J200">
        <v>1.2754629629629628E-3</v>
      </c>
      <c r="K200">
        <v>14.316000000000001</v>
      </c>
      <c r="L200" t="s">
        <v>155</v>
      </c>
      <c r="M200" t="s">
        <v>38</v>
      </c>
      <c r="N200" t="str">
        <f>VLOOKUP(C200,'Points and Classes'!D:E,2,FALSE)</f>
        <v>Novice GTU</v>
      </c>
      <c r="O200">
        <f>_xlfn.IFNA(VLOOKUP(E200,'Points and Classes'!A:B,2,FALSE),0)</f>
        <v>9</v>
      </c>
      <c r="P200">
        <f>_xlfn.IFNA(VLOOKUP(C200&amp;G200,'By Class Overall'!A:F,6,FALSE),0)</f>
        <v>9</v>
      </c>
      <c r="Q200">
        <f>_xlfn.IFNA(VLOOKUP(C200&amp;G200,'By Class Overall'!A:G,7,FALSE),0)</f>
        <v>18</v>
      </c>
    </row>
    <row r="201" spans="1:17" x14ac:dyDescent="0.25">
      <c r="A201">
        <v>1</v>
      </c>
      <c r="B201" t="s">
        <v>12</v>
      </c>
      <c r="C201" t="s">
        <v>180</v>
      </c>
      <c r="D201">
        <v>13</v>
      </c>
      <c r="E201">
        <v>13</v>
      </c>
      <c r="F201">
        <v>939</v>
      </c>
      <c r="G201" t="s">
        <v>153</v>
      </c>
      <c r="H201">
        <v>6</v>
      </c>
      <c r="I201">
        <v>8.2013888888888883E-3</v>
      </c>
      <c r="J201">
        <v>1.2881944444444445E-3</v>
      </c>
      <c r="K201">
        <v>1.087</v>
      </c>
      <c r="L201" t="s">
        <v>154</v>
      </c>
      <c r="M201" t="s">
        <v>144</v>
      </c>
      <c r="N201" t="str">
        <f>VLOOKUP(C201,'Points and Classes'!D:E,2,FALSE)</f>
        <v>Novice GTU</v>
      </c>
      <c r="O201">
        <f>_xlfn.IFNA(VLOOKUP(E201,'Points and Classes'!A:B,2,FALSE),0)</f>
        <v>8</v>
      </c>
      <c r="P201">
        <f>_xlfn.IFNA(VLOOKUP(C201&amp;G201,'By Class Overall'!A:F,6,FALSE),0)</f>
        <v>8</v>
      </c>
      <c r="Q201">
        <f>_xlfn.IFNA(VLOOKUP(C201&amp;G201,'By Class Overall'!A:G,7,FALSE),0)</f>
        <v>20</v>
      </c>
    </row>
    <row r="202" spans="1:17" x14ac:dyDescent="0.25">
      <c r="A202">
        <v>1</v>
      </c>
      <c r="B202" t="s">
        <v>12</v>
      </c>
      <c r="C202" t="s">
        <v>180</v>
      </c>
      <c r="D202">
        <v>14</v>
      </c>
      <c r="E202">
        <v>14</v>
      </c>
      <c r="F202">
        <v>268</v>
      </c>
      <c r="G202" t="s">
        <v>156</v>
      </c>
      <c r="H202">
        <v>5</v>
      </c>
      <c r="I202">
        <v>6.9189814814814808E-3</v>
      </c>
      <c r="J202" t="s">
        <v>118</v>
      </c>
      <c r="K202" t="s">
        <v>118</v>
      </c>
      <c r="L202" t="s">
        <v>157</v>
      </c>
      <c r="M202" t="s">
        <v>158</v>
      </c>
      <c r="N202" t="str">
        <f>VLOOKUP(C202,'Points and Classes'!D:E,2,FALSE)</f>
        <v>Novice GTU</v>
      </c>
      <c r="O202">
        <f>_xlfn.IFNA(VLOOKUP(E202,'Points and Classes'!A:B,2,FALSE),0)</f>
        <v>7</v>
      </c>
      <c r="P202">
        <f>_xlfn.IFNA(VLOOKUP(C202&amp;G202,'By Class Overall'!A:F,6,FALSE),0)</f>
        <v>19</v>
      </c>
      <c r="Q202">
        <f>_xlfn.IFNA(VLOOKUP(C202&amp;G202,'By Class Overall'!A:G,7,FALSE),0)</f>
        <v>13</v>
      </c>
    </row>
    <row r="203" spans="1:17" x14ac:dyDescent="0.25">
      <c r="A203">
        <v>1</v>
      </c>
      <c r="B203" t="s">
        <v>12</v>
      </c>
      <c r="C203" t="s">
        <v>180</v>
      </c>
      <c r="D203" t="s">
        <v>71</v>
      </c>
      <c r="E203" t="s">
        <v>71</v>
      </c>
      <c r="F203">
        <v>179</v>
      </c>
      <c r="G203" t="s">
        <v>42</v>
      </c>
      <c r="J203" t="s">
        <v>71</v>
      </c>
      <c r="L203" t="s">
        <v>43</v>
      </c>
      <c r="M203" t="s">
        <v>44</v>
      </c>
      <c r="N203" t="str">
        <f>VLOOKUP(C203,'Points and Classes'!D:E,2,FALSE)</f>
        <v>Novice GTU</v>
      </c>
      <c r="O203">
        <f>_xlfn.IFNA(VLOOKUP(E203,'Points and Classes'!A:B,2,FALSE),0)</f>
        <v>0</v>
      </c>
      <c r="P203">
        <f>_xlfn.IFNA(VLOOKUP(C203&amp;G203,'By Class Overall'!A:F,6,FALSE),0)</f>
        <v>20</v>
      </c>
      <c r="Q203">
        <f>_xlfn.IFNA(VLOOKUP(C203&amp;G203,'By Class Overall'!A:G,7,FALSE),0)</f>
        <v>11</v>
      </c>
    </row>
    <row r="204" spans="1:17" x14ac:dyDescent="0.25">
      <c r="A204">
        <v>1</v>
      </c>
      <c r="B204" t="s">
        <v>12</v>
      </c>
      <c r="C204" t="s">
        <v>180</v>
      </c>
      <c r="D204" t="s">
        <v>71</v>
      </c>
      <c r="E204" t="s">
        <v>71</v>
      </c>
      <c r="F204">
        <v>805</v>
      </c>
      <c r="G204" t="s">
        <v>82</v>
      </c>
      <c r="J204" t="s">
        <v>71</v>
      </c>
      <c r="L204" t="s">
        <v>83</v>
      </c>
      <c r="M204" t="s">
        <v>54</v>
      </c>
      <c r="N204" t="str">
        <f>VLOOKUP(C204,'Points and Classes'!D:E,2,FALSE)</f>
        <v>Novice GTU</v>
      </c>
      <c r="O204">
        <f>_xlfn.IFNA(VLOOKUP(E204,'Points and Classes'!A:B,2,FALSE),0)</f>
        <v>0</v>
      </c>
      <c r="P204">
        <f>_xlfn.IFNA(VLOOKUP(C204&amp;G204,'By Class Overall'!A:F,6,FALSE),0)</f>
        <v>0</v>
      </c>
      <c r="Q204">
        <f>_xlfn.IFNA(VLOOKUP(C204&amp;G204,'By Class Overall'!A:G,7,FALSE),0)</f>
        <v>0</v>
      </c>
    </row>
    <row r="205" spans="1:17" x14ac:dyDescent="0.25">
      <c r="A205">
        <v>1</v>
      </c>
      <c r="B205" t="s">
        <v>12</v>
      </c>
      <c r="C205" t="s">
        <v>180</v>
      </c>
      <c r="D205" t="s">
        <v>71</v>
      </c>
      <c r="E205" t="s">
        <v>71</v>
      </c>
      <c r="F205">
        <v>743</v>
      </c>
      <c r="G205" t="s">
        <v>77</v>
      </c>
      <c r="J205" t="s">
        <v>71</v>
      </c>
      <c r="L205" t="s">
        <v>18</v>
      </c>
      <c r="M205" t="s">
        <v>78</v>
      </c>
      <c r="N205" t="str">
        <f>VLOOKUP(C205,'Points and Classes'!D:E,2,FALSE)</f>
        <v>Novice GTU</v>
      </c>
      <c r="O205">
        <f>_xlfn.IFNA(VLOOKUP(E205,'Points and Classes'!A:B,2,FALSE),0)</f>
        <v>0</v>
      </c>
      <c r="P205">
        <f>_xlfn.IFNA(VLOOKUP(C205&amp;G205,'By Class Overall'!A:F,6,FALSE),0)</f>
        <v>32</v>
      </c>
      <c r="Q205">
        <f>_xlfn.IFNA(VLOOKUP(C205&amp;G205,'By Class Overall'!A:G,7,FALSE),0)</f>
        <v>4</v>
      </c>
    </row>
    <row r="206" spans="1:17" x14ac:dyDescent="0.25">
      <c r="A206">
        <v>1</v>
      </c>
      <c r="B206" t="s">
        <v>12</v>
      </c>
      <c r="C206" t="s">
        <v>180</v>
      </c>
      <c r="D206" t="s">
        <v>71</v>
      </c>
      <c r="E206" t="s">
        <v>71</v>
      </c>
      <c r="F206">
        <v>711</v>
      </c>
      <c r="G206" t="s">
        <v>151</v>
      </c>
      <c r="J206" t="s">
        <v>71</v>
      </c>
      <c r="L206" t="s">
        <v>18</v>
      </c>
      <c r="M206" t="s">
        <v>152</v>
      </c>
      <c r="N206" t="str">
        <f>VLOOKUP(C206,'Points and Classes'!D:E,2,FALSE)</f>
        <v>Novice GTU</v>
      </c>
      <c r="O206">
        <f>_xlfn.IFNA(VLOOKUP(E206,'Points and Classes'!A:B,2,FALSE),0)</f>
        <v>0</v>
      </c>
      <c r="P206">
        <f>_xlfn.IFNA(VLOOKUP(C206&amp;G206,'By Class Overall'!A:F,6,FALSE),0)</f>
        <v>18</v>
      </c>
      <c r="Q206">
        <f>_xlfn.IFNA(VLOOKUP(C206&amp;G206,'By Class Overall'!A:G,7,FALSE),0)</f>
        <v>14</v>
      </c>
    </row>
    <row r="207" spans="1:17" x14ac:dyDescent="0.25">
      <c r="A207">
        <v>1</v>
      </c>
      <c r="B207" t="s">
        <v>12</v>
      </c>
      <c r="C207" t="s">
        <v>179</v>
      </c>
      <c r="D207">
        <v>1</v>
      </c>
      <c r="E207">
        <v>1</v>
      </c>
      <c r="F207">
        <v>84</v>
      </c>
      <c r="G207" t="s">
        <v>84</v>
      </c>
      <c r="H207">
        <v>6</v>
      </c>
      <c r="I207">
        <v>6.5659722222222222E-3</v>
      </c>
      <c r="L207" t="s">
        <v>18</v>
      </c>
      <c r="M207" t="s">
        <v>85</v>
      </c>
      <c r="N207" t="str">
        <f>VLOOKUP(C207,'Points and Classes'!D:E,2,FALSE)</f>
        <v>Open Superstock</v>
      </c>
      <c r="O207">
        <f>_xlfn.IFNA(VLOOKUP(E207,'Points and Classes'!A:B,2,FALSE),0)</f>
        <v>50</v>
      </c>
      <c r="P207">
        <f>_xlfn.IFNA(VLOOKUP(C207&amp;G207,'By Class Overall'!A:F,6,FALSE),0)</f>
        <v>100</v>
      </c>
      <c r="Q207">
        <f>_xlfn.IFNA(VLOOKUP(C207&amp;G207,'By Class Overall'!A:G,7,FALSE),0)</f>
        <v>1</v>
      </c>
    </row>
    <row r="208" spans="1:17" x14ac:dyDescent="0.25">
      <c r="A208">
        <v>1</v>
      </c>
      <c r="B208" t="s">
        <v>12</v>
      </c>
      <c r="C208" t="s">
        <v>179</v>
      </c>
      <c r="D208">
        <v>2</v>
      </c>
      <c r="E208">
        <v>2</v>
      </c>
      <c r="F208">
        <v>49</v>
      </c>
      <c r="G208" t="s">
        <v>86</v>
      </c>
      <c r="H208">
        <v>6</v>
      </c>
      <c r="I208">
        <v>6.626157407407407E-3</v>
      </c>
      <c r="J208">
        <v>5.1849999999999996</v>
      </c>
      <c r="K208">
        <v>5.1849999999999996</v>
      </c>
      <c r="L208" t="s">
        <v>15</v>
      </c>
      <c r="M208" t="s">
        <v>87</v>
      </c>
      <c r="N208" t="str">
        <f>VLOOKUP(C208,'Points and Classes'!D:E,2,FALSE)</f>
        <v>Open Superstock</v>
      </c>
      <c r="O208">
        <f>_xlfn.IFNA(VLOOKUP(E208,'Points and Classes'!A:B,2,FALSE),0)</f>
        <v>40</v>
      </c>
      <c r="P208">
        <f>_xlfn.IFNA(VLOOKUP(C208&amp;G208,'By Class Overall'!A:F,6,FALSE),0)</f>
        <v>80</v>
      </c>
      <c r="Q208">
        <f>_xlfn.IFNA(VLOOKUP(C208&amp;G208,'By Class Overall'!A:G,7,FALSE),0)</f>
        <v>2</v>
      </c>
    </row>
    <row r="209" spans="1:17" x14ac:dyDescent="0.25">
      <c r="A209">
        <v>1</v>
      </c>
      <c r="B209" t="s">
        <v>12</v>
      </c>
      <c r="C209" t="s">
        <v>179</v>
      </c>
      <c r="D209">
        <v>3</v>
      </c>
      <c r="E209">
        <v>3</v>
      </c>
      <c r="F209">
        <v>527</v>
      </c>
      <c r="G209" t="s">
        <v>88</v>
      </c>
      <c r="H209">
        <v>6</v>
      </c>
      <c r="I209">
        <v>6.6608796296296303E-3</v>
      </c>
      <c r="J209">
        <v>8.15</v>
      </c>
      <c r="K209">
        <v>2.9649999999999999</v>
      </c>
      <c r="L209" t="s">
        <v>18</v>
      </c>
      <c r="N209" t="str">
        <f>VLOOKUP(C209,'Points and Classes'!D:E,2,FALSE)</f>
        <v>Open Superstock</v>
      </c>
      <c r="O209">
        <f>_xlfn.IFNA(VLOOKUP(E209,'Points and Classes'!A:B,2,FALSE),0)</f>
        <v>32</v>
      </c>
      <c r="P209">
        <f>_xlfn.IFNA(VLOOKUP(C209&amp;G209,'By Class Overall'!A:F,6,FALSE),0)</f>
        <v>64</v>
      </c>
      <c r="Q209">
        <f>_xlfn.IFNA(VLOOKUP(C209&amp;G209,'By Class Overall'!A:G,7,FALSE),0)</f>
        <v>3</v>
      </c>
    </row>
    <row r="210" spans="1:17" x14ac:dyDescent="0.25">
      <c r="A210">
        <v>1</v>
      </c>
      <c r="B210" t="s">
        <v>12</v>
      </c>
      <c r="C210" t="s">
        <v>179</v>
      </c>
      <c r="D210">
        <v>4</v>
      </c>
      <c r="E210">
        <v>4</v>
      </c>
      <c r="F210">
        <v>86</v>
      </c>
      <c r="G210" t="s">
        <v>89</v>
      </c>
      <c r="H210">
        <v>6</v>
      </c>
      <c r="I210">
        <v>6.7048611111111102E-3</v>
      </c>
      <c r="J210">
        <v>11.933</v>
      </c>
      <c r="K210">
        <v>3.7829999999999999</v>
      </c>
      <c r="L210" t="s">
        <v>31</v>
      </c>
      <c r="M210" t="s">
        <v>60</v>
      </c>
      <c r="N210" t="str">
        <f>VLOOKUP(C210,'Points and Classes'!D:E,2,FALSE)</f>
        <v>Open Superstock</v>
      </c>
      <c r="O210">
        <f>_xlfn.IFNA(VLOOKUP(E210,'Points and Classes'!A:B,2,FALSE),0)</f>
        <v>26</v>
      </c>
      <c r="P210">
        <f>_xlfn.IFNA(VLOOKUP(C210&amp;G210,'By Class Overall'!A:F,6,FALSE),0)</f>
        <v>36</v>
      </c>
      <c r="Q210">
        <f>_xlfn.IFNA(VLOOKUP(C210&amp;G210,'By Class Overall'!A:G,7,FALSE),0)</f>
        <v>7</v>
      </c>
    </row>
    <row r="211" spans="1:17" x14ac:dyDescent="0.25">
      <c r="A211">
        <v>1</v>
      </c>
      <c r="B211" t="s">
        <v>12</v>
      </c>
      <c r="C211" t="s">
        <v>179</v>
      </c>
      <c r="D211">
        <v>5</v>
      </c>
      <c r="E211">
        <v>5</v>
      </c>
      <c r="F211">
        <v>26</v>
      </c>
      <c r="G211" t="s">
        <v>90</v>
      </c>
      <c r="H211">
        <v>6</v>
      </c>
      <c r="I211">
        <v>6.7986111111111103E-3</v>
      </c>
      <c r="J211">
        <v>20.113</v>
      </c>
      <c r="K211">
        <v>8.18</v>
      </c>
      <c r="L211" t="s">
        <v>31</v>
      </c>
      <c r="M211" t="s">
        <v>91</v>
      </c>
      <c r="N211" t="str">
        <f>VLOOKUP(C211,'Points and Classes'!D:E,2,FALSE)</f>
        <v>Open Superstock</v>
      </c>
      <c r="O211">
        <f>_xlfn.IFNA(VLOOKUP(E211,'Points and Classes'!A:B,2,FALSE),0)</f>
        <v>22</v>
      </c>
      <c r="P211">
        <f>_xlfn.IFNA(VLOOKUP(C211&amp;G211,'By Class Overall'!A:F,6,FALSE),0)</f>
        <v>48</v>
      </c>
      <c r="Q211">
        <f>_xlfn.IFNA(VLOOKUP(C211&amp;G211,'By Class Overall'!A:G,7,FALSE),0)</f>
        <v>4</v>
      </c>
    </row>
    <row r="212" spans="1:17" x14ac:dyDescent="0.25">
      <c r="A212">
        <v>1</v>
      </c>
      <c r="B212" t="s">
        <v>12</v>
      </c>
      <c r="C212" t="s">
        <v>179</v>
      </c>
      <c r="D212">
        <v>6</v>
      </c>
      <c r="E212">
        <v>6</v>
      </c>
      <c r="F212">
        <v>115</v>
      </c>
      <c r="G212" t="s">
        <v>92</v>
      </c>
      <c r="H212">
        <v>6</v>
      </c>
      <c r="I212">
        <v>6.9085648148148153E-3</v>
      </c>
      <c r="J212">
        <v>29.626000000000001</v>
      </c>
      <c r="K212">
        <v>9.5129999999999999</v>
      </c>
      <c r="L212" t="s">
        <v>62</v>
      </c>
      <c r="M212" t="s">
        <v>44</v>
      </c>
      <c r="N212" t="str">
        <f>VLOOKUP(C212,'Points and Classes'!D:E,2,FALSE)</f>
        <v>Open Superstock</v>
      </c>
      <c r="O212">
        <f>_xlfn.IFNA(VLOOKUP(E212,'Points and Classes'!A:B,2,FALSE),0)</f>
        <v>20</v>
      </c>
      <c r="P212">
        <f>_xlfn.IFNA(VLOOKUP(C212&amp;G212,'By Class Overall'!A:F,6,FALSE),0)</f>
        <v>40</v>
      </c>
      <c r="Q212">
        <f>_xlfn.IFNA(VLOOKUP(C212&amp;G212,'By Class Overall'!A:G,7,FALSE),0)</f>
        <v>5</v>
      </c>
    </row>
    <row r="213" spans="1:17" x14ac:dyDescent="0.25">
      <c r="A213">
        <v>1</v>
      </c>
      <c r="B213" t="s">
        <v>12</v>
      </c>
      <c r="C213" t="s">
        <v>179</v>
      </c>
      <c r="D213">
        <v>7</v>
      </c>
      <c r="E213">
        <v>7</v>
      </c>
      <c r="F213">
        <v>177</v>
      </c>
      <c r="G213" t="s">
        <v>93</v>
      </c>
      <c r="H213">
        <v>6</v>
      </c>
      <c r="I213">
        <v>6.9143518518518521E-3</v>
      </c>
      <c r="J213">
        <v>30.103000000000002</v>
      </c>
      <c r="K213">
        <v>0.47699999999999998</v>
      </c>
      <c r="L213" t="s">
        <v>51</v>
      </c>
      <c r="M213" t="s">
        <v>94</v>
      </c>
      <c r="N213" t="str">
        <f>VLOOKUP(C213,'Points and Classes'!D:E,2,FALSE)</f>
        <v>Open Superstock</v>
      </c>
      <c r="O213">
        <f>_xlfn.IFNA(VLOOKUP(E213,'Points and Classes'!A:B,2,FALSE),0)</f>
        <v>18</v>
      </c>
      <c r="P213">
        <f>_xlfn.IFNA(VLOOKUP(C213&amp;G213,'By Class Overall'!A:F,6,FALSE),0)</f>
        <v>40</v>
      </c>
      <c r="Q213">
        <f>_xlfn.IFNA(VLOOKUP(C213&amp;G213,'By Class Overall'!A:G,7,FALSE),0)</f>
        <v>5</v>
      </c>
    </row>
    <row r="214" spans="1:17" x14ac:dyDescent="0.25">
      <c r="A214">
        <v>1</v>
      </c>
      <c r="B214" t="s">
        <v>12</v>
      </c>
      <c r="C214" t="s">
        <v>179</v>
      </c>
      <c r="D214">
        <v>8</v>
      </c>
      <c r="E214">
        <v>8</v>
      </c>
      <c r="F214" t="s">
        <v>95</v>
      </c>
      <c r="G214" t="s">
        <v>96</v>
      </c>
      <c r="H214">
        <v>6</v>
      </c>
      <c r="I214">
        <v>7.0428240740740755E-3</v>
      </c>
      <c r="J214">
        <v>41.222000000000001</v>
      </c>
      <c r="K214">
        <v>11.119</v>
      </c>
      <c r="L214" t="s">
        <v>48</v>
      </c>
      <c r="M214" t="s">
        <v>97</v>
      </c>
      <c r="N214" t="str">
        <f>VLOOKUP(C214,'Points and Classes'!D:E,2,FALSE)</f>
        <v>Open Superstock</v>
      </c>
      <c r="O214">
        <f>_xlfn.IFNA(VLOOKUP(E214,'Points and Classes'!A:B,2,FALSE),0)</f>
        <v>16</v>
      </c>
      <c r="P214">
        <f>_xlfn.IFNA(VLOOKUP(C214&amp;G214,'By Class Overall'!A:F,6,FALSE),0)</f>
        <v>16</v>
      </c>
      <c r="Q214">
        <f>_xlfn.IFNA(VLOOKUP(C214&amp;G214,'By Class Overall'!A:G,7,FALSE),0)</f>
        <v>12</v>
      </c>
    </row>
    <row r="215" spans="1:17" x14ac:dyDescent="0.25">
      <c r="A215">
        <v>1</v>
      </c>
      <c r="B215" t="s">
        <v>12</v>
      </c>
      <c r="C215" t="s">
        <v>179</v>
      </c>
      <c r="D215">
        <v>9</v>
      </c>
      <c r="E215">
        <v>9</v>
      </c>
      <c r="F215">
        <v>39</v>
      </c>
      <c r="G215" t="s">
        <v>98</v>
      </c>
      <c r="H215">
        <v>6</v>
      </c>
      <c r="I215">
        <v>7.0486111111111105E-3</v>
      </c>
      <c r="J215">
        <v>41.658999999999999</v>
      </c>
      <c r="K215">
        <v>0.437</v>
      </c>
      <c r="L215" t="s">
        <v>99</v>
      </c>
      <c r="M215" t="s">
        <v>100</v>
      </c>
      <c r="N215" t="str">
        <f>VLOOKUP(C215,'Points and Classes'!D:E,2,FALSE)</f>
        <v>Open Superstock</v>
      </c>
      <c r="O215">
        <f>_xlfn.IFNA(VLOOKUP(E215,'Points and Classes'!A:B,2,FALSE),0)</f>
        <v>14</v>
      </c>
      <c r="P215">
        <f>_xlfn.IFNA(VLOOKUP(C215&amp;G215,'By Class Overall'!A:F,6,FALSE),0)</f>
        <v>19</v>
      </c>
      <c r="Q215">
        <f>_xlfn.IFNA(VLOOKUP(C215&amp;G215,'By Class Overall'!A:G,7,FALSE),0)</f>
        <v>10</v>
      </c>
    </row>
    <row r="216" spans="1:17" x14ac:dyDescent="0.25">
      <c r="A216">
        <v>1</v>
      </c>
      <c r="B216" t="s">
        <v>12</v>
      </c>
      <c r="C216" t="s">
        <v>179</v>
      </c>
      <c r="D216">
        <v>10</v>
      </c>
      <c r="E216">
        <v>10</v>
      </c>
      <c r="F216">
        <v>122</v>
      </c>
      <c r="G216" t="s">
        <v>101</v>
      </c>
      <c r="H216">
        <v>6</v>
      </c>
      <c r="I216">
        <v>7.0520833333333329E-3</v>
      </c>
      <c r="J216">
        <v>41.963999999999999</v>
      </c>
      <c r="K216">
        <v>0.30499999999999999</v>
      </c>
      <c r="L216" t="s">
        <v>31</v>
      </c>
      <c r="M216" t="s">
        <v>102</v>
      </c>
      <c r="N216" t="str">
        <f>VLOOKUP(C216,'Points and Classes'!D:E,2,FALSE)</f>
        <v>Open Superstock</v>
      </c>
      <c r="O216">
        <f>_xlfn.IFNA(VLOOKUP(E216,'Points and Classes'!A:B,2,FALSE),0)</f>
        <v>12</v>
      </c>
      <c r="P216">
        <f>_xlfn.IFNA(VLOOKUP(C216&amp;G216,'By Class Overall'!A:F,6,FALSE),0)</f>
        <v>24</v>
      </c>
      <c r="Q216">
        <f>_xlfn.IFNA(VLOOKUP(C216&amp;G216,'By Class Overall'!A:G,7,FALSE),0)</f>
        <v>8</v>
      </c>
    </row>
    <row r="217" spans="1:17" x14ac:dyDescent="0.25">
      <c r="A217">
        <v>1</v>
      </c>
      <c r="B217" t="s">
        <v>12</v>
      </c>
      <c r="C217" t="s">
        <v>179</v>
      </c>
      <c r="D217">
        <v>11</v>
      </c>
      <c r="E217">
        <v>11</v>
      </c>
      <c r="F217">
        <v>151</v>
      </c>
      <c r="G217" t="s">
        <v>103</v>
      </c>
      <c r="H217">
        <v>6</v>
      </c>
      <c r="I217">
        <v>7.1053240740740738E-3</v>
      </c>
      <c r="J217">
        <v>46.533999999999999</v>
      </c>
      <c r="K217">
        <v>4.57</v>
      </c>
      <c r="L217" t="s">
        <v>51</v>
      </c>
      <c r="M217" t="s">
        <v>104</v>
      </c>
      <c r="N217" t="str">
        <f>VLOOKUP(C217,'Points and Classes'!D:E,2,FALSE)</f>
        <v>Open Superstock</v>
      </c>
      <c r="O217">
        <f>_xlfn.IFNA(VLOOKUP(E217,'Points and Classes'!A:B,2,FALSE),0)</f>
        <v>10</v>
      </c>
      <c r="P217">
        <f>_xlfn.IFNA(VLOOKUP(C217&amp;G217,'By Class Overall'!A:F,6,FALSE),0)</f>
        <v>10</v>
      </c>
      <c r="Q217">
        <f>_xlfn.IFNA(VLOOKUP(C217&amp;G217,'By Class Overall'!A:G,7,FALSE),0)</f>
        <v>16</v>
      </c>
    </row>
    <row r="218" spans="1:17" x14ac:dyDescent="0.25">
      <c r="A218">
        <v>1</v>
      </c>
      <c r="B218" t="s">
        <v>12</v>
      </c>
      <c r="C218" t="s">
        <v>179</v>
      </c>
      <c r="D218">
        <v>12</v>
      </c>
      <c r="E218">
        <v>12</v>
      </c>
      <c r="F218">
        <v>365</v>
      </c>
      <c r="G218" t="s">
        <v>105</v>
      </c>
      <c r="H218">
        <v>6</v>
      </c>
      <c r="I218">
        <v>7.1087962962962962E-3</v>
      </c>
      <c r="J218">
        <v>46.844999999999999</v>
      </c>
      <c r="K218">
        <v>0.311</v>
      </c>
      <c r="L218" t="s">
        <v>106</v>
      </c>
      <c r="N218" t="str">
        <f>VLOOKUP(C218,'Points and Classes'!D:E,2,FALSE)</f>
        <v>Open Superstock</v>
      </c>
      <c r="O218">
        <f>_xlfn.IFNA(VLOOKUP(E218,'Points and Classes'!A:B,2,FALSE),0)</f>
        <v>9</v>
      </c>
      <c r="P218">
        <f>_xlfn.IFNA(VLOOKUP(C218&amp;G218,'By Class Overall'!A:F,6,FALSE),0)</f>
        <v>23</v>
      </c>
      <c r="Q218">
        <f>_xlfn.IFNA(VLOOKUP(C218&amp;G218,'By Class Overall'!A:G,7,FALSE),0)</f>
        <v>9</v>
      </c>
    </row>
    <row r="219" spans="1:17" x14ac:dyDescent="0.25">
      <c r="A219">
        <v>1</v>
      </c>
      <c r="B219" t="s">
        <v>12</v>
      </c>
      <c r="C219" t="s">
        <v>179</v>
      </c>
      <c r="D219">
        <v>13</v>
      </c>
      <c r="E219">
        <v>13</v>
      </c>
      <c r="F219">
        <v>777</v>
      </c>
      <c r="G219" t="s">
        <v>22</v>
      </c>
      <c r="H219">
        <v>6</v>
      </c>
      <c r="I219">
        <v>7.114583333333333E-3</v>
      </c>
      <c r="J219">
        <v>47.423999999999999</v>
      </c>
      <c r="K219">
        <v>0.57899999999999996</v>
      </c>
      <c r="L219" t="s">
        <v>33</v>
      </c>
      <c r="M219" t="s">
        <v>24</v>
      </c>
      <c r="N219" t="str">
        <f>VLOOKUP(C219,'Points and Classes'!D:E,2,FALSE)</f>
        <v>Open Superstock</v>
      </c>
      <c r="O219">
        <f>_xlfn.IFNA(VLOOKUP(E219,'Points and Classes'!A:B,2,FALSE),0)</f>
        <v>8</v>
      </c>
      <c r="P219">
        <f>_xlfn.IFNA(VLOOKUP(C219&amp;G219,'By Class Overall'!A:F,6,FALSE),0)</f>
        <v>8</v>
      </c>
      <c r="Q219">
        <f>_xlfn.IFNA(VLOOKUP(C219&amp;G219,'By Class Overall'!A:G,7,FALSE),0)</f>
        <v>19</v>
      </c>
    </row>
    <row r="220" spans="1:17" x14ac:dyDescent="0.25">
      <c r="A220">
        <v>1</v>
      </c>
      <c r="B220" t="s">
        <v>12</v>
      </c>
      <c r="C220" t="s">
        <v>179</v>
      </c>
      <c r="D220">
        <v>14</v>
      </c>
      <c r="E220">
        <v>14</v>
      </c>
      <c r="F220">
        <v>121</v>
      </c>
      <c r="G220" t="s">
        <v>107</v>
      </c>
      <c r="H220">
        <v>6</v>
      </c>
      <c r="I220">
        <v>7.1238425925925922E-3</v>
      </c>
      <c r="J220">
        <v>48.139000000000003</v>
      </c>
      <c r="K220">
        <v>0.71499999999999997</v>
      </c>
      <c r="L220" t="s">
        <v>108</v>
      </c>
      <c r="M220" t="s">
        <v>102</v>
      </c>
      <c r="N220" t="str">
        <f>VLOOKUP(C220,'Points and Classes'!D:E,2,FALSE)</f>
        <v>Open Superstock</v>
      </c>
      <c r="O220">
        <f>_xlfn.IFNA(VLOOKUP(E220,'Points and Classes'!A:B,2,FALSE),0)</f>
        <v>7</v>
      </c>
      <c r="P220">
        <f>_xlfn.IFNA(VLOOKUP(C220&amp;G220,'By Class Overall'!A:F,6,FALSE),0)</f>
        <v>13</v>
      </c>
      <c r="Q220">
        <f>_xlfn.IFNA(VLOOKUP(C220&amp;G220,'By Class Overall'!A:G,7,FALSE),0)</f>
        <v>14</v>
      </c>
    </row>
    <row r="221" spans="1:17" x14ac:dyDescent="0.25">
      <c r="A221">
        <v>1</v>
      </c>
      <c r="B221" t="s">
        <v>12</v>
      </c>
      <c r="C221" t="s">
        <v>179</v>
      </c>
      <c r="D221">
        <v>15</v>
      </c>
      <c r="E221">
        <v>15</v>
      </c>
      <c r="F221" t="s">
        <v>29</v>
      </c>
      <c r="G221" t="s">
        <v>30</v>
      </c>
      <c r="H221">
        <v>6</v>
      </c>
      <c r="I221">
        <v>7.2858796296296291E-3</v>
      </c>
      <c r="J221">
        <v>7.1990740740740739E-4</v>
      </c>
      <c r="K221">
        <v>14.076000000000001</v>
      </c>
      <c r="L221" t="s">
        <v>31</v>
      </c>
      <c r="N221" t="str">
        <f>VLOOKUP(C221,'Points and Classes'!D:E,2,FALSE)</f>
        <v>Open Superstock</v>
      </c>
      <c r="O221">
        <f>_xlfn.IFNA(VLOOKUP(E221,'Points and Classes'!A:B,2,FALSE),0)</f>
        <v>6</v>
      </c>
      <c r="P221">
        <f>_xlfn.IFNA(VLOOKUP(C221&amp;G221,'By Class Overall'!A:F,6,FALSE),0)</f>
        <v>6</v>
      </c>
      <c r="Q221">
        <f>_xlfn.IFNA(VLOOKUP(C221&amp;G221,'By Class Overall'!A:G,7,FALSE),0)</f>
        <v>21</v>
      </c>
    </row>
    <row r="222" spans="1:17" x14ac:dyDescent="0.25">
      <c r="A222">
        <v>1</v>
      </c>
      <c r="B222" t="s">
        <v>12</v>
      </c>
      <c r="C222" t="s">
        <v>179</v>
      </c>
      <c r="D222">
        <v>16</v>
      </c>
      <c r="E222">
        <v>16</v>
      </c>
      <c r="F222" t="s">
        <v>109</v>
      </c>
      <c r="G222" t="s">
        <v>110</v>
      </c>
      <c r="H222">
        <v>4</v>
      </c>
      <c r="I222">
        <v>4.4930555555555548E-3</v>
      </c>
      <c r="J222" t="s">
        <v>111</v>
      </c>
      <c r="K222" t="s">
        <v>111</v>
      </c>
      <c r="L222" t="s">
        <v>51</v>
      </c>
      <c r="N222" t="str">
        <f>VLOOKUP(C222,'Points and Classes'!D:E,2,FALSE)</f>
        <v>Open Superstock</v>
      </c>
      <c r="O222">
        <f>_xlfn.IFNA(VLOOKUP(E222,'Points and Classes'!A:B,2,FALSE),0)</f>
        <v>5</v>
      </c>
      <c r="P222">
        <f>_xlfn.IFNA(VLOOKUP(C222&amp;G222,'By Class Overall'!A:F,6,FALSE),0)</f>
        <v>13</v>
      </c>
      <c r="Q222">
        <f>_xlfn.IFNA(VLOOKUP(C222&amp;G222,'By Class Overall'!A:G,7,FALSE),0)</f>
        <v>14</v>
      </c>
    </row>
    <row r="223" spans="1:17" x14ac:dyDescent="0.25">
      <c r="A223">
        <v>1</v>
      </c>
      <c r="B223" t="s">
        <v>12</v>
      </c>
      <c r="C223" t="s">
        <v>179</v>
      </c>
      <c r="D223">
        <v>17</v>
      </c>
      <c r="E223">
        <v>17</v>
      </c>
      <c r="F223">
        <v>117</v>
      </c>
      <c r="G223" t="s">
        <v>25</v>
      </c>
      <c r="H223">
        <v>1</v>
      </c>
      <c r="I223">
        <v>4.4201388888888892E-3</v>
      </c>
      <c r="J223" t="s">
        <v>112</v>
      </c>
      <c r="K223" t="s">
        <v>113</v>
      </c>
      <c r="L223" t="s">
        <v>114</v>
      </c>
      <c r="M223" t="s">
        <v>115</v>
      </c>
      <c r="N223" t="str">
        <f>VLOOKUP(C223,'Points and Classes'!D:E,2,FALSE)</f>
        <v>Open Superstock</v>
      </c>
      <c r="O223">
        <f>_xlfn.IFNA(VLOOKUP(E223,'Points and Classes'!A:B,2,FALSE),0)</f>
        <v>4</v>
      </c>
      <c r="P223">
        <f>_xlfn.IFNA(VLOOKUP(C223&amp;G223,'By Class Overall'!A:F,6,FALSE),0)</f>
        <v>7</v>
      </c>
      <c r="Q223">
        <f>_xlfn.IFNA(VLOOKUP(C223&amp;G223,'By Class Overall'!A:G,7,FALSE),0)</f>
        <v>20</v>
      </c>
    </row>
    <row r="224" spans="1:17" x14ac:dyDescent="0.25">
      <c r="A224">
        <v>1</v>
      </c>
      <c r="B224" t="s">
        <v>12</v>
      </c>
      <c r="C224" t="s">
        <v>179</v>
      </c>
      <c r="D224">
        <v>18</v>
      </c>
      <c r="E224">
        <v>18</v>
      </c>
      <c r="F224">
        <v>242</v>
      </c>
      <c r="G224" t="s">
        <v>116</v>
      </c>
      <c r="I224">
        <v>5.2453703703703699E-3</v>
      </c>
      <c r="J224" t="s">
        <v>117</v>
      </c>
      <c r="K224" t="s">
        <v>118</v>
      </c>
      <c r="L224" t="s">
        <v>119</v>
      </c>
      <c r="N224" t="str">
        <f>VLOOKUP(C224,'Points and Classes'!D:E,2,FALSE)</f>
        <v>Open Superstock</v>
      </c>
      <c r="O224">
        <f>_xlfn.IFNA(VLOOKUP(E224,'Points and Classes'!A:B,2,FALSE),0)</f>
        <v>3</v>
      </c>
      <c r="P224">
        <f>_xlfn.IFNA(VLOOKUP(C224&amp;G224,'By Class Overall'!A:F,6,FALSE),0)</f>
        <v>3</v>
      </c>
      <c r="Q224">
        <f>_xlfn.IFNA(VLOOKUP(C224&amp;G224,'By Class Overall'!A:G,7,FALSE),0)</f>
        <v>23</v>
      </c>
    </row>
    <row r="225" spans="1:17" x14ac:dyDescent="0.25">
      <c r="A225">
        <v>1</v>
      </c>
      <c r="B225" t="s">
        <v>12</v>
      </c>
      <c r="C225" t="s">
        <v>179</v>
      </c>
      <c r="D225">
        <v>19</v>
      </c>
      <c r="E225">
        <v>19</v>
      </c>
      <c r="F225">
        <v>53</v>
      </c>
      <c r="G225" t="s">
        <v>120</v>
      </c>
      <c r="L225" t="s">
        <v>31</v>
      </c>
      <c r="M225" t="s">
        <v>121</v>
      </c>
      <c r="N225" t="str">
        <f>VLOOKUP(C225,'Points and Classes'!D:E,2,FALSE)</f>
        <v>Open Superstock</v>
      </c>
      <c r="O225">
        <f>_xlfn.IFNA(VLOOKUP(E225,'Points and Classes'!A:B,2,FALSE),0)</f>
        <v>2</v>
      </c>
      <c r="P225">
        <f>_xlfn.IFNA(VLOOKUP(C225&amp;G225,'By Class Overall'!A:F,6,FALSE),0)</f>
        <v>9</v>
      </c>
      <c r="Q225">
        <f>_xlfn.IFNA(VLOOKUP(C225&amp;G225,'By Class Overall'!A:G,7,FALSE),0)</f>
        <v>17</v>
      </c>
    </row>
    <row r="226" spans="1:17" x14ac:dyDescent="0.25">
      <c r="A226">
        <v>1</v>
      </c>
      <c r="B226" t="s">
        <v>12</v>
      </c>
      <c r="C226" t="s">
        <v>179</v>
      </c>
      <c r="D226">
        <v>20</v>
      </c>
      <c r="E226">
        <v>20</v>
      </c>
      <c r="F226">
        <v>282</v>
      </c>
      <c r="G226" t="s">
        <v>26</v>
      </c>
      <c r="L226" t="s">
        <v>122</v>
      </c>
      <c r="M226" t="s">
        <v>123</v>
      </c>
      <c r="N226" t="str">
        <f>VLOOKUP(C226,'Points and Classes'!D:E,2,FALSE)</f>
        <v>Open Superstock</v>
      </c>
      <c r="O226">
        <f>_xlfn.IFNA(VLOOKUP(E226,'Points and Classes'!A:B,2,FALSE),0)</f>
        <v>1</v>
      </c>
      <c r="P226">
        <f>_xlfn.IFNA(VLOOKUP(C226&amp;G226,'By Class Overall'!A:F,6,FALSE),0)</f>
        <v>2</v>
      </c>
      <c r="Q226">
        <f>_xlfn.IFNA(VLOOKUP(C226&amp;G226,'By Class Overall'!A:G,7,FALSE),0)</f>
        <v>24</v>
      </c>
    </row>
    <row r="227" spans="1:17" x14ac:dyDescent="0.25">
      <c r="A227">
        <v>1</v>
      </c>
      <c r="B227" t="s">
        <v>12</v>
      </c>
      <c r="C227" t="s">
        <v>179</v>
      </c>
      <c r="D227">
        <v>21</v>
      </c>
      <c r="E227">
        <v>21</v>
      </c>
      <c r="F227">
        <v>28</v>
      </c>
      <c r="G227" t="s">
        <v>39</v>
      </c>
      <c r="L227" t="s">
        <v>40</v>
      </c>
      <c r="M227" t="s">
        <v>41</v>
      </c>
      <c r="N227" t="str">
        <f>VLOOKUP(C227,'Points and Classes'!D:E,2,FALSE)</f>
        <v>Open Superstock</v>
      </c>
      <c r="O227">
        <f>_xlfn.IFNA(VLOOKUP(E227,'Points and Classes'!A:B,2,FALSE),0)</f>
        <v>0</v>
      </c>
      <c r="P227">
        <f>_xlfn.IFNA(VLOOKUP(C227&amp;G227,'By Class Overall'!A:F,6,FALSE),0)</f>
        <v>0</v>
      </c>
      <c r="Q227">
        <f>_xlfn.IFNA(VLOOKUP(C227&amp;G227,'By Class Overall'!A:G,7,FALSE),0)</f>
        <v>26</v>
      </c>
    </row>
    <row r="228" spans="1:17" x14ac:dyDescent="0.25">
      <c r="A228">
        <v>1</v>
      </c>
      <c r="B228" t="s">
        <v>12</v>
      </c>
      <c r="C228" t="s">
        <v>179</v>
      </c>
      <c r="D228">
        <v>22</v>
      </c>
      <c r="E228">
        <v>22</v>
      </c>
      <c r="F228">
        <v>101</v>
      </c>
      <c r="G228" t="s">
        <v>124</v>
      </c>
      <c r="L228" t="s">
        <v>125</v>
      </c>
      <c r="M228" t="s">
        <v>81</v>
      </c>
      <c r="N228" t="str">
        <f>VLOOKUP(C228,'Points and Classes'!D:E,2,FALSE)</f>
        <v>Open Superstock</v>
      </c>
      <c r="O228">
        <f>_xlfn.IFNA(VLOOKUP(E228,'Points and Classes'!A:B,2,FALSE),0)</f>
        <v>0</v>
      </c>
      <c r="P228">
        <f>_xlfn.IFNA(VLOOKUP(C228&amp;G228,'By Class Overall'!A:F,6,FALSE),0)</f>
        <v>0</v>
      </c>
      <c r="Q228">
        <f>_xlfn.IFNA(VLOOKUP(C228&amp;G228,'By Class Overall'!A:G,7,FALSE),0)</f>
        <v>26</v>
      </c>
    </row>
    <row r="229" spans="1:17" x14ac:dyDescent="0.25">
      <c r="A229">
        <v>1</v>
      </c>
      <c r="B229" t="s">
        <v>12</v>
      </c>
      <c r="C229" t="s">
        <v>179</v>
      </c>
      <c r="D229">
        <v>23</v>
      </c>
      <c r="E229">
        <v>23</v>
      </c>
      <c r="F229">
        <v>69</v>
      </c>
      <c r="G229" t="s">
        <v>72</v>
      </c>
      <c r="L229" t="s">
        <v>73</v>
      </c>
      <c r="M229" t="s">
        <v>74</v>
      </c>
      <c r="N229" t="str">
        <f>VLOOKUP(C229,'Points and Classes'!D:E,2,FALSE)</f>
        <v>Open Superstock</v>
      </c>
      <c r="O229">
        <f>_xlfn.IFNA(VLOOKUP(E229,'Points and Classes'!A:B,2,FALSE),0)</f>
        <v>0</v>
      </c>
      <c r="P229">
        <f>_xlfn.IFNA(VLOOKUP(C229&amp;G229,'By Class Overall'!A:F,6,FALSE),0)</f>
        <v>0</v>
      </c>
      <c r="Q229">
        <f>_xlfn.IFNA(VLOOKUP(C229&amp;G229,'By Class Overall'!A:G,7,FALSE),0)</f>
        <v>26</v>
      </c>
    </row>
    <row r="230" spans="1:17" x14ac:dyDescent="0.25">
      <c r="A230">
        <v>1</v>
      </c>
      <c r="B230" t="s">
        <v>12</v>
      </c>
      <c r="C230" t="s">
        <v>179</v>
      </c>
      <c r="D230">
        <v>24</v>
      </c>
      <c r="E230">
        <v>24</v>
      </c>
      <c r="F230">
        <v>149</v>
      </c>
      <c r="G230" t="s">
        <v>17</v>
      </c>
      <c r="L230" t="s">
        <v>18</v>
      </c>
      <c r="M230" t="s">
        <v>19</v>
      </c>
      <c r="N230" t="str">
        <f>VLOOKUP(C230,'Points and Classes'!D:E,2,FALSE)</f>
        <v>Open Superstock</v>
      </c>
      <c r="O230">
        <f>_xlfn.IFNA(VLOOKUP(E230,'Points and Classes'!A:B,2,FALSE),0)</f>
        <v>0</v>
      </c>
      <c r="P230">
        <f>_xlfn.IFNA(VLOOKUP(C230&amp;G230,'By Class Overall'!A:F,6,FALSE),0)</f>
        <v>0</v>
      </c>
      <c r="Q230">
        <f>_xlfn.IFNA(VLOOKUP(C230&amp;G230,'By Class Overall'!A:G,7,FALSE),0)</f>
        <v>26</v>
      </c>
    </row>
    <row r="231" spans="1:17" x14ac:dyDescent="0.25">
      <c r="A231">
        <v>1</v>
      </c>
      <c r="B231" t="s">
        <v>12</v>
      </c>
      <c r="C231" t="s">
        <v>179</v>
      </c>
      <c r="D231">
        <v>25</v>
      </c>
      <c r="E231">
        <v>25</v>
      </c>
      <c r="F231">
        <v>88</v>
      </c>
      <c r="G231" t="s">
        <v>126</v>
      </c>
      <c r="L231" t="s">
        <v>18</v>
      </c>
      <c r="M231" t="s">
        <v>102</v>
      </c>
      <c r="N231" t="str">
        <f>VLOOKUP(C231,'Points and Classes'!D:E,2,FALSE)</f>
        <v>Open Superstock</v>
      </c>
      <c r="O231">
        <f>_xlfn.IFNA(VLOOKUP(E231,'Points and Classes'!A:B,2,FALSE),0)</f>
        <v>0</v>
      </c>
      <c r="P231">
        <f>_xlfn.IFNA(VLOOKUP(C231&amp;G231,'By Class Overall'!A:F,6,FALSE),0)</f>
        <v>0</v>
      </c>
      <c r="Q231">
        <f>_xlfn.IFNA(VLOOKUP(C231&amp;G231,'By Class Overall'!A:G,7,FALSE),0)</f>
        <v>26</v>
      </c>
    </row>
    <row r="232" spans="1:17" x14ac:dyDescent="0.25">
      <c r="A232">
        <v>1</v>
      </c>
      <c r="B232" t="s">
        <v>12</v>
      </c>
      <c r="C232" t="s">
        <v>179</v>
      </c>
      <c r="D232">
        <v>26</v>
      </c>
      <c r="E232">
        <v>26</v>
      </c>
      <c r="F232">
        <v>11</v>
      </c>
      <c r="G232" t="s">
        <v>127</v>
      </c>
      <c r="L232" t="s">
        <v>31</v>
      </c>
      <c r="M232" t="s">
        <v>128</v>
      </c>
      <c r="N232" t="str">
        <f>VLOOKUP(C232,'Points and Classes'!D:E,2,FALSE)</f>
        <v>Open Superstock</v>
      </c>
      <c r="O232">
        <f>_xlfn.IFNA(VLOOKUP(E232,'Points and Classes'!A:B,2,FALSE),0)</f>
        <v>0</v>
      </c>
      <c r="P232">
        <f>_xlfn.IFNA(VLOOKUP(C232&amp;G232,'By Class Overall'!A:F,6,FALSE),0)</f>
        <v>9</v>
      </c>
      <c r="Q232">
        <f>_xlfn.IFNA(VLOOKUP(C232&amp;G232,'By Class Overall'!A:G,7,FALSE),0)</f>
        <v>17</v>
      </c>
    </row>
    <row r="233" spans="1:17" x14ac:dyDescent="0.25">
      <c r="A233">
        <v>1</v>
      </c>
      <c r="B233" t="s">
        <v>12</v>
      </c>
      <c r="C233" t="s">
        <v>163</v>
      </c>
      <c r="D233">
        <v>1</v>
      </c>
      <c r="E233">
        <v>1</v>
      </c>
      <c r="F233">
        <v>777</v>
      </c>
      <c r="G233" t="s">
        <v>22</v>
      </c>
      <c r="H233">
        <v>7</v>
      </c>
      <c r="L233" t="s">
        <v>23</v>
      </c>
      <c r="N233" t="str">
        <f>VLOOKUP(C233,'Points and Classes'!D:E,2,FALSE)</f>
        <v>Open Twins</v>
      </c>
      <c r="O233">
        <f>_xlfn.IFNA(VLOOKUP(E233,'Points and Classes'!A:B,2,FALSE),0)</f>
        <v>50</v>
      </c>
      <c r="P233">
        <f>_xlfn.IFNA(VLOOKUP(C233&amp;G233,'By Class Overall'!A:F,6,FALSE),0)</f>
        <v>50</v>
      </c>
      <c r="Q233">
        <f>_xlfn.IFNA(VLOOKUP(C233&amp;G233,'By Class Overall'!A:G,7,FALSE),0)</f>
        <v>4</v>
      </c>
    </row>
    <row r="234" spans="1:17" x14ac:dyDescent="0.25">
      <c r="A234">
        <v>1</v>
      </c>
      <c r="B234" t="s">
        <v>12</v>
      </c>
      <c r="C234" t="s">
        <v>164</v>
      </c>
      <c r="D234">
        <v>3</v>
      </c>
      <c r="E234">
        <v>1</v>
      </c>
      <c r="F234">
        <v>993</v>
      </c>
      <c r="G234" t="s">
        <v>165</v>
      </c>
      <c r="H234">
        <v>7</v>
      </c>
      <c r="I234">
        <v>8.7048611111111111E-3</v>
      </c>
      <c r="J234">
        <v>25.452000000000002</v>
      </c>
      <c r="K234">
        <v>25.452000000000002</v>
      </c>
      <c r="L234" t="s">
        <v>166</v>
      </c>
      <c r="M234" t="s">
        <v>16</v>
      </c>
      <c r="N234" t="str">
        <f>VLOOKUP(C234,'Points and Classes'!D:E,2,FALSE)</f>
        <v>Production 500</v>
      </c>
      <c r="O234">
        <f>_xlfn.IFNA(VLOOKUP(E234,'Points and Classes'!A:B,2,FALSE),0)</f>
        <v>50</v>
      </c>
      <c r="P234">
        <f>_xlfn.IFNA(VLOOKUP(C234&amp;G234,'By Class Overall'!A:F,6,FALSE),0)</f>
        <v>150</v>
      </c>
      <c r="Q234">
        <f>_xlfn.IFNA(VLOOKUP(C234&amp;G234,'By Class Overall'!A:G,7,FALSE),0)</f>
        <v>1</v>
      </c>
    </row>
    <row r="235" spans="1:17" x14ac:dyDescent="0.25">
      <c r="A235">
        <v>1</v>
      </c>
      <c r="B235" t="s">
        <v>12</v>
      </c>
      <c r="C235" t="s">
        <v>163</v>
      </c>
      <c r="D235">
        <v>4</v>
      </c>
      <c r="E235">
        <v>3</v>
      </c>
      <c r="F235">
        <v>607</v>
      </c>
      <c r="G235" t="s">
        <v>67</v>
      </c>
      <c r="H235">
        <v>7</v>
      </c>
      <c r="I235">
        <v>8.7106481481481479E-3</v>
      </c>
      <c r="J235">
        <v>25.873999999999999</v>
      </c>
      <c r="K235">
        <v>0.42199999999999999</v>
      </c>
      <c r="L235" t="s">
        <v>167</v>
      </c>
      <c r="M235" t="s">
        <v>52</v>
      </c>
      <c r="N235" t="str">
        <f>VLOOKUP(C235,'Points and Classes'!D:E,2,FALSE)</f>
        <v>Open Twins</v>
      </c>
      <c r="O235">
        <f>_xlfn.IFNA(VLOOKUP(E235,'Points and Classes'!A:B,2,FALSE),0)</f>
        <v>32</v>
      </c>
      <c r="P235">
        <f>_xlfn.IFNA(VLOOKUP(C235&amp;G235,'By Class Overall'!A:F,6,FALSE),0)</f>
        <v>58</v>
      </c>
      <c r="Q235">
        <f>_xlfn.IFNA(VLOOKUP(C235&amp;G235,'By Class Overall'!A:G,7,FALSE),0)</f>
        <v>2</v>
      </c>
    </row>
    <row r="236" spans="1:17" x14ac:dyDescent="0.25">
      <c r="A236">
        <v>1</v>
      </c>
      <c r="B236" t="s">
        <v>12</v>
      </c>
      <c r="C236" t="s">
        <v>164</v>
      </c>
      <c r="D236">
        <v>9</v>
      </c>
      <c r="E236">
        <v>5</v>
      </c>
      <c r="F236">
        <v>33</v>
      </c>
      <c r="G236" t="s">
        <v>171</v>
      </c>
      <c r="H236">
        <v>7</v>
      </c>
      <c r="I236">
        <v>9.2430555555555564E-3</v>
      </c>
      <c r="J236">
        <v>8.3217592592592588E-4</v>
      </c>
      <c r="K236">
        <v>0.47099999999999997</v>
      </c>
      <c r="L236" t="s">
        <v>172</v>
      </c>
      <c r="M236" t="s">
        <v>173</v>
      </c>
      <c r="N236" t="str">
        <f>VLOOKUP(C236,'Points and Classes'!D:E,2,FALSE)</f>
        <v>Production 500</v>
      </c>
      <c r="O236">
        <f>_xlfn.IFNA(VLOOKUP(E236,'Points and Classes'!A:B,2,FALSE),0)</f>
        <v>22</v>
      </c>
      <c r="P236">
        <f>_xlfn.IFNA(VLOOKUP(C236&amp;G236,'By Class Overall'!A:F,6,FALSE),0)</f>
        <v>74</v>
      </c>
      <c r="Q236">
        <f>_xlfn.IFNA(VLOOKUP(C236&amp;G236,'By Class Overall'!A:G,7,FALSE),0)</f>
        <v>3</v>
      </c>
    </row>
    <row r="237" spans="1:17" x14ac:dyDescent="0.25">
      <c r="A237">
        <v>1</v>
      </c>
      <c r="B237" t="s">
        <v>12</v>
      </c>
      <c r="C237" t="s">
        <v>164</v>
      </c>
      <c r="D237">
        <v>11</v>
      </c>
      <c r="E237">
        <v>6</v>
      </c>
      <c r="F237">
        <v>217</v>
      </c>
      <c r="G237" t="s">
        <v>130</v>
      </c>
      <c r="H237">
        <v>6</v>
      </c>
      <c r="I237">
        <v>8.6238425925925927E-3</v>
      </c>
      <c r="J237">
        <v>26.504000000000001</v>
      </c>
      <c r="K237">
        <v>26.504000000000001</v>
      </c>
      <c r="L237" t="s">
        <v>131</v>
      </c>
      <c r="M237" t="s">
        <v>81</v>
      </c>
      <c r="N237" t="str">
        <f>VLOOKUP(C237,'Points and Classes'!D:E,2,FALSE)</f>
        <v>Production 500</v>
      </c>
      <c r="O237">
        <f>_xlfn.IFNA(VLOOKUP(E237,'Points and Classes'!A:B,2,FALSE),0)</f>
        <v>20</v>
      </c>
      <c r="P237">
        <f>_xlfn.IFNA(VLOOKUP(C237&amp;G237,'By Class Overall'!A:F,6,FALSE),0)</f>
        <v>40</v>
      </c>
      <c r="Q237">
        <f>_xlfn.IFNA(VLOOKUP(C237&amp;G237,'By Class Overall'!A:G,7,FALSE),0)</f>
        <v>6</v>
      </c>
    </row>
    <row r="238" spans="1:17" x14ac:dyDescent="0.25">
      <c r="A238">
        <v>1</v>
      </c>
      <c r="B238" t="s">
        <v>12</v>
      </c>
      <c r="C238" t="s">
        <v>163</v>
      </c>
      <c r="D238">
        <v>12</v>
      </c>
      <c r="E238">
        <v>7</v>
      </c>
      <c r="F238">
        <v>69</v>
      </c>
      <c r="G238" t="s">
        <v>72</v>
      </c>
      <c r="H238">
        <v>1</v>
      </c>
      <c r="I238">
        <v>1.2928240740740741E-3</v>
      </c>
      <c r="J238" t="s">
        <v>112</v>
      </c>
      <c r="K238" t="s">
        <v>112</v>
      </c>
      <c r="L238" t="s">
        <v>73</v>
      </c>
      <c r="M238" t="s">
        <v>74</v>
      </c>
      <c r="N238" t="str">
        <f>VLOOKUP(C238,'Points and Classes'!D:E,2,FALSE)</f>
        <v>Open Twins</v>
      </c>
      <c r="O238">
        <f>_xlfn.IFNA(VLOOKUP(E238,'Points and Classes'!A:B,2,FALSE),0)</f>
        <v>18</v>
      </c>
      <c r="P238">
        <f>_xlfn.IFNA(VLOOKUP(C238&amp;G238,'By Class Overall'!A:F,6,FALSE),0)</f>
        <v>40</v>
      </c>
      <c r="Q238">
        <f>_xlfn.IFNA(VLOOKUP(C238&amp;G238,'By Class Overall'!A:G,7,FALSE),0)</f>
        <v>6</v>
      </c>
    </row>
    <row r="239" spans="1:17" x14ac:dyDescent="0.25">
      <c r="A239">
        <v>1</v>
      </c>
      <c r="B239" t="s">
        <v>12</v>
      </c>
      <c r="C239" t="s">
        <v>129</v>
      </c>
      <c r="D239">
        <v>1</v>
      </c>
      <c r="E239">
        <v>1</v>
      </c>
      <c r="F239">
        <v>217</v>
      </c>
      <c r="G239" t="s">
        <v>130</v>
      </c>
      <c r="H239">
        <v>2</v>
      </c>
      <c r="I239">
        <v>3.1805555555555558E-3</v>
      </c>
      <c r="L239" t="s">
        <v>131</v>
      </c>
      <c r="M239" t="s">
        <v>81</v>
      </c>
      <c r="N239" t="str">
        <f>VLOOKUP(C239,'Points and Classes'!D:E,2,FALSE)</f>
        <v>Production 300</v>
      </c>
      <c r="O239">
        <f>_xlfn.IFNA(VLOOKUP(E239,'Points and Classes'!A:B,2,FALSE),0)</f>
        <v>50</v>
      </c>
      <c r="P239">
        <f>_xlfn.IFNA(VLOOKUP(C239&amp;G239,'By Class Overall'!A:F,6,FALSE),0)</f>
        <v>140</v>
      </c>
      <c r="Q239">
        <f>_xlfn.IFNA(VLOOKUP(C239&amp;G239,'By Class Overall'!A:G,7,FALSE),0)</f>
        <v>1</v>
      </c>
    </row>
    <row r="240" spans="1:17" x14ac:dyDescent="0.25">
      <c r="A240">
        <v>1</v>
      </c>
      <c r="B240" t="s">
        <v>12</v>
      </c>
      <c r="C240" t="s">
        <v>163</v>
      </c>
      <c r="D240">
        <v>2</v>
      </c>
      <c r="E240">
        <v>2</v>
      </c>
      <c r="F240">
        <v>56</v>
      </c>
      <c r="G240" t="s">
        <v>136</v>
      </c>
      <c r="H240">
        <v>7</v>
      </c>
      <c r="I240">
        <v>8.4108796296296293E-3</v>
      </c>
      <c r="L240" t="s">
        <v>137</v>
      </c>
      <c r="M240" t="s">
        <v>115</v>
      </c>
      <c r="N240" t="s">
        <v>163</v>
      </c>
      <c r="O240">
        <f>_xlfn.IFNA(VLOOKUP(E240,'Points and Classes'!A:B,2,FALSE),0)</f>
        <v>40</v>
      </c>
      <c r="P240">
        <f>_xlfn.IFNA(VLOOKUP(C240&amp;G240,'By Class Overall'!A:F,6,FALSE),0)</f>
        <v>80</v>
      </c>
      <c r="Q240">
        <f>_xlfn.IFNA(VLOOKUP(C240&amp;G240,'By Class Overall'!A:G,7,FALSE),0)</f>
        <v>1</v>
      </c>
    </row>
    <row r="241" spans="1:17" x14ac:dyDescent="0.25">
      <c r="A241">
        <v>1</v>
      </c>
      <c r="B241" t="s">
        <v>12</v>
      </c>
      <c r="C241" t="s">
        <v>163</v>
      </c>
      <c r="D241">
        <v>5</v>
      </c>
      <c r="E241">
        <v>4</v>
      </c>
      <c r="F241">
        <v>107</v>
      </c>
      <c r="G241" t="s">
        <v>55</v>
      </c>
      <c r="H241">
        <v>7</v>
      </c>
      <c r="I241">
        <v>8.8136574074074072E-3</v>
      </c>
      <c r="J241">
        <v>34.826999999999998</v>
      </c>
      <c r="K241">
        <v>8.9529999999999994</v>
      </c>
      <c r="L241" t="s">
        <v>56</v>
      </c>
      <c r="M241" t="s">
        <v>57</v>
      </c>
      <c r="N241" t="s">
        <v>163</v>
      </c>
      <c r="O241">
        <f>_xlfn.IFNA(VLOOKUP(E241,'Points and Classes'!A:B,2,FALSE),0)</f>
        <v>26</v>
      </c>
      <c r="P241">
        <f>_xlfn.IFNA(VLOOKUP(C241&amp;G241,'By Class Overall'!A:F,6,FALSE),0)</f>
        <v>58</v>
      </c>
      <c r="Q241">
        <f>_xlfn.IFNA(VLOOKUP(C241&amp;G241,'By Class Overall'!A:G,7,FALSE),0)</f>
        <v>2</v>
      </c>
    </row>
    <row r="242" spans="1:17" x14ac:dyDescent="0.25">
      <c r="A242">
        <v>1</v>
      </c>
      <c r="B242" t="s">
        <v>12</v>
      </c>
      <c r="C242" t="s">
        <v>164</v>
      </c>
      <c r="D242">
        <v>6</v>
      </c>
      <c r="E242">
        <v>2</v>
      </c>
      <c r="F242">
        <v>32</v>
      </c>
      <c r="G242" t="s">
        <v>168</v>
      </c>
      <c r="H242">
        <v>7</v>
      </c>
      <c r="I242">
        <v>8.8541666666666664E-3</v>
      </c>
      <c r="J242">
        <v>38.32</v>
      </c>
      <c r="K242">
        <v>3.4929999999999999</v>
      </c>
      <c r="L242" t="s">
        <v>169</v>
      </c>
      <c r="M242" t="s">
        <v>170</v>
      </c>
      <c r="N242" t="str">
        <f>VLOOKUP(C242,'Points and Classes'!D:E,2,FALSE)</f>
        <v>Production 500</v>
      </c>
      <c r="O242">
        <f>_xlfn.IFNA(VLOOKUP(E242,'Points and Classes'!A:B,2,FALSE),0)</f>
        <v>40</v>
      </c>
      <c r="P242">
        <f>_xlfn.IFNA(VLOOKUP(C242&amp;G242,'By Class Overall'!A:F,6,FALSE),0)</f>
        <v>112</v>
      </c>
      <c r="Q242">
        <f>_xlfn.IFNA(VLOOKUP(C242&amp;G242,'By Class Overall'!A:G,7,FALSE),0)</f>
        <v>2</v>
      </c>
    </row>
    <row r="243" spans="1:17" x14ac:dyDescent="0.25">
      <c r="A243">
        <v>1</v>
      </c>
      <c r="B243" t="s">
        <v>12</v>
      </c>
      <c r="C243" t="s">
        <v>164</v>
      </c>
      <c r="D243">
        <v>7</v>
      </c>
      <c r="E243">
        <v>3</v>
      </c>
      <c r="F243">
        <v>272</v>
      </c>
      <c r="G243" t="s">
        <v>139</v>
      </c>
      <c r="H243">
        <v>7</v>
      </c>
      <c r="I243">
        <v>9.0092592592592585E-3</v>
      </c>
      <c r="J243">
        <v>51.670999999999999</v>
      </c>
      <c r="K243">
        <v>13.351000000000001</v>
      </c>
      <c r="L243" t="s">
        <v>140</v>
      </c>
      <c r="M243" t="s">
        <v>16</v>
      </c>
      <c r="N243" t="str">
        <f>VLOOKUP(C243,'Points and Classes'!D:E,2,FALSE)</f>
        <v>Production 500</v>
      </c>
      <c r="O243">
        <f>_xlfn.IFNA(VLOOKUP(E243,'Points and Classes'!A:B,2,FALSE),0)</f>
        <v>32</v>
      </c>
      <c r="P243">
        <f>_xlfn.IFNA(VLOOKUP(C243&amp;G243,'By Class Overall'!A:F,6,FALSE),0)</f>
        <v>32</v>
      </c>
      <c r="Q243">
        <f>_xlfn.IFNA(VLOOKUP(C243&amp;G243,'By Class Overall'!A:G,7,FALSE),0)</f>
        <v>8</v>
      </c>
    </row>
    <row r="244" spans="1:17" x14ac:dyDescent="0.25">
      <c r="A244">
        <v>1</v>
      </c>
      <c r="B244" t="s">
        <v>12</v>
      </c>
      <c r="C244" t="s">
        <v>164</v>
      </c>
      <c r="D244">
        <v>8</v>
      </c>
      <c r="E244">
        <v>4</v>
      </c>
      <c r="F244">
        <v>660</v>
      </c>
      <c r="G244" t="s">
        <v>64</v>
      </c>
      <c r="H244">
        <v>7</v>
      </c>
      <c r="I244">
        <v>9.2372685185185179E-3</v>
      </c>
      <c r="J244">
        <v>8.2638888888888877E-4</v>
      </c>
      <c r="K244">
        <v>19.757999999999999</v>
      </c>
      <c r="L244" t="s">
        <v>65</v>
      </c>
      <c r="M244" t="s">
        <v>66</v>
      </c>
      <c r="N244" t="str">
        <f>VLOOKUP(C244,'Points and Classes'!D:E,2,FALSE)</f>
        <v>Production 500</v>
      </c>
      <c r="O244">
        <f>_xlfn.IFNA(VLOOKUP(E244,'Points and Classes'!A:B,2,FALSE),0)</f>
        <v>26</v>
      </c>
      <c r="P244">
        <f>_xlfn.IFNA(VLOOKUP(C244&amp;G244,'By Class Overall'!A:F,6,FALSE),0)</f>
        <v>48</v>
      </c>
      <c r="Q244">
        <f>_xlfn.IFNA(VLOOKUP(C244&amp;G244,'By Class Overall'!A:G,7,FALSE),0)</f>
        <v>5</v>
      </c>
    </row>
    <row r="245" spans="1:17" x14ac:dyDescent="0.25">
      <c r="A245">
        <v>1</v>
      </c>
      <c r="B245" t="s">
        <v>12</v>
      </c>
      <c r="C245" t="s">
        <v>163</v>
      </c>
      <c r="D245">
        <v>10</v>
      </c>
      <c r="E245">
        <v>6</v>
      </c>
      <c r="F245">
        <v>66</v>
      </c>
      <c r="G245" t="s">
        <v>141</v>
      </c>
      <c r="H245">
        <v>6</v>
      </c>
      <c r="I245">
        <v>8.3171296296296292E-3</v>
      </c>
      <c r="L245" t="s">
        <v>143</v>
      </c>
      <c r="M245" t="s">
        <v>144</v>
      </c>
      <c r="N245" t="s">
        <v>163</v>
      </c>
      <c r="O245">
        <f>_xlfn.IFNA(VLOOKUP(E245,'Points and Classes'!A:B,2,FALSE),0)</f>
        <v>20</v>
      </c>
      <c r="P245">
        <f>_xlfn.IFNA(VLOOKUP(C245&amp;G245,'By Class Overall'!A:F,6,FALSE),0)</f>
        <v>38</v>
      </c>
      <c r="Q245">
        <f>_xlfn.IFNA(VLOOKUP(C245&amp;G245,'By Class Overall'!A:G,7,FALSE),0)</f>
        <v>7</v>
      </c>
    </row>
    <row r="246" spans="1:17" x14ac:dyDescent="0.25">
      <c r="A246">
        <v>1</v>
      </c>
      <c r="B246" t="s">
        <v>12</v>
      </c>
      <c r="C246" t="s">
        <v>192</v>
      </c>
      <c r="D246">
        <v>1</v>
      </c>
      <c r="E246">
        <v>1</v>
      </c>
      <c r="F246">
        <v>307</v>
      </c>
      <c r="G246" t="s">
        <v>47</v>
      </c>
      <c r="H246">
        <v>6</v>
      </c>
      <c r="I246">
        <v>7.3067129629629628E-3</v>
      </c>
      <c r="L246" t="s">
        <v>48</v>
      </c>
      <c r="M246" t="s">
        <v>49</v>
      </c>
      <c r="N246" t="str">
        <f>VLOOKUP(C246,'Points and Classes'!D:E,2,FALSE)</f>
        <v>Sportsman</v>
      </c>
      <c r="O246">
        <f>_xlfn.IFNA(VLOOKUP(E246,'Points and Classes'!A:B,2,FALSE),0)</f>
        <v>50</v>
      </c>
      <c r="P246">
        <f>_xlfn.IFNA(VLOOKUP(C246&amp;G246,'By Class Overall'!A:F,6,FALSE),0)</f>
        <v>100</v>
      </c>
      <c r="Q246">
        <f>_xlfn.IFNA(VLOOKUP(C246&amp;G246,'By Class Overall'!A:G,7,FALSE),0)</f>
        <v>1</v>
      </c>
    </row>
    <row r="247" spans="1:17" x14ac:dyDescent="0.25">
      <c r="A247">
        <v>1</v>
      </c>
      <c r="B247" t="s">
        <v>12</v>
      </c>
      <c r="C247" t="s">
        <v>192</v>
      </c>
      <c r="D247">
        <v>2</v>
      </c>
      <c r="E247">
        <v>2</v>
      </c>
      <c r="F247">
        <v>179</v>
      </c>
      <c r="G247" t="s">
        <v>42</v>
      </c>
      <c r="H247">
        <v>6</v>
      </c>
      <c r="I247">
        <v>7.3981481481481494E-3</v>
      </c>
      <c r="J247">
        <v>7.8369999999999997</v>
      </c>
      <c r="K247">
        <v>7.8369999999999997</v>
      </c>
      <c r="L247" t="s">
        <v>43</v>
      </c>
      <c r="M247" t="s">
        <v>44</v>
      </c>
      <c r="N247" t="str">
        <f>VLOOKUP(C247,'Points and Classes'!D:E,2,FALSE)</f>
        <v>Sportsman</v>
      </c>
      <c r="O247">
        <f>_xlfn.IFNA(VLOOKUP(E247,'Points and Classes'!A:B,2,FALSE),0)</f>
        <v>40</v>
      </c>
      <c r="P247">
        <f>_xlfn.IFNA(VLOOKUP(C247&amp;G247,'By Class Overall'!A:F,6,FALSE),0)</f>
        <v>66</v>
      </c>
      <c r="Q247">
        <f>_xlfn.IFNA(VLOOKUP(C247&amp;G247,'By Class Overall'!A:G,7,FALSE),0)</f>
        <v>3</v>
      </c>
    </row>
    <row r="248" spans="1:17" x14ac:dyDescent="0.25">
      <c r="A248">
        <v>1</v>
      </c>
      <c r="B248" t="s">
        <v>12</v>
      </c>
      <c r="C248" t="s">
        <v>192</v>
      </c>
      <c r="D248">
        <v>3</v>
      </c>
      <c r="E248">
        <v>3</v>
      </c>
      <c r="F248">
        <v>114</v>
      </c>
      <c r="G248" t="s">
        <v>63</v>
      </c>
      <c r="H248">
        <v>6</v>
      </c>
      <c r="I248">
        <v>7.4293981481481494E-3</v>
      </c>
      <c r="J248">
        <v>10.541</v>
      </c>
      <c r="K248">
        <v>2.7040000000000002</v>
      </c>
      <c r="L248" t="s">
        <v>18</v>
      </c>
      <c r="M248" t="s">
        <v>19</v>
      </c>
      <c r="N248" t="str">
        <f>VLOOKUP(C248,'Points and Classes'!D:E,2,FALSE)</f>
        <v>Sportsman</v>
      </c>
      <c r="O248">
        <f>_xlfn.IFNA(VLOOKUP(E248,'Points and Classes'!A:B,2,FALSE),0)</f>
        <v>32</v>
      </c>
      <c r="P248">
        <f>_xlfn.IFNA(VLOOKUP(C248&amp;G248,'By Class Overall'!A:F,6,FALSE),0)</f>
        <v>32</v>
      </c>
      <c r="Q248">
        <f>_xlfn.IFNA(VLOOKUP(C248&amp;G248,'By Class Overall'!A:G,7,FALSE),0)</f>
        <v>7</v>
      </c>
    </row>
    <row r="249" spans="1:17" x14ac:dyDescent="0.25">
      <c r="A249">
        <v>1</v>
      </c>
      <c r="B249" t="s">
        <v>12</v>
      </c>
      <c r="C249" t="s">
        <v>192</v>
      </c>
      <c r="D249">
        <v>4</v>
      </c>
      <c r="E249">
        <v>4</v>
      </c>
      <c r="F249">
        <v>870</v>
      </c>
      <c r="G249" t="s">
        <v>79</v>
      </c>
      <c r="H249">
        <v>6</v>
      </c>
      <c r="I249">
        <v>7.440972222222223E-3</v>
      </c>
      <c r="J249">
        <v>11.563000000000001</v>
      </c>
      <c r="K249">
        <v>1.022</v>
      </c>
      <c r="L249" t="s">
        <v>80</v>
      </c>
      <c r="M249" t="s">
        <v>81</v>
      </c>
      <c r="N249" t="str">
        <f>VLOOKUP(C249,'Points and Classes'!D:E,2,FALSE)</f>
        <v>Sportsman</v>
      </c>
      <c r="O249">
        <f>_xlfn.IFNA(VLOOKUP(E249,'Points and Classes'!A:B,2,FALSE),0)</f>
        <v>26</v>
      </c>
      <c r="P249">
        <f>_xlfn.IFNA(VLOOKUP(C249&amp;G249,'By Class Overall'!A:F,6,FALSE),0)</f>
        <v>26</v>
      </c>
      <c r="Q249">
        <f>_xlfn.IFNA(VLOOKUP(C249&amp;G249,'By Class Overall'!A:G,7,FALSE),0)</f>
        <v>9</v>
      </c>
    </row>
    <row r="250" spans="1:17" x14ac:dyDescent="0.25">
      <c r="A250">
        <v>1</v>
      </c>
      <c r="B250" t="s">
        <v>12</v>
      </c>
      <c r="C250" t="s">
        <v>192</v>
      </c>
      <c r="D250">
        <v>5</v>
      </c>
      <c r="E250">
        <v>5</v>
      </c>
      <c r="F250">
        <v>711</v>
      </c>
      <c r="G250" t="s">
        <v>151</v>
      </c>
      <c r="H250">
        <v>6</v>
      </c>
      <c r="I250">
        <v>7.5138888888888894E-3</v>
      </c>
      <c r="J250">
        <v>17.898</v>
      </c>
      <c r="K250">
        <v>6.335</v>
      </c>
      <c r="L250" t="s">
        <v>18</v>
      </c>
      <c r="M250" t="s">
        <v>152</v>
      </c>
      <c r="N250" t="str">
        <f>VLOOKUP(C250,'Points and Classes'!D:E,2,FALSE)</f>
        <v>Sportsman</v>
      </c>
      <c r="O250">
        <f>_xlfn.IFNA(VLOOKUP(E250,'Points and Classes'!A:B,2,FALSE),0)</f>
        <v>22</v>
      </c>
      <c r="P250">
        <f>_xlfn.IFNA(VLOOKUP(C250&amp;G250,'By Class Overall'!A:F,6,FALSE),0)</f>
        <v>40</v>
      </c>
      <c r="Q250">
        <f>_xlfn.IFNA(VLOOKUP(C250&amp;G250,'By Class Overall'!A:G,7,FALSE),0)</f>
        <v>6</v>
      </c>
    </row>
    <row r="251" spans="1:17" x14ac:dyDescent="0.25">
      <c r="A251">
        <v>1</v>
      </c>
      <c r="B251" t="s">
        <v>12</v>
      </c>
      <c r="C251" t="s">
        <v>192</v>
      </c>
      <c r="D251">
        <v>6</v>
      </c>
      <c r="E251">
        <v>6</v>
      </c>
      <c r="F251">
        <v>107</v>
      </c>
      <c r="G251" t="s">
        <v>55</v>
      </c>
      <c r="H251">
        <v>6</v>
      </c>
      <c r="I251">
        <v>7.5462962962962966E-3</v>
      </c>
      <c r="J251">
        <v>20.702999999999999</v>
      </c>
      <c r="K251">
        <v>2.8050000000000002</v>
      </c>
      <c r="L251" t="s">
        <v>56</v>
      </c>
      <c r="M251" t="s">
        <v>57</v>
      </c>
      <c r="N251" t="str">
        <f>VLOOKUP(C251,'Points and Classes'!D:E,2,FALSE)</f>
        <v>Sportsman</v>
      </c>
      <c r="O251">
        <f>_xlfn.IFNA(VLOOKUP(E251,'Points and Classes'!A:B,2,FALSE),0)</f>
        <v>20</v>
      </c>
      <c r="P251">
        <f>_xlfn.IFNA(VLOOKUP(C251&amp;G251,'By Class Overall'!A:F,6,FALSE),0)</f>
        <v>60</v>
      </c>
      <c r="Q251">
        <f>_xlfn.IFNA(VLOOKUP(C251&amp;G251,'By Class Overall'!A:G,7,FALSE),0)</f>
        <v>5</v>
      </c>
    </row>
    <row r="252" spans="1:17" x14ac:dyDescent="0.25">
      <c r="A252">
        <v>1</v>
      </c>
      <c r="B252" t="s">
        <v>12</v>
      </c>
      <c r="C252" t="s">
        <v>192</v>
      </c>
      <c r="D252">
        <v>7</v>
      </c>
      <c r="E252">
        <v>7</v>
      </c>
      <c r="F252">
        <v>33</v>
      </c>
      <c r="G252" t="s">
        <v>171</v>
      </c>
      <c r="H252">
        <v>6</v>
      </c>
      <c r="I252">
        <v>7.6087962962962967E-3</v>
      </c>
      <c r="J252">
        <v>26.096</v>
      </c>
      <c r="K252">
        <v>5.3929999999999998</v>
      </c>
      <c r="L252" t="s">
        <v>172</v>
      </c>
      <c r="M252" t="s">
        <v>173</v>
      </c>
      <c r="N252" t="str">
        <f>VLOOKUP(C252,'Points and Classes'!D:E,2,FALSE)</f>
        <v>Sportsman</v>
      </c>
      <c r="O252">
        <f>_xlfn.IFNA(VLOOKUP(E252,'Points and Classes'!A:B,2,FALSE),0)</f>
        <v>18</v>
      </c>
      <c r="P252">
        <f>_xlfn.IFNA(VLOOKUP(C252&amp;G252,'By Class Overall'!A:F,6,FALSE),0)</f>
        <v>18</v>
      </c>
      <c r="Q252">
        <f>_xlfn.IFNA(VLOOKUP(C252&amp;G252,'By Class Overall'!A:G,7,FALSE),0)</f>
        <v>12</v>
      </c>
    </row>
    <row r="253" spans="1:17" x14ac:dyDescent="0.25">
      <c r="A253">
        <v>1</v>
      </c>
      <c r="B253" t="s">
        <v>12</v>
      </c>
      <c r="C253" t="s">
        <v>192</v>
      </c>
      <c r="D253">
        <v>8</v>
      </c>
      <c r="E253">
        <v>8</v>
      </c>
      <c r="F253">
        <v>242</v>
      </c>
      <c r="G253" t="s">
        <v>116</v>
      </c>
      <c r="H253">
        <v>6</v>
      </c>
      <c r="I253">
        <v>8.0972222222222227E-3</v>
      </c>
      <c r="J253">
        <v>7.8935185185185185E-4</v>
      </c>
      <c r="K253">
        <v>42.136000000000003</v>
      </c>
      <c r="L253" t="s">
        <v>155</v>
      </c>
      <c r="M253" t="s">
        <v>38</v>
      </c>
      <c r="N253" t="str">
        <f>VLOOKUP(C253,'Points and Classes'!D:E,2,FALSE)</f>
        <v>Sportsman</v>
      </c>
      <c r="O253">
        <f>_xlfn.IFNA(VLOOKUP(E253,'Points and Classes'!A:B,2,FALSE),0)</f>
        <v>16</v>
      </c>
      <c r="P253">
        <f>_xlfn.IFNA(VLOOKUP(C253&amp;G253,'By Class Overall'!A:F,6,FALSE),0)</f>
        <v>16</v>
      </c>
      <c r="Q253">
        <f>_xlfn.IFNA(VLOOKUP(C253&amp;G253,'By Class Overall'!A:G,7,FALSE),0)</f>
        <v>13</v>
      </c>
    </row>
    <row r="254" spans="1:17" x14ac:dyDescent="0.25">
      <c r="A254">
        <v>1</v>
      </c>
      <c r="B254" t="s">
        <v>12</v>
      </c>
      <c r="C254" t="s">
        <v>192</v>
      </c>
      <c r="D254">
        <v>9</v>
      </c>
      <c r="E254">
        <v>9</v>
      </c>
      <c r="F254">
        <v>268</v>
      </c>
      <c r="G254" t="s">
        <v>156</v>
      </c>
      <c r="H254">
        <v>6</v>
      </c>
      <c r="I254">
        <v>8.1666666666666676E-3</v>
      </c>
      <c r="J254">
        <v>8.599537037037036E-4</v>
      </c>
      <c r="K254">
        <v>6.0439999999999996</v>
      </c>
      <c r="L254" t="s">
        <v>157</v>
      </c>
      <c r="M254" t="s">
        <v>158</v>
      </c>
      <c r="N254" t="str">
        <f>VLOOKUP(C254,'Points and Classes'!D:E,2,FALSE)</f>
        <v>Sportsman</v>
      </c>
      <c r="O254">
        <f>_xlfn.IFNA(VLOOKUP(E254,'Points and Classes'!A:B,2,FALSE),0)</f>
        <v>14</v>
      </c>
      <c r="P254">
        <f>_xlfn.IFNA(VLOOKUP(C254&amp;G254,'By Class Overall'!A:F,6,FALSE),0)</f>
        <v>70</v>
      </c>
      <c r="Q254">
        <f>_xlfn.IFNA(VLOOKUP(C254&amp;G254,'By Class Overall'!A:G,7,FALSE),0)</f>
        <v>2</v>
      </c>
    </row>
    <row r="255" spans="1:17" x14ac:dyDescent="0.25">
      <c r="A255">
        <v>1</v>
      </c>
      <c r="B255" t="s">
        <v>12</v>
      </c>
      <c r="C255" t="s">
        <v>192</v>
      </c>
      <c r="D255">
        <v>10</v>
      </c>
      <c r="E255">
        <v>10</v>
      </c>
      <c r="F255">
        <v>146</v>
      </c>
      <c r="G255" t="s">
        <v>68</v>
      </c>
      <c r="H255">
        <v>2</v>
      </c>
      <c r="I255">
        <v>3.1180555555555558E-3</v>
      </c>
      <c r="J255" t="s">
        <v>142</v>
      </c>
      <c r="K255" t="s">
        <v>142</v>
      </c>
      <c r="L255" t="s">
        <v>69</v>
      </c>
      <c r="M255" t="s">
        <v>70</v>
      </c>
      <c r="N255" t="str">
        <f>VLOOKUP(C255,'Points and Classes'!D:E,2,FALSE)</f>
        <v>Sportsman</v>
      </c>
      <c r="O255">
        <f>_xlfn.IFNA(VLOOKUP(E255,'Points and Classes'!A:B,2,FALSE),0)</f>
        <v>12</v>
      </c>
      <c r="P255">
        <f>_xlfn.IFNA(VLOOKUP(C255&amp;G255,'By Class Overall'!A:F,6,FALSE),0)</f>
        <v>62</v>
      </c>
      <c r="Q255">
        <f>_xlfn.IFNA(VLOOKUP(C255&amp;G255,'By Class Overall'!A:G,7,FALSE),0)</f>
        <v>4</v>
      </c>
    </row>
    <row r="256" spans="1:17" x14ac:dyDescent="0.25">
      <c r="A256">
        <v>1</v>
      </c>
      <c r="B256" t="s">
        <v>12</v>
      </c>
      <c r="C256" t="s">
        <v>192</v>
      </c>
      <c r="D256" t="s">
        <v>71</v>
      </c>
      <c r="E256" t="s">
        <v>71</v>
      </c>
      <c r="F256">
        <v>993</v>
      </c>
      <c r="G256" t="s">
        <v>165</v>
      </c>
      <c r="L256" t="s">
        <v>166</v>
      </c>
      <c r="M256" t="s">
        <v>16</v>
      </c>
      <c r="N256" t="str">
        <f>VLOOKUP(C256,'Points and Classes'!D:E,2,FALSE)</f>
        <v>Sportsman</v>
      </c>
      <c r="O256">
        <f>_xlfn.IFNA(VLOOKUP(E256,'Points and Classes'!A:B,2,FALSE),0)</f>
        <v>0</v>
      </c>
      <c r="P256">
        <f>_xlfn.IFNA(VLOOKUP(C256&amp;G256,'By Class Overall'!A:F,6,FALSE),0)</f>
        <v>32</v>
      </c>
      <c r="Q256">
        <f>_xlfn.IFNA(VLOOKUP(C256&amp;G256,'By Class Overall'!A:G,7,FALSE),0)</f>
        <v>7</v>
      </c>
    </row>
    <row r="257" spans="1:17" x14ac:dyDescent="0.25">
      <c r="A257">
        <v>1</v>
      </c>
      <c r="B257" t="s">
        <v>12</v>
      </c>
      <c r="C257" t="s">
        <v>192</v>
      </c>
      <c r="D257" t="s">
        <v>71</v>
      </c>
      <c r="E257" t="s">
        <v>71</v>
      </c>
      <c r="F257">
        <v>114</v>
      </c>
      <c r="G257" t="s">
        <v>63</v>
      </c>
      <c r="L257" t="s">
        <v>18</v>
      </c>
      <c r="M257" t="s">
        <v>19</v>
      </c>
      <c r="N257" t="str">
        <f>VLOOKUP(C257,'Points and Classes'!D:E,2,FALSE)</f>
        <v>Sportsman</v>
      </c>
      <c r="O257">
        <f>_xlfn.IFNA(VLOOKUP(E257,'Points and Classes'!A:B,2,FALSE),0)</f>
        <v>0</v>
      </c>
      <c r="P257">
        <f>_xlfn.IFNA(VLOOKUP(C257&amp;G257,'By Class Overall'!A:F,6,FALSE),0)</f>
        <v>32</v>
      </c>
      <c r="Q257">
        <f>_xlfn.IFNA(VLOOKUP(C257&amp;G257,'By Class Overall'!A:G,7,FALSE),0)</f>
        <v>7</v>
      </c>
    </row>
    <row r="258" spans="1:17" x14ac:dyDescent="0.25">
      <c r="A258">
        <v>1</v>
      </c>
      <c r="B258" t="s">
        <v>12</v>
      </c>
      <c r="C258" t="s">
        <v>192</v>
      </c>
      <c r="D258" t="s">
        <v>71</v>
      </c>
      <c r="E258" t="s">
        <v>71</v>
      </c>
      <c r="F258">
        <v>32</v>
      </c>
      <c r="G258" t="s">
        <v>168</v>
      </c>
      <c r="L258" t="s">
        <v>169</v>
      </c>
      <c r="M258" t="s">
        <v>170</v>
      </c>
      <c r="N258" t="str">
        <f>VLOOKUP(C258,'Points and Classes'!D:E,2,FALSE)</f>
        <v>Sportsman</v>
      </c>
      <c r="O258">
        <f>_xlfn.IFNA(VLOOKUP(E258,'Points and Classes'!A:B,2,FALSE),0)</f>
        <v>0</v>
      </c>
      <c r="P258">
        <f>_xlfn.IFNA(VLOOKUP(C258&amp;G258,'By Class Overall'!A:F,6,FALSE),0)</f>
        <v>0</v>
      </c>
      <c r="Q258">
        <f>_xlfn.IFNA(VLOOKUP(C258&amp;G258,'By Class Overall'!A:G,7,FALSE),0)</f>
        <v>0</v>
      </c>
    </row>
    <row r="259" spans="1:17" x14ac:dyDescent="0.25">
      <c r="A259">
        <v>1</v>
      </c>
      <c r="B259" t="s">
        <v>12</v>
      </c>
      <c r="C259" t="s">
        <v>192</v>
      </c>
      <c r="D259" t="s">
        <v>71</v>
      </c>
      <c r="E259" t="s">
        <v>71</v>
      </c>
      <c r="F259">
        <v>146</v>
      </c>
      <c r="G259" t="s">
        <v>68</v>
      </c>
      <c r="L259" t="s">
        <v>69</v>
      </c>
      <c r="M259" t="s">
        <v>70</v>
      </c>
      <c r="N259" t="str">
        <f>VLOOKUP(C259,'Points and Classes'!D:E,2,FALSE)</f>
        <v>Sportsman</v>
      </c>
      <c r="O259">
        <f>_xlfn.IFNA(VLOOKUP(E259,'Points and Classes'!A:B,2,FALSE),0)</f>
        <v>0</v>
      </c>
      <c r="P259">
        <f>_xlfn.IFNA(VLOOKUP(C259&amp;G259,'By Class Overall'!A:F,6,FALSE),0)</f>
        <v>62</v>
      </c>
      <c r="Q259">
        <f>_xlfn.IFNA(VLOOKUP(C259&amp;G259,'By Class Overall'!A:G,7,FALSE),0)</f>
        <v>4</v>
      </c>
    </row>
    <row r="260" spans="1:17" x14ac:dyDescent="0.25">
      <c r="A260">
        <v>1</v>
      </c>
      <c r="B260" t="s">
        <v>12</v>
      </c>
      <c r="C260" t="s">
        <v>192</v>
      </c>
      <c r="D260" t="s">
        <v>71</v>
      </c>
      <c r="E260" t="s">
        <v>71</v>
      </c>
      <c r="F260">
        <v>147</v>
      </c>
      <c r="G260" t="s">
        <v>159</v>
      </c>
      <c r="L260" t="s">
        <v>155</v>
      </c>
      <c r="M260" t="s">
        <v>24</v>
      </c>
      <c r="N260" t="str">
        <f>VLOOKUP(C260,'Points and Classes'!D:E,2,FALSE)</f>
        <v>Sportsman</v>
      </c>
      <c r="O260">
        <f>_xlfn.IFNA(VLOOKUP(E260,'Points and Classes'!A:B,2,FALSE),0)</f>
        <v>0</v>
      </c>
      <c r="P260">
        <f>_xlfn.IFNA(VLOOKUP(C260&amp;G260,'By Class Overall'!A:F,6,FALSE),0)</f>
        <v>0</v>
      </c>
      <c r="Q260">
        <f>_xlfn.IFNA(VLOOKUP(C260&amp;G260,'By Class Overall'!A:G,7,FALSE),0)</f>
        <v>0</v>
      </c>
    </row>
    <row r="261" spans="1:17" x14ac:dyDescent="0.25">
      <c r="A261">
        <v>1</v>
      </c>
      <c r="B261" t="s">
        <v>12</v>
      </c>
      <c r="C261" t="s">
        <v>192</v>
      </c>
      <c r="D261" t="s">
        <v>71</v>
      </c>
      <c r="E261" t="s">
        <v>71</v>
      </c>
      <c r="F261">
        <v>743</v>
      </c>
      <c r="G261" t="s">
        <v>77</v>
      </c>
      <c r="L261" t="s">
        <v>18</v>
      </c>
      <c r="M261" t="s">
        <v>78</v>
      </c>
      <c r="N261" t="str">
        <f>VLOOKUP(C261,'Points and Classes'!D:E,2,FALSE)</f>
        <v>Sportsman</v>
      </c>
      <c r="O261">
        <f>_xlfn.IFNA(VLOOKUP(E261,'Points and Classes'!A:B,2,FALSE),0)</f>
        <v>0</v>
      </c>
      <c r="P261">
        <f>_xlfn.IFNA(VLOOKUP(C261&amp;G261,'By Class Overall'!A:F,6,FALSE),0)</f>
        <v>0</v>
      </c>
      <c r="Q261">
        <f>_xlfn.IFNA(VLOOKUP(C261&amp;G261,'By Class Overall'!A:G,7,FALSE),0)</f>
        <v>0</v>
      </c>
    </row>
    <row r="262" spans="1:17" x14ac:dyDescent="0.25">
      <c r="A262">
        <v>1</v>
      </c>
      <c r="B262" t="s">
        <v>12</v>
      </c>
      <c r="C262" t="s">
        <v>192</v>
      </c>
      <c r="D262" t="s">
        <v>71</v>
      </c>
      <c r="E262" t="s">
        <v>71</v>
      </c>
      <c r="F262">
        <v>179</v>
      </c>
      <c r="G262" t="s">
        <v>42</v>
      </c>
      <c r="L262" t="s">
        <v>43</v>
      </c>
      <c r="M262" t="s">
        <v>44</v>
      </c>
      <c r="N262" t="str">
        <f>VLOOKUP(C262,'Points and Classes'!D:E,2,FALSE)</f>
        <v>Sportsman</v>
      </c>
      <c r="O262">
        <f>_xlfn.IFNA(VLOOKUP(E262,'Points and Classes'!A:B,2,FALSE),0)</f>
        <v>0</v>
      </c>
      <c r="P262">
        <f>_xlfn.IFNA(VLOOKUP(C262&amp;G262,'By Class Overall'!A:F,6,FALSE),0)</f>
        <v>66</v>
      </c>
      <c r="Q262">
        <f>_xlfn.IFNA(VLOOKUP(C262&amp;G262,'By Class Overall'!A:G,7,FALSE),0)</f>
        <v>3</v>
      </c>
    </row>
    <row r="263" spans="1:17" x14ac:dyDescent="0.25">
      <c r="A263">
        <v>1</v>
      </c>
      <c r="B263" t="s">
        <v>12</v>
      </c>
      <c r="C263" t="s">
        <v>192</v>
      </c>
      <c r="D263" t="s">
        <v>71</v>
      </c>
      <c r="E263" t="s">
        <v>71</v>
      </c>
      <c r="F263">
        <v>911</v>
      </c>
      <c r="G263" t="s">
        <v>61</v>
      </c>
      <c r="L263" t="s">
        <v>62</v>
      </c>
      <c r="M263" t="s">
        <v>44</v>
      </c>
      <c r="N263" t="str">
        <f>VLOOKUP(C263,'Points and Classes'!D:E,2,FALSE)</f>
        <v>Sportsman</v>
      </c>
      <c r="O263">
        <f>_xlfn.IFNA(VLOOKUP(E263,'Points and Classes'!A:B,2,FALSE),0)</f>
        <v>0</v>
      </c>
      <c r="P263">
        <f>_xlfn.IFNA(VLOOKUP(C263&amp;G263,'By Class Overall'!A:F,6,FALSE),0)</f>
        <v>0</v>
      </c>
      <c r="Q263">
        <f>_xlfn.IFNA(VLOOKUP(C263&amp;G263,'By Class Overall'!A:G,7,FALSE),0)</f>
        <v>0</v>
      </c>
    </row>
    <row r="264" spans="1:17" x14ac:dyDescent="0.25">
      <c r="A264">
        <v>1</v>
      </c>
      <c r="B264" t="s">
        <v>12</v>
      </c>
      <c r="C264" t="s">
        <v>192</v>
      </c>
      <c r="D264" t="s">
        <v>71</v>
      </c>
      <c r="E264" t="s">
        <v>71</v>
      </c>
      <c r="F264">
        <v>870</v>
      </c>
      <c r="G264" t="s">
        <v>79</v>
      </c>
      <c r="L264" t="s">
        <v>80</v>
      </c>
      <c r="M264" t="s">
        <v>81</v>
      </c>
      <c r="N264" t="str">
        <f>VLOOKUP(C264,'Points and Classes'!D:E,2,FALSE)</f>
        <v>Sportsman</v>
      </c>
      <c r="O264">
        <f>_xlfn.IFNA(VLOOKUP(E264,'Points and Classes'!A:B,2,FALSE),0)</f>
        <v>0</v>
      </c>
      <c r="P264">
        <f>_xlfn.IFNA(VLOOKUP(C264&amp;G264,'By Class Overall'!A:F,6,FALSE),0)</f>
        <v>26</v>
      </c>
      <c r="Q264">
        <f>_xlfn.IFNA(VLOOKUP(C264&amp;G264,'By Class Overall'!A:G,7,FALSE),0)</f>
        <v>9</v>
      </c>
    </row>
    <row r="265" spans="1:17" x14ac:dyDescent="0.25">
      <c r="A265">
        <v>1</v>
      </c>
      <c r="B265" t="s">
        <v>12</v>
      </c>
      <c r="C265" t="s">
        <v>192</v>
      </c>
      <c r="D265" t="s">
        <v>71</v>
      </c>
      <c r="E265" t="s">
        <v>71</v>
      </c>
      <c r="F265">
        <v>147</v>
      </c>
      <c r="G265" t="s">
        <v>159</v>
      </c>
      <c r="L265" t="s">
        <v>155</v>
      </c>
      <c r="M265" t="s">
        <v>24</v>
      </c>
      <c r="N265" t="str">
        <f>VLOOKUP(C265,'Points and Classes'!D:E,2,FALSE)</f>
        <v>Sportsman</v>
      </c>
      <c r="O265">
        <f>_xlfn.IFNA(VLOOKUP(E265,'Points and Classes'!A:B,2,FALSE),0)</f>
        <v>0</v>
      </c>
      <c r="P265">
        <f>_xlfn.IFNA(VLOOKUP(C265&amp;G265,'By Class Overall'!A:F,6,FALSE),0)</f>
        <v>0</v>
      </c>
      <c r="Q265">
        <f>_xlfn.IFNA(VLOOKUP(C265&amp;G265,'By Class Overall'!A:G,7,FALSE),0)</f>
        <v>0</v>
      </c>
    </row>
    <row r="266" spans="1:17" x14ac:dyDescent="0.25">
      <c r="A266">
        <v>1</v>
      </c>
      <c r="B266" t="s">
        <v>12</v>
      </c>
      <c r="C266" t="s">
        <v>192</v>
      </c>
      <c r="D266" t="s">
        <v>71</v>
      </c>
      <c r="E266" t="s">
        <v>71</v>
      </c>
      <c r="F266">
        <v>107</v>
      </c>
      <c r="G266" t="s">
        <v>55</v>
      </c>
      <c r="L266" t="s">
        <v>56</v>
      </c>
      <c r="M266" t="s">
        <v>57</v>
      </c>
      <c r="N266" t="str">
        <f>VLOOKUP(C266,'Points and Classes'!D:E,2,FALSE)</f>
        <v>Sportsman</v>
      </c>
      <c r="O266">
        <f>_xlfn.IFNA(VLOOKUP(E266,'Points and Classes'!A:B,2,FALSE),0)</f>
        <v>0</v>
      </c>
      <c r="P266">
        <f>_xlfn.IFNA(VLOOKUP(C266&amp;G266,'By Class Overall'!A:F,6,FALSE),0)</f>
        <v>60</v>
      </c>
      <c r="Q266">
        <f>_xlfn.IFNA(VLOOKUP(C266&amp;G266,'By Class Overall'!A:G,7,FALSE),0)</f>
        <v>5</v>
      </c>
    </row>
    <row r="267" spans="1:17" x14ac:dyDescent="0.25">
      <c r="A267">
        <v>1</v>
      </c>
      <c r="B267" t="s">
        <v>12</v>
      </c>
      <c r="C267" t="s">
        <v>192</v>
      </c>
      <c r="D267" t="s">
        <v>71</v>
      </c>
      <c r="E267" t="s">
        <v>71</v>
      </c>
      <c r="F267">
        <v>666</v>
      </c>
      <c r="G267" t="s">
        <v>45</v>
      </c>
      <c r="L267" t="s">
        <v>18</v>
      </c>
      <c r="M267" t="s">
        <v>46</v>
      </c>
      <c r="N267" t="str">
        <f>VLOOKUP(C267,'Points and Classes'!D:E,2,FALSE)</f>
        <v>Sportsman</v>
      </c>
      <c r="O267">
        <f>_xlfn.IFNA(VLOOKUP(E267,'Points and Classes'!A:B,2,FALSE),0)</f>
        <v>0</v>
      </c>
      <c r="P267">
        <f>_xlfn.IFNA(VLOOKUP(C267&amp;G267,'By Class Overall'!A:F,6,FALSE),0)</f>
        <v>0</v>
      </c>
      <c r="Q267">
        <f>_xlfn.IFNA(VLOOKUP(C267&amp;G267,'By Class Overall'!A:G,7,FALSE),0)</f>
        <v>0</v>
      </c>
    </row>
    <row r="268" spans="1:17" x14ac:dyDescent="0.25">
      <c r="A268">
        <v>1</v>
      </c>
      <c r="B268" t="s">
        <v>12</v>
      </c>
      <c r="C268" t="s">
        <v>192</v>
      </c>
      <c r="D268" t="s">
        <v>71</v>
      </c>
      <c r="E268" t="s">
        <v>71</v>
      </c>
      <c r="F268">
        <v>666</v>
      </c>
      <c r="G268" t="s">
        <v>45</v>
      </c>
      <c r="L268" t="s">
        <v>18</v>
      </c>
      <c r="M268" t="s">
        <v>46</v>
      </c>
      <c r="N268" t="str">
        <f>VLOOKUP(C268,'Points and Classes'!D:E,2,FALSE)</f>
        <v>Sportsman</v>
      </c>
      <c r="O268">
        <f>_xlfn.IFNA(VLOOKUP(E268,'Points and Classes'!A:B,2,FALSE),0)</f>
        <v>0</v>
      </c>
      <c r="P268">
        <f>_xlfn.IFNA(VLOOKUP(C268&amp;G268,'By Class Overall'!A:F,6,FALSE),0)</f>
        <v>0</v>
      </c>
      <c r="Q268">
        <f>_xlfn.IFNA(VLOOKUP(C268&amp;G268,'By Class Overall'!A:G,7,FALSE),0)</f>
        <v>0</v>
      </c>
    </row>
    <row r="269" spans="1:17" x14ac:dyDescent="0.25">
      <c r="A269">
        <v>1</v>
      </c>
      <c r="B269" t="s">
        <v>12</v>
      </c>
      <c r="C269" t="s">
        <v>192</v>
      </c>
      <c r="D269" t="s">
        <v>71</v>
      </c>
      <c r="E269" t="s">
        <v>71</v>
      </c>
      <c r="F269">
        <v>805</v>
      </c>
      <c r="G269" t="s">
        <v>82</v>
      </c>
      <c r="L269" t="s">
        <v>83</v>
      </c>
      <c r="M269" t="s">
        <v>54</v>
      </c>
      <c r="N269" t="str">
        <f>VLOOKUP(C269,'Points and Classes'!D:E,2,FALSE)</f>
        <v>Sportsman</v>
      </c>
      <c r="O269">
        <f>_xlfn.IFNA(VLOOKUP(E269,'Points and Classes'!A:B,2,FALSE),0)</f>
        <v>0</v>
      </c>
      <c r="P269">
        <f>_xlfn.IFNA(VLOOKUP(C269&amp;G269,'By Class Overall'!A:F,6,FALSE),0)</f>
        <v>0</v>
      </c>
      <c r="Q269">
        <f>_xlfn.IFNA(VLOOKUP(C269&amp;G269,'By Class Overall'!A:G,7,FALSE),0)</f>
        <v>0</v>
      </c>
    </row>
    <row r="270" spans="1:17" x14ac:dyDescent="0.25">
      <c r="A270">
        <v>1</v>
      </c>
      <c r="B270" t="s">
        <v>12</v>
      </c>
      <c r="C270" t="s">
        <v>192</v>
      </c>
      <c r="D270" t="s">
        <v>71</v>
      </c>
      <c r="E270" t="s">
        <v>71</v>
      </c>
      <c r="F270">
        <v>268</v>
      </c>
      <c r="G270" t="s">
        <v>156</v>
      </c>
      <c r="L270" t="s">
        <v>157</v>
      </c>
      <c r="M270" t="s">
        <v>158</v>
      </c>
      <c r="N270" t="str">
        <f>VLOOKUP(C270,'Points and Classes'!D:E,2,FALSE)</f>
        <v>Sportsman</v>
      </c>
      <c r="O270">
        <f>_xlfn.IFNA(VLOOKUP(E270,'Points and Classes'!A:B,2,FALSE),0)</f>
        <v>0</v>
      </c>
      <c r="P270">
        <f>_xlfn.IFNA(VLOOKUP(C270&amp;G270,'By Class Overall'!A:F,6,FALSE),0)</f>
        <v>70</v>
      </c>
      <c r="Q270">
        <f>_xlfn.IFNA(VLOOKUP(C270&amp;G270,'By Class Overall'!A:G,7,FALSE),0)</f>
        <v>2</v>
      </c>
    </row>
    <row r="271" spans="1:17" x14ac:dyDescent="0.25">
      <c r="A271">
        <v>1</v>
      </c>
      <c r="B271" t="s">
        <v>12</v>
      </c>
      <c r="C271" t="s">
        <v>192</v>
      </c>
      <c r="D271" t="s">
        <v>71</v>
      </c>
      <c r="E271" t="s">
        <v>71</v>
      </c>
      <c r="F271">
        <v>911</v>
      </c>
      <c r="G271" t="s">
        <v>61</v>
      </c>
      <c r="L271" t="s">
        <v>62</v>
      </c>
      <c r="M271" t="s">
        <v>44</v>
      </c>
      <c r="N271" t="str">
        <f>VLOOKUP(C271,'Points and Classes'!D:E,2,FALSE)</f>
        <v>Sportsman</v>
      </c>
      <c r="O271">
        <f>_xlfn.IFNA(VLOOKUP(E271,'Points and Classes'!A:B,2,FALSE),0)</f>
        <v>0</v>
      </c>
      <c r="P271">
        <f>_xlfn.IFNA(VLOOKUP(C271&amp;G271,'By Class Overall'!A:F,6,FALSE),0)</f>
        <v>0</v>
      </c>
      <c r="Q271">
        <f>_xlfn.IFNA(VLOOKUP(C271&amp;G271,'By Class Overall'!A:G,7,FALSE),0)</f>
        <v>0</v>
      </c>
    </row>
    <row r="272" spans="1:17" x14ac:dyDescent="0.25">
      <c r="A272">
        <v>1</v>
      </c>
      <c r="B272" t="s">
        <v>12</v>
      </c>
      <c r="C272" t="s">
        <v>192</v>
      </c>
      <c r="D272" t="s">
        <v>71</v>
      </c>
      <c r="E272" t="s">
        <v>71</v>
      </c>
      <c r="F272">
        <v>782</v>
      </c>
      <c r="G272" t="s">
        <v>58</v>
      </c>
      <c r="L272" t="s">
        <v>59</v>
      </c>
      <c r="M272" t="s">
        <v>60</v>
      </c>
      <c r="N272" t="str">
        <f>VLOOKUP(C272,'Points and Classes'!D:E,2,FALSE)</f>
        <v>Sportsman</v>
      </c>
      <c r="O272">
        <f>_xlfn.IFNA(VLOOKUP(E272,'Points and Classes'!A:B,2,FALSE),0)</f>
        <v>0</v>
      </c>
      <c r="P272">
        <f>_xlfn.IFNA(VLOOKUP(C272&amp;G272,'By Class Overall'!A:F,6,FALSE),0)</f>
        <v>0</v>
      </c>
      <c r="Q272">
        <f>_xlfn.IFNA(VLOOKUP(C272&amp;G272,'By Class Overall'!A:G,7,FALSE),0)</f>
        <v>0</v>
      </c>
    </row>
    <row r="273" spans="1:17" x14ac:dyDescent="0.25">
      <c r="A273">
        <v>1</v>
      </c>
      <c r="B273" t="s">
        <v>12</v>
      </c>
      <c r="C273" t="s">
        <v>192</v>
      </c>
      <c r="D273" t="s">
        <v>71</v>
      </c>
      <c r="E273" t="s">
        <v>71</v>
      </c>
      <c r="F273">
        <v>939</v>
      </c>
      <c r="G273" t="s">
        <v>153</v>
      </c>
      <c r="L273" t="s">
        <v>154</v>
      </c>
      <c r="M273" t="s">
        <v>144</v>
      </c>
      <c r="N273" t="str">
        <f>VLOOKUP(C273,'Points and Classes'!D:E,2,FALSE)</f>
        <v>Sportsman</v>
      </c>
      <c r="O273">
        <f>_xlfn.IFNA(VLOOKUP(E273,'Points and Classes'!A:B,2,FALSE),0)</f>
        <v>0</v>
      </c>
      <c r="P273">
        <f>_xlfn.IFNA(VLOOKUP(C273&amp;G273,'By Class Overall'!A:F,6,FALSE),0)</f>
        <v>0</v>
      </c>
      <c r="Q273">
        <f>_xlfn.IFNA(VLOOKUP(C273&amp;G273,'By Class Overall'!A:G,7,FALSE),0)</f>
        <v>0</v>
      </c>
    </row>
    <row r="274" spans="1:17" x14ac:dyDescent="0.25">
      <c r="A274">
        <v>1</v>
      </c>
      <c r="B274" t="s">
        <v>12</v>
      </c>
      <c r="C274" t="s">
        <v>192</v>
      </c>
      <c r="D274" t="s">
        <v>71</v>
      </c>
      <c r="E274" t="s">
        <v>71</v>
      </c>
      <c r="F274">
        <v>782</v>
      </c>
      <c r="G274" t="s">
        <v>58</v>
      </c>
      <c r="L274" t="s">
        <v>59</v>
      </c>
      <c r="M274" t="s">
        <v>60</v>
      </c>
      <c r="N274" t="str">
        <f>VLOOKUP(C274,'Points and Classes'!D:E,2,FALSE)</f>
        <v>Sportsman</v>
      </c>
      <c r="O274">
        <f>_xlfn.IFNA(VLOOKUP(E274,'Points and Classes'!A:B,2,FALSE),0)</f>
        <v>0</v>
      </c>
      <c r="P274">
        <f>_xlfn.IFNA(VLOOKUP(C274&amp;G274,'By Class Overall'!A:F,6,FALSE),0)</f>
        <v>0</v>
      </c>
      <c r="Q274">
        <f>_xlfn.IFNA(VLOOKUP(C274&amp;G274,'By Class Overall'!A:G,7,FALSE),0)</f>
        <v>0</v>
      </c>
    </row>
    <row r="275" spans="1:17" x14ac:dyDescent="0.25">
      <c r="A275">
        <v>1</v>
      </c>
      <c r="B275" t="s">
        <v>12</v>
      </c>
      <c r="C275" t="s">
        <v>192</v>
      </c>
      <c r="D275" t="s">
        <v>71</v>
      </c>
      <c r="E275" t="s">
        <v>71</v>
      </c>
      <c r="F275">
        <v>307</v>
      </c>
      <c r="G275" t="s">
        <v>47</v>
      </c>
      <c r="L275" t="s">
        <v>48</v>
      </c>
      <c r="M275" t="s">
        <v>49</v>
      </c>
      <c r="N275" t="str">
        <f>VLOOKUP(C275,'Points and Classes'!D:E,2,FALSE)</f>
        <v>Sportsman</v>
      </c>
      <c r="O275">
        <f>_xlfn.IFNA(VLOOKUP(E275,'Points and Classes'!A:B,2,FALSE),0)</f>
        <v>0</v>
      </c>
      <c r="P275">
        <f>_xlfn.IFNA(VLOOKUP(C275&amp;G275,'By Class Overall'!A:F,6,FALSE),0)</f>
        <v>100</v>
      </c>
      <c r="Q275">
        <f>_xlfn.IFNA(VLOOKUP(C275&amp;G275,'By Class Overall'!A:G,7,FALSE),0)</f>
        <v>1</v>
      </c>
    </row>
    <row r="276" spans="1:17" x14ac:dyDescent="0.25">
      <c r="A276">
        <v>1</v>
      </c>
      <c r="B276" t="s">
        <v>12</v>
      </c>
      <c r="C276" t="s">
        <v>192</v>
      </c>
      <c r="D276" t="s">
        <v>71</v>
      </c>
      <c r="E276" t="s">
        <v>71</v>
      </c>
      <c r="F276">
        <v>805</v>
      </c>
      <c r="G276" t="s">
        <v>82</v>
      </c>
      <c r="L276" t="s">
        <v>83</v>
      </c>
      <c r="M276" t="s">
        <v>54</v>
      </c>
      <c r="N276" t="str">
        <f>VLOOKUP(C276,'Points and Classes'!D:E,2,FALSE)</f>
        <v>Sportsman</v>
      </c>
      <c r="O276">
        <f>_xlfn.IFNA(VLOOKUP(E276,'Points and Classes'!A:B,2,FALSE),0)</f>
        <v>0</v>
      </c>
      <c r="P276">
        <f>_xlfn.IFNA(VLOOKUP(C276&amp;G276,'By Class Overall'!A:F,6,FALSE),0)</f>
        <v>0</v>
      </c>
      <c r="Q276">
        <f>_xlfn.IFNA(VLOOKUP(C276&amp;G276,'By Class Overall'!A:G,7,FALSE),0)</f>
        <v>0</v>
      </c>
    </row>
    <row r="277" spans="1:17" x14ac:dyDescent="0.25">
      <c r="A277">
        <v>1</v>
      </c>
      <c r="B277" t="s">
        <v>12</v>
      </c>
      <c r="C277" t="s">
        <v>192</v>
      </c>
      <c r="D277" t="s">
        <v>193</v>
      </c>
      <c r="E277" t="s">
        <v>193</v>
      </c>
      <c r="F277">
        <v>136</v>
      </c>
      <c r="G277" t="s">
        <v>32</v>
      </c>
      <c r="H277">
        <v>6</v>
      </c>
      <c r="I277">
        <v>7.0046296296296289E-3</v>
      </c>
      <c r="J277" t="s">
        <v>193</v>
      </c>
      <c r="L277" t="s">
        <v>33</v>
      </c>
      <c r="M277" t="s">
        <v>34</v>
      </c>
      <c r="N277" t="str">
        <f>VLOOKUP(C277,'Points and Classes'!D:E,2,FALSE)</f>
        <v>Sportsman</v>
      </c>
      <c r="O277">
        <f>_xlfn.IFNA(VLOOKUP(E277,'Points and Classes'!A:B,2,FALSE),0)</f>
        <v>0</v>
      </c>
      <c r="P277">
        <f>_xlfn.IFNA(VLOOKUP(C277&amp;G277,'By Class Overall'!A:F,6,FALSE),0)</f>
        <v>0</v>
      </c>
      <c r="Q277">
        <f>_xlfn.IFNA(VLOOKUP(C277&amp;G277,'By Class Overall'!A:G,7,FALSE),0)</f>
        <v>0</v>
      </c>
    </row>
    <row r="278" spans="1:17" x14ac:dyDescent="0.25">
      <c r="A278">
        <v>1</v>
      </c>
      <c r="B278" t="s">
        <v>12</v>
      </c>
      <c r="C278" t="s">
        <v>192</v>
      </c>
      <c r="D278" t="s">
        <v>193</v>
      </c>
      <c r="E278" t="s">
        <v>193</v>
      </c>
      <c r="F278">
        <v>117</v>
      </c>
      <c r="G278" t="s">
        <v>25</v>
      </c>
      <c r="H278">
        <v>6</v>
      </c>
      <c r="I278">
        <v>7.1921296296296308E-3</v>
      </c>
      <c r="J278" t="s">
        <v>193</v>
      </c>
      <c r="L278" t="s">
        <v>114</v>
      </c>
      <c r="M278" t="s">
        <v>115</v>
      </c>
      <c r="N278" t="str">
        <f>VLOOKUP(C278,'Points and Classes'!D:E,2,FALSE)</f>
        <v>Sportsman</v>
      </c>
      <c r="O278">
        <f>_xlfn.IFNA(VLOOKUP(E278,'Points and Classes'!A:B,2,FALSE),0)</f>
        <v>0</v>
      </c>
      <c r="P278">
        <f>_xlfn.IFNA(VLOOKUP(C278&amp;G278,'By Class Overall'!A:F,6,FALSE),0)</f>
        <v>0</v>
      </c>
      <c r="Q278">
        <f>_xlfn.IFNA(VLOOKUP(C278&amp;G278,'By Class Overall'!A:G,7,FALSE),0)</f>
        <v>0</v>
      </c>
    </row>
    <row r="279" spans="1:17" x14ac:dyDescent="0.25">
      <c r="A279">
        <v>1</v>
      </c>
      <c r="B279" t="s">
        <v>181</v>
      </c>
      <c r="C279" t="s">
        <v>198</v>
      </c>
      <c r="D279">
        <v>1</v>
      </c>
      <c r="E279">
        <v>1</v>
      </c>
      <c r="F279">
        <v>193</v>
      </c>
      <c r="G279" t="s">
        <v>14</v>
      </c>
      <c r="H279">
        <v>6</v>
      </c>
      <c r="I279">
        <v>6.9166666666666673E-3</v>
      </c>
      <c r="L279" t="s">
        <v>15</v>
      </c>
      <c r="M279" t="s">
        <v>16</v>
      </c>
      <c r="N279" t="str">
        <f>VLOOKUP(C279,'Points and Classes'!D:E,2,FALSE)</f>
        <v>Combined GTU</v>
      </c>
      <c r="O279">
        <f>_xlfn.IFNA(VLOOKUP(E279,'Points and Classes'!A:B,2,FALSE),0)</f>
        <v>50</v>
      </c>
      <c r="P279">
        <f>_xlfn.IFNA(VLOOKUP(C279&amp;G279,'By Class Overall'!A:F,6,FALSE),0)</f>
        <v>100</v>
      </c>
      <c r="Q279">
        <f>_xlfn.IFNA(VLOOKUP(C279&amp;G279,'By Class Overall'!A:G,7,FALSE),0)</f>
        <v>1</v>
      </c>
    </row>
    <row r="280" spans="1:17" x14ac:dyDescent="0.25">
      <c r="A280">
        <v>1</v>
      </c>
      <c r="B280" t="s">
        <v>181</v>
      </c>
      <c r="C280" t="s">
        <v>198</v>
      </c>
      <c r="D280">
        <v>2</v>
      </c>
      <c r="E280">
        <v>2</v>
      </c>
      <c r="F280">
        <v>311</v>
      </c>
      <c r="G280" t="s">
        <v>150</v>
      </c>
      <c r="H280">
        <v>6</v>
      </c>
      <c r="I280">
        <v>7.0879629629629634E-3</v>
      </c>
      <c r="J280">
        <v>14.808999999999999</v>
      </c>
      <c r="K280">
        <v>14.808999999999999</v>
      </c>
      <c r="L280" t="s">
        <v>80</v>
      </c>
      <c r="M280" t="s">
        <v>19</v>
      </c>
      <c r="N280" t="str">
        <f>VLOOKUP(C280,'Points and Classes'!D:E,2,FALSE)</f>
        <v>Combined GTU</v>
      </c>
      <c r="O280">
        <f>_xlfn.IFNA(VLOOKUP(E280,'Points and Classes'!A:B,2,FALSE),0)</f>
        <v>40</v>
      </c>
      <c r="P280">
        <f>_xlfn.IFNA(VLOOKUP(C280&amp;G280,'By Class Overall'!A:F,6,FALSE),0)</f>
        <v>80</v>
      </c>
      <c r="Q280">
        <f>_xlfn.IFNA(VLOOKUP(C280&amp;G280,'By Class Overall'!A:G,7,FALSE),0)</f>
        <v>2</v>
      </c>
    </row>
    <row r="281" spans="1:17" x14ac:dyDescent="0.25">
      <c r="A281">
        <v>1</v>
      </c>
      <c r="B281" t="s">
        <v>181</v>
      </c>
      <c r="C281" t="s">
        <v>198</v>
      </c>
      <c r="D281">
        <v>3</v>
      </c>
      <c r="E281">
        <v>3</v>
      </c>
      <c r="F281">
        <v>209</v>
      </c>
      <c r="G281" t="s">
        <v>28</v>
      </c>
      <c r="H281">
        <v>6</v>
      </c>
      <c r="I281">
        <v>7.0983796296296307E-3</v>
      </c>
      <c r="J281">
        <v>15.689</v>
      </c>
      <c r="K281">
        <v>0.88</v>
      </c>
      <c r="L281" t="s">
        <v>18</v>
      </c>
      <c r="M281" t="s">
        <v>138</v>
      </c>
      <c r="N281" t="str">
        <f>VLOOKUP(C281,'Points and Classes'!D:E,2,FALSE)</f>
        <v>Combined GTU</v>
      </c>
      <c r="O281">
        <f>_xlfn.IFNA(VLOOKUP(E281,'Points and Classes'!A:B,2,FALSE),0)</f>
        <v>32</v>
      </c>
      <c r="P281">
        <f>_xlfn.IFNA(VLOOKUP(C281&amp;G281,'By Class Overall'!A:F,6,FALSE),0)</f>
        <v>64</v>
      </c>
      <c r="Q281">
        <f>_xlfn.IFNA(VLOOKUP(C281&amp;G281,'By Class Overall'!A:G,7,FALSE),0)</f>
        <v>3</v>
      </c>
    </row>
    <row r="282" spans="1:17" x14ac:dyDescent="0.25">
      <c r="A282">
        <v>1</v>
      </c>
      <c r="B282" t="s">
        <v>181</v>
      </c>
      <c r="C282" t="s">
        <v>198</v>
      </c>
      <c r="D282">
        <v>4</v>
      </c>
      <c r="E282">
        <v>4</v>
      </c>
      <c r="F282">
        <v>675</v>
      </c>
      <c r="G282" t="s">
        <v>75</v>
      </c>
      <c r="H282">
        <v>6</v>
      </c>
      <c r="I282">
        <v>7.1041666666666675E-3</v>
      </c>
      <c r="J282">
        <v>16.132999999999999</v>
      </c>
      <c r="K282">
        <v>0.44400000000000001</v>
      </c>
      <c r="L282" t="s">
        <v>76</v>
      </c>
      <c r="M282" t="s">
        <v>52</v>
      </c>
      <c r="N282" t="str">
        <f>VLOOKUP(C282,'Points and Classes'!D:E,2,FALSE)</f>
        <v>Combined GTU</v>
      </c>
      <c r="O282">
        <f>_xlfn.IFNA(VLOOKUP(E282,'Points and Classes'!A:B,2,FALSE),0)</f>
        <v>26</v>
      </c>
      <c r="P282">
        <f>_xlfn.IFNA(VLOOKUP(C282&amp;G282,'By Class Overall'!A:F,6,FALSE),0)</f>
        <v>52</v>
      </c>
      <c r="Q282">
        <f>_xlfn.IFNA(VLOOKUP(C282&amp;G282,'By Class Overall'!A:G,7,FALSE),0)</f>
        <v>4</v>
      </c>
    </row>
    <row r="283" spans="1:17" x14ac:dyDescent="0.25">
      <c r="A283">
        <v>1</v>
      </c>
      <c r="B283" t="s">
        <v>181</v>
      </c>
      <c r="C283" t="s">
        <v>198</v>
      </c>
      <c r="D283">
        <v>5</v>
      </c>
      <c r="E283">
        <v>5</v>
      </c>
      <c r="F283">
        <v>68</v>
      </c>
      <c r="G283" t="s">
        <v>20</v>
      </c>
      <c r="H283">
        <v>6</v>
      </c>
      <c r="I283">
        <v>7.1157407407407411E-3</v>
      </c>
      <c r="J283">
        <v>17.134</v>
      </c>
      <c r="K283">
        <v>1.0009999999999999</v>
      </c>
      <c r="L283" t="s">
        <v>15</v>
      </c>
      <c r="M283" t="s">
        <v>21</v>
      </c>
      <c r="N283" t="str">
        <f>VLOOKUP(C283,'Points and Classes'!D:E,2,FALSE)</f>
        <v>Combined GTU</v>
      </c>
      <c r="O283">
        <f>_xlfn.IFNA(VLOOKUP(E283,'Points and Classes'!A:B,2,FALSE),0)</f>
        <v>22</v>
      </c>
      <c r="P283">
        <f>_xlfn.IFNA(VLOOKUP(C283&amp;G283,'By Class Overall'!A:F,6,FALSE),0)</f>
        <v>42</v>
      </c>
      <c r="Q283">
        <f>_xlfn.IFNA(VLOOKUP(C283&amp;G283,'By Class Overall'!A:G,7,FALSE),0)</f>
        <v>5</v>
      </c>
    </row>
    <row r="284" spans="1:17" x14ac:dyDescent="0.25">
      <c r="A284">
        <v>1</v>
      </c>
      <c r="B284" t="s">
        <v>181</v>
      </c>
      <c r="C284" t="s">
        <v>198</v>
      </c>
      <c r="D284">
        <v>6</v>
      </c>
      <c r="E284">
        <v>6</v>
      </c>
      <c r="F284">
        <v>22</v>
      </c>
      <c r="G284" t="s">
        <v>35</v>
      </c>
      <c r="H284">
        <v>6</v>
      </c>
      <c r="I284">
        <v>7.393518518518518E-3</v>
      </c>
      <c r="J284">
        <v>41.15</v>
      </c>
      <c r="K284">
        <v>24.015999999999998</v>
      </c>
      <c r="L284" t="s">
        <v>15</v>
      </c>
      <c r="M284" t="s">
        <v>145</v>
      </c>
      <c r="N284" t="str">
        <f>VLOOKUP(C284,'Points and Classes'!D:E,2,FALSE)</f>
        <v>Combined GTU</v>
      </c>
      <c r="O284">
        <f>_xlfn.IFNA(VLOOKUP(E284,'Points and Classes'!A:B,2,FALSE),0)</f>
        <v>20</v>
      </c>
      <c r="P284">
        <f>_xlfn.IFNA(VLOOKUP(C284&amp;G284,'By Class Overall'!A:F,6,FALSE),0)</f>
        <v>42</v>
      </c>
      <c r="Q284">
        <f>_xlfn.IFNA(VLOOKUP(C284&amp;G284,'By Class Overall'!A:G,7,FALSE),0)</f>
        <v>5</v>
      </c>
    </row>
    <row r="285" spans="1:17" x14ac:dyDescent="0.25">
      <c r="A285">
        <v>1</v>
      </c>
      <c r="B285" t="s">
        <v>181</v>
      </c>
      <c r="C285" t="s">
        <v>198</v>
      </c>
      <c r="D285">
        <v>7</v>
      </c>
      <c r="E285">
        <v>7</v>
      </c>
      <c r="F285">
        <v>777</v>
      </c>
      <c r="G285" t="s">
        <v>22</v>
      </c>
      <c r="H285">
        <v>6</v>
      </c>
      <c r="I285">
        <v>7.4594907407407414E-3</v>
      </c>
      <c r="J285">
        <v>46.871000000000002</v>
      </c>
      <c r="K285">
        <v>5.7210000000000001</v>
      </c>
      <c r="L285" t="s">
        <v>33</v>
      </c>
      <c r="M285" t="s">
        <v>24</v>
      </c>
      <c r="N285" t="str">
        <f>VLOOKUP(C285,'Points and Classes'!D:E,2,FALSE)</f>
        <v>Combined GTU</v>
      </c>
      <c r="O285">
        <f>_xlfn.IFNA(VLOOKUP(E285,'Points and Classes'!A:B,2,FALSE),0)</f>
        <v>18</v>
      </c>
      <c r="P285">
        <f>_xlfn.IFNA(VLOOKUP(C285&amp;G285,'By Class Overall'!A:F,6,FALSE),0)</f>
        <v>18</v>
      </c>
      <c r="Q285">
        <f>_xlfn.IFNA(VLOOKUP(C285&amp;G285,'By Class Overall'!A:G,7,FALSE),0)</f>
        <v>11</v>
      </c>
    </row>
    <row r="286" spans="1:17" x14ac:dyDescent="0.25">
      <c r="A286">
        <v>1</v>
      </c>
      <c r="B286" t="s">
        <v>181</v>
      </c>
      <c r="C286" t="s">
        <v>198</v>
      </c>
      <c r="D286">
        <v>8</v>
      </c>
      <c r="E286">
        <v>8</v>
      </c>
      <c r="F286">
        <v>666</v>
      </c>
      <c r="G286" t="s">
        <v>45</v>
      </c>
      <c r="H286">
        <v>6</v>
      </c>
      <c r="I286">
        <v>7.5671296296296294E-3</v>
      </c>
      <c r="J286">
        <v>56.143000000000001</v>
      </c>
      <c r="K286">
        <v>9.2720000000000002</v>
      </c>
      <c r="L286" t="s">
        <v>18</v>
      </c>
      <c r="M286" t="s">
        <v>46</v>
      </c>
      <c r="N286" t="str">
        <f>VLOOKUP(C286,'Points and Classes'!D:E,2,FALSE)</f>
        <v>Combined GTU</v>
      </c>
      <c r="O286">
        <f>_xlfn.IFNA(VLOOKUP(E286,'Points and Classes'!A:B,2,FALSE),0)</f>
        <v>16</v>
      </c>
      <c r="P286">
        <f>_xlfn.IFNA(VLOOKUP(C286&amp;G286,'By Class Overall'!A:F,6,FALSE),0)</f>
        <v>26</v>
      </c>
      <c r="Q286">
        <f>_xlfn.IFNA(VLOOKUP(C286&amp;G286,'By Class Overall'!A:G,7,FALSE),0)</f>
        <v>8</v>
      </c>
    </row>
    <row r="287" spans="1:17" x14ac:dyDescent="0.25">
      <c r="A287">
        <v>1</v>
      </c>
      <c r="B287" t="s">
        <v>181</v>
      </c>
      <c r="C287" t="s">
        <v>198</v>
      </c>
      <c r="D287">
        <v>9</v>
      </c>
      <c r="E287">
        <v>9</v>
      </c>
      <c r="F287">
        <v>325</v>
      </c>
      <c r="G287" t="s">
        <v>53</v>
      </c>
      <c r="H287">
        <v>6</v>
      </c>
      <c r="I287">
        <v>7.5821759259259262E-3</v>
      </c>
      <c r="J287">
        <v>57.432000000000002</v>
      </c>
      <c r="K287">
        <v>1.2889999999999999</v>
      </c>
      <c r="L287" t="s">
        <v>18</v>
      </c>
      <c r="M287" t="s">
        <v>54</v>
      </c>
      <c r="N287" t="str">
        <f>VLOOKUP(C287,'Points and Classes'!D:E,2,FALSE)</f>
        <v>Combined GTU</v>
      </c>
      <c r="O287">
        <f>_xlfn.IFNA(VLOOKUP(E287,'Points and Classes'!A:B,2,FALSE),0)</f>
        <v>14</v>
      </c>
      <c r="P287">
        <f>_xlfn.IFNA(VLOOKUP(C287&amp;G287,'By Class Overall'!A:F,6,FALSE),0)</f>
        <v>32</v>
      </c>
      <c r="Q287">
        <f>_xlfn.IFNA(VLOOKUP(C287&amp;G287,'By Class Overall'!A:G,7,FALSE),0)</f>
        <v>7</v>
      </c>
    </row>
    <row r="288" spans="1:17" x14ac:dyDescent="0.25">
      <c r="A288">
        <v>1</v>
      </c>
      <c r="B288" t="s">
        <v>181</v>
      </c>
      <c r="C288" t="s">
        <v>198</v>
      </c>
      <c r="D288">
        <v>10</v>
      </c>
      <c r="E288">
        <v>10</v>
      </c>
      <c r="F288">
        <v>179</v>
      </c>
      <c r="G288" t="s">
        <v>42</v>
      </c>
      <c r="H288">
        <v>6</v>
      </c>
      <c r="I288">
        <v>7.6666666666666662E-3</v>
      </c>
      <c r="J288">
        <v>7.5000000000000012E-4</v>
      </c>
      <c r="K288">
        <v>7.3760000000000003</v>
      </c>
      <c r="L288" t="s">
        <v>43</v>
      </c>
      <c r="M288" t="s">
        <v>44</v>
      </c>
      <c r="N288" t="str">
        <f>VLOOKUP(C288,'Points and Classes'!D:E,2,FALSE)</f>
        <v>Combined GTU</v>
      </c>
      <c r="O288">
        <f>_xlfn.IFNA(VLOOKUP(E288,'Points and Classes'!A:B,2,FALSE),0)</f>
        <v>12</v>
      </c>
      <c r="P288">
        <f>_xlfn.IFNA(VLOOKUP(C288&amp;G288,'By Class Overall'!A:F,6,FALSE),0)</f>
        <v>26</v>
      </c>
      <c r="Q288">
        <f>_xlfn.IFNA(VLOOKUP(C288&amp;G288,'By Class Overall'!A:G,7,FALSE),0)</f>
        <v>8</v>
      </c>
    </row>
    <row r="289" spans="1:17" x14ac:dyDescent="0.25">
      <c r="A289">
        <v>1</v>
      </c>
      <c r="B289" t="s">
        <v>181</v>
      </c>
      <c r="C289" t="s">
        <v>198</v>
      </c>
      <c r="D289">
        <v>11</v>
      </c>
      <c r="E289">
        <v>11</v>
      </c>
      <c r="F289">
        <v>660</v>
      </c>
      <c r="G289" t="s">
        <v>64</v>
      </c>
      <c r="H289">
        <v>6</v>
      </c>
      <c r="I289">
        <v>7.8032407407407399E-3</v>
      </c>
      <c r="J289">
        <v>8.8657407407407402E-4</v>
      </c>
      <c r="K289">
        <v>11.787000000000001</v>
      </c>
      <c r="L289" t="s">
        <v>65</v>
      </c>
      <c r="M289" t="s">
        <v>66</v>
      </c>
      <c r="N289" t="str">
        <f>VLOOKUP(C289,'Points and Classes'!D:E,2,FALSE)</f>
        <v>Combined GTU</v>
      </c>
      <c r="O289">
        <f>_xlfn.IFNA(VLOOKUP(E289,'Points and Classes'!A:B,2,FALSE),0)</f>
        <v>10</v>
      </c>
      <c r="P289">
        <f>_xlfn.IFNA(VLOOKUP(C289&amp;G289,'By Class Overall'!A:F,6,FALSE),0)</f>
        <v>15</v>
      </c>
      <c r="Q289">
        <f>_xlfn.IFNA(VLOOKUP(C289&amp;G289,'By Class Overall'!A:G,7,FALSE),0)</f>
        <v>12</v>
      </c>
    </row>
    <row r="290" spans="1:17" x14ac:dyDescent="0.25">
      <c r="A290">
        <v>1</v>
      </c>
      <c r="B290" t="s">
        <v>181</v>
      </c>
      <c r="C290" t="s">
        <v>198</v>
      </c>
      <c r="D290">
        <v>12</v>
      </c>
      <c r="E290">
        <v>12</v>
      </c>
      <c r="F290">
        <v>66</v>
      </c>
      <c r="G290" t="s">
        <v>141</v>
      </c>
      <c r="H290">
        <v>5</v>
      </c>
      <c r="I290">
        <v>7.0590277777777778E-3</v>
      </c>
      <c r="J290" t="s">
        <v>118</v>
      </c>
      <c r="K290" t="s">
        <v>118</v>
      </c>
      <c r="L290" t="s">
        <v>143</v>
      </c>
      <c r="M290" t="s">
        <v>144</v>
      </c>
      <c r="N290" t="str">
        <f>VLOOKUP(C290,'Points and Classes'!D:E,2,FALSE)</f>
        <v>Combined GTU</v>
      </c>
      <c r="O290">
        <f>_xlfn.IFNA(VLOOKUP(E290,'Points and Classes'!A:B,2,FALSE),0)</f>
        <v>9</v>
      </c>
      <c r="P290">
        <f>_xlfn.IFNA(VLOOKUP(C290&amp;G290,'By Class Overall'!A:F,6,FALSE),0)</f>
        <v>15</v>
      </c>
      <c r="Q290">
        <f>_xlfn.IFNA(VLOOKUP(C290&amp;G290,'By Class Overall'!A:G,7,FALSE),0)</f>
        <v>12</v>
      </c>
    </row>
    <row r="291" spans="1:17" x14ac:dyDescent="0.25">
      <c r="A291">
        <v>1</v>
      </c>
      <c r="B291" t="s">
        <v>181</v>
      </c>
      <c r="C291" t="s">
        <v>198</v>
      </c>
      <c r="D291">
        <v>13</v>
      </c>
      <c r="E291">
        <v>13</v>
      </c>
      <c r="F291">
        <v>268</v>
      </c>
      <c r="G291" t="s">
        <v>156</v>
      </c>
      <c r="H291">
        <v>5</v>
      </c>
      <c r="I291">
        <v>7.0949074074074074E-3</v>
      </c>
      <c r="J291" t="s">
        <v>118</v>
      </c>
      <c r="K291">
        <v>3.0979999999999999</v>
      </c>
      <c r="L291" t="s">
        <v>157</v>
      </c>
      <c r="M291" t="s">
        <v>158</v>
      </c>
      <c r="N291" t="str">
        <f>VLOOKUP(C291,'Points and Classes'!D:E,2,FALSE)</f>
        <v>Combined GTU</v>
      </c>
      <c r="O291">
        <f>_xlfn.IFNA(VLOOKUP(E291,'Points and Classes'!A:B,2,FALSE),0)</f>
        <v>8</v>
      </c>
      <c r="P291">
        <f>_xlfn.IFNA(VLOOKUP(C291&amp;G291,'By Class Overall'!A:F,6,FALSE),0)</f>
        <v>15</v>
      </c>
      <c r="Q291">
        <f>_xlfn.IFNA(VLOOKUP(C291&amp;G291,'By Class Overall'!A:G,7,FALSE),0)</f>
        <v>12</v>
      </c>
    </row>
    <row r="292" spans="1:17" x14ac:dyDescent="0.25">
      <c r="A292">
        <v>1</v>
      </c>
      <c r="B292" t="s">
        <v>181</v>
      </c>
      <c r="C292" t="s">
        <v>198</v>
      </c>
      <c r="D292">
        <v>14</v>
      </c>
      <c r="E292">
        <v>14</v>
      </c>
      <c r="F292">
        <v>939</v>
      </c>
      <c r="G292" t="s">
        <v>153</v>
      </c>
      <c r="H292">
        <v>5</v>
      </c>
      <c r="I292">
        <v>7.6296296296296294E-3</v>
      </c>
      <c r="J292" t="s">
        <v>118</v>
      </c>
      <c r="K292">
        <v>46.191000000000003</v>
      </c>
      <c r="L292" t="s">
        <v>154</v>
      </c>
      <c r="M292" t="s">
        <v>144</v>
      </c>
      <c r="N292" t="str">
        <f>VLOOKUP(C292,'Points and Classes'!D:E,2,FALSE)</f>
        <v>Combined GTU</v>
      </c>
      <c r="O292">
        <f>_xlfn.IFNA(VLOOKUP(E292,'Points and Classes'!A:B,2,FALSE),0)</f>
        <v>7</v>
      </c>
      <c r="P292">
        <f>_xlfn.IFNA(VLOOKUP(C292&amp;G292,'By Class Overall'!A:F,6,FALSE),0)</f>
        <v>15</v>
      </c>
      <c r="Q292">
        <f>_xlfn.IFNA(VLOOKUP(C292&amp;G292,'By Class Overall'!A:G,7,FALSE),0)</f>
        <v>12</v>
      </c>
    </row>
    <row r="293" spans="1:17" x14ac:dyDescent="0.25">
      <c r="A293">
        <v>1</v>
      </c>
      <c r="B293" t="s">
        <v>181</v>
      </c>
      <c r="C293" t="s">
        <v>198</v>
      </c>
      <c r="D293">
        <v>15</v>
      </c>
      <c r="E293">
        <v>15</v>
      </c>
      <c r="F293">
        <v>114</v>
      </c>
      <c r="G293" t="s">
        <v>63</v>
      </c>
      <c r="H293">
        <v>4</v>
      </c>
      <c r="I293">
        <v>5.3460648148148148E-3</v>
      </c>
      <c r="J293" t="s">
        <v>111</v>
      </c>
      <c r="K293" t="s">
        <v>118</v>
      </c>
      <c r="L293" t="s">
        <v>18</v>
      </c>
      <c r="M293" t="s">
        <v>19</v>
      </c>
      <c r="N293" t="str">
        <f>VLOOKUP(C293,'Points and Classes'!D:E,2,FALSE)</f>
        <v>Combined GTU</v>
      </c>
      <c r="O293">
        <f>_xlfn.IFNA(VLOOKUP(E293,'Points and Classes'!A:B,2,FALSE),0)</f>
        <v>6</v>
      </c>
      <c r="P293">
        <f>_xlfn.IFNA(VLOOKUP(C293&amp;G293,'By Class Overall'!A:F,6,FALSE),0)</f>
        <v>6</v>
      </c>
      <c r="Q293">
        <f>_xlfn.IFNA(VLOOKUP(C293&amp;G293,'By Class Overall'!A:G,7,FALSE),0)</f>
        <v>19</v>
      </c>
    </row>
    <row r="294" spans="1:17" x14ac:dyDescent="0.25">
      <c r="A294">
        <v>1</v>
      </c>
      <c r="B294" t="s">
        <v>181</v>
      </c>
      <c r="C294" t="s">
        <v>198</v>
      </c>
      <c r="D294">
        <v>16</v>
      </c>
      <c r="E294">
        <v>16</v>
      </c>
      <c r="F294">
        <v>56</v>
      </c>
      <c r="G294" t="s">
        <v>136</v>
      </c>
      <c r="H294">
        <v>4</v>
      </c>
      <c r="I294">
        <v>5.7997685185185192E-3</v>
      </c>
      <c r="J294" t="s">
        <v>111</v>
      </c>
      <c r="K294">
        <v>39.247999999999998</v>
      </c>
      <c r="L294" t="s">
        <v>137</v>
      </c>
      <c r="M294" t="s">
        <v>115</v>
      </c>
      <c r="N294" t="str">
        <f>VLOOKUP(C294,'Points and Classes'!D:E,2,FALSE)</f>
        <v>Combined GTU</v>
      </c>
      <c r="O294">
        <f>_xlfn.IFNA(VLOOKUP(E294,'Points and Classes'!A:B,2,FALSE),0)</f>
        <v>5</v>
      </c>
      <c r="P294">
        <f>_xlfn.IFNA(VLOOKUP(C294&amp;G294,'By Class Overall'!A:F,6,FALSE),0)</f>
        <v>21</v>
      </c>
      <c r="Q294">
        <f>_xlfn.IFNA(VLOOKUP(C294&amp;G294,'By Class Overall'!A:G,7,FALSE),0)</f>
        <v>10</v>
      </c>
    </row>
    <row r="295" spans="1:17" x14ac:dyDescent="0.25">
      <c r="A295">
        <v>1</v>
      </c>
      <c r="B295" t="s">
        <v>181</v>
      </c>
      <c r="C295" t="s">
        <v>198</v>
      </c>
      <c r="D295" t="s">
        <v>71</v>
      </c>
      <c r="E295" t="s">
        <v>71</v>
      </c>
      <c r="F295">
        <v>870</v>
      </c>
      <c r="G295" t="s">
        <v>79</v>
      </c>
      <c r="I295">
        <v>10.417999999999999</v>
      </c>
      <c r="J295" t="s">
        <v>71</v>
      </c>
      <c r="K295" t="s">
        <v>142</v>
      </c>
      <c r="L295" t="s">
        <v>80</v>
      </c>
      <c r="M295" t="s">
        <v>81</v>
      </c>
      <c r="N295" t="str">
        <f>VLOOKUP(C295,'Points and Classes'!D:E,2,FALSE)</f>
        <v>Combined GTU</v>
      </c>
      <c r="O295">
        <f>_xlfn.IFNA(VLOOKUP(E295,'Points and Classes'!A:B,2,FALSE),0)</f>
        <v>0</v>
      </c>
      <c r="P295">
        <f>_xlfn.IFNA(VLOOKUP(C295&amp;G295,'By Class Overall'!A:F,6,FALSE),0)</f>
        <v>0</v>
      </c>
      <c r="Q295">
        <f>_xlfn.IFNA(VLOOKUP(C295&amp;G295,'By Class Overall'!A:G,7,FALSE),0)</f>
        <v>0</v>
      </c>
    </row>
    <row r="296" spans="1:17" x14ac:dyDescent="0.25">
      <c r="A296">
        <v>1</v>
      </c>
      <c r="B296" t="s">
        <v>181</v>
      </c>
      <c r="C296" t="s">
        <v>198</v>
      </c>
      <c r="D296" t="s">
        <v>71</v>
      </c>
      <c r="E296" t="s">
        <v>71</v>
      </c>
      <c r="F296">
        <v>11</v>
      </c>
      <c r="G296" t="s">
        <v>127</v>
      </c>
      <c r="J296" t="s">
        <v>71</v>
      </c>
      <c r="L296" t="s">
        <v>148</v>
      </c>
      <c r="M296" t="s">
        <v>128</v>
      </c>
      <c r="N296" t="str">
        <f>VLOOKUP(C296,'Points and Classes'!D:E,2,FALSE)</f>
        <v>Combined GTU</v>
      </c>
      <c r="O296">
        <f>_xlfn.IFNA(VLOOKUP(E296,'Points and Classes'!A:B,2,FALSE),0)</f>
        <v>0</v>
      </c>
      <c r="P296">
        <f>_xlfn.IFNA(VLOOKUP(C296&amp;G296,'By Class Overall'!A:F,6,FALSE),0)</f>
        <v>0</v>
      </c>
      <c r="Q296">
        <f>_xlfn.IFNA(VLOOKUP(C296&amp;G296,'By Class Overall'!A:G,7,FALSE),0)</f>
        <v>0</v>
      </c>
    </row>
    <row r="297" spans="1:17" x14ac:dyDescent="0.25">
      <c r="A297">
        <v>1</v>
      </c>
      <c r="B297" t="s">
        <v>181</v>
      </c>
      <c r="C297" t="s">
        <v>198</v>
      </c>
      <c r="D297" t="s">
        <v>71</v>
      </c>
      <c r="E297" t="s">
        <v>71</v>
      </c>
      <c r="F297">
        <v>217</v>
      </c>
      <c r="G297" t="s">
        <v>130</v>
      </c>
      <c r="J297" t="s">
        <v>71</v>
      </c>
      <c r="L297" t="s">
        <v>147</v>
      </c>
      <c r="M297" t="s">
        <v>81</v>
      </c>
      <c r="N297" t="str">
        <f>VLOOKUP(C297,'Points and Classes'!D:E,2,FALSE)</f>
        <v>Combined GTU</v>
      </c>
      <c r="O297">
        <f>_xlfn.IFNA(VLOOKUP(E297,'Points and Classes'!A:B,2,FALSE),0)</f>
        <v>0</v>
      </c>
      <c r="P297">
        <f>_xlfn.IFNA(VLOOKUP(C297&amp;G297,'By Class Overall'!A:F,6,FALSE),0)</f>
        <v>9</v>
      </c>
      <c r="Q297">
        <f>_xlfn.IFNA(VLOOKUP(C297&amp;G297,'By Class Overall'!A:G,7,FALSE),0)</f>
        <v>17</v>
      </c>
    </row>
    <row r="298" spans="1:17" x14ac:dyDescent="0.25">
      <c r="A298">
        <v>1</v>
      </c>
      <c r="B298" t="s">
        <v>181</v>
      </c>
      <c r="C298" t="s">
        <v>198</v>
      </c>
      <c r="D298" t="s">
        <v>71</v>
      </c>
      <c r="E298" t="s">
        <v>71</v>
      </c>
      <c r="F298">
        <v>805</v>
      </c>
      <c r="G298" t="s">
        <v>82</v>
      </c>
      <c r="J298" t="s">
        <v>71</v>
      </c>
      <c r="L298" t="s">
        <v>83</v>
      </c>
      <c r="M298" t="s">
        <v>54</v>
      </c>
      <c r="N298" t="str">
        <f>VLOOKUP(C298,'Points and Classes'!D:E,2,FALSE)</f>
        <v>Combined GTU</v>
      </c>
      <c r="O298">
        <f>_xlfn.IFNA(VLOOKUP(E298,'Points and Classes'!A:B,2,FALSE),0)</f>
        <v>0</v>
      </c>
      <c r="P298">
        <f>_xlfn.IFNA(VLOOKUP(C298&amp;G298,'By Class Overall'!A:F,6,FALSE),0)</f>
        <v>0</v>
      </c>
      <c r="Q298">
        <f>_xlfn.IFNA(VLOOKUP(C298&amp;G298,'By Class Overall'!A:G,7,FALSE),0)</f>
        <v>0</v>
      </c>
    </row>
    <row r="299" spans="1:17" x14ac:dyDescent="0.25">
      <c r="A299">
        <v>1</v>
      </c>
      <c r="B299" t="s">
        <v>181</v>
      </c>
      <c r="C299" t="s">
        <v>204</v>
      </c>
      <c r="D299">
        <v>2</v>
      </c>
      <c r="E299">
        <v>1</v>
      </c>
      <c r="F299">
        <v>39</v>
      </c>
      <c r="G299" t="s">
        <v>98</v>
      </c>
      <c r="H299">
        <v>5</v>
      </c>
      <c r="I299">
        <v>7.5000000000000006E-3</v>
      </c>
      <c r="J299">
        <v>23.149000000000001</v>
      </c>
      <c r="K299">
        <v>23.149000000000001</v>
      </c>
      <c r="L299" t="s">
        <v>99</v>
      </c>
      <c r="M299" t="s">
        <v>100</v>
      </c>
      <c r="N299" t="str">
        <f>VLOOKUP(C299,'Points and Classes'!D:E,2,FALSE)</f>
        <v>Formula 40 - GTO</v>
      </c>
      <c r="O299">
        <f>_xlfn.IFNA(VLOOKUP(E299,'Points and Classes'!A:B,2,FALSE),0)</f>
        <v>50</v>
      </c>
      <c r="P299">
        <f>_xlfn.IFNA(VLOOKUP(C299&amp;G299,'By Class Overall'!A:F,6,FALSE),0)</f>
        <v>72</v>
      </c>
      <c r="Q299">
        <f>_xlfn.IFNA(VLOOKUP(C299&amp;G299,'By Class Overall'!A:G,7,FALSE),0)</f>
        <v>2</v>
      </c>
    </row>
    <row r="300" spans="1:17" x14ac:dyDescent="0.25">
      <c r="A300">
        <v>1</v>
      </c>
      <c r="B300" t="s">
        <v>181</v>
      </c>
      <c r="C300" t="s">
        <v>204</v>
      </c>
      <c r="D300">
        <v>4</v>
      </c>
      <c r="E300">
        <v>2</v>
      </c>
      <c r="F300">
        <v>115</v>
      </c>
      <c r="G300" t="s">
        <v>92</v>
      </c>
      <c r="H300">
        <v>5</v>
      </c>
      <c r="I300">
        <v>8.0130439814814821E-3</v>
      </c>
      <c r="J300">
        <v>7.8097222222222229E-4</v>
      </c>
      <c r="K300">
        <v>42.212000000000003</v>
      </c>
      <c r="L300" t="s">
        <v>62</v>
      </c>
      <c r="M300" t="s">
        <v>44</v>
      </c>
      <c r="N300" t="str">
        <f>VLOOKUP(C300,'Points and Classes'!D:E,2,FALSE)</f>
        <v>Formula 40 - GTO</v>
      </c>
      <c r="O300">
        <f>_xlfn.IFNA(VLOOKUP(E300,'Points and Classes'!A:B,2,FALSE),0)</f>
        <v>40</v>
      </c>
      <c r="P300">
        <f>_xlfn.IFNA(VLOOKUP(C300&amp;G300,'By Class Overall'!A:F,6,FALSE),0)</f>
        <v>80</v>
      </c>
      <c r="Q300">
        <f>_xlfn.IFNA(VLOOKUP(C300&amp;G300,'By Class Overall'!A:G,7,FALSE),0)</f>
        <v>1</v>
      </c>
    </row>
    <row r="301" spans="1:17" x14ac:dyDescent="0.25">
      <c r="A301">
        <v>1</v>
      </c>
      <c r="B301" t="s">
        <v>181</v>
      </c>
      <c r="C301" t="s">
        <v>204</v>
      </c>
      <c r="D301">
        <v>6</v>
      </c>
      <c r="E301">
        <v>3</v>
      </c>
      <c r="F301">
        <v>660</v>
      </c>
      <c r="G301" t="s">
        <v>64</v>
      </c>
      <c r="H301">
        <v>4</v>
      </c>
      <c r="I301">
        <v>7.4660763888888893E-3</v>
      </c>
      <c r="J301" t="s">
        <v>118</v>
      </c>
      <c r="K301" t="s">
        <v>118</v>
      </c>
      <c r="L301" t="s">
        <v>65</v>
      </c>
      <c r="M301" t="s">
        <v>66</v>
      </c>
      <c r="N301" t="str">
        <f>VLOOKUP(C301,'Points and Classes'!D:E,2,FALSE)</f>
        <v>Formula 40 - GTO</v>
      </c>
      <c r="O301">
        <f>_xlfn.IFNA(VLOOKUP(E301,'Points and Classes'!A:B,2,FALSE),0)</f>
        <v>32</v>
      </c>
      <c r="P301">
        <f>_xlfn.IFNA(VLOOKUP(C301&amp;G301,'By Class Overall'!A:F,6,FALSE),0)</f>
        <v>48</v>
      </c>
      <c r="Q301">
        <f>_xlfn.IFNA(VLOOKUP(C301&amp;G301,'By Class Overall'!A:G,7,FALSE),0)</f>
        <v>4</v>
      </c>
    </row>
    <row r="302" spans="1:17" x14ac:dyDescent="0.25">
      <c r="A302">
        <v>1</v>
      </c>
      <c r="B302" t="s">
        <v>181</v>
      </c>
      <c r="C302" t="s">
        <v>204</v>
      </c>
      <c r="D302" t="s">
        <v>71</v>
      </c>
      <c r="E302" t="s">
        <v>71</v>
      </c>
      <c r="F302">
        <v>53</v>
      </c>
      <c r="G302" t="s">
        <v>120</v>
      </c>
      <c r="J302" t="s">
        <v>71</v>
      </c>
      <c r="L302" t="s">
        <v>31</v>
      </c>
      <c r="M302" t="s">
        <v>121</v>
      </c>
      <c r="N302" t="str">
        <f>VLOOKUP(C302,'Points and Classes'!D:E,2,FALSE)</f>
        <v>Formula 40 - GTO</v>
      </c>
      <c r="O302">
        <f>_xlfn.IFNA(VLOOKUP(E302,'Points and Classes'!A:B,2,FALSE),0)</f>
        <v>0</v>
      </c>
      <c r="P302">
        <f>_xlfn.IFNA(VLOOKUP(C302&amp;G302,'By Class Overall'!A:F,6,FALSE),0)</f>
        <v>50</v>
      </c>
      <c r="Q302">
        <f>_xlfn.IFNA(VLOOKUP(C302&amp;G302,'By Class Overall'!A:G,7,FALSE),0)</f>
        <v>3</v>
      </c>
    </row>
    <row r="303" spans="1:17" x14ac:dyDescent="0.25">
      <c r="A303">
        <v>1</v>
      </c>
      <c r="B303" t="s">
        <v>181</v>
      </c>
      <c r="C303" t="s">
        <v>204</v>
      </c>
      <c r="D303" t="s">
        <v>71</v>
      </c>
      <c r="E303" t="s">
        <v>71</v>
      </c>
      <c r="F303">
        <v>365</v>
      </c>
      <c r="G303" t="s">
        <v>105</v>
      </c>
      <c r="J303" t="s">
        <v>71</v>
      </c>
      <c r="L303" t="s">
        <v>48</v>
      </c>
      <c r="M303" t="s">
        <v>128</v>
      </c>
      <c r="N303" t="str">
        <f>VLOOKUP(C303,'Points and Classes'!D:E,2,FALSE)</f>
        <v>Formula 40 - GTO</v>
      </c>
      <c r="O303">
        <f>_xlfn.IFNA(VLOOKUP(E303,'Points and Classes'!A:B,2,FALSE),0)</f>
        <v>0</v>
      </c>
      <c r="P303">
        <f>_xlfn.IFNA(VLOOKUP(C303&amp;G303,'By Class Overall'!A:F,6,FALSE),0)</f>
        <v>32</v>
      </c>
      <c r="Q303">
        <f>_xlfn.IFNA(VLOOKUP(C303&amp;G303,'By Class Overall'!A:G,7,FALSE),0)</f>
        <v>5</v>
      </c>
    </row>
    <row r="304" spans="1:17" x14ac:dyDescent="0.25">
      <c r="A304">
        <v>1</v>
      </c>
      <c r="B304" t="s">
        <v>181</v>
      </c>
      <c r="C304" t="s">
        <v>204</v>
      </c>
      <c r="D304" t="s">
        <v>71</v>
      </c>
      <c r="E304" t="s">
        <v>71</v>
      </c>
      <c r="F304">
        <v>101</v>
      </c>
      <c r="G304" t="s">
        <v>124</v>
      </c>
      <c r="J304" t="s">
        <v>71</v>
      </c>
      <c r="L304" t="s">
        <v>125</v>
      </c>
      <c r="M304" t="s">
        <v>81</v>
      </c>
      <c r="N304" t="str">
        <f>VLOOKUP(C304,'Points and Classes'!D:E,2,FALSE)</f>
        <v>Formula 40 - GTO</v>
      </c>
      <c r="O304">
        <f>_xlfn.IFNA(VLOOKUP(E304,'Points and Classes'!A:B,2,FALSE),0)</f>
        <v>0</v>
      </c>
      <c r="P304">
        <f>_xlfn.IFNA(VLOOKUP(C304&amp;G304,'By Class Overall'!A:F,6,FALSE),0)</f>
        <v>0</v>
      </c>
      <c r="Q304">
        <f>_xlfn.IFNA(VLOOKUP(C304&amp;G304,'By Class Overall'!A:G,7,FALSE),0)</f>
        <v>0</v>
      </c>
    </row>
    <row r="305" spans="1:17" x14ac:dyDescent="0.25">
      <c r="A305">
        <v>1</v>
      </c>
      <c r="B305" t="s">
        <v>181</v>
      </c>
      <c r="C305" t="s">
        <v>204</v>
      </c>
      <c r="D305" t="s">
        <v>71</v>
      </c>
      <c r="E305" t="s">
        <v>71</v>
      </c>
      <c r="F305" t="s">
        <v>29</v>
      </c>
      <c r="G305" t="s">
        <v>30</v>
      </c>
      <c r="J305" t="s">
        <v>71</v>
      </c>
      <c r="L305" t="s">
        <v>31</v>
      </c>
      <c r="M305" t="s">
        <v>19</v>
      </c>
      <c r="N305" t="str">
        <f>VLOOKUP(C305,'Points and Classes'!D:E,2,FALSE)</f>
        <v>Formula 40 - GTO</v>
      </c>
      <c r="O305">
        <f>_xlfn.IFNA(VLOOKUP(E305,'Points and Classes'!A:B,2,FALSE),0)</f>
        <v>0</v>
      </c>
      <c r="P305">
        <f>_xlfn.IFNA(VLOOKUP(C305&amp;G305,'By Class Overall'!A:F,6,FALSE),0)</f>
        <v>0</v>
      </c>
      <c r="Q305">
        <f>_xlfn.IFNA(VLOOKUP(C305&amp;G305,'By Class Overall'!A:G,7,FALSE),0)</f>
        <v>0</v>
      </c>
    </row>
    <row r="306" spans="1:17" x14ac:dyDescent="0.25">
      <c r="A306">
        <v>1</v>
      </c>
      <c r="B306" t="s">
        <v>181</v>
      </c>
      <c r="C306" t="s">
        <v>204</v>
      </c>
      <c r="D306" t="s">
        <v>71</v>
      </c>
      <c r="E306" t="s">
        <v>71</v>
      </c>
      <c r="F306">
        <v>11</v>
      </c>
      <c r="G306" t="s">
        <v>127</v>
      </c>
      <c r="J306" t="s">
        <v>71</v>
      </c>
      <c r="L306" t="s">
        <v>31</v>
      </c>
      <c r="M306" t="s">
        <v>128</v>
      </c>
      <c r="N306" t="str">
        <f>VLOOKUP(C306,'Points and Classes'!D:E,2,FALSE)</f>
        <v>Formula 40 - GTO</v>
      </c>
      <c r="O306">
        <f>_xlfn.IFNA(VLOOKUP(E306,'Points and Classes'!A:B,2,FALSE),0)</f>
        <v>0</v>
      </c>
      <c r="P306">
        <f>_xlfn.IFNA(VLOOKUP(C306&amp;G306,'By Class Overall'!A:F,6,FALSE),0)</f>
        <v>26</v>
      </c>
      <c r="Q306">
        <f>_xlfn.IFNA(VLOOKUP(C306&amp;G306,'By Class Overall'!A:G,7,FALSE),0)</f>
        <v>6</v>
      </c>
    </row>
    <row r="307" spans="1:17" x14ac:dyDescent="0.25">
      <c r="A307">
        <v>1</v>
      </c>
      <c r="B307" t="s">
        <v>181</v>
      </c>
      <c r="C307" t="s">
        <v>204</v>
      </c>
      <c r="D307" t="s">
        <v>71</v>
      </c>
      <c r="E307" t="s">
        <v>71</v>
      </c>
      <c r="F307">
        <v>69</v>
      </c>
      <c r="G307" t="s">
        <v>72</v>
      </c>
      <c r="J307" t="s">
        <v>71</v>
      </c>
      <c r="L307" t="s">
        <v>73</v>
      </c>
      <c r="M307" t="s">
        <v>74</v>
      </c>
      <c r="N307" t="str">
        <f>VLOOKUP(C307,'Points and Classes'!D:E,2,FALSE)</f>
        <v>Formula 40 - GTO</v>
      </c>
      <c r="O307">
        <f>_xlfn.IFNA(VLOOKUP(E307,'Points and Classes'!A:B,2,FALSE),0)</f>
        <v>0</v>
      </c>
      <c r="P307">
        <f>_xlfn.IFNA(VLOOKUP(C307&amp;G307,'By Class Overall'!A:F,6,FALSE),0)</f>
        <v>0</v>
      </c>
      <c r="Q307">
        <f>_xlfn.IFNA(VLOOKUP(C307&amp;G307,'By Class Overall'!A:G,7,FALSE),0)</f>
        <v>0</v>
      </c>
    </row>
    <row r="308" spans="1:17" x14ac:dyDescent="0.25">
      <c r="A308">
        <v>1</v>
      </c>
      <c r="B308" t="s">
        <v>181</v>
      </c>
      <c r="C308" t="s">
        <v>204</v>
      </c>
      <c r="D308" t="s">
        <v>71</v>
      </c>
      <c r="E308" t="s">
        <v>71</v>
      </c>
      <c r="F308">
        <v>111</v>
      </c>
      <c r="G308" t="s">
        <v>184</v>
      </c>
      <c r="J308" t="s">
        <v>71</v>
      </c>
      <c r="L308" t="s">
        <v>185</v>
      </c>
      <c r="M308" t="s">
        <v>186</v>
      </c>
      <c r="N308" t="str">
        <f>VLOOKUP(C308,'Points and Classes'!D:E,2,FALSE)</f>
        <v>Formula 40 - GTO</v>
      </c>
      <c r="O308">
        <f>_xlfn.IFNA(VLOOKUP(E308,'Points and Classes'!A:B,2,FALSE),0)</f>
        <v>0</v>
      </c>
      <c r="P308">
        <f>_xlfn.IFNA(VLOOKUP(C308&amp;G308,'By Class Overall'!A:F,6,FALSE),0)</f>
        <v>18</v>
      </c>
      <c r="Q308">
        <f>_xlfn.IFNA(VLOOKUP(C308&amp;G308,'By Class Overall'!A:G,7,FALSE),0)</f>
        <v>8</v>
      </c>
    </row>
    <row r="309" spans="1:17" x14ac:dyDescent="0.25">
      <c r="A309">
        <v>1</v>
      </c>
      <c r="B309" t="s">
        <v>181</v>
      </c>
      <c r="C309" t="s">
        <v>203</v>
      </c>
      <c r="D309">
        <v>1</v>
      </c>
      <c r="E309">
        <v>1</v>
      </c>
      <c r="F309">
        <v>258</v>
      </c>
      <c r="G309" t="s">
        <v>134</v>
      </c>
      <c r="H309">
        <v>5</v>
      </c>
      <c r="I309">
        <v>7.2320717592592593E-3</v>
      </c>
      <c r="L309" t="s">
        <v>83</v>
      </c>
      <c r="M309" t="s">
        <v>135</v>
      </c>
      <c r="N309" t="str">
        <f>VLOOKUP(C309,'Points and Classes'!D:E,2,FALSE)</f>
        <v>Formula 40 - GTU</v>
      </c>
      <c r="O309">
        <f>_xlfn.IFNA(VLOOKUP(E309,'Points and Classes'!A:B,2,FALSE),0)</f>
        <v>50</v>
      </c>
      <c r="P309">
        <f>_xlfn.IFNA(VLOOKUP(C309&amp;G309,'By Class Overall'!A:F,6,FALSE),0)</f>
        <v>100</v>
      </c>
      <c r="Q309">
        <f>_xlfn.IFNA(VLOOKUP(C309&amp;G309,'By Class Overall'!A:G,7,FALSE),0)</f>
        <v>1</v>
      </c>
    </row>
    <row r="310" spans="1:17" x14ac:dyDescent="0.25">
      <c r="A310">
        <v>1</v>
      </c>
      <c r="B310" t="s">
        <v>181</v>
      </c>
      <c r="C310" t="s">
        <v>203</v>
      </c>
      <c r="D310">
        <v>3</v>
      </c>
      <c r="E310">
        <v>2</v>
      </c>
      <c r="F310">
        <v>325</v>
      </c>
      <c r="G310" t="s">
        <v>53</v>
      </c>
      <c r="H310">
        <v>5</v>
      </c>
      <c r="I310">
        <v>7.5244791666666672E-3</v>
      </c>
      <c r="J310">
        <v>25.263999999999999</v>
      </c>
      <c r="K310">
        <v>2.1150000000000002</v>
      </c>
      <c r="L310" t="s">
        <v>18</v>
      </c>
      <c r="M310" t="s">
        <v>54</v>
      </c>
      <c r="N310" t="str">
        <f>VLOOKUP(C310,'Points and Classes'!D:E,2,FALSE)</f>
        <v>Formula 40 - GTU</v>
      </c>
      <c r="O310">
        <f>_xlfn.IFNA(VLOOKUP(E310,'Points and Classes'!A:B,2,FALSE),0)</f>
        <v>40</v>
      </c>
      <c r="P310">
        <f>_xlfn.IFNA(VLOOKUP(C310&amp;G310,'By Class Overall'!A:F,6,FALSE),0)</f>
        <v>40</v>
      </c>
      <c r="Q310">
        <f>_xlfn.IFNA(VLOOKUP(C310&amp;G310,'By Class Overall'!A:G,7,FALSE),0)</f>
        <v>3</v>
      </c>
    </row>
    <row r="311" spans="1:17" x14ac:dyDescent="0.25">
      <c r="A311">
        <v>1</v>
      </c>
      <c r="B311" t="s">
        <v>181</v>
      </c>
      <c r="C311" t="s">
        <v>203</v>
      </c>
      <c r="D311">
        <v>5</v>
      </c>
      <c r="E311">
        <v>3</v>
      </c>
      <c r="F311">
        <v>193</v>
      </c>
      <c r="G311" t="s">
        <v>14</v>
      </c>
      <c r="H311">
        <v>5</v>
      </c>
      <c r="I311">
        <v>8.2176967592592597E-3</v>
      </c>
      <c r="J311">
        <v>9.8562499999999996E-4</v>
      </c>
      <c r="K311">
        <v>17.681999999999999</v>
      </c>
      <c r="L311" t="s">
        <v>15</v>
      </c>
      <c r="M311" t="s">
        <v>16</v>
      </c>
      <c r="N311" t="str">
        <f>VLOOKUP(C311,'Points and Classes'!D:E,2,FALSE)</f>
        <v>Formula 40 - GTU</v>
      </c>
      <c r="O311">
        <f>_xlfn.IFNA(VLOOKUP(E311,'Points and Classes'!A:B,2,FALSE),0)</f>
        <v>32</v>
      </c>
      <c r="P311">
        <f>_xlfn.IFNA(VLOOKUP(C311&amp;G311,'By Class Overall'!A:F,6,FALSE),0)</f>
        <v>64</v>
      </c>
      <c r="Q311">
        <f>_xlfn.IFNA(VLOOKUP(C311&amp;G311,'By Class Overall'!A:G,7,FALSE),0)</f>
        <v>2</v>
      </c>
    </row>
    <row r="312" spans="1:17" x14ac:dyDescent="0.25">
      <c r="A312">
        <v>1</v>
      </c>
      <c r="B312" t="s">
        <v>181</v>
      </c>
      <c r="C312" t="s">
        <v>203</v>
      </c>
      <c r="D312" t="s">
        <v>71</v>
      </c>
      <c r="E312" t="s">
        <v>71</v>
      </c>
      <c r="F312">
        <v>84</v>
      </c>
      <c r="G312" t="s">
        <v>84</v>
      </c>
      <c r="J312" t="s">
        <v>71</v>
      </c>
      <c r="L312" t="s">
        <v>18</v>
      </c>
      <c r="M312" t="s">
        <v>85</v>
      </c>
      <c r="N312" t="str">
        <f>VLOOKUP(C312,'Points and Classes'!D:E,2,FALSE)</f>
        <v>Formula 40 - GTU</v>
      </c>
      <c r="O312">
        <f>_xlfn.IFNA(VLOOKUP(E312,'Points and Classes'!A:B,2,FALSE),0)</f>
        <v>0</v>
      </c>
      <c r="P312">
        <f>_xlfn.IFNA(VLOOKUP(C312&amp;G312,'By Class Overall'!A:F,6,FALSE),0)</f>
        <v>0</v>
      </c>
      <c r="Q312">
        <f>_xlfn.IFNA(VLOOKUP(C312&amp;G312,'By Class Overall'!A:G,7,FALSE),0)</f>
        <v>0</v>
      </c>
    </row>
    <row r="313" spans="1:17" x14ac:dyDescent="0.25">
      <c r="A313">
        <v>1</v>
      </c>
      <c r="B313" t="s">
        <v>181</v>
      </c>
      <c r="C313" t="s">
        <v>203</v>
      </c>
      <c r="D313" t="s">
        <v>71</v>
      </c>
      <c r="E313" t="s">
        <v>71</v>
      </c>
      <c r="F313">
        <v>88</v>
      </c>
      <c r="G313" t="s">
        <v>126</v>
      </c>
      <c r="J313" t="s">
        <v>71</v>
      </c>
      <c r="L313" t="s">
        <v>18</v>
      </c>
      <c r="M313" t="s">
        <v>102</v>
      </c>
      <c r="N313" t="str">
        <f>VLOOKUP(C313,'Points and Classes'!D:E,2,FALSE)</f>
        <v>Formula 40 - GTU</v>
      </c>
      <c r="O313">
        <f>_xlfn.IFNA(VLOOKUP(E313,'Points and Classes'!A:B,2,FALSE),0)</f>
        <v>0</v>
      </c>
      <c r="P313">
        <f>_xlfn.IFNA(VLOOKUP(C313&amp;G313,'By Class Overall'!A:F,6,FALSE),0)</f>
        <v>0</v>
      </c>
      <c r="Q313">
        <f>_xlfn.IFNA(VLOOKUP(C313&amp;G313,'By Class Overall'!A:G,7,FALSE),0)</f>
        <v>0</v>
      </c>
    </row>
    <row r="314" spans="1:17" x14ac:dyDescent="0.25">
      <c r="A314">
        <v>1</v>
      </c>
      <c r="B314" t="s">
        <v>181</v>
      </c>
      <c r="C314" t="s">
        <v>203</v>
      </c>
      <c r="D314" t="s">
        <v>71</v>
      </c>
      <c r="E314" t="s">
        <v>71</v>
      </c>
      <c r="F314">
        <v>217</v>
      </c>
      <c r="G314" t="s">
        <v>130</v>
      </c>
      <c r="J314" t="s">
        <v>71</v>
      </c>
      <c r="L314" t="s">
        <v>147</v>
      </c>
      <c r="M314" t="s">
        <v>81</v>
      </c>
      <c r="N314" t="str">
        <f>VLOOKUP(C314,'Points and Classes'!D:E,2,FALSE)</f>
        <v>Formula 40 - GTU</v>
      </c>
      <c r="O314">
        <f>_xlfn.IFNA(VLOOKUP(E314,'Points and Classes'!A:B,2,FALSE),0)</f>
        <v>0</v>
      </c>
      <c r="P314">
        <f>_xlfn.IFNA(VLOOKUP(C314&amp;G314,'By Class Overall'!A:F,6,FALSE),0)</f>
        <v>22</v>
      </c>
      <c r="Q314">
        <f>_xlfn.IFNA(VLOOKUP(C314&amp;G314,'By Class Overall'!A:G,7,FALSE),0)</f>
        <v>6</v>
      </c>
    </row>
    <row r="315" spans="1:17" x14ac:dyDescent="0.25">
      <c r="A315">
        <v>1</v>
      </c>
      <c r="B315" t="s">
        <v>181</v>
      </c>
      <c r="C315" t="s">
        <v>203</v>
      </c>
      <c r="D315" t="s">
        <v>71</v>
      </c>
      <c r="E315" t="s">
        <v>71</v>
      </c>
      <c r="F315">
        <v>179</v>
      </c>
      <c r="G315" t="s">
        <v>42</v>
      </c>
      <c r="J315" t="s">
        <v>71</v>
      </c>
      <c r="L315" t="s">
        <v>43</v>
      </c>
      <c r="M315" t="s">
        <v>44</v>
      </c>
      <c r="N315" t="str">
        <f>VLOOKUP(C315,'Points and Classes'!D:E,2,FALSE)</f>
        <v>Formula 40 - GTU</v>
      </c>
      <c r="O315">
        <f>_xlfn.IFNA(VLOOKUP(E315,'Points and Classes'!A:B,2,FALSE),0)</f>
        <v>0</v>
      </c>
      <c r="P315">
        <f>_xlfn.IFNA(VLOOKUP(C315&amp;G315,'By Class Overall'!A:F,6,FALSE),0)</f>
        <v>26</v>
      </c>
      <c r="Q315">
        <f>_xlfn.IFNA(VLOOKUP(C315&amp;G315,'By Class Overall'!A:G,7,FALSE),0)</f>
        <v>5</v>
      </c>
    </row>
    <row r="316" spans="1:17" x14ac:dyDescent="0.25">
      <c r="A316">
        <v>1</v>
      </c>
      <c r="B316" t="s">
        <v>181</v>
      </c>
      <c r="C316" t="s">
        <v>203</v>
      </c>
      <c r="D316" t="s">
        <v>71</v>
      </c>
      <c r="E316" t="s">
        <v>71</v>
      </c>
      <c r="F316">
        <v>56</v>
      </c>
      <c r="G316" t="s">
        <v>136</v>
      </c>
      <c r="J316" t="s">
        <v>71</v>
      </c>
      <c r="L316" t="s">
        <v>137</v>
      </c>
      <c r="M316" t="s">
        <v>115</v>
      </c>
      <c r="N316" t="str">
        <f>VLOOKUP(C316,'Points and Classes'!D:E,2,FALSE)</f>
        <v>Formula 40 - GTU</v>
      </c>
      <c r="O316">
        <f>_xlfn.IFNA(VLOOKUP(E316,'Points and Classes'!A:B,2,FALSE),0)</f>
        <v>0</v>
      </c>
      <c r="P316">
        <f>_xlfn.IFNA(VLOOKUP(C316&amp;G316,'By Class Overall'!A:F,6,FALSE),0)</f>
        <v>0</v>
      </c>
      <c r="Q316">
        <f>_xlfn.IFNA(VLOOKUP(C316&amp;G316,'By Class Overall'!A:G,7,FALSE),0)</f>
        <v>0</v>
      </c>
    </row>
    <row r="317" spans="1:17" x14ac:dyDescent="0.25">
      <c r="A317">
        <v>1</v>
      </c>
      <c r="B317" t="s">
        <v>181</v>
      </c>
      <c r="C317" t="s">
        <v>203</v>
      </c>
      <c r="D317" t="s">
        <v>71</v>
      </c>
      <c r="E317" t="s">
        <v>71</v>
      </c>
      <c r="F317">
        <v>32</v>
      </c>
      <c r="G317" t="s">
        <v>168</v>
      </c>
      <c r="J317" t="s">
        <v>71</v>
      </c>
      <c r="L317" t="s">
        <v>169</v>
      </c>
      <c r="M317" t="s">
        <v>170</v>
      </c>
      <c r="N317" t="str">
        <f>VLOOKUP(C317,'Points and Classes'!D:E,2,FALSE)</f>
        <v>Formula 40 - GTU</v>
      </c>
      <c r="O317">
        <f>_xlfn.IFNA(VLOOKUP(E317,'Points and Classes'!A:B,2,FALSE),0)</f>
        <v>0</v>
      </c>
      <c r="P317">
        <f>_xlfn.IFNA(VLOOKUP(C317&amp;G317,'By Class Overall'!A:F,6,FALSE),0)</f>
        <v>0</v>
      </c>
      <c r="Q317">
        <f>_xlfn.IFNA(VLOOKUP(C317&amp;G317,'By Class Overall'!A:G,7,FALSE),0)</f>
        <v>0</v>
      </c>
    </row>
    <row r="318" spans="1:17" x14ac:dyDescent="0.25">
      <c r="A318">
        <v>1</v>
      </c>
      <c r="B318" t="s">
        <v>181</v>
      </c>
      <c r="C318" t="s">
        <v>203</v>
      </c>
      <c r="D318" t="s">
        <v>71</v>
      </c>
      <c r="E318" t="s">
        <v>71</v>
      </c>
      <c r="F318">
        <v>777</v>
      </c>
      <c r="G318" t="s">
        <v>22</v>
      </c>
      <c r="J318" t="s">
        <v>71</v>
      </c>
      <c r="L318" t="s">
        <v>33</v>
      </c>
      <c r="M318" t="s">
        <v>24</v>
      </c>
      <c r="N318" t="str">
        <f>VLOOKUP(C318,'Points and Classes'!D:E,2,FALSE)</f>
        <v>Formula 40 - GTU</v>
      </c>
      <c r="O318">
        <f>_xlfn.IFNA(VLOOKUP(E318,'Points and Classes'!A:B,2,FALSE),0)</f>
        <v>0</v>
      </c>
      <c r="P318">
        <f>_xlfn.IFNA(VLOOKUP(C318&amp;G318,'By Class Overall'!A:F,6,FALSE),0)</f>
        <v>0</v>
      </c>
      <c r="Q318">
        <f>_xlfn.IFNA(VLOOKUP(C318&amp;G318,'By Class Overall'!A:G,7,FALSE),0)</f>
        <v>0</v>
      </c>
    </row>
    <row r="319" spans="1:17" x14ac:dyDescent="0.25">
      <c r="A319">
        <v>1</v>
      </c>
      <c r="B319" t="s">
        <v>181</v>
      </c>
      <c r="C319" t="s">
        <v>206</v>
      </c>
      <c r="D319">
        <v>1</v>
      </c>
      <c r="E319">
        <v>1</v>
      </c>
      <c r="F319">
        <v>84</v>
      </c>
      <c r="G319" t="s">
        <v>84</v>
      </c>
      <c r="H319">
        <v>7</v>
      </c>
      <c r="I319">
        <v>7.7303240740740735E-3</v>
      </c>
      <c r="L319" t="s">
        <v>18</v>
      </c>
      <c r="N319" t="str">
        <f>VLOOKUP(C319,'Points and Classes'!D:E,2,FALSE)</f>
        <v>Heavyweight Superbike</v>
      </c>
      <c r="O319">
        <f>_xlfn.IFNA(VLOOKUP(E319,'Points and Classes'!A:B,2,FALSE),0)</f>
        <v>50</v>
      </c>
      <c r="P319">
        <f>_xlfn.IFNA(VLOOKUP(C319&amp;G319,'By Class Overall'!A:F,6,FALSE),0)</f>
        <v>50</v>
      </c>
      <c r="Q319">
        <f>_xlfn.IFNA(VLOOKUP(C319&amp;G319,'By Class Overall'!A:G,7,FALSE),0)</f>
        <v>4</v>
      </c>
    </row>
    <row r="320" spans="1:17" x14ac:dyDescent="0.25">
      <c r="A320">
        <v>1</v>
      </c>
      <c r="B320" t="s">
        <v>181</v>
      </c>
      <c r="C320" t="s">
        <v>206</v>
      </c>
      <c r="D320">
        <v>2</v>
      </c>
      <c r="E320">
        <v>2</v>
      </c>
      <c r="F320">
        <v>49</v>
      </c>
      <c r="G320" t="s">
        <v>86</v>
      </c>
      <c r="H320">
        <v>7</v>
      </c>
      <c r="I320">
        <v>7.8310185185185184E-3</v>
      </c>
      <c r="J320">
        <v>8.7110000000000003</v>
      </c>
      <c r="K320">
        <v>8.7110000000000003</v>
      </c>
      <c r="L320" t="s">
        <v>15</v>
      </c>
      <c r="M320" t="s">
        <v>87</v>
      </c>
      <c r="N320" t="str">
        <f>VLOOKUP(C320,'Points and Classes'!D:E,2,FALSE)</f>
        <v>Heavyweight Superbike</v>
      </c>
      <c r="O320">
        <f>_xlfn.IFNA(VLOOKUP(E320,'Points and Classes'!A:B,2,FALSE),0)</f>
        <v>40</v>
      </c>
      <c r="P320">
        <f>_xlfn.IFNA(VLOOKUP(C320&amp;G320,'By Class Overall'!A:F,6,FALSE),0)</f>
        <v>90</v>
      </c>
      <c r="Q320">
        <f>_xlfn.IFNA(VLOOKUP(C320&amp;G320,'By Class Overall'!A:G,7,FALSE),0)</f>
        <v>1</v>
      </c>
    </row>
    <row r="321" spans="1:17" x14ac:dyDescent="0.25">
      <c r="A321">
        <v>1</v>
      </c>
      <c r="B321" t="s">
        <v>181</v>
      </c>
      <c r="C321" t="s">
        <v>206</v>
      </c>
      <c r="D321">
        <v>3</v>
      </c>
      <c r="E321">
        <v>3</v>
      </c>
      <c r="F321">
        <v>258</v>
      </c>
      <c r="G321" t="s">
        <v>134</v>
      </c>
      <c r="H321">
        <v>7</v>
      </c>
      <c r="I321">
        <v>8.1516203703703698E-3</v>
      </c>
      <c r="J321">
        <v>36.463999999999999</v>
      </c>
      <c r="K321">
        <v>27.753</v>
      </c>
      <c r="L321" t="s">
        <v>83</v>
      </c>
      <c r="M321" t="s">
        <v>135</v>
      </c>
      <c r="N321" t="str">
        <f>VLOOKUP(C321,'Points and Classes'!D:E,2,FALSE)</f>
        <v>Heavyweight Superbike</v>
      </c>
      <c r="O321">
        <f>_xlfn.IFNA(VLOOKUP(E321,'Points and Classes'!A:B,2,FALSE),0)</f>
        <v>32</v>
      </c>
      <c r="P321">
        <f>_xlfn.IFNA(VLOOKUP(C321&amp;G321,'By Class Overall'!A:F,6,FALSE),0)</f>
        <v>58</v>
      </c>
      <c r="Q321">
        <f>_xlfn.IFNA(VLOOKUP(C321&amp;G321,'By Class Overall'!A:G,7,FALSE),0)</f>
        <v>2</v>
      </c>
    </row>
    <row r="322" spans="1:17" x14ac:dyDescent="0.25">
      <c r="A322">
        <v>1</v>
      </c>
      <c r="B322" t="s">
        <v>181</v>
      </c>
      <c r="C322" t="s">
        <v>206</v>
      </c>
      <c r="D322">
        <v>4</v>
      </c>
      <c r="E322">
        <v>4</v>
      </c>
      <c r="F322">
        <v>68</v>
      </c>
      <c r="G322" t="s">
        <v>20</v>
      </c>
      <c r="H322">
        <v>7</v>
      </c>
      <c r="I322">
        <v>8.1574074074074066E-3</v>
      </c>
      <c r="J322">
        <v>36.880000000000003</v>
      </c>
      <c r="K322">
        <v>0.41599999999999998</v>
      </c>
      <c r="L322" t="s">
        <v>15</v>
      </c>
      <c r="M322" t="s">
        <v>21</v>
      </c>
      <c r="N322" t="str">
        <f>VLOOKUP(C322,'Points and Classes'!D:E,2,FALSE)</f>
        <v>Heavyweight Superbike</v>
      </c>
      <c r="O322">
        <f>_xlfn.IFNA(VLOOKUP(E322,'Points and Classes'!A:B,2,FALSE),0)</f>
        <v>26</v>
      </c>
      <c r="P322">
        <f>_xlfn.IFNA(VLOOKUP(C322&amp;G322,'By Class Overall'!A:F,6,FALSE),0)</f>
        <v>58</v>
      </c>
      <c r="Q322">
        <f>_xlfn.IFNA(VLOOKUP(C322&amp;G322,'By Class Overall'!A:G,7,FALSE),0)</f>
        <v>2</v>
      </c>
    </row>
    <row r="323" spans="1:17" x14ac:dyDescent="0.25">
      <c r="A323">
        <v>1</v>
      </c>
      <c r="B323" t="s">
        <v>181</v>
      </c>
      <c r="C323" t="s">
        <v>206</v>
      </c>
      <c r="D323">
        <v>5</v>
      </c>
      <c r="E323">
        <v>5</v>
      </c>
      <c r="F323">
        <v>209</v>
      </c>
      <c r="G323" t="s">
        <v>28</v>
      </c>
      <c r="H323">
        <v>7</v>
      </c>
      <c r="I323">
        <v>8.1597222222222227E-3</v>
      </c>
      <c r="J323">
        <v>37.113999999999997</v>
      </c>
      <c r="K323">
        <v>0.23400000000000001</v>
      </c>
      <c r="L323" t="s">
        <v>18</v>
      </c>
      <c r="M323" t="s">
        <v>138</v>
      </c>
      <c r="N323" t="str">
        <f>VLOOKUP(C323,'Points and Classes'!D:E,2,FALSE)</f>
        <v>Heavyweight Superbike</v>
      </c>
      <c r="O323">
        <f>_xlfn.IFNA(VLOOKUP(E323,'Points and Classes'!A:B,2,FALSE),0)</f>
        <v>22</v>
      </c>
      <c r="P323">
        <f>_xlfn.IFNA(VLOOKUP(C323&amp;G323,'By Class Overall'!A:F,6,FALSE),0)</f>
        <v>40</v>
      </c>
      <c r="Q323">
        <f>_xlfn.IFNA(VLOOKUP(C323&amp;G323,'By Class Overall'!A:G,7,FALSE),0)</f>
        <v>5</v>
      </c>
    </row>
    <row r="324" spans="1:17" x14ac:dyDescent="0.25">
      <c r="A324">
        <v>1</v>
      </c>
      <c r="B324" t="s">
        <v>181</v>
      </c>
      <c r="C324" t="s">
        <v>206</v>
      </c>
      <c r="D324" t="s">
        <v>71</v>
      </c>
      <c r="E324" t="s">
        <v>71</v>
      </c>
      <c r="F324">
        <v>122</v>
      </c>
      <c r="G324" t="s">
        <v>101</v>
      </c>
      <c r="J324" t="s">
        <v>71</v>
      </c>
      <c r="L324" t="s">
        <v>31</v>
      </c>
      <c r="M324" t="s">
        <v>102</v>
      </c>
      <c r="N324" t="str">
        <f>VLOOKUP(C324,'Points and Classes'!D:E,2,FALSE)</f>
        <v>Heavyweight Superbike</v>
      </c>
      <c r="O324">
        <f>_xlfn.IFNA(VLOOKUP(E324,'Points and Classes'!A:B,2,FALSE),0)</f>
        <v>0</v>
      </c>
      <c r="P324">
        <f>_xlfn.IFNA(VLOOKUP(C324&amp;G324,'By Class Overall'!A:F,6,FALSE),0)</f>
        <v>0</v>
      </c>
      <c r="Q324">
        <f>_xlfn.IFNA(VLOOKUP(C324&amp;G324,'By Class Overall'!A:G,7,FALSE),0)</f>
        <v>0</v>
      </c>
    </row>
    <row r="325" spans="1:17" x14ac:dyDescent="0.25">
      <c r="A325">
        <v>1</v>
      </c>
      <c r="B325" t="s">
        <v>181</v>
      </c>
      <c r="C325" t="s">
        <v>206</v>
      </c>
      <c r="D325" t="s">
        <v>71</v>
      </c>
      <c r="E325" t="s">
        <v>71</v>
      </c>
      <c r="F325">
        <v>101</v>
      </c>
      <c r="G325" t="s">
        <v>124</v>
      </c>
      <c r="J325" t="s">
        <v>71</v>
      </c>
      <c r="L325" t="s">
        <v>188</v>
      </c>
      <c r="M325" t="s">
        <v>81</v>
      </c>
      <c r="N325" t="str">
        <f>VLOOKUP(C325,'Points and Classes'!D:E,2,FALSE)</f>
        <v>Heavyweight Superbike</v>
      </c>
      <c r="O325">
        <f>_xlfn.IFNA(VLOOKUP(E325,'Points and Classes'!A:B,2,FALSE),0)</f>
        <v>0</v>
      </c>
      <c r="P325">
        <f>_xlfn.IFNA(VLOOKUP(C325&amp;G325,'By Class Overall'!A:F,6,FALSE),0)</f>
        <v>0</v>
      </c>
      <c r="Q325">
        <f>_xlfn.IFNA(VLOOKUP(C325&amp;G325,'By Class Overall'!A:G,7,FALSE),0)</f>
        <v>0</v>
      </c>
    </row>
    <row r="326" spans="1:17" x14ac:dyDescent="0.25">
      <c r="A326">
        <v>1</v>
      </c>
      <c r="B326" t="s">
        <v>181</v>
      </c>
      <c r="C326" t="s">
        <v>206</v>
      </c>
      <c r="D326" t="s">
        <v>71</v>
      </c>
      <c r="E326" t="s">
        <v>71</v>
      </c>
      <c r="F326">
        <v>527</v>
      </c>
      <c r="G326" t="s">
        <v>88</v>
      </c>
      <c r="J326" t="s">
        <v>71</v>
      </c>
      <c r="L326" t="s">
        <v>18</v>
      </c>
      <c r="M326" t="s">
        <v>102</v>
      </c>
      <c r="N326" t="str">
        <f>VLOOKUP(C326,'Points and Classes'!D:E,2,FALSE)</f>
        <v>Heavyweight Superbike</v>
      </c>
      <c r="O326">
        <f>_xlfn.IFNA(VLOOKUP(E326,'Points and Classes'!A:B,2,FALSE),0)</f>
        <v>0</v>
      </c>
      <c r="P326">
        <f>_xlfn.IFNA(VLOOKUP(C326&amp;G326,'By Class Overall'!A:F,6,FALSE),0)</f>
        <v>40</v>
      </c>
      <c r="Q326">
        <f>_xlfn.IFNA(VLOOKUP(C326&amp;G326,'By Class Overall'!A:G,7,FALSE),0)</f>
        <v>5</v>
      </c>
    </row>
    <row r="327" spans="1:17" x14ac:dyDescent="0.25">
      <c r="A327">
        <v>1</v>
      </c>
      <c r="B327" t="s">
        <v>181</v>
      </c>
      <c r="C327" t="s">
        <v>206</v>
      </c>
      <c r="D327" t="s">
        <v>71</v>
      </c>
      <c r="E327" t="s">
        <v>71</v>
      </c>
      <c r="F327">
        <v>782</v>
      </c>
      <c r="G327" t="s">
        <v>58</v>
      </c>
      <c r="J327" t="s">
        <v>71</v>
      </c>
      <c r="L327" t="s">
        <v>59</v>
      </c>
      <c r="M327" t="s">
        <v>60</v>
      </c>
      <c r="N327" t="str">
        <f>VLOOKUP(C327,'Points and Classes'!D:E,2,FALSE)</f>
        <v>Heavyweight Superbike</v>
      </c>
      <c r="O327">
        <f>_xlfn.IFNA(VLOOKUP(E327,'Points and Classes'!A:B,2,FALSE),0)</f>
        <v>0</v>
      </c>
      <c r="P327">
        <f>_xlfn.IFNA(VLOOKUP(C327&amp;G327,'By Class Overall'!A:F,6,FALSE),0)</f>
        <v>0</v>
      </c>
      <c r="Q327">
        <f>_xlfn.IFNA(VLOOKUP(C327&amp;G327,'By Class Overall'!A:G,7,FALSE),0)</f>
        <v>0</v>
      </c>
    </row>
    <row r="328" spans="1:17" x14ac:dyDescent="0.25">
      <c r="A328">
        <v>1</v>
      </c>
      <c r="B328" t="s">
        <v>181</v>
      </c>
      <c r="C328" t="s">
        <v>206</v>
      </c>
      <c r="D328" t="s">
        <v>71</v>
      </c>
      <c r="E328" t="s">
        <v>71</v>
      </c>
      <c r="F328">
        <v>149</v>
      </c>
      <c r="G328" t="s">
        <v>17</v>
      </c>
      <c r="J328" t="s">
        <v>71</v>
      </c>
      <c r="L328" t="s">
        <v>18</v>
      </c>
      <c r="M328" t="s">
        <v>19</v>
      </c>
      <c r="N328" t="str">
        <f>VLOOKUP(C328,'Points and Classes'!D:E,2,FALSE)</f>
        <v>Heavyweight Superbike</v>
      </c>
      <c r="O328">
        <f>_xlfn.IFNA(VLOOKUP(E328,'Points and Classes'!A:B,2,FALSE),0)</f>
        <v>0</v>
      </c>
      <c r="P328">
        <f>_xlfn.IFNA(VLOOKUP(C328&amp;G328,'By Class Overall'!A:F,6,FALSE),0)</f>
        <v>0</v>
      </c>
      <c r="Q328">
        <f>_xlfn.IFNA(VLOOKUP(C328&amp;G328,'By Class Overall'!A:G,7,FALSE),0)</f>
        <v>0</v>
      </c>
    </row>
    <row r="329" spans="1:17" x14ac:dyDescent="0.25">
      <c r="A329">
        <v>1</v>
      </c>
      <c r="B329" t="s">
        <v>181</v>
      </c>
      <c r="C329" t="s">
        <v>200</v>
      </c>
      <c r="D329">
        <v>4</v>
      </c>
      <c r="E329">
        <v>1</v>
      </c>
      <c r="F329">
        <v>26</v>
      </c>
      <c r="G329" t="s">
        <v>90</v>
      </c>
      <c r="H329">
        <v>12</v>
      </c>
      <c r="I329">
        <v>1.3471064814814816E-2</v>
      </c>
      <c r="J329">
        <v>21.975000000000001</v>
      </c>
      <c r="K329">
        <v>5.0659999999999998</v>
      </c>
      <c r="L329" t="s">
        <v>31</v>
      </c>
      <c r="M329" t="s">
        <v>91</v>
      </c>
      <c r="N329" t="str">
        <f>VLOOKUP(C329,'Points and Classes'!D:E,2,FALSE)</f>
        <v>KOM Combined</v>
      </c>
      <c r="O329">
        <f>_xlfn.IFNA(VLOOKUP(E329,'Points and Classes'!A:B,2,FALSE),0)</f>
        <v>50</v>
      </c>
      <c r="P329">
        <f>_xlfn.IFNA(VLOOKUP(C329&amp;G329,'By Class Overall'!A:F,6,FALSE),0)</f>
        <v>90</v>
      </c>
      <c r="Q329">
        <f>_xlfn.IFNA(VLOOKUP(C329&amp;G329,'By Class Overall'!A:G,7,FALSE),0)</f>
        <v>1</v>
      </c>
    </row>
    <row r="330" spans="1:17" x14ac:dyDescent="0.25">
      <c r="A330">
        <v>1</v>
      </c>
      <c r="B330" t="s">
        <v>181</v>
      </c>
      <c r="C330" t="s">
        <v>200</v>
      </c>
      <c r="D330">
        <v>5</v>
      </c>
      <c r="E330">
        <v>2</v>
      </c>
      <c r="F330">
        <v>115</v>
      </c>
      <c r="G330" t="s">
        <v>92</v>
      </c>
      <c r="H330">
        <v>12</v>
      </c>
      <c r="I330">
        <v>1.3577546296296296E-2</v>
      </c>
      <c r="J330">
        <v>31.117999999999999</v>
      </c>
      <c r="K330">
        <v>9.1430000000000007</v>
      </c>
      <c r="L330" t="s">
        <v>62</v>
      </c>
      <c r="M330" t="s">
        <v>44</v>
      </c>
      <c r="N330" t="str">
        <f>VLOOKUP(C330,'Points and Classes'!D:E,2,FALSE)</f>
        <v>KOM Combined</v>
      </c>
      <c r="O330">
        <f>_xlfn.IFNA(VLOOKUP(E330,'Points and Classes'!A:B,2,FALSE),0)</f>
        <v>40</v>
      </c>
      <c r="P330">
        <f>_xlfn.IFNA(VLOOKUP(C330&amp;G330,'By Class Overall'!A:F,6,FALSE),0)</f>
        <v>66</v>
      </c>
      <c r="Q330">
        <f>_xlfn.IFNA(VLOOKUP(C330&amp;G330,'By Class Overall'!A:G,7,FALSE),0)</f>
        <v>2</v>
      </c>
    </row>
    <row r="331" spans="1:17" x14ac:dyDescent="0.25">
      <c r="A331">
        <v>1</v>
      </c>
      <c r="B331" t="s">
        <v>181</v>
      </c>
      <c r="C331" t="s">
        <v>200</v>
      </c>
      <c r="D331">
        <v>6</v>
      </c>
      <c r="E331">
        <v>3</v>
      </c>
      <c r="F331">
        <v>122</v>
      </c>
      <c r="G331" t="s">
        <v>101</v>
      </c>
      <c r="H331">
        <v>12</v>
      </c>
      <c r="I331">
        <v>1.3784722222222224E-2</v>
      </c>
      <c r="J331">
        <v>49.073999999999998</v>
      </c>
      <c r="K331">
        <v>17.956</v>
      </c>
      <c r="L331" t="s">
        <v>31</v>
      </c>
      <c r="M331" t="s">
        <v>102</v>
      </c>
      <c r="N331" t="str">
        <f>VLOOKUP(C331,'Points and Classes'!D:E,2,FALSE)</f>
        <v>KOM Combined</v>
      </c>
      <c r="O331">
        <f>_xlfn.IFNA(VLOOKUP(E331,'Points and Classes'!A:B,2,FALSE),0)</f>
        <v>32</v>
      </c>
      <c r="P331">
        <f>_xlfn.IFNA(VLOOKUP(C331&amp;G331,'By Class Overall'!A:F,6,FALSE),0)</f>
        <v>52</v>
      </c>
      <c r="Q331">
        <f>_xlfn.IFNA(VLOOKUP(C331&amp;G331,'By Class Overall'!A:G,7,FALSE),0)</f>
        <v>3</v>
      </c>
    </row>
    <row r="332" spans="1:17" x14ac:dyDescent="0.25">
      <c r="A332">
        <v>1</v>
      </c>
      <c r="B332" t="s">
        <v>181</v>
      </c>
      <c r="C332" t="s">
        <v>200</v>
      </c>
      <c r="D332">
        <v>7</v>
      </c>
      <c r="E332">
        <v>4</v>
      </c>
      <c r="F332">
        <v>121</v>
      </c>
      <c r="G332" t="s">
        <v>107</v>
      </c>
      <c r="H332">
        <v>12</v>
      </c>
      <c r="I332">
        <v>1.3821759259259258E-2</v>
      </c>
      <c r="J332">
        <v>52.262999999999998</v>
      </c>
      <c r="K332">
        <v>3.1890000000000001</v>
      </c>
      <c r="L332" t="s">
        <v>108</v>
      </c>
      <c r="M332" t="s">
        <v>102</v>
      </c>
      <c r="N332" t="str">
        <f>VLOOKUP(C332,'Points and Classes'!D:E,2,FALSE)</f>
        <v>KOM Combined</v>
      </c>
      <c r="O332">
        <f>_xlfn.IFNA(VLOOKUP(E332,'Points and Classes'!A:B,2,FALSE),0)</f>
        <v>26</v>
      </c>
      <c r="P332">
        <f>_xlfn.IFNA(VLOOKUP(C332&amp;G332,'By Class Overall'!A:F,6,FALSE),0)</f>
        <v>48</v>
      </c>
      <c r="Q332">
        <f>_xlfn.IFNA(VLOOKUP(C332&amp;G332,'By Class Overall'!A:G,7,FALSE),0)</f>
        <v>5</v>
      </c>
    </row>
    <row r="333" spans="1:17" x14ac:dyDescent="0.25">
      <c r="A333">
        <v>1</v>
      </c>
      <c r="B333" t="s">
        <v>181</v>
      </c>
      <c r="C333" t="s">
        <v>200</v>
      </c>
      <c r="D333">
        <v>8</v>
      </c>
      <c r="E333">
        <v>5</v>
      </c>
      <c r="F333">
        <v>39</v>
      </c>
      <c r="G333" t="s">
        <v>98</v>
      </c>
      <c r="H333">
        <v>12</v>
      </c>
      <c r="I333">
        <v>1.4166666666666666E-2</v>
      </c>
      <c r="J333">
        <v>9.4907407407407408E-4</v>
      </c>
      <c r="K333">
        <v>29.768000000000001</v>
      </c>
      <c r="L333" t="s">
        <v>99</v>
      </c>
      <c r="M333" t="s">
        <v>100</v>
      </c>
      <c r="N333" t="str">
        <f>VLOOKUP(C333,'Points and Classes'!D:E,2,FALSE)</f>
        <v>KOM Combined</v>
      </c>
      <c r="O333">
        <f>_xlfn.IFNA(VLOOKUP(E333,'Points and Classes'!A:B,2,FALSE),0)</f>
        <v>22</v>
      </c>
      <c r="P333">
        <f>_xlfn.IFNA(VLOOKUP(C333&amp;G333,'By Class Overall'!A:F,6,FALSE),0)</f>
        <v>36</v>
      </c>
      <c r="Q333">
        <f>_xlfn.IFNA(VLOOKUP(C333&amp;G333,'By Class Overall'!A:G,7,FALSE),0)</f>
        <v>7</v>
      </c>
    </row>
    <row r="334" spans="1:17" x14ac:dyDescent="0.25">
      <c r="A334">
        <v>1</v>
      </c>
      <c r="B334" t="s">
        <v>181</v>
      </c>
      <c r="C334" t="s">
        <v>200</v>
      </c>
      <c r="D334">
        <v>9</v>
      </c>
      <c r="E334">
        <v>6</v>
      </c>
      <c r="F334">
        <v>365</v>
      </c>
      <c r="G334" t="s">
        <v>105</v>
      </c>
      <c r="H334">
        <v>12</v>
      </c>
      <c r="I334">
        <v>1.4314814814814815E-2</v>
      </c>
      <c r="J334">
        <v>1.0983796296296295E-3</v>
      </c>
      <c r="K334">
        <v>12.843999999999999</v>
      </c>
      <c r="L334" t="s">
        <v>48</v>
      </c>
      <c r="M334" t="s">
        <v>128</v>
      </c>
      <c r="N334" t="str">
        <f>VLOOKUP(C334,'Points and Classes'!D:E,2,FALSE)</f>
        <v>KOM Combined</v>
      </c>
      <c r="O334">
        <f>_xlfn.IFNA(VLOOKUP(E334,'Points and Classes'!A:B,2,FALSE),0)</f>
        <v>20</v>
      </c>
      <c r="P334">
        <f>_xlfn.IFNA(VLOOKUP(C334&amp;G334,'By Class Overall'!A:F,6,FALSE),0)</f>
        <v>38</v>
      </c>
      <c r="Q334">
        <f>_xlfn.IFNA(VLOOKUP(C334&amp;G334,'By Class Overall'!A:G,7,FALSE),0)</f>
        <v>6</v>
      </c>
    </row>
    <row r="335" spans="1:17" x14ac:dyDescent="0.25">
      <c r="A335">
        <v>1</v>
      </c>
      <c r="B335" t="s">
        <v>181</v>
      </c>
      <c r="C335" t="s">
        <v>200</v>
      </c>
      <c r="D335">
        <v>10</v>
      </c>
      <c r="E335">
        <v>7</v>
      </c>
      <c r="F335" t="s">
        <v>109</v>
      </c>
      <c r="G335" t="s">
        <v>110</v>
      </c>
      <c r="H335">
        <v>11</v>
      </c>
      <c r="I335">
        <v>1.3246527777777779E-2</v>
      </c>
      <c r="J335" t="s">
        <v>118</v>
      </c>
      <c r="K335" t="s">
        <v>118</v>
      </c>
      <c r="L335" t="s">
        <v>51</v>
      </c>
      <c r="M335" t="s">
        <v>133</v>
      </c>
      <c r="N335" t="str">
        <f>VLOOKUP(C335,'Points and Classes'!D:E,2,FALSE)</f>
        <v>KOM Combined</v>
      </c>
      <c r="O335">
        <f>_xlfn.IFNA(VLOOKUP(E335,'Points and Classes'!A:B,2,FALSE),0)</f>
        <v>18</v>
      </c>
      <c r="P335">
        <f>_xlfn.IFNA(VLOOKUP(C335&amp;G335,'By Class Overall'!A:F,6,FALSE),0)</f>
        <v>18</v>
      </c>
      <c r="Q335">
        <f>_xlfn.IFNA(VLOOKUP(C335&amp;G335,'By Class Overall'!A:G,7,FALSE),0)</f>
        <v>9</v>
      </c>
    </row>
    <row r="336" spans="1:17" x14ac:dyDescent="0.25">
      <c r="A336">
        <v>1</v>
      </c>
      <c r="B336" t="s">
        <v>181</v>
      </c>
      <c r="C336" t="s">
        <v>200</v>
      </c>
      <c r="D336" t="s">
        <v>71</v>
      </c>
      <c r="E336" t="s">
        <v>71</v>
      </c>
      <c r="F336" t="s">
        <v>29</v>
      </c>
      <c r="G336" t="s">
        <v>30</v>
      </c>
      <c r="J336" t="s">
        <v>71</v>
      </c>
      <c r="L336" t="s">
        <v>31</v>
      </c>
      <c r="M336" t="s">
        <v>19</v>
      </c>
      <c r="N336" t="str">
        <f>VLOOKUP(C336,'Points and Classes'!D:E,2,FALSE)</f>
        <v>KOM Combined</v>
      </c>
      <c r="O336">
        <f>_xlfn.IFNA(VLOOKUP(E336,'Points and Classes'!A:B,2,FALSE),0)</f>
        <v>0</v>
      </c>
      <c r="P336">
        <f>_xlfn.IFNA(VLOOKUP(C336&amp;G336,'By Class Overall'!A:F,6,FALSE),0)</f>
        <v>0</v>
      </c>
      <c r="Q336">
        <f>_xlfn.IFNA(VLOOKUP(C336&amp;G336,'By Class Overall'!A:G,7,FALSE),0)</f>
        <v>0</v>
      </c>
    </row>
    <row r="337" spans="1:17" x14ac:dyDescent="0.25">
      <c r="A337">
        <v>1</v>
      </c>
      <c r="B337" t="s">
        <v>181</v>
      </c>
      <c r="C337" t="s">
        <v>200</v>
      </c>
      <c r="D337" t="s">
        <v>71</v>
      </c>
      <c r="E337" t="s">
        <v>71</v>
      </c>
      <c r="F337">
        <v>11</v>
      </c>
      <c r="G337" t="s">
        <v>127</v>
      </c>
      <c r="J337" t="s">
        <v>71</v>
      </c>
      <c r="L337" t="s">
        <v>31</v>
      </c>
      <c r="M337" t="s">
        <v>128</v>
      </c>
      <c r="N337" t="str">
        <f>VLOOKUP(C337,'Points and Classes'!D:E,2,FALSE)</f>
        <v>KOM Combined</v>
      </c>
      <c r="O337">
        <f>_xlfn.IFNA(VLOOKUP(E337,'Points and Classes'!A:B,2,FALSE),0)</f>
        <v>0</v>
      </c>
      <c r="P337">
        <f>_xlfn.IFNA(VLOOKUP(C337&amp;G337,'By Class Overall'!A:F,6,FALSE),0)</f>
        <v>0</v>
      </c>
      <c r="Q337">
        <f>_xlfn.IFNA(VLOOKUP(C337&amp;G337,'By Class Overall'!A:G,7,FALSE),0)</f>
        <v>0</v>
      </c>
    </row>
    <row r="338" spans="1:17" x14ac:dyDescent="0.25">
      <c r="A338">
        <v>1</v>
      </c>
      <c r="B338" t="s">
        <v>181</v>
      </c>
      <c r="C338" t="s">
        <v>200</v>
      </c>
      <c r="D338" t="s">
        <v>71</v>
      </c>
      <c r="E338" t="s">
        <v>71</v>
      </c>
      <c r="F338">
        <v>28</v>
      </c>
      <c r="G338" t="s">
        <v>39</v>
      </c>
      <c r="J338" t="s">
        <v>71</v>
      </c>
      <c r="L338" t="s">
        <v>40</v>
      </c>
      <c r="M338" t="s">
        <v>41</v>
      </c>
      <c r="N338" t="str">
        <f>VLOOKUP(C338,'Points and Classes'!D:E,2,FALSE)</f>
        <v>KOM Combined</v>
      </c>
      <c r="O338">
        <f>_xlfn.IFNA(VLOOKUP(E338,'Points and Classes'!A:B,2,FALSE),0)</f>
        <v>0</v>
      </c>
      <c r="P338">
        <f>_xlfn.IFNA(VLOOKUP(C338&amp;G338,'By Class Overall'!A:F,6,FALSE),0)</f>
        <v>0</v>
      </c>
      <c r="Q338">
        <f>_xlfn.IFNA(VLOOKUP(C338&amp;G338,'By Class Overall'!A:G,7,FALSE),0)</f>
        <v>0</v>
      </c>
    </row>
    <row r="339" spans="1:17" x14ac:dyDescent="0.25">
      <c r="A339">
        <v>1</v>
      </c>
      <c r="B339" t="s">
        <v>181</v>
      </c>
      <c r="C339" t="s">
        <v>200</v>
      </c>
      <c r="D339" t="s">
        <v>71</v>
      </c>
      <c r="E339" t="s">
        <v>71</v>
      </c>
      <c r="F339">
        <v>53</v>
      </c>
      <c r="G339" t="s">
        <v>120</v>
      </c>
      <c r="J339" t="s">
        <v>71</v>
      </c>
      <c r="L339" t="s">
        <v>31</v>
      </c>
      <c r="M339" t="s">
        <v>121</v>
      </c>
      <c r="N339" t="str">
        <f>VLOOKUP(C339,'Points and Classes'!D:E,2,FALSE)</f>
        <v>KOM Combined</v>
      </c>
      <c r="O339">
        <f>_xlfn.IFNA(VLOOKUP(E339,'Points and Classes'!A:B,2,FALSE),0)</f>
        <v>0</v>
      </c>
      <c r="P339">
        <f>_xlfn.IFNA(VLOOKUP(C339&amp;G339,'By Class Overall'!A:F,6,FALSE),0)</f>
        <v>32</v>
      </c>
      <c r="Q339">
        <f>_xlfn.IFNA(VLOOKUP(C339&amp;G339,'By Class Overall'!A:G,7,FALSE),0)</f>
        <v>8</v>
      </c>
    </row>
    <row r="340" spans="1:17" x14ac:dyDescent="0.25">
      <c r="A340">
        <v>1</v>
      </c>
      <c r="B340" t="s">
        <v>181</v>
      </c>
      <c r="C340" t="s">
        <v>200</v>
      </c>
      <c r="D340" t="s">
        <v>71</v>
      </c>
      <c r="E340" t="s">
        <v>71</v>
      </c>
      <c r="F340">
        <v>69</v>
      </c>
      <c r="G340" t="s">
        <v>72</v>
      </c>
      <c r="J340" t="s">
        <v>71</v>
      </c>
      <c r="L340" t="s">
        <v>73</v>
      </c>
      <c r="M340" t="s">
        <v>74</v>
      </c>
      <c r="N340" t="str">
        <f>VLOOKUP(C340,'Points and Classes'!D:E,2,FALSE)</f>
        <v>KOM Combined</v>
      </c>
      <c r="O340">
        <f>_xlfn.IFNA(VLOOKUP(E340,'Points and Classes'!A:B,2,FALSE),0)</f>
        <v>0</v>
      </c>
      <c r="P340">
        <f>_xlfn.IFNA(VLOOKUP(C340&amp;G340,'By Class Overall'!A:F,6,FALSE),0)</f>
        <v>0</v>
      </c>
      <c r="Q340">
        <f>_xlfn.IFNA(VLOOKUP(C340&amp;G340,'By Class Overall'!A:G,7,FALSE),0)</f>
        <v>0</v>
      </c>
    </row>
    <row r="341" spans="1:17" x14ac:dyDescent="0.25">
      <c r="A341">
        <v>1</v>
      </c>
      <c r="B341" t="s">
        <v>181</v>
      </c>
      <c r="C341" t="s">
        <v>199</v>
      </c>
      <c r="D341">
        <v>1</v>
      </c>
      <c r="E341">
        <v>1</v>
      </c>
      <c r="F341">
        <v>84</v>
      </c>
      <c r="G341" t="s">
        <v>84</v>
      </c>
      <c r="H341">
        <v>12</v>
      </c>
      <c r="I341">
        <v>1.3217592592592593E-2</v>
      </c>
      <c r="L341" t="s">
        <v>18</v>
      </c>
      <c r="M341" t="s">
        <v>85</v>
      </c>
      <c r="N341" t="str">
        <f>VLOOKUP(C341,'Points and Classes'!D:E,2,FALSE)</f>
        <v>KOM Combined</v>
      </c>
      <c r="O341">
        <f>_xlfn.IFNA(VLOOKUP(E341,'Points and Classes'!A:B,2,FALSE),0)</f>
        <v>50</v>
      </c>
      <c r="P341">
        <f>_xlfn.IFNA(VLOOKUP(C341&amp;G341,'By Class Overall'!A:F,6,FALSE),0)</f>
        <v>50</v>
      </c>
      <c r="Q341">
        <f>_xlfn.IFNA(VLOOKUP(C341&amp;G341,'By Class Overall'!A:G,7,FALSE),0)</f>
        <v>3</v>
      </c>
    </row>
    <row r="342" spans="1:17" x14ac:dyDescent="0.25">
      <c r="A342">
        <v>1</v>
      </c>
      <c r="B342" t="s">
        <v>181</v>
      </c>
      <c r="C342" t="s">
        <v>199</v>
      </c>
      <c r="D342">
        <v>2</v>
      </c>
      <c r="E342">
        <v>2</v>
      </c>
      <c r="F342">
        <v>49</v>
      </c>
      <c r="G342" t="s">
        <v>86</v>
      </c>
      <c r="H342">
        <v>12</v>
      </c>
      <c r="I342">
        <v>1.3300925925925924E-2</v>
      </c>
      <c r="J342">
        <v>7.2530000000000001</v>
      </c>
      <c r="K342">
        <v>7.2530000000000001</v>
      </c>
      <c r="L342" t="s">
        <v>15</v>
      </c>
      <c r="M342" t="s">
        <v>87</v>
      </c>
      <c r="N342" t="str">
        <f>VLOOKUP(C342,'Points and Classes'!D:E,2,FALSE)</f>
        <v>KOM Combined</v>
      </c>
      <c r="O342">
        <f>_xlfn.IFNA(VLOOKUP(E342,'Points and Classes'!A:B,2,FALSE),0)</f>
        <v>40</v>
      </c>
      <c r="P342">
        <f>_xlfn.IFNA(VLOOKUP(C342&amp;G342,'By Class Overall'!A:F,6,FALSE),0)</f>
        <v>80</v>
      </c>
      <c r="Q342">
        <f>_xlfn.IFNA(VLOOKUP(C342&amp;G342,'By Class Overall'!A:G,7,FALSE),0)</f>
        <v>2</v>
      </c>
    </row>
    <row r="343" spans="1:17" x14ac:dyDescent="0.25">
      <c r="A343">
        <v>1</v>
      </c>
      <c r="B343" t="s">
        <v>181</v>
      </c>
      <c r="C343" t="s">
        <v>199</v>
      </c>
      <c r="D343">
        <v>3</v>
      </c>
      <c r="E343">
        <v>3</v>
      </c>
      <c r="F343">
        <v>527</v>
      </c>
      <c r="G343" t="s">
        <v>88</v>
      </c>
      <c r="H343">
        <v>12</v>
      </c>
      <c r="I343">
        <v>1.3413194444444445E-2</v>
      </c>
      <c r="J343">
        <v>16.908999999999999</v>
      </c>
      <c r="K343">
        <v>9.6560000000000006</v>
      </c>
      <c r="L343" t="s">
        <v>18</v>
      </c>
      <c r="M343" t="s">
        <v>102</v>
      </c>
      <c r="N343" t="str">
        <f>VLOOKUP(C343,'Points and Classes'!D:E,2,FALSE)</f>
        <v>KOM Combined</v>
      </c>
      <c r="O343">
        <f>_xlfn.IFNA(VLOOKUP(E343,'Points and Classes'!A:B,2,FALSE),0)</f>
        <v>32</v>
      </c>
      <c r="P343">
        <f>_xlfn.IFNA(VLOOKUP(C343&amp;G343,'By Class Overall'!A:F,6,FALSE),0)</f>
        <v>82</v>
      </c>
      <c r="Q343">
        <f>_xlfn.IFNA(VLOOKUP(C343&amp;G343,'By Class Overall'!A:G,7,FALSE),0)</f>
        <v>1</v>
      </c>
    </row>
    <row r="344" spans="1:17" x14ac:dyDescent="0.25">
      <c r="A344">
        <v>1</v>
      </c>
      <c r="B344" t="s">
        <v>181</v>
      </c>
      <c r="C344" t="s">
        <v>199</v>
      </c>
      <c r="D344">
        <v>11</v>
      </c>
      <c r="E344">
        <v>4</v>
      </c>
      <c r="F344">
        <v>149</v>
      </c>
      <c r="G344" t="s">
        <v>17</v>
      </c>
      <c r="H344">
        <v>11</v>
      </c>
      <c r="I344">
        <v>1.3280092592592593E-2</v>
      </c>
      <c r="J344" t="s">
        <v>118</v>
      </c>
      <c r="K344">
        <v>2.91</v>
      </c>
      <c r="L344" t="s">
        <v>18</v>
      </c>
      <c r="M344" t="s">
        <v>19</v>
      </c>
      <c r="N344" t="str">
        <f>VLOOKUP(C344,'Points and Classes'!D:E,2,FALSE)</f>
        <v>KOM Combined</v>
      </c>
      <c r="O344">
        <f>_xlfn.IFNA(VLOOKUP(E344,'Points and Classes'!A:B,2,FALSE),0)</f>
        <v>26</v>
      </c>
      <c r="P344">
        <f>_xlfn.IFNA(VLOOKUP(C344&amp;G344,'By Class Overall'!A:F,6,FALSE),0)</f>
        <v>26</v>
      </c>
      <c r="Q344">
        <f>_xlfn.IFNA(VLOOKUP(C344&amp;G344,'By Class Overall'!A:G,7,FALSE),0)</f>
        <v>5</v>
      </c>
    </row>
    <row r="345" spans="1:17" x14ac:dyDescent="0.25">
      <c r="A345">
        <v>1</v>
      </c>
      <c r="B345" t="s">
        <v>181</v>
      </c>
      <c r="C345" t="s">
        <v>199</v>
      </c>
      <c r="D345">
        <v>12</v>
      </c>
      <c r="E345">
        <v>5</v>
      </c>
      <c r="F345">
        <v>258</v>
      </c>
      <c r="G345" t="s">
        <v>134</v>
      </c>
      <c r="H345">
        <v>4</v>
      </c>
      <c r="I345">
        <v>5.3101851851851851E-3</v>
      </c>
      <c r="J345" t="s">
        <v>201</v>
      </c>
      <c r="K345" t="s">
        <v>146</v>
      </c>
      <c r="L345" t="s">
        <v>83</v>
      </c>
      <c r="M345" t="s">
        <v>135</v>
      </c>
      <c r="N345" t="str">
        <f>VLOOKUP(C345,'Points and Classes'!D:E,2,FALSE)</f>
        <v>KOM Combined</v>
      </c>
      <c r="O345">
        <f>_xlfn.IFNA(VLOOKUP(E345,'Points and Classes'!A:B,2,FALSE),0)</f>
        <v>22</v>
      </c>
      <c r="P345">
        <f>_xlfn.IFNA(VLOOKUP(C345&amp;G345,'By Class Overall'!A:F,6,FALSE),0)</f>
        <v>22</v>
      </c>
      <c r="Q345">
        <f>_xlfn.IFNA(VLOOKUP(C345&amp;G345,'By Class Overall'!A:G,7,FALSE),0)</f>
        <v>6</v>
      </c>
    </row>
    <row r="346" spans="1:17" x14ac:dyDescent="0.25">
      <c r="A346">
        <v>1</v>
      </c>
      <c r="B346" t="s">
        <v>181</v>
      </c>
      <c r="C346" t="s">
        <v>199</v>
      </c>
      <c r="D346" t="s">
        <v>71</v>
      </c>
      <c r="E346" t="s">
        <v>71</v>
      </c>
      <c r="F346">
        <v>88</v>
      </c>
      <c r="G346" t="s">
        <v>126</v>
      </c>
      <c r="I346">
        <v>3.7629999999999999</v>
      </c>
      <c r="J346" t="s">
        <v>71</v>
      </c>
      <c r="K346" t="s">
        <v>142</v>
      </c>
      <c r="L346" t="s">
        <v>18</v>
      </c>
      <c r="M346" t="s">
        <v>102</v>
      </c>
      <c r="N346" t="str">
        <f>VLOOKUP(C346,'Points and Classes'!D:E,2,FALSE)</f>
        <v>KOM Combined</v>
      </c>
      <c r="O346">
        <f>_xlfn.IFNA(VLOOKUP(E346,'Points and Classes'!A:B,2,FALSE),0)</f>
        <v>0</v>
      </c>
      <c r="P346">
        <f>_xlfn.IFNA(VLOOKUP(C346&amp;G346,'By Class Overall'!A:F,6,FALSE),0)</f>
        <v>32</v>
      </c>
      <c r="Q346">
        <f>_xlfn.IFNA(VLOOKUP(C346&amp;G346,'By Class Overall'!A:G,7,FALSE),0)</f>
        <v>4</v>
      </c>
    </row>
    <row r="347" spans="1:17" x14ac:dyDescent="0.25">
      <c r="A347">
        <v>1</v>
      </c>
      <c r="B347" t="s">
        <v>181</v>
      </c>
      <c r="C347" t="s">
        <v>199</v>
      </c>
      <c r="D347" t="s">
        <v>71</v>
      </c>
      <c r="E347" t="s">
        <v>71</v>
      </c>
      <c r="F347">
        <v>68</v>
      </c>
      <c r="G347" t="s">
        <v>20</v>
      </c>
      <c r="J347" t="s">
        <v>71</v>
      </c>
      <c r="L347" t="s">
        <v>15</v>
      </c>
      <c r="M347" t="s">
        <v>21</v>
      </c>
      <c r="N347" t="str">
        <f>VLOOKUP(C347,'Points and Classes'!D:E,2,FALSE)</f>
        <v>KOM Combined</v>
      </c>
      <c r="O347">
        <f>_xlfn.IFNA(VLOOKUP(E347,'Points and Classes'!A:B,2,FALSE),0)</f>
        <v>0</v>
      </c>
      <c r="P347">
        <f>_xlfn.IFNA(VLOOKUP(C347&amp;G347,'By Class Overall'!A:F,6,FALSE),0)</f>
        <v>0</v>
      </c>
      <c r="Q347">
        <f>_xlfn.IFNA(VLOOKUP(C347&amp;G347,'By Class Overall'!A:G,7,FALSE),0)</f>
        <v>0</v>
      </c>
    </row>
    <row r="348" spans="1:17" x14ac:dyDescent="0.25">
      <c r="A348">
        <v>1</v>
      </c>
      <c r="B348" t="s">
        <v>181</v>
      </c>
      <c r="C348" t="s">
        <v>199</v>
      </c>
      <c r="D348" t="s">
        <v>71</v>
      </c>
      <c r="E348" t="s">
        <v>71</v>
      </c>
      <c r="F348">
        <v>209</v>
      </c>
      <c r="G348" t="s">
        <v>28</v>
      </c>
      <c r="J348" t="s">
        <v>71</v>
      </c>
      <c r="L348" t="s">
        <v>18</v>
      </c>
      <c r="M348" t="s">
        <v>138</v>
      </c>
      <c r="N348" t="str">
        <f>VLOOKUP(C348,'Points and Classes'!D:E,2,FALSE)</f>
        <v>KOM Combined</v>
      </c>
      <c r="O348">
        <f>_xlfn.IFNA(VLOOKUP(E348,'Points and Classes'!A:B,2,FALSE),0)</f>
        <v>0</v>
      </c>
      <c r="P348">
        <f>_xlfn.IFNA(VLOOKUP(C348&amp;G348,'By Class Overall'!A:F,6,FALSE),0)</f>
        <v>0</v>
      </c>
      <c r="Q348">
        <f>_xlfn.IFNA(VLOOKUP(C348&amp;G348,'By Class Overall'!A:G,7,FALSE),0)</f>
        <v>0</v>
      </c>
    </row>
    <row r="349" spans="1:17" x14ac:dyDescent="0.25">
      <c r="A349">
        <v>1</v>
      </c>
      <c r="B349" t="s">
        <v>181</v>
      </c>
      <c r="C349" t="s">
        <v>199</v>
      </c>
      <c r="D349" t="s">
        <v>71</v>
      </c>
      <c r="E349" t="s">
        <v>71</v>
      </c>
      <c r="F349">
        <v>777</v>
      </c>
      <c r="G349" t="s">
        <v>22</v>
      </c>
      <c r="J349" t="s">
        <v>71</v>
      </c>
      <c r="L349" t="s">
        <v>33</v>
      </c>
      <c r="M349" t="s">
        <v>24</v>
      </c>
      <c r="N349" t="str">
        <f>VLOOKUP(C349,'Points and Classes'!D:E,2,FALSE)</f>
        <v>KOM Combined</v>
      </c>
      <c r="O349">
        <f>_xlfn.IFNA(VLOOKUP(E349,'Points and Classes'!A:B,2,FALSE),0)</f>
        <v>0</v>
      </c>
      <c r="P349">
        <f>_xlfn.IFNA(VLOOKUP(C349&amp;G349,'By Class Overall'!A:F,6,FALSE),0)</f>
        <v>0</v>
      </c>
      <c r="Q349">
        <f>_xlfn.IFNA(VLOOKUP(C349&amp;G349,'By Class Overall'!A:G,7,FALSE),0)</f>
        <v>0</v>
      </c>
    </row>
    <row r="350" spans="1:17" x14ac:dyDescent="0.25">
      <c r="A350">
        <v>1</v>
      </c>
      <c r="B350" t="s">
        <v>181</v>
      </c>
      <c r="C350" t="s">
        <v>199</v>
      </c>
      <c r="D350" t="s">
        <v>71</v>
      </c>
      <c r="E350" t="s">
        <v>71</v>
      </c>
      <c r="F350">
        <v>782</v>
      </c>
      <c r="G350" t="s">
        <v>58</v>
      </c>
      <c r="J350" t="s">
        <v>71</v>
      </c>
      <c r="L350" t="s">
        <v>59</v>
      </c>
      <c r="M350" t="s">
        <v>60</v>
      </c>
      <c r="N350" t="str">
        <f>VLOOKUP(C350,'Points and Classes'!D:E,2,FALSE)</f>
        <v>KOM Combined</v>
      </c>
      <c r="O350">
        <f>_xlfn.IFNA(VLOOKUP(E350,'Points and Classes'!A:B,2,FALSE),0)</f>
        <v>0</v>
      </c>
      <c r="P350">
        <f>_xlfn.IFNA(VLOOKUP(C350&amp;G350,'By Class Overall'!A:F,6,FALSE),0)</f>
        <v>0</v>
      </c>
      <c r="Q350">
        <f>_xlfn.IFNA(VLOOKUP(C350&amp;G350,'By Class Overall'!A:G,7,FALSE),0)</f>
        <v>0</v>
      </c>
    </row>
    <row r="351" spans="1:17" x14ac:dyDescent="0.25">
      <c r="A351">
        <v>1</v>
      </c>
      <c r="B351" t="s">
        <v>181</v>
      </c>
      <c r="C351" t="s">
        <v>202</v>
      </c>
      <c r="D351">
        <v>1</v>
      </c>
      <c r="E351">
        <v>1</v>
      </c>
      <c r="F351">
        <v>993</v>
      </c>
      <c r="G351" t="s">
        <v>165</v>
      </c>
      <c r="H351">
        <v>5</v>
      </c>
      <c r="I351">
        <v>7.1284722222222227E-3</v>
      </c>
      <c r="L351" t="s">
        <v>166</v>
      </c>
      <c r="M351" t="s">
        <v>16</v>
      </c>
      <c r="N351" t="str">
        <f>VLOOKUP(C351,'Points and Classes'!D:E,2,FALSE)</f>
        <v>Lightweight SuperBike</v>
      </c>
      <c r="O351">
        <f>_xlfn.IFNA(VLOOKUP(E351,'Points and Classes'!A:B,2,FALSE),0)</f>
        <v>50</v>
      </c>
      <c r="P351">
        <f>_xlfn.IFNA(VLOOKUP(C351&amp;G351,'By Class Overall'!A:F,6,FALSE),0)</f>
        <v>82</v>
      </c>
      <c r="Q351">
        <f>_xlfn.IFNA(VLOOKUP(C351&amp;G351,'By Class Overall'!A:G,7,FALSE),0)</f>
        <v>1</v>
      </c>
    </row>
    <row r="352" spans="1:17" x14ac:dyDescent="0.25">
      <c r="A352">
        <v>1</v>
      </c>
      <c r="B352" t="s">
        <v>181</v>
      </c>
      <c r="C352" t="s">
        <v>202</v>
      </c>
      <c r="D352">
        <v>2</v>
      </c>
      <c r="E352">
        <v>2</v>
      </c>
      <c r="F352">
        <v>66</v>
      </c>
      <c r="G352" t="s">
        <v>141</v>
      </c>
      <c r="H352">
        <v>5</v>
      </c>
      <c r="I352">
        <v>8.1203703703703698E-3</v>
      </c>
      <c r="J352">
        <v>9.9074074074074082E-4</v>
      </c>
      <c r="K352">
        <v>9.9074074074074082E-4</v>
      </c>
      <c r="L352" t="s">
        <v>143</v>
      </c>
      <c r="M352" t="s">
        <v>144</v>
      </c>
      <c r="N352" t="str">
        <f>VLOOKUP(C352,'Points and Classes'!D:E,2,FALSE)</f>
        <v>Lightweight SuperBike</v>
      </c>
      <c r="O352">
        <f>_xlfn.IFNA(VLOOKUP(E352,'Points and Classes'!A:B,2,FALSE),0)</f>
        <v>40</v>
      </c>
      <c r="P352">
        <f>_xlfn.IFNA(VLOOKUP(C352&amp;G352,'By Class Overall'!A:F,6,FALSE),0)</f>
        <v>60</v>
      </c>
      <c r="Q352">
        <f>_xlfn.IFNA(VLOOKUP(C352&amp;G352,'By Class Overall'!A:G,7,FALSE),0)</f>
        <v>2</v>
      </c>
    </row>
    <row r="353" spans="1:17" x14ac:dyDescent="0.25">
      <c r="A353">
        <v>1</v>
      </c>
      <c r="B353" t="s">
        <v>181</v>
      </c>
      <c r="C353" t="s">
        <v>202</v>
      </c>
      <c r="D353">
        <v>3</v>
      </c>
      <c r="E353">
        <v>3</v>
      </c>
      <c r="F353">
        <v>660</v>
      </c>
      <c r="G353" t="s">
        <v>64</v>
      </c>
      <c r="H353">
        <v>4</v>
      </c>
      <c r="I353">
        <v>7.3923611111111108E-3</v>
      </c>
      <c r="J353" t="s">
        <v>118</v>
      </c>
      <c r="K353" t="s">
        <v>118</v>
      </c>
      <c r="L353" t="s">
        <v>65</v>
      </c>
      <c r="M353" t="s">
        <v>66</v>
      </c>
      <c r="N353" t="str">
        <f>VLOOKUP(C353,'Points and Classes'!D:E,2,FALSE)</f>
        <v>Lightweight SuperBike</v>
      </c>
      <c r="O353">
        <f>_xlfn.IFNA(VLOOKUP(E353,'Points and Classes'!A:B,2,FALSE),0)</f>
        <v>32</v>
      </c>
      <c r="P353">
        <f>_xlfn.IFNA(VLOOKUP(C353&amp;G353,'By Class Overall'!A:F,6,FALSE),0)</f>
        <v>54</v>
      </c>
      <c r="Q353">
        <f>_xlfn.IFNA(VLOOKUP(C353&amp;G353,'By Class Overall'!A:G,7,FALSE),0)</f>
        <v>3</v>
      </c>
    </row>
    <row r="354" spans="1:17" x14ac:dyDescent="0.25">
      <c r="A354">
        <v>1</v>
      </c>
      <c r="B354" t="s">
        <v>181</v>
      </c>
      <c r="C354" t="s">
        <v>202</v>
      </c>
      <c r="D354" t="s">
        <v>71</v>
      </c>
      <c r="E354" t="s">
        <v>71</v>
      </c>
      <c r="F354">
        <v>993</v>
      </c>
      <c r="G354" t="s">
        <v>165</v>
      </c>
      <c r="J354" t="s">
        <v>71</v>
      </c>
      <c r="L354" t="s">
        <v>166</v>
      </c>
      <c r="M354" t="s">
        <v>16</v>
      </c>
      <c r="N354" t="str">
        <f>VLOOKUP(C354,'Points and Classes'!D:E,2,FALSE)</f>
        <v>Lightweight SuperBike</v>
      </c>
      <c r="O354">
        <f>_xlfn.IFNA(VLOOKUP(E354,'Points and Classes'!A:B,2,FALSE),0)</f>
        <v>0</v>
      </c>
      <c r="P354">
        <f>_xlfn.IFNA(VLOOKUP(C354&amp;G354,'By Class Overall'!A:F,6,FALSE),0)</f>
        <v>82</v>
      </c>
      <c r="Q354">
        <f>_xlfn.IFNA(VLOOKUP(C354&amp;G354,'By Class Overall'!A:G,7,FALSE),0)</f>
        <v>1</v>
      </c>
    </row>
    <row r="355" spans="1:17" x14ac:dyDescent="0.25">
      <c r="A355">
        <v>1</v>
      </c>
      <c r="B355" t="s">
        <v>181</v>
      </c>
      <c r="C355" t="s">
        <v>202</v>
      </c>
      <c r="D355" t="s">
        <v>71</v>
      </c>
      <c r="E355" t="s">
        <v>71</v>
      </c>
      <c r="F355">
        <v>272</v>
      </c>
      <c r="G355" t="s">
        <v>139</v>
      </c>
      <c r="J355" t="s">
        <v>71</v>
      </c>
      <c r="L355" t="s">
        <v>140</v>
      </c>
      <c r="M355" t="s">
        <v>16</v>
      </c>
      <c r="N355" t="str">
        <f>VLOOKUP(C355,'Points and Classes'!D:E,2,FALSE)</f>
        <v>Lightweight SuperBike</v>
      </c>
      <c r="O355">
        <f>_xlfn.IFNA(VLOOKUP(E355,'Points and Classes'!A:B,2,FALSE),0)</f>
        <v>0</v>
      </c>
      <c r="P355">
        <f>_xlfn.IFNA(VLOOKUP(C355&amp;G355,'By Class Overall'!A:F,6,FALSE),0)</f>
        <v>0</v>
      </c>
      <c r="Q355">
        <f>_xlfn.IFNA(VLOOKUP(C355&amp;G355,'By Class Overall'!A:G,7,FALSE),0)</f>
        <v>0</v>
      </c>
    </row>
    <row r="356" spans="1:17" x14ac:dyDescent="0.25">
      <c r="A356">
        <v>1</v>
      </c>
      <c r="B356" t="s">
        <v>181</v>
      </c>
      <c r="C356" t="s">
        <v>202</v>
      </c>
      <c r="D356" t="s">
        <v>71</v>
      </c>
      <c r="E356" t="s">
        <v>71</v>
      </c>
      <c r="F356">
        <v>33</v>
      </c>
      <c r="G356" t="s">
        <v>171</v>
      </c>
      <c r="J356" t="s">
        <v>71</v>
      </c>
      <c r="L356" t="s">
        <v>172</v>
      </c>
      <c r="M356" t="s">
        <v>173</v>
      </c>
      <c r="N356" t="str">
        <f>VLOOKUP(C356,'Points and Classes'!D:E,2,FALSE)</f>
        <v>Lightweight SuperBike</v>
      </c>
      <c r="O356">
        <f>_xlfn.IFNA(VLOOKUP(E356,'Points and Classes'!A:B,2,FALSE),0)</f>
        <v>0</v>
      </c>
      <c r="P356">
        <f>_xlfn.IFNA(VLOOKUP(C356&amp;G356,'By Class Overall'!A:F,6,FALSE),0)</f>
        <v>26</v>
      </c>
      <c r="Q356">
        <f>_xlfn.IFNA(VLOOKUP(C356&amp;G356,'By Class Overall'!A:G,7,FALSE),0)</f>
        <v>6</v>
      </c>
    </row>
    <row r="357" spans="1:17" x14ac:dyDescent="0.25">
      <c r="A357">
        <v>1</v>
      </c>
      <c r="B357" t="s">
        <v>181</v>
      </c>
      <c r="C357" t="s">
        <v>202</v>
      </c>
      <c r="D357" t="s">
        <v>71</v>
      </c>
      <c r="E357" t="s">
        <v>71</v>
      </c>
      <c r="F357">
        <v>32</v>
      </c>
      <c r="G357" t="s">
        <v>168</v>
      </c>
      <c r="J357" t="s">
        <v>71</v>
      </c>
      <c r="L357" t="s">
        <v>169</v>
      </c>
      <c r="M357" t="s">
        <v>170</v>
      </c>
      <c r="N357" t="str">
        <f>VLOOKUP(C357,'Points and Classes'!D:E,2,FALSE)</f>
        <v>Lightweight SuperBike</v>
      </c>
      <c r="O357">
        <f>_xlfn.IFNA(VLOOKUP(E357,'Points and Classes'!A:B,2,FALSE),0)</f>
        <v>0</v>
      </c>
      <c r="P357">
        <f>_xlfn.IFNA(VLOOKUP(C357&amp;G357,'By Class Overall'!A:F,6,FALSE),0)</f>
        <v>0</v>
      </c>
      <c r="Q357">
        <f>_xlfn.IFNA(VLOOKUP(C357&amp;G357,'By Class Overall'!A:G,7,FALSE),0)</f>
        <v>0</v>
      </c>
    </row>
    <row r="358" spans="1:17" x14ac:dyDescent="0.25">
      <c r="A358">
        <v>1</v>
      </c>
      <c r="B358" t="s">
        <v>181</v>
      </c>
      <c r="C358" t="s">
        <v>202</v>
      </c>
      <c r="D358" t="s">
        <v>71</v>
      </c>
      <c r="E358" t="s">
        <v>71</v>
      </c>
      <c r="F358">
        <v>777</v>
      </c>
      <c r="G358" t="s">
        <v>22</v>
      </c>
      <c r="J358" t="s">
        <v>71</v>
      </c>
      <c r="L358" t="s">
        <v>33</v>
      </c>
      <c r="M358" t="s">
        <v>24</v>
      </c>
      <c r="N358" t="str">
        <f>VLOOKUP(C358,'Points and Classes'!D:E,2,FALSE)</f>
        <v>Lightweight SuperBike</v>
      </c>
      <c r="O358">
        <f>_xlfn.IFNA(VLOOKUP(E358,'Points and Classes'!A:B,2,FALSE),0)</f>
        <v>0</v>
      </c>
      <c r="P358">
        <f>_xlfn.IFNA(VLOOKUP(C358&amp;G358,'By Class Overall'!A:F,6,FALSE),0)</f>
        <v>0</v>
      </c>
      <c r="Q358">
        <f>_xlfn.IFNA(VLOOKUP(C358&amp;G358,'By Class Overall'!A:G,7,FALSE),0)</f>
        <v>0</v>
      </c>
    </row>
    <row r="359" spans="1:17" x14ac:dyDescent="0.25">
      <c r="A359">
        <v>1</v>
      </c>
      <c r="B359" t="s">
        <v>181</v>
      </c>
      <c r="C359" t="s">
        <v>202</v>
      </c>
      <c r="D359" t="s">
        <v>71</v>
      </c>
      <c r="E359" t="s">
        <v>71</v>
      </c>
      <c r="F359">
        <v>805</v>
      </c>
      <c r="G359" t="s">
        <v>82</v>
      </c>
      <c r="J359" t="s">
        <v>71</v>
      </c>
      <c r="L359" t="s">
        <v>83</v>
      </c>
      <c r="M359" t="s">
        <v>54</v>
      </c>
      <c r="N359" t="str">
        <f>VLOOKUP(C359,'Points and Classes'!D:E,2,FALSE)</f>
        <v>Lightweight SuperBike</v>
      </c>
      <c r="O359">
        <f>_xlfn.IFNA(VLOOKUP(E359,'Points and Classes'!A:B,2,FALSE),0)</f>
        <v>0</v>
      </c>
      <c r="P359">
        <f>_xlfn.IFNA(VLOOKUP(C359&amp;G359,'By Class Overall'!A:F,6,FALSE),0)</f>
        <v>0</v>
      </c>
      <c r="Q359">
        <f>_xlfn.IFNA(VLOOKUP(C359&amp;G359,'By Class Overall'!A:G,7,FALSE),0)</f>
        <v>0</v>
      </c>
    </row>
    <row r="360" spans="1:17" x14ac:dyDescent="0.25">
      <c r="A360">
        <v>1</v>
      </c>
      <c r="B360" t="s">
        <v>181</v>
      </c>
      <c r="C360" t="s">
        <v>202</v>
      </c>
      <c r="D360" t="s">
        <v>71</v>
      </c>
      <c r="E360" t="s">
        <v>71</v>
      </c>
      <c r="F360">
        <v>107</v>
      </c>
      <c r="G360" t="s">
        <v>55</v>
      </c>
      <c r="J360" t="s">
        <v>71</v>
      </c>
      <c r="L360" t="s">
        <v>56</v>
      </c>
      <c r="M360" t="s">
        <v>57</v>
      </c>
      <c r="N360" t="str">
        <f>VLOOKUP(C360,'Points and Classes'!D:E,2,FALSE)</f>
        <v>Lightweight SuperBike</v>
      </c>
      <c r="O360">
        <f>_xlfn.IFNA(VLOOKUP(E360,'Points and Classes'!A:B,2,FALSE),0)</f>
        <v>0</v>
      </c>
      <c r="P360">
        <f>_xlfn.IFNA(VLOOKUP(C360&amp;G360,'By Class Overall'!A:F,6,FALSE),0)</f>
        <v>0</v>
      </c>
      <c r="Q360">
        <f>_xlfn.IFNA(VLOOKUP(C360&amp;G360,'By Class Overall'!A:G,7,FALSE),0)</f>
        <v>0</v>
      </c>
    </row>
    <row r="361" spans="1:17" x14ac:dyDescent="0.25">
      <c r="A361">
        <v>1</v>
      </c>
      <c r="B361" t="s">
        <v>181</v>
      </c>
      <c r="C361" t="s">
        <v>202</v>
      </c>
      <c r="D361" t="s">
        <v>71</v>
      </c>
      <c r="E361" t="s">
        <v>71</v>
      </c>
      <c r="F361">
        <v>136</v>
      </c>
      <c r="G361" t="s">
        <v>32</v>
      </c>
      <c r="J361" t="s">
        <v>71</v>
      </c>
      <c r="L361" t="s">
        <v>33</v>
      </c>
      <c r="M361" t="s">
        <v>34</v>
      </c>
      <c r="N361" t="str">
        <f>VLOOKUP(C361,'Points and Classes'!D:E,2,FALSE)</f>
        <v>Lightweight SuperBike</v>
      </c>
      <c r="O361">
        <f>_xlfn.IFNA(VLOOKUP(E361,'Points and Classes'!A:B,2,FALSE),0)</f>
        <v>0</v>
      </c>
      <c r="P361">
        <f>_xlfn.IFNA(VLOOKUP(C361&amp;G361,'By Class Overall'!A:F,6,FALSE),0)</f>
        <v>0</v>
      </c>
      <c r="Q361">
        <f>_xlfn.IFNA(VLOOKUP(C361&amp;G361,'By Class Overall'!A:G,7,FALSE),0)</f>
        <v>0</v>
      </c>
    </row>
    <row r="362" spans="1:17" x14ac:dyDescent="0.25">
      <c r="A362">
        <v>1</v>
      </c>
      <c r="B362" t="s">
        <v>181</v>
      </c>
      <c r="C362" t="s">
        <v>202</v>
      </c>
      <c r="D362" t="s">
        <v>71</v>
      </c>
      <c r="E362" t="s">
        <v>71</v>
      </c>
      <c r="F362">
        <v>666</v>
      </c>
      <c r="G362" t="s">
        <v>45</v>
      </c>
      <c r="J362" t="s">
        <v>71</v>
      </c>
      <c r="L362" t="s">
        <v>18</v>
      </c>
      <c r="M362" t="s">
        <v>46</v>
      </c>
      <c r="N362" t="str">
        <f>VLOOKUP(C362,'Points and Classes'!D:E,2,FALSE)</f>
        <v>Lightweight SuperBike</v>
      </c>
      <c r="O362">
        <f>_xlfn.IFNA(VLOOKUP(E362,'Points and Classes'!A:B,2,FALSE),0)</f>
        <v>0</v>
      </c>
      <c r="P362">
        <f>_xlfn.IFNA(VLOOKUP(C362&amp;G362,'By Class Overall'!A:F,6,FALSE),0)</f>
        <v>0</v>
      </c>
      <c r="Q362">
        <f>_xlfn.IFNA(VLOOKUP(C362&amp;G362,'By Class Overall'!A:G,7,FALSE),0)</f>
        <v>0</v>
      </c>
    </row>
    <row r="363" spans="1:17" x14ac:dyDescent="0.25">
      <c r="A363">
        <v>1</v>
      </c>
      <c r="B363" t="s">
        <v>181</v>
      </c>
      <c r="C363" t="s">
        <v>202</v>
      </c>
      <c r="D363" t="s">
        <v>71</v>
      </c>
      <c r="E363" t="s">
        <v>71</v>
      </c>
      <c r="F363">
        <v>870</v>
      </c>
      <c r="G363" t="s">
        <v>79</v>
      </c>
      <c r="J363" t="s">
        <v>71</v>
      </c>
      <c r="L363" t="s">
        <v>80</v>
      </c>
      <c r="M363" t="s">
        <v>81</v>
      </c>
      <c r="N363" t="str">
        <f>VLOOKUP(C363,'Points and Classes'!D:E,2,FALSE)</f>
        <v>Lightweight SuperBike</v>
      </c>
      <c r="O363">
        <f>_xlfn.IFNA(VLOOKUP(E363,'Points and Classes'!A:B,2,FALSE),0)</f>
        <v>0</v>
      </c>
      <c r="P363">
        <f>_xlfn.IFNA(VLOOKUP(C363&amp;G363,'By Class Overall'!A:F,6,FALSE),0)</f>
        <v>0</v>
      </c>
      <c r="Q363">
        <f>_xlfn.IFNA(VLOOKUP(C363&amp;G363,'By Class Overall'!A:G,7,FALSE),0)</f>
        <v>0</v>
      </c>
    </row>
    <row r="364" spans="1:17" x14ac:dyDescent="0.25">
      <c r="A364">
        <v>1</v>
      </c>
      <c r="B364" t="s">
        <v>181</v>
      </c>
      <c r="C364" t="s">
        <v>202</v>
      </c>
      <c r="D364" t="s">
        <v>71</v>
      </c>
      <c r="E364" t="s">
        <v>71</v>
      </c>
      <c r="F364">
        <v>123</v>
      </c>
      <c r="G364" t="s">
        <v>187</v>
      </c>
      <c r="J364" t="s">
        <v>71</v>
      </c>
      <c r="L364" t="s">
        <v>188</v>
      </c>
      <c r="M364" t="s">
        <v>189</v>
      </c>
      <c r="N364" t="str">
        <f>VLOOKUP(C364,'Points and Classes'!D:E,2,FALSE)</f>
        <v>Lightweight SuperBike</v>
      </c>
      <c r="O364">
        <f>_xlfn.IFNA(VLOOKUP(E364,'Points and Classes'!A:B,2,FALSE),0)</f>
        <v>0</v>
      </c>
      <c r="P364">
        <f>_xlfn.IFNA(VLOOKUP(C364&amp;G364,'By Class Overall'!A:F,6,FALSE),0)</f>
        <v>0</v>
      </c>
      <c r="Q364">
        <f>_xlfn.IFNA(VLOOKUP(C364&amp;G364,'By Class Overall'!A:G,7,FALSE),0)</f>
        <v>0</v>
      </c>
    </row>
    <row r="365" spans="1:17" x14ac:dyDescent="0.25">
      <c r="A365">
        <v>1</v>
      </c>
      <c r="B365" t="s">
        <v>181</v>
      </c>
      <c r="C365" t="s">
        <v>202</v>
      </c>
      <c r="D365" t="s">
        <v>71</v>
      </c>
      <c r="E365" t="s">
        <v>71</v>
      </c>
      <c r="F365">
        <v>242</v>
      </c>
      <c r="G365" t="s">
        <v>116</v>
      </c>
      <c r="J365" t="s">
        <v>71</v>
      </c>
      <c r="L365" t="s">
        <v>155</v>
      </c>
      <c r="M365" t="s">
        <v>38</v>
      </c>
      <c r="N365" t="str">
        <f>VLOOKUP(C365,'Points and Classes'!D:E,2,FALSE)</f>
        <v>Lightweight SuperBike</v>
      </c>
      <c r="O365">
        <f>_xlfn.IFNA(VLOOKUP(E365,'Points and Classes'!A:B,2,FALSE),0)</f>
        <v>0</v>
      </c>
      <c r="P365">
        <f>_xlfn.IFNA(VLOOKUP(C365&amp;G365,'By Class Overall'!A:F,6,FALSE),0)</f>
        <v>0</v>
      </c>
      <c r="Q365">
        <f>_xlfn.IFNA(VLOOKUP(C365&amp;G365,'By Class Overall'!A:G,7,FALSE),0)</f>
        <v>0</v>
      </c>
    </row>
    <row r="366" spans="1:17" x14ac:dyDescent="0.25">
      <c r="A366">
        <v>1</v>
      </c>
      <c r="B366" t="s">
        <v>181</v>
      </c>
      <c r="C366" t="s">
        <v>202</v>
      </c>
      <c r="D366" t="s">
        <v>71</v>
      </c>
      <c r="E366" t="s">
        <v>71</v>
      </c>
      <c r="F366">
        <v>114</v>
      </c>
      <c r="G366" t="s">
        <v>63</v>
      </c>
      <c r="J366" t="s">
        <v>71</v>
      </c>
      <c r="L366" t="s">
        <v>18</v>
      </c>
      <c r="M366" t="s">
        <v>19</v>
      </c>
      <c r="N366" t="str">
        <f>VLOOKUP(C366,'Points and Classes'!D:E,2,FALSE)</f>
        <v>Lightweight SuperBike</v>
      </c>
      <c r="O366">
        <f>_xlfn.IFNA(VLOOKUP(E366,'Points and Classes'!A:B,2,FALSE),0)</f>
        <v>0</v>
      </c>
      <c r="P366">
        <f>_xlfn.IFNA(VLOOKUP(C366&amp;G366,'By Class Overall'!A:F,6,FALSE),0)</f>
        <v>0</v>
      </c>
      <c r="Q366">
        <f>_xlfn.IFNA(VLOOKUP(C366&amp;G366,'By Class Overall'!A:G,7,FALSE),0)</f>
        <v>0</v>
      </c>
    </row>
    <row r="367" spans="1:17" x14ac:dyDescent="0.25">
      <c r="A367">
        <v>1</v>
      </c>
      <c r="B367" t="s">
        <v>181</v>
      </c>
      <c r="C367" t="s">
        <v>202</v>
      </c>
      <c r="D367" t="s">
        <v>71</v>
      </c>
      <c r="E367" t="s">
        <v>71</v>
      </c>
      <c r="F367">
        <v>911</v>
      </c>
      <c r="G367" t="s">
        <v>61</v>
      </c>
      <c r="J367" t="s">
        <v>71</v>
      </c>
      <c r="L367" t="s">
        <v>62</v>
      </c>
      <c r="M367" t="s">
        <v>44</v>
      </c>
      <c r="N367" t="str">
        <f>VLOOKUP(C367,'Points and Classes'!D:E,2,FALSE)</f>
        <v>Lightweight SuperBike</v>
      </c>
      <c r="O367">
        <f>_xlfn.IFNA(VLOOKUP(E367,'Points and Classes'!A:B,2,FALSE),0)</f>
        <v>0</v>
      </c>
      <c r="P367">
        <f>_xlfn.IFNA(VLOOKUP(C367&amp;G367,'By Class Overall'!A:F,6,FALSE),0)</f>
        <v>0</v>
      </c>
      <c r="Q367">
        <f>_xlfn.IFNA(VLOOKUP(C367&amp;G367,'By Class Overall'!A:G,7,FALSE),0)</f>
        <v>0</v>
      </c>
    </row>
    <row r="368" spans="1:17" x14ac:dyDescent="0.25">
      <c r="A368">
        <v>1</v>
      </c>
      <c r="B368" t="s">
        <v>181</v>
      </c>
      <c r="C368" t="s">
        <v>202</v>
      </c>
      <c r="D368" t="s">
        <v>71</v>
      </c>
      <c r="E368" t="s">
        <v>71</v>
      </c>
      <c r="F368">
        <v>146</v>
      </c>
      <c r="G368" t="s">
        <v>68</v>
      </c>
      <c r="J368" t="s">
        <v>71</v>
      </c>
      <c r="L368" t="s">
        <v>69</v>
      </c>
      <c r="M368" t="s">
        <v>70</v>
      </c>
      <c r="N368" t="str">
        <f>VLOOKUP(C368,'Points and Classes'!D:E,2,FALSE)</f>
        <v>Lightweight SuperBike</v>
      </c>
      <c r="O368">
        <f>_xlfn.IFNA(VLOOKUP(E368,'Points and Classes'!A:B,2,FALSE),0)</f>
        <v>0</v>
      </c>
      <c r="P368">
        <f>_xlfn.IFNA(VLOOKUP(C368&amp;G368,'By Class Overall'!A:F,6,FALSE),0)</f>
        <v>0</v>
      </c>
      <c r="Q368">
        <f>_xlfn.IFNA(VLOOKUP(C368&amp;G368,'By Class Overall'!A:G,7,FALSE),0)</f>
        <v>0</v>
      </c>
    </row>
    <row r="369" spans="1:17" x14ac:dyDescent="0.25">
      <c r="A369">
        <v>1</v>
      </c>
      <c r="B369" t="s">
        <v>181</v>
      </c>
      <c r="C369" t="s">
        <v>202</v>
      </c>
      <c r="D369" t="s">
        <v>71</v>
      </c>
      <c r="E369" t="s">
        <v>71</v>
      </c>
      <c r="F369">
        <v>268</v>
      </c>
      <c r="G369" t="s">
        <v>156</v>
      </c>
      <c r="J369" t="s">
        <v>71</v>
      </c>
      <c r="L369" t="s">
        <v>157</v>
      </c>
      <c r="M369" t="s">
        <v>158</v>
      </c>
      <c r="N369" t="str">
        <f>VLOOKUP(C369,'Points and Classes'!D:E,2,FALSE)</f>
        <v>Lightweight SuperBike</v>
      </c>
      <c r="O369">
        <f>_xlfn.IFNA(VLOOKUP(E369,'Points and Classes'!A:B,2,FALSE),0)</f>
        <v>0</v>
      </c>
      <c r="P369">
        <f>_xlfn.IFNA(VLOOKUP(C369&amp;G369,'By Class Overall'!A:F,6,FALSE),0)</f>
        <v>0</v>
      </c>
      <c r="Q369">
        <f>_xlfn.IFNA(VLOOKUP(C369&amp;G369,'By Class Overall'!A:G,7,FALSE),0)</f>
        <v>0</v>
      </c>
    </row>
    <row r="370" spans="1:17" x14ac:dyDescent="0.25">
      <c r="A370">
        <v>1</v>
      </c>
      <c r="B370" t="s">
        <v>181</v>
      </c>
      <c r="C370" t="s">
        <v>202</v>
      </c>
      <c r="D370" t="s">
        <v>71</v>
      </c>
      <c r="E370" t="s">
        <v>71</v>
      </c>
      <c r="F370">
        <v>146</v>
      </c>
      <c r="G370" t="s">
        <v>68</v>
      </c>
      <c r="J370" t="s">
        <v>71</v>
      </c>
      <c r="L370" t="s">
        <v>69</v>
      </c>
      <c r="M370" t="s">
        <v>70</v>
      </c>
      <c r="N370" t="str">
        <f>VLOOKUP(C370,'Points and Classes'!D:E,2,FALSE)</f>
        <v>Lightweight SuperBike</v>
      </c>
      <c r="O370">
        <f>_xlfn.IFNA(VLOOKUP(E370,'Points and Classes'!A:B,2,FALSE),0)</f>
        <v>0</v>
      </c>
      <c r="P370">
        <f>_xlfn.IFNA(VLOOKUP(C370&amp;G370,'By Class Overall'!A:F,6,FALSE),0)</f>
        <v>0</v>
      </c>
      <c r="Q370">
        <f>_xlfn.IFNA(VLOOKUP(C370&amp;G370,'By Class Overall'!A:G,7,FALSE),0)</f>
        <v>0</v>
      </c>
    </row>
    <row r="371" spans="1:17" x14ac:dyDescent="0.25">
      <c r="A371">
        <v>1</v>
      </c>
      <c r="B371" t="s">
        <v>181</v>
      </c>
      <c r="C371" t="s">
        <v>202</v>
      </c>
      <c r="D371" t="s">
        <v>71</v>
      </c>
      <c r="E371" t="s">
        <v>71</v>
      </c>
      <c r="F371">
        <v>32</v>
      </c>
      <c r="G371" t="s">
        <v>168</v>
      </c>
      <c r="J371" t="s">
        <v>71</v>
      </c>
      <c r="L371" t="s">
        <v>169</v>
      </c>
      <c r="M371" t="s">
        <v>170</v>
      </c>
      <c r="N371" t="str">
        <f>VLOOKUP(C371,'Points and Classes'!D:E,2,FALSE)</f>
        <v>Lightweight SuperBike</v>
      </c>
      <c r="O371">
        <f>_xlfn.IFNA(VLOOKUP(E371,'Points and Classes'!A:B,2,FALSE),0)</f>
        <v>0</v>
      </c>
      <c r="P371">
        <f>_xlfn.IFNA(VLOOKUP(C371&amp;G371,'By Class Overall'!A:F,6,FALSE),0)</f>
        <v>0</v>
      </c>
      <c r="Q371">
        <f>_xlfn.IFNA(VLOOKUP(C371&amp;G371,'By Class Overall'!A:G,7,FALSE),0)</f>
        <v>0</v>
      </c>
    </row>
    <row r="372" spans="1:17" x14ac:dyDescent="0.25">
      <c r="A372">
        <v>1</v>
      </c>
      <c r="B372" t="s">
        <v>181</v>
      </c>
      <c r="C372" t="s">
        <v>202</v>
      </c>
      <c r="D372" t="s">
        <v>71</v>
      </c>
      <c r="E372" t="s">
        <v>71</v>
      </c>
      <c r="F372">
        <v>179</v>
      </c>
      <c r="G372" t="s">
        <v>42</v>
      </c>
      <c r="J372" t="s">
        <v>71</v>
      </c>
      <c r="L372" t="s">
        <v>43</v>
      </c>
      <c r="M372" t="s">
        <v>44</v>
      </c>
      <c r="N372" t="str">
        <f>VLOOKUP(C372,'Points and Classes'!D:E,2,FALSE)</f>
        <v>Lightweight SuperBike</v>
      </c>
      <c r="O372">
        <f>_xlfn.IFNA(VLOOKUP(E372,'Points and Classes'!A:B,2,FALSE),0)</f>
        <v>0</v>
      </c>
      <c r="P372">
        <f>_xlfn.IFNA(VLOOKUP(C372&amp;G372,'By Class Overall'!A:F,6,FALSE),0)</f>
        <v>0</v>
      </c>
      <c r="Q372">
        <f>_xlfn.IFNA(VLOOKUP(C372&amp;G372,'By Class Overall'!A:G,7,FALSE),0)</f>
        <v>0</v>
      </c>
    </row>
    <row r="373" spans="1:17" x14ac:dyDescent="0.25">
      <c r="A373">
        <v>1</v>
      </c>
      <c r="B373" t="s">
        <v>181</v>
      </c>
      <c r="C373" t="s">
        <v>202</v>
      </c>
      <c r="D373" t="s">
        <v>71</v>
      </c>
      <c r="E373" t="s">
        <v>71</v>
      </c>
      <c r="F373">
        <v>939</v>
      </c>
      <c r="G373" t="s">
        <v>153</v>
      </c>
      <c r="J373" t="s">
        <v>71</v>
      </c>
      <c r="L373" t="s">
        <v>154</v>
      </c>
      <c r="M373" t="s">
        <v>144</v>
      </c>
      <c r="N373" t="str">
        <f>VLOOKUP(C373,'Points and Classes'!D:E,2,FALSE)</f>
        <v>Lightweight SuperBike</v>
      </c>
      <c r="O373">
        <f>_xlfn.IFNA(VLOOKUP(E373,'Points and Classes'!A:B,2,FALSE),0)</f>
        <v>0</v>
      </c>
      <c r="P373">
        <f>_xlfn.IFNA(VLOOKUP(C373&amp;G373,'By Class Overall'!A:F,6,FALSE),0)</f>
        <v>0</v>
      </c>
      <c r="Q373">
        <f>_xlfn.IFNA(VLOOKUP(C373&amp;G373,'By Class Overall'!A:G,7,FALSE),0)</f>
        <v>0</v>
      </c>
    </row>
    <row r="374" spans="1:17" x14ac:dyDescent="0.25">
      <c r="A374">
        <v>1</v>
      </c>
      <c r="B374" t="s">
        <v>181</v>
      </c>
      <c r="C374" t="s">
        <v>202</v>
      </c>
      <c r="D374" t="s">
        <v>71</v>
      </c>
      <c r="E374" t="s">
        <v>71</v>
      </c>
      <c r="F374">
        <v>666</v>
      </c>
      <c r="G374" t="s">
        <v>45</v>
      </c>
      <c r="J374" t="s">
        <v>71</v>
      </c>
      <c r="L374" t="s">
        <v>18</v>
      </c>
      <c r="M374" t="s">
        <v>46</v>
      </c>
      <c r="N374" t="str">
        <f>VLOOKUP(C374,'Points and Classes'!D:E,2,FALSE)</f>
        <v>Lightweight SuperBike</v>
      </c>
      <c r="O374">
        <f>_xlfn.IFNA(VLOOKUP(E374,'Points and Classes'!A:B,2,FALSE),0)</f>
        <v>0</v>
      </c>
      <c r="P374">
        <f>_xlfn.IFNA(VLOOKUP(C374&amp;G374,'By Class Overall'!A:F,6,FALSE),0)</f>
        <v>0</v>
      </c>
      <c r="Q374">
        <f>_xlfn.IFNA(VLOOKUP(C374&amp;G374,'By Class Overall'!A:G,7,FALSE),0)</f>
        <v>0</v>
      </c>
    </row>
    <row r="375" spans="1:17" x14ac:dyDescent="0.25">
      <c r="A375">
        <v>1</v>
      </c>
      <c r="B375" t="s">
        <v>181</v>
      </c>
      <c r="C375" t="s">
        <v>202</v>
      </c>
      <c r="D375" t="s">
        <v>71</v>
      </c>
      <c r="E375" t="s">
        <v>71</v>
      </c>
      <c r="F375">
        <v>107</v>
      </c>
      <c r="G375" t="s">
        <v>55</v>
      </c>
      <c r="J375" t="s">
        <v>71</v>
      </c>
      <c r="L375" t="s">
        <v>56</v>
      </c>
      <c r="M375" t="s">
        <v>57</v>
      </c>
      <c r="N375" t="str">
        <f>VLOOKUP(C375,'Points and Classes'!D:E,2,FALSE)</f>
        <v>Lightweight SuperBike</v>
      </c>
      <c r="O375">
        <f>_xlfn.IFNA(VLOOKUP(E375,'Points and Classes'!A:B,2,FALSE),0)</f>
        <v>0</v>
      </c>
      <c r="P375">
        <f>_xlfn.IFNA(VLOOKUP(C375&amp;G375,'By Class Overall'!A:F,6,FALSE),0)</f>
        <v>0</v>
      </c>
      <c r="Q375">
        <f>_xlfn.IFNA(VLOOKUP(C375&amp;G375,'By Class Overall'!A:G,7,FALSE),0)</f>
        <v>0</v>
      </c>
    </row>
    <row r="376" spans="1:17" x14ac:dyDescent="0.25">
      <c r="A376">
        <v>1</v>
      </c>
      <c r="B376" t="s">
        <v>181</v>
      </c>
      <c r="C376" t="s">
        <v>202</v>
      </c>
      <c r="D376" t="s">
        <v>71</v>
      </c>
      <c r="E376" t="s">
        <v>71</v>
      </c>
      <c r="F376">
        <v>782</v>
      </c>
      <c r="G376" t="s">
        <v>58</v>
      </c>
      <c r="J376" t="s">
        <v>71</v>
      </c>
      <c r="L376" t="s">
        <v>59</v>
      </c>
      <c r="M376" t="s">
        <v>60</v>
      </c>
      <c r="N376" t="str">
        <f>VLOOKUP(C376,'Points and Classes'!D:E,2,FALSE)</f>
        <v>Lightweight SuperBike</v>
      </c>
      <c r="O376">
        <f>_xlfn.IFNA(VLOOKUP(E376,'Points and Classes'!A:B,2,FALSE),0)</f>
        <v>0</v>
      </c>
      <c r="P376">
        <f>_xlfn.IFNA(VLOOKUP(C376&amp;G376,'By Class Overall'!A:F,6,FALSE),0)</f>
        <v>0</v>
      </c>
      <c r="Q376">
        <f>_xlfn.IFNA(VLOOKUP(C376&amp;G376,'By Class Overall'!A:G,7,FALSE),0)</f>
        <v>0</v>
      </c>
    </row>
    <row r="377" spans="1:17" x14ac:dyDescent="0.25">
      <c r="A377">
        <v>1</v>
      </c>
      <c r="B377" t="s">
        <v>181</v>
      </c>
      <c r="C377" t="s">
        <v>202</v>
      </c>
      <c r="D377" t="s">
        <v>71</v>
      </c>
      <c r="E377" t="s">
        <v>71</v>
      </c>
      <c r="F377">
        <v>911</v>
      </c>
      <c r="G377" t="s">
        <v>61</v>
      </c>
      <c r="J377" t="s">
        <v>71</v>
      </c>
      <c r="L377" t="s">
        <v>62</v>
      </c>
      <c r="M377" t="s">
        <v>44</v>
      </c>
      <c r="N377" t="str">
        <f>VLOOKUP(C377,'Points and Classes'!D:E,2,FALSE)</f>
        <v>Lightweight SuperBike</v>
      </c>
      <c r="O377">
        <f>_xlfn.IFNA(VLOOKUP(E377,'Points and Classes'!A:B,2,FALSE),0)</f>
        <v>0</v>
      </c>
      <c r="P377">
        <f>_xlfn.IFNA(VLOOKUP(C377&amp;G377,'By Class Overall'!A:F,6,FALSE),0)</f>
        <v>0</v>
      </c>
      <c r="Q377">
        <f>_xlfn.IFNA(VLOOKUP(C377&amp;G377,'By Class Overall'!A:G,7,FALSE),0)</f>
        <v>0</v>
      </c>
    </row>
    <row r="378" spans="1:17" x14ac:dyDescent="0.25">
      <c r="A378">
        <v>1</v>
      </c>
      <c r="B378" t="s">
        <v>181</v>
      </c>
      <c r="C378" t="s">
        <v>202</v>
      </c>
      <c r="D378" t="s">
        <v>71</v>
      </c>
      <c r="E378" t="s">
        <v>71</v>
      </c>
      <c r="F378">
        <v>268</v>
      </c>
      <c r="G378" t="s">
        <v>156</v>
      </c>
      <c r="J378" t="s">
        <v>71</v>
      </c>
      <c r="L378" t="s">
        <v>157</v>
      </c>
      <c r="M378" t="s">
        <v>158</v>
      </c>
      <c r="N378" t="str">
        <f>VLOOKUP(C378,'Points and Classes'!D:E,2,FALSE)</f>
        <v>Lightweight SuperBike</v>
      </c>
      <c r="O378">
        <f>_xlfn.IFNA(VLOOKUP(E378,'Points and Classes'!A:B,2,FALSE),0)</f>
        <v>0</v>
      </c>
      <c r="P378">
        <f>_xlfn.IFNA(VLOOKUP(C378&amp;G378,'By Class Overall'!A:F,6,FALSE),0)</f>
        <v>0</v>
      </c>
      <c r="Q378">
        <f>_xlfn.IFNA(VLOOKUP(C378&amp;G378,'By Class Overall'!A:G,7,FALSE),0)</f>
        <v>0</v>
      </c>
    </row>
    <row r="379" spans="1:17" x14ac:dyDescent="0.25">
      <c r="A379">
        <v>1</v>
      </c>
      <c r="B379" t="s">
        <v>181</v>
      </c>
      <c r="C379" t="s">
        <v>202</v>
      </c>
      <c r="D379" t="s">
        <v>71</v>
      </c>
      <c r="E379" t="s">
        <v>71</v>
      </c>
      <c r="F379">
        <v>711</v>
      </c>
      <c r="G379" t="s">
        <v>151</v>
      </c>
      <c r="J379" t="s">
        <v>71</v>
      </c>
      <c r="L379" t="s">
        <v>18</v>
      </c>
      <c r="M379" t="s">
        <v>152</v>
      </c>
      <c r="N379" t="str">
        <f>VLOOKUP(C379,'Points and Classes'!D:E,2,FALSE)</f>
        <v>Lightweight SuperBike</v>
      </c>
      <c r="O379">
        <f>_xlfn.IFNA(VLOOKUP(E379,'Points and Classes'!A:B,2,FALSE),0)</f>
        <v>0</v>
      </c>
      <c r="P379">
        <f>_xlfn.IFNA(VLOOKUP(C379&amp;G379,'By Class Overall'!A:F,6,FALSE),0)</f>
        <v>0</v>
      </c>
      <c r="Q379">
        <f>_xlfn.IFNA(VLOOKUP(C379&amp;G379,'By Class Overall'!A:G,7,FALSE),0)</f>
        <v>0</v>
      </c>
    </row>
    <row r="380" spans="1:17" x14ac:dyDescent="0.25">
      <c r="A380">
        <v>1</v>
      </c>
      <c r="B380" t="s">
        <v>181</v>
      </c>
      <c r="C380" t="s">
        <v>202</v>
      </c>
      <c r="D380" t="s">
        <v>71</v>
      </c>
      <c r="E380" t="s">
        <v>71</v>
      </c>
      <c r="F380">
        <v>782</v>
      </c>
      <c r="G380" t="s">
        <v>58</v>
      </c>
      <c r="J380" t="s">
        <v>71</v>
      </c>
      <c r="L380" t="s">
        <v>59</v>
      </c>
      <c r="M380" t="s">
        <v>60</v>
      </c>
      <c r="N380" t="str">
        <f>VLOOKUP(C380,'Points and Classes'!D:E,2,FALSE)</f>
        <v>Lightweight SuperBike</v>
      </c>
      <c r="O380">
        <f>_xlfn.IFNA(VLOOKUP(E380,'Points and Classes'!A:B,2,FALSE),0)</f>
        <v>0</v>
      </c>
      <c r="P380">
        <f>_xlfn.IFNA(VLOOKUP(C380&amp;G380,'By Class Overall'!A:F,6,FALSE),0)</f>
        <v>0</v>
      </c>
      <c r="Q380">
        <f>_xlfn.IFNA(VLOOKUP(C380&amp;G380,'By Class Overall'!A:G,7,FALSE),0)</f>
        <v>0</v>
      </c>
    </row>
    <row r="381" spans="1:17" x14ac:dyDescent="0.25">
      <c r="A381">
        <v>1</v>
      </c>
      <c r="B381" t="s">
        <v>181</v>
      </c>
      <c r="C381" t="s">
        <v>202</v>
      </c>
      <c r="D381" t="s">
        <v>71</v>
      </c>
      <c r="E381" t="s">
        <v>71</v>
      </c>
      <c r="F381">
        <v>179</v>
      </c>
      <c r="G381" t="s">
        <v>42</v>
      </c>
      <c r="J381" t="s">
        <v>71</v>
      </c>
      <c r="L381" t="s">
        <v>43</v>
      </c>
      <c r="M381" t="s">
        <v>44</v>
      </c>
      <c r="N381" t="str">
        <f>VLOOKUP(C381,'Points and Classes'!D:E,2,FALSE)</f>
        <v>Lightweight SuperBike</v>
      </c>
      <c r="O381">
        <f>_xlfn.IFNA(VLOOKUP(E381,'Points and Classes'!A:B,2,FALSE),0)</f>
        <v>0</v>
      </c>
      <c r="P381">
        <f>_xlfn.IFNA(VLOOKUP(C381&amp;G381,'By Class Overall'!A:F,6,FALSE),0)</f>
        <v>0</v>
      </c>
      <c r="Q381">
        <f>_xlfn.IFNA(VLOOKUP(C381&amp;G381,'By Class Overall'!A:G,7,FALSE),0)</f>
        <v>0</v>
      </c>
    </row>
    <row r="382" spans="1:17" x14ac:dyDescent="0.25">
      <c r="A382">
        <v>1</v>
      </c>
      <c r="B382" t="s">
        <v>181</v>
      </c>
      <c r="C382" t="s">
        <v>202</v>
      </c>
      <c r="D382" t="s">
        <v>71</v>
      </c>
      <c r="E382" t="s">
        <v>71</v>
      </c>
      <c r="F382">
        <v>114</v>
      </c>
      <c r="G382" t="s">
        <v>63</v>
      </c>
      <c r="J382" t="s">
        <v>71</v>
      </c>
      <c r="L382" t="s">
        <v>18</v>
      </c>
      <c r="M382" t="s">
        <v>19</v>
      </c>
      <c r="N382" t="str">
        <f>VLOOKUP(C382,'Points and Classes'!D:E,2,FALSE)</f>
        <v>Lightweight SuperBike</v>
      </c>
      <c r="O382">
        <f>_xlfn.IFNA(VLOOKUP(E382,'Points and Classes'!A:B,2,FALSE),0)</f>
        <v>0</v>
      </c>
      <c r="P382">
        <f>_xlfn.IFNA(VLOOKUP(C382&amp;G382,'By Class Overall'!A:F,6,FALSE),0)</f>
        <v>0</v>
      </c>
      <c r="Q382">
        <f>_xlfn.IFNA(VLOOKUP(C382&amp;G382,'By Class Overall'!A:G,7,FALSE),0)</f>
        <v>0</v>
      </c>
    </row>
    <row r="383" spans="1:17" x14ac:dyDescent="0.25">
      <c r="A383">
        <v>1</v>
      </c>
      <c r="B383" t="s">
        <v>181</v>
      </c>
      <c r="C383" t="s">
        <v>202</v>
      </c>
      <c r="D383" t="s">
        <v>71</v>
      </c>
      <c r="E383" t="s">
        <v>71</v>
      </c>
      <c r="F383">
        <v>805</v>
      </c>
      <c r="G383" t="s">
        <v>82</v>
      </c>
      <c r="J383" t="s">
        <v>71</v>
      </c>
      <c r="L383" t="s">
        <v>83</v>
      </c>
      <c r="M383" t="s">
        <v>54</v>
      </c>
      <c r="N383" t="str">
        <f>VLOOKUP(C383,'Points and Classes'!D:E,2,FALSE)</f>
        <v>Lightweight SuperBike</v>
      </c>
      <c r="O383">
        <f>_xlfn.IFNA(VLOOKUP(E383,'Points and Classes'!A:B,2,FALSE),0)</f>
        <v>0</v>
      </c>
      <c r="P383">
        <f>_xlfn.IFNA(VLOOKUP(C383&amp;G383,'By Class Overall'!A:F,6,FALSE),0)</f>
        <v>0</v>
      </c>
      <c r="Q383">
        <f>_xlfn.IFNA(VLOOKUP(C383&amp;G383,'By Class Overall'!A:G,7,FALSE),0)</f>
        <v>0</v>
      </c>
    </row>
    <row r="384" spans="1:17" x14ac:dyDescent="0.25">
      <c r="A384">
        <v>1</v>
      </c>
      <c r="B384" t="s">
        <v>181</v>
      </c>
      <c r="C384" t="s">
        <v>202</v>
      </c>
      <c r="D384" t="s">
        <v>71</v>
      </c>
      <c r="E384" t="s">
        <v>71</v>
      </c>
      <c r="F384">
        <v>307</v>
      </c>
      <c r="G384" t="s">
        <v>47</v>
      </c>
      <c r="J384" t="s">
        <v>71</v>
      </c>
      <c r="L384" t="s">
        <v>48</v>
      </c>
      <c r="M384" t="s">
        <v>49</v>
      </c>
      <c r="N384" t="str">
        <f>VLOOKUP(C384,'Points and Classes'!D:E,2,FALSE)</f>
        <v>Lightweight SuperBike</v>
      </c>
      <c r="O384">
        <f>_xlfn.IFNA(VLOOKUP(E384,'Points and Classes'!A:B,2,FALSE),0)</f>
        <v>0</v>
      </c>
      <c r="P384">
        <f>_xlfn.IFNA(VLOOKUP(C384&amp;G384,'By Class Overall'!A:F,6,FALSE),0)</f>
        <v>0</v>
      </c>
      <c r="Q384">
        <f>_xlfn.IFNA(VLOOKUP(C384&amp;G384,'By Class Overall'!A:G,7,FALSE),0)</f>
        <v>0</v>
      </c>
    </row>
    <row r="385" spans="1:17" x14ac:dyDescent="0.25">
      <c r="A385">
        <v>1</v>
      </c>
      <c r="B385" t="s">
        <v>181</v>
      </c>
      <c r="C385" t="s">
        <v>202</v>
      </c>
      <c r="D385" t="s">
        <v>71</v>
      </c>
      <c r="E385" t="s">
        <v>71</v>
      </c>
      <c r="F385">
        <v>117</v>
      </c>
      <c r="G385" t="s">
        <v>25</v>
      </c>
      <c r="J385" t="s">
        <v>71</v>
      </c>
      <c r="L385" t="s">
        <v>114</v>
      </c>
      <c r="M385" t="s">
        <v>115</v>
      </c>
      <c r="N385" t="str">
        <f>VLOOKUP(C385,'Points and Classes'!D:E,2,FALSE)</f>
        <v>Lightweight SuperBike</v>
      </c>
      <c r="O385">
        <f>_xlfn.IFNA(VLOOKUP(E385,'Points and Classes'!A:B,2,FALSE),0)</f>
        <v>0</v>
      </c>
      <c r="P385">
        <f>_xlfn.IFNA(VLOOKUP(C385&amp;G385,'By Class Overall'!A:F,6,FALSE),0)</f>
        <v>0</v>
      </c>
      <c r="Q385">
        <f>_xlfn.IFNA(VLOOKUP(C385&amp;G385,'By Class Overall'!A:G,7,FALSE),0)</f>
        <v>0</v>
      </c>
    </row>
    <row r="386" spans="1:17" x14ac:dyDescent="0.25">
      <c r="A386">
        <v>1</v>
      </c>
      <c r="B386" t="s">
        <v>181</v>
      </c>
      <c r="C386" t="s">
        <v>202</v>
      </c>
      <c r="D386" t="s">
        <v>71</v>
      </c>
      <c r="E386" t="s">
        <v>71</v>
      </c>
      <c r="F386">
        <v>33</v>
      </c>
      <c r="G386" t="s">
        <v>171</v>
      </c>
      <c r="J386" t="s">
        <v>71</v>
      </c>
      <c r="L386" t="s">
        <v>172</v>
      </c>
      <c r="M386" t="s">
        <v>173</v>
      </c>
      <c r="N386" t="str">
        <f>VLOOKUP(C386,'Points and Classes'!D:E,2,FALSE)</f>
        <v>Lightweight SuperBike</v>
      </c>
      <c r="O386">
        <f>_xlfn.IFNA(VLOOKUP(E386,'Points and Classes'!A:B,2,FALSE),0)</f>
        <v>0</v>
      </c>
      <c r="P386">
        <f>_xlfn.IFNA(VLOOKUP(C386&amp;G386,'By Class Overall'!A:F,6,FALSE),0)</f>
        <v>26</v>
      </c>
      <c r="Q386">
        <f>_xlfn.IFNA(VLOOKUP(C386&amp;G386,'By Class Overall'!A:G,7,FALSE),0)</f>
        <v>6</v>
      </c>
    </row>
    <row r="387" spans="1:17" x14ac:dyDescent="0.25">
      <c r="A387">
        <v>1</v>
      </c>
      <c r="B387" t="s">
        <v>181</v>
      </c>
      <c r="C387" t="s">
        <v>202</v>
      </c>
      <c r="D387" t="s">
        <v>71</v>
      </c>
      <c r="E387" t="s">
        <v>71</v>
      </c>
      <c r="F387">
        <v>307</v>
      </c>
      <c r="G387" t="s">
        <v>47</v>
      </c>
      <c r="J387" t="s">
        <v>71</v>
      </c>
      <c r="L387" t="s">
        <v>48</v>
      </c>
      <c r="M387" t="s">
        <v>49</v>
      </c>
      <c r="N387" t="str">
        <f>VLOOKUP(C387,'Points and Classes'!D:E,2,FALSE)</f>
        <v>Lightweight SuperBike</v>
      </c>
      <c r="O387">
        <f>_xlfn.IFNA(VLOOKUP(E387,'Points and Classes'!A:B,2,FALSE),0)</f>
        <v>0</v>
      </c>
      <c r="P387">
        <f>_xlfn.IFNA(VLOOKUP(C387&amp;G387,'By Class Overall'!A:F,6,FALSE),0)</f>
        <v>0</v>
      </c>
      <c r="Q387">
        <f>_xlfn.IFNA(VLOOKUP(C387&amp;G387,'By Class Overall'!A:G,7,FALSE),0)</f>
        <v>0</v>
      </c>
    </row>
    <row r="388" spans="1:17" x14ac:dyDescent="0.25">
      <c r="A388">
        <v>1</v>
      </c>
      <c r="B388" t="s">
        <v>181</v>
      </c>
      <c r="C388" t="s">
        <v>202</v>
      </c>
      <c r="D388" t="s">
        <v>71</v>
      </c>
      <c r="E388" t="s">
        <v>71</v>
      </c>
      <c r="F388">
        <v>805</v>
      </c>
      <c r="G388" t="s">
        <v>82</v>
      </c>
      <c r="J388" t="s">
        <v>71</v>
      </c>
      <c r="L388" t="s">
        <v>83</v>
      </c>
      <c r="M388" t="s">
        <v>54</v>
      </c>
      <c r="N388" t="str">
        <f>VLOOKUP(C388,'Points and Classes'!D:E,2,FALSE)</f>
        <v>Lightweight SuperBike</v>
      </c>
      <c r="O388">
        <f>_xlfn.IFNA(VLOOKUP(E388,'Points and Classes'!A:B,2,FALSE),0)</f>
        <v>0</v>
      </c>
      <c r="P388">
        <f>_xlfn.IFNA(VLOOKUP(C388&amp;G388,'By Class Overall'!A:F,6,FALSE),0)</f>
        <v>0</v>
      </c>
      <c r="Q388">
        <f>_xlfn.IFNA(VLOOKUP(C388&amp;G388,'By Class Overall'!A:G,7,FALSE),0)</f>
        <v>0</v>
      </c>
    </row>
    <row r="389" spans="1:17" x14ac:dyDescent="0.25">
      <c r="A389">
        <v>1</v>
      </c>
      <c r="B389" t="s">
        <v>181</v>
      </c>
      <c r="C389" t="s">
        <v>202</v>
      </c>
      <c r="D389" t="s">
        <v>71</v>
      </c>
      <c r="E389" t="s">
        <v>71</v>
      </c>
      <c r="F389">
        <v>870</v>
      </c>
      <c r="G389" t="s">
        <v>79</v>
      </c>
      <c r="J389" t="s">
        <v>71</v>
      </c>
      <c r="L389" t="s">
        <v>80</v>
      </c>
      <c r="M389" t="s">
        <v>81</v>
      </c>
      <c r="N389" t="str">
        <f>VLOOKUP(C389,'Points and Classes'!D:E,2,FALSE)</f>
        <v>Lightweight SuperBike</v>
      </c>
      <c r="O389">
        <f>_xlfn.IFNA(VLOOKUP(E389,'Points and Classes'!A:B,2,FALSE),0)</f>
        <v>0</v>
      </c>
      <c r="P389">
        <f>_xlfn.IFNA(VLOOKUP(C389&amp;G389,'By Class Overall'!A:F,6,FALSE),0)</f>
        <v>0</v>
      </c>
      <c r="Q389">
        <f>_xlfn.IFNA(VLOOKUP(C389&amp;G389,'By Class Overall'!A:G,7,FALSE),0)</f>
        <v>0</v>
      </c>
    </row>
    <row r="390" spans="1:17" x14ac:dyDescent="0.25">
      <c r="A390">
        <v>1</v>
      </c>
      <c r="B390" t="s">
        <v>181</v>
      </c>
      <c r="C390" t="s">
        <v>182</v>
      </c>
      <c r="D390">
        <v>1</v>
      </c>
      <c r="E390">
        <v>1</v>
      </c>
      <c r="F390">
        <v>84</v>
      </c>
      <c r="G390" t="s">
        <v>84</v>
      </c>
      <c r="H390">
        <v>7</v>
      </c>
      <c r="I390">
        <v>7.6608796296296295E-3</v>
      </c>
      <c r="L390" t="s">
        <v>18</v>
      </c>
      <c r="M390" t="s">
        <v>85</v>
      </c>
      <c r="N390" t="str">
        <f>VLOOKUP(C390,'Points and Classes'!D:E,2,FALSE)</f>
        <v>Middleweight Superbike</v>
      </c>
      <c r="O390">
        <f>_xlfn.IFNA(VLOOKUP(E390,'Points and Classes'!A:B,2,FALSE),0)</f>
        <v>50</v>
      </c>
      <c r="P390">
        <f>_xlfn.IFNA(VLOOKUP(C390&amp;G390,'By Class Overall'!A:F,6,FALSE),0)</f>
        <v>50</v>
      </c>
      <c r="Q390">
        <f>_xlfn.IFNA(VLOOKUP(C390&amp;G390,'By Class Overall'!A:G,7,FALSE),0)</f>
        <v>3</v>
      </c>
    </row>
    <row r="391" spans="1:17" x14ac:dyDescent="0.25">
      <c r="A391">
        <v>1</v>
      </c>
      <c r="B391" t="s">
        <v>181</v>
      </c>
      <c r="C391" t="s">
        <v>182</v>
      </c>
      <c r="D391">
        <v>2</v>
      </c>
      <c r="E391">
        <v>2</v>
      </c>
      <c r="F391">
        <v>49</v>
      </c>
      <c r="G391" t="s">
        <v>86</v>
      </c>
      <c r="H391">
        <v>7</v>
      </c>
      <c r="I391">
        <v>7.7337962962962968E-3</v>
      </c>
      <c r="J391">
        <v>6.2270000000000003</v>
      </c>
      <c r="K391">
        <v>6.2270000000000003</v>
      </c>
      <c r="L391" t="s">
        <v>15</v>
      </c>
      <c r="M391" t="s">
        <v>87</v>
      </c>
      <c r="N391" t="str">
        <f>VLOOKUP(C391,'Points and Classes'!D:E,2,FALSE)</f>
        <v>Middleweight Superbike</v>
      </c>
      <c r="O391">
        <f>_xlfn.IFNA(VLOOKUP(E391,'Points and Classes'!A:B,2,FALSE),0)</f>
        <v>40</v>
      </c>
      <c r="P391">
        <f>_xlfn.IFNA(VLOOKUP(C391&amp;G391,'By Class Overall'!A:F,6,FALSE),0)</f>
        <v>90</v>
      </c>
      <c r="Q391">
        <f>_xlfn.IFNA(VLOOKUP(C391&amp;G391,'By Class Overall'!A:G,7,FALSE),0)</f>
        <v>1</v>
      </c>
    </row>
    <row r="392" spans="1:17" x14ac:dyDescent="0.25">
      <c r="A392">
        <v>1</v>
      </c>
      <c r="B392" t="s">
        <v>181</v>
      </c>
      <c r="C392" t="s">
        <v>182</v>
      </c>
      <c r="D392">
        <v>3</v>
      </c>
      <c r="E392">
        <v>3</v>
      </c>
      <c r="F392">
        <v>527</v>
      </c>
      <c r="G392" t="s">
        <v>88</v>
      </c>
      <c r="H392">
        <v>7</v>
      </c>
      <c r="I392">
        <v>7.8634259259259265E-3</v>
      </c>
      <c r="J392">
        <v>17.510999999999999</v>
      </c>
      <c r="K392">
        <v>11.284000000000001</v>
      </c>
      <c r="L392" t="s">
        <v>18</v>
      </c>
      <c r="M392" t="s">
        <v>102</v>
      </c>
      <c r="N392" t="str">
        <f>VLOOKUP(C392,'Points and Classes'!D:E,2,FALSE)</f>
        <v>Middleweight Superbike</v>
      </c>
      <c r="O392">
        <f>_xlfn.IFNA(VLOOKUP(E392,'Points and Classes'!A:B,2,FALSE),0)</f>
        <v>32</v>
      </c>
      <c r="P392">
        <f>_xlfn.IFNA(VLOOKUP(C392&amp;G392,'By Class Overall'!A:F,6,FALSE),0)</f>
        <v>72</v>
      </c>
      <c r="Q392">
        <f>_xlfn.IFNA(VLOOKUP(C392&amp;G392,'By Class Overall'!A:G,7,FALSE),0)</f>
        <v>2</v>
      </c>
    </row>
    <row r="393" spans="1:17" x14ac:dyDescent="0.25">
      <c r="A393">
        <v>1</v>
      </c>
      <c r="B393" t="s">
        <v>181</v>
      </c>
      <c r="C393" t="s">
        <v>182</v>
      </c>
      <c r="D393">
        <v>4</v>
      </c>
      <c r="E393">
        <v>4</v>
      </c>
      <c r="F393">
        <v>258</v>
      </c>
      <c r="G393" t="s">
        <v>134</v>
      </c>
      <c r="H393">
        <v>7</v>
      </c>
      <c r="I393">
        <v>8.2986111111111108E-3</v>
      </c>
      <c r="J393">
        <v>55.097000000000001</v>
      </c>
      <c r="K393">
        <v>37.585999999999999</v>
      </c>
      <c r="L393" t="s">
        <v>83</v>
      </c>
      <c r="M393" t="s">
        <v>135</v>
      </c>
      <c r="N393" t="str">
        <f>VLOOKUP(C393,'Points and Classes'!D:E,2,FALSE)</f>
        <v>Middleweight Superbike</v>
      </c>
      <c r="O393">
        <f>_xlfn.IFNA(VLOOKUP(E393,'Points and Classes'!A:B,2,FALSE),0)</f>
        <v>26</v>
      </c>
      <c r="P393">
        <f>_xlfn.IFNA(VLOOKUP(C393&amp;G393,'By Class Overall'!A:F,6,FALSE),0)</f>
        <v>46</v>
      </c>
      <c r="Q393">
        <f>_xlfn.IFNA(VLOOKUP(C393&amp;G393,'By Class Overall'!A:G,7,FALSE),0)</f>
        <v>6</v>
      </c>
    </row>
    <row r="394" spans="1:17" x14ac:dyDescent="0.25">
      <c r="A394">
        <v>1</v>
      </c>
      <c r="B394" t="s">
        <v>181</v>
      </c>
      <c r="C394" t="s">
        <v>182</v>
      </c>
      <c r="D394">
        <v>5</v>
      </c>
      <c r="E394">
        <v>5</v>
      </c>
      <c r="F394">
        <v>209</v>
      </c>
      <c r="G394" t="s">
        <v>28</v>
      </c>
      <c r="H394">
        <v>7</v>
      </c>
      <c r="I394">
        <v>8.3182870370370372E-3</v>
      </c>
      <c r="J394">
        <v>56.768999999999998</v>
      </c>
      <c r="K394">
        <v>1.6719999999999999</v>
      </c>
      <c r="L394" t="s">
        <v>18</v>
      </c>
      <c r="M394" t="s">
        <v>138</v>
      </c>
      <c r="N394" t="str">
        <f>VLOOKUP(C394,'Points and Classes'!D:E,2,FALSE)</f>
        <v>Middleweight Superbike</v>
      </c>
      <c r="O394">
        <f>_xlfn.IFNA(VLOOKUP(E394,'Points and Classes'!A:B,2,FALSE),0)</f>
        <v>22</v>
      </c>
      <c r="P394">
        <f>_xlfn.IFNA(VLOOKUP(C394&amp;G394,'By Class Overall'!A:F,6,FALSE),0)</f>
        <v>48</v>
      </c>
      <c r="Q394">
        <f>_xlfn.IFNA(VLOOKUP(C394&amp;G394,'By Class Overall'!A:G,7,FALSE),0)</f>
        <v>4</v>
      </c>
    </row>
    <row r="395" spans="1:17" x14ac:dyDescent="0.25">
      <c r="A395">
        <v>1</v>
      </c>
      <c r="B395" t="s">
        <v>181</v>
      </c>
      <c r="C395" t="s">
        <v>182</v>
      </c>
      <c r="D395">
        <v>6</v>
      </c>
      <c r="E395">
        <v>6</v>
      </c>
      <c r="F395">
        <v>11</v>
      </c>
      <c r="G395" t="s">
        <v>127</v>
      </c>
      <c r="H395">
        <v>7</v>
      </c>
      <c r="I395">
        <v>8.4027777777777781E-3</v>
      </c>
      <c r="J395">
        <v>7.407407407407407E-4</v>
      </c>
      <c r="K395">
        <v>7.2679999999999998</v>
      </c>
      <c r="L395" t="s">
        <v>148</v>
      </c>
      <c r="M395" t="s">
        <v>128</v>
      </c>
      <c r="N395" t="str">
        <f>VLOOKUP(C395,'Points and Classes'!D:E,2,FALSE)</f>
        <v>Middleweight Superbike</v>
      </c>
      <c r="O395">
        <f>_xlfn.IFNA(VLOOKUP(E395,'Points and Classes'!A:B,2,FALSE),0)</f>
        <v>20</v>
      </c>
      <c r="P395">
        <f>_xlfn.IFNA(VLOOKUP(C395&amp;G395,'By Class Overall'!A:F,6,FALSE),0)</f>
        <v>20</v>
      </c>
      <c r="Q395">
        <f>_xlfn.IFNA(VLOOKUP(C395&amp;G395,'By Class Overall'!A:G,7,FALSE),0)</f>
        <v>8</v>
      </c>
    </row>
    <row r="396" spans="1:17" x14ac:dyDescent="0.25">
      <c r="A396">
        <v>1</v>
      </c>
      <c r="B396" t="s">
        <v>181</v>
      </c>
      <c r="C396" t="s">
        <v>182</v>
      </c>
      <c r="D396">
        <v>7</v>
      </c>
      <c r="E396">
        <v>7</v>
      </c>
      <c r="F396">
        <v>777</v>
      </c>
      <c r="G396" t="s">
        <v>22</v>
      </c>
      <c r="H396">
        <v>7</v>
      </c>
      <c r="I396">
        <v>8.4976851851851845E-3</v>
      </c>
      <c r="J396">
        <v>8.3680555555555559E-4</v>
      </c>
      <c r="K396">
        <v>8.2230000000000008</v>
      </c>
      <c r="L396" t="s">
        <v>33</v>
      </c>
      <c r="N396" t="str">
        <f>VLOOKUP(C396,'Points and Classes'!D:E,2,FALSE)</f>
        <v>Middleweight Superbike</v>
      </c>
      <c r="O396">
        <f>_xlfn.IFNA(VLOOKUP(E396,'Points and Classes'!A:B,2,FALSE),0)</f>
        <v>18</v>
      </c>
      <c r="P396">
        <f>_xlfn.IFNA(VLOOKUP(C396&amp;G396,'By Class Overall'!A:F,6,FALSE),0)</f>
        <v>18</v>
      </c>
      <c r="Q396">
        <f>_xlfn.IFNA(VLOOKUP(C396&amp;G396,'By Class Overall'!A:G,7,FALSE),0)</f>
        <v>9</v>
      </c>
    </row>
    <row r="397" spans="1:17" x14ac:dyDescent="0.25">
      <c r="A397">
        <v>1</v>
      </c>
      <c r="B397" t="s">
        <v>181</v>
      </c>
      <c r="C397" t="s">
        <v>182</v>
      </c>
      <c r="D397">
        <v>8</v>
      </c>
      <c r="E397">
        <v>8</v>
      </c>
      <c r="F397">
        <v>68</v>
      </c>
      <c r="G397" t="s">
        <v>20</v>
      </c>
      <c r="H397">
        <v>7</v>
      </c>
      <c r="I397">
        <v>8.5451388888888886E-3</v>
      </c>
      <c r="J397">
        <v>8.8425925925925922E-4</v>
      </c>
      <c r="K397">
        <v>4.1379999999999999</v>
      </c>
      <c r="L397" t="s">
        <v>15</v>
      </c>
      <c r="M397" t="s">
        <v>21</v>
      </c>
      <c r="N397" t="str">
        <f>VLOOKUP(C397,'Points and Classes'!D:E,2,FALSE)</f>
        <v>Middleweight Superbike</v>
      </c>
      <c r="O397">
        <f>_xlfn.IFNA(VLOOKUP(E397,'Points and Classes'!A:B,2,FALSE),0)</f>
        <v>16</v>
      </c>
      <c r="P397">
        <f>_xlfn.IFNA(VLOOKUP(C397&amp;G397,'By Class Overall'!A:F,6,FALSE),0)</f>
        <v>48</v>
      </c>
      <c r="Q397">
        <f>_xlfn.IFNA(VLOOKUP(C397&amp;G397,'By Class Overall'!A:G,7,FALSE),0)</f>
        <v>4</v>
      </c>
    </row>
    <row r="398" spans="1:17" x14ac:dyDescent="0.25">
      <c r="A398">
        <v>1</v>
      </c>
      <c r="B398" t="s">
        <v>181</v>
      </c>
      <c r="C398" t="s">
        <v>182</v>
      </c>
      <c r="D398" t="s">
        <v>71</v>
      </c>
      <c r="E398" t="s">
        <v>71</v>
      </c>
      <c r="F398">
        <v>22</v>
      </c>
      <c r="G398" t="s">
        <v>35</v>
      </c>
      <c r="I398">
        <v>26.056999999999999</v>
      </c>
      <c r="J398" t="s">
        <v>71</v>
      </c>
      <c r="K398" t="s">
        <v>146</v>
      </c>
      <c r="L398" t="s">
        <v>15</v>
      </c>
      <c r="M398" t="s">
        <v>145</v>
      </c>
      <c r="N398" t="str">
        <f>VLOOKUP(C398,'Points and Classes'!D:E,2,FALSE)</f>
        <v>Middleweight Superbike</v>
      </c>
      <c r="O398">
        <f>_xlfn.IFNA(VLOOKUP(E398,'Points and Classes'!A:B,2,FALSE),0)</f>
        <v>0</v>
      </c>
      <c r="P398">
        <f>_xlfn.IFNA(VLOOKUP(C398&amp;G398,'By Class Overall'!A:F,6,FALSE),0)</f>
        <v>0</v>
      </c>
      <c r="Q398">
        <f>_xlfn.IFNA(VLOOKUP(C398&amp;G398,'By Class Overall'!A:G,7,FALSE),0)</f>
        <v>0</v>
      </c>
    </row>
    <row r="399" spans="1:17" x14ac:dyDescent="0.25">
      <c r="A399">
        <v>1</v>
      </c>
      <c r="B399" t="s">
        <v>181</v>
      </c>
      <c r="C399" t="s">
        <v>182</v>
      </c>
      <c r="D399" t="s">
        <v>71</v>
      </c>
      <c r="E399" t="s">
        <v>71</v>
      </c>
      <c r="F399">
        <v>88</v>
      </c>
      <c r="G399" t="s">
        <v>126</v>
      </c>
      <c r="J399" t="s">
        <v>71</v>
      </c>
      <c r="L399" t="s">
        <v>18</v>
      </c>
      <c r="M399" t="s">
        <v>102</v>
      </c>
      <c r="N399" t="str">
        <f>VLOOKUP(C399,'Points and Classes'!D:E,2,FALSE)</f>
        <v>Middleweight Superbike</v>
      </c>
      <c r="O399">
        <f>_xlfn.IFNA(VLOOKUP(E399,'Points and Classes'!A:B,2,FALSE),0)</f>
        <v>0</v>
      </c>
      <c r="P399">
        <f>_xlfn.IFNA(VLOOKUP(C399&amp;G399,'By Class Overall'!A:F,6,FALSE),0)</f>
        <v>0</v>
      </c>
      <c r="Q399">
        <f>_xlfn.IFNA(VLOOKUP(C399&amp;G399,'By Class Overall'!A:G,7,FALSE),0)</f>
        <v>0</v>
      </c>
    </row>
    <row r="400" spans="1:17" x14ac:dyDescent="0.25">
      <c r="A400">
        <v>1</v>
      </c>
      <c r="B400" t="s">
        <v>181</v>
      </c>
      <c r="C400" t="s">
        <v>182</v>
      </c>
      <c r="D400" t="s">
        <v>71</v>
      </c>
      <c r="E400" t="s">
        <v>71</v>
      </c>
      <c r="F400">
        <v>217</v>
      </c>
      <c r="G400" t="s">
        <v>130</v>
      </c>
      <c r="J400" t="s">
        <v>71</v>
      </c>
      <c r="L400" t="s">
        <v>147</v>
      </c>
      <c r="M400" t="s">
        <v>81</v>
      </c>
      <c r="N400" t="str">
        <f>VLOOKUP(C400,'Points and Classes'!D:E,2,FALSE)</f>
        <v>Middleweight Superbike</v>
      </c>
      <c r="O400">
        <f>_xlfn.IFNA(VLOOKUP(E400,'Points and Classes'!A:B,2,FALSE),0)</f>
        <v>0</v>
      </c>
      <c r="P400">
        <f>_xlfn.IFNA(VLOOKUP(C400&amp;G400,'By Class Overall'!A:F,6,FALSE),0)</f>
        <v>0</v>
      </c>
      <c r="Q400">
        <f>_xlfn.IFNA(VLOOKUP(C400&amp;G400,'By Class Overall'!A:G,7,FALSE),0)</f>
        <v>0</v>
      </c>
    </row>
    <row r="401" spans="1:17" x14ac:dyDescent="0.25">
      <c r="A401">
        <v>1</v>
      </c>
      <c r="B401" t="s">
        <v>181</v>
      </c>
      <c r="C401" t="s">
        <v>182</v>
      </c>
      <c r="D401" t="s">
        <v>71</v>
      </c>
      <c r="E401" t="s">
        <v>71</v>
      </c>
      <c r="F401">
        <v>56</v>
      </c>
      <c r="G401" t="s">
        <v>136</v>
      </c>
      <c r="J401" t="s">
        <v>71</v>
      </c>
      <c r="L401" t="s">
        <v>137</v>
      </c>
      <c r="M401" t="s">
        <v>115</v>
      </c>
      <c r="N401" t="str">
        <f>VLOOKUP(C401,'Points and Classes'!D:E,2,FALSE)</f>
        <v>Middleweight Superbike</v>
      </c>
      <c r="O401">
        <f>_xlfn.IFNA(VLOOKUP(E401,'Points and Classes'!A:B,2,FALSE),0)</f>
        <v>0</v>
      </c>
      <c r="P401">
        <f>_xlfn.IFNA(VLOOKUP(C401&amp;G401,'By Class Overall'!A:F,6,FALSE),0)</f>
        <v>0</v>
      </c>
      <c r="Q401">
        <f>_xlfn.IFNA(VLOOKUP(C401&amp;G401,'By Class Overall'!A:G,7,FALSE),0)</f>
        <v>0</v>
      </c>
    </row>
    <row r="402" spans="1:17" x14ac:dyDescent="0.25">
      <c r="A402">
        <v>1</v>
      </c>
      <c r="B402" t="s">
        <v>181</v>
      </c>
      <c r="C402" t="s">
        <v>182</v>
      </c>
      <c r="D402" t="s">
        <v>71</v>
      </c>
      <c r="E402" t="s">
        <v>71</v>
      </c>
      <c r="F402">
        <v>782</v>
      </c>
      <c r="G402" t="s">
        <v>58</v>
      </c>
      <c r="J402" t="s">
        <v>71</v>
      </c>
      <c r="L402" t="s">
        <v>59</v>
      </c>
      <c r="M402" t="s">
        <v>60</v>
      </c>
      <c r="N402" t="str">
        <f>VLOOKUP(C402,'Points and Classes'!D:E,2,FALSE)</f>
        <v>Middleweight Superbike</v>
      </c>
      <c r="O402">
        <f>_xlfn.IFNA(VLOOKUP(E402,'Points and Classes'!A:B,2,FALSE),0)</f>
        <v>0</v>
      </c>
      <c r="P402">
        <f>_xlfn.IFNA(VLOOKUP(C402&amp;G402,'By Class Overall'!A:F,6,FALSE),0)</f>
        <v>0</v>
      </c>
      <c r="Q402">
        <f>_xlfn.IFNA(VLOOKUP(C402&amp;G402,'By Class Overall'!A:G,7,FALSE),0)</f>
        <v>0</v>
      </c>
    </row>
    <row r="403" spans="1:17" x14ac:dyDescent="0.25">
      <c r="A403">
        <v>1</v>
      </c>
      <c r="B403" t="s">
        <v>181</v>
      </c>
      <c r="C403" t="s">
        <v>182</v>
      </c>
      <c r="D403" t="s">
        <v>71</v>
      </c>
      <c r="E403" t="s">
        <v>71</v>
      </c>
      <c r="F403">
        <v>149</v>
      </c>
      <c r="G403" t="s">
        <v>17</v>
      </c>
      <c r="J403" t="s">
        <v>71</v>
      </c>
      <c r="L403" t="s">
        <v>18</v>
      </c>
      <c r="M403" t="s">
        <v>19</v>
      </c>
      <c r="N403" t="str">
        <f>VLOOKUP(C403,'Points and Classes'!D:E,2,FALSE)</f>
        <v>Middleweight Superbike</v>
      </c>
      <c r="O403">
        <f>_xlfn.IFNA(VLOOKUP(E403,'Points and Classes'!A:B,2,FALSE),0)</f>
        <v>0</v>
      </c>
      <c r="P403">
        <f>_xlfn.IFNA(VLOOKUP(C403&amp;G403,'By Class Overall'!A:F,6,FALSE),0)</f>
        <v>0</v>
      </c>
      <c r="Q403">
        <f>_xlfn.IFNA(VLOOKUP(C403&amp;G403,'By Class Overall'!A:G,7,FALSE),0)</f>
        <v>0</v>
      </c>
    </row>
    <row r="404" spans="1:17" x14ac:dyDescent="0.25">
      <c r="A404">
        <v>1</v>
      </c>
      <c r="B404" t="s">
        <v>181</v>
      </c>
      <c r="C404" t="s">
        <v>194</v>
      </c>
      <c r="D404">
        <v>1</v>
      </c>
      <c r="E404">
        <v>1</v>
      </c>
      <c r="F404">
        <v>39</v>
      </c>
      <c r="G404" t="s">
        <v>98</v>
      </c>
      <c r="H404">
        <v>7</v>
      </c>
      <c r="I404">
        <v>8.1932870370370371E-3</v>
      </c>
      <c r="L404" t="s">
        <v>99</v>
      </c>
      <c r="M404" t="s">
        <v>100</v>
      </c>
      <c r="N404" t="str">
        <f>VLOOKUP(C404,'Points and Classes'!D:E,2,FALSE)</f>
        <v>Modern Vintage - GTO</v>
      </c>
      <c r="O404">
        <f>_xlfn.IFNA(VLOOKUP(E404,'Points and Classes'!A:B,2,FALSE),0)</f>
        <v>50</v>
      </c>
      <c r="P404">
        <f>_xlfn.IFNA(VLOOKUP(C404&amp;G404,'By Class Overall'!A:F,6,FALSE),0)</f>
        <v>100</v>
      </c>
      <c r="Q404">
        <f>_xlfn.IFNA(VLOOKUP(C404&amp;G404,'By Class Overall'!A:G,7,FALSE),0)</f>
        <v>1</v>
      </c>
    </row>
    <row r="405" spans="1:17" x14ac:dyDescent="0.25">
      <c r="A405">
        <v>1</v>
      </c>
      <c r="B405" t="s">
        <v>181</v>
      </c>
      <c r="C405" t="s">
        <v>194</v>
      </c>
      <c r="D405">
        <v>3</v>
      </c>
      <c r="E405">
        <v>2</v>
      </c>
      <c r="F405">
        <v>101</v>
      </c>
      <c r="G405" t="s">
        <v>124</v>
      </c>
      <c r="H405">
        <v>7</v>
      </c>
      <c r="I405">
        <v>8.2974537037037045E-3</v>
      </c>
      <c r="J405">
        <v>8.9629999999999992</v>
      </c>
      <c r="K405">
        <v>8.9619999999999997</v>
      </c>
      <c r="L405" t="s">
        <v>188</v>
      </c>
      <c r="M405" t="s">
        <v>81</v>
      </c>
      <c r="N405" t="str">
        <f>VLOOKUP(C405,'Points and Classes'!D:E,2,FALSE)</f>
        <v>Modern Vintage - GTO</v>
      </c>
      <c r="O405">
        <f>_xlfn.IFNA(VLOOKUP(E405,'Points and Classes'!A:B,2,FALSE),0)</f>
        <v>40</v>
      </c>
      <c r="P405">
        <f>_xlfn.IFNA(VLOOKUP(C405&amp;G405,'By Class Overall'!A:F,6,FALSE),0)</f>
        <v>62</v>
      </c>
      <c r="Q405">
        <f>_xlfn.IFNA(VLOOKUP(C405&amp;G405,'By Class Overall'!A:G,7,FALSE),0)</f>
        <v>2</v>
      </c>
    </row>
    <row r="406" spans="1:17" x14ac:dyDescent="0.25">
      <c r="A406">
        <v>1</v>
      </c>
      <c r="B406" t="s">
        <v>181</v>
      </c>
      <c r="C406" t="s">
        <v>194</v>
      </c>
      <c r="D406">
        <v>4</v>
      </c>
      <c r="E406">
        <v>3</v>
      </c>
      <c r="F406">
        <v>777</v>
      </c>
      <c r="G406" t="s">
        <v>22</v>
      </c>
      <c r="H406">
        <v>7</v>
      </c>
      <c r="I406">
        <v>8.4571759259259253E-3</v>
      </c>
      <c r="J406">
        <v>22.847000000000001</v>
      </c>
      <c r="K406">
        <v>13.884</v>
      </c>
      <c r="L406" t="s">
        <v>23</v>
      </c>
      <c r="M406" t="s">
        <v>24</v>
      </c>
      <c r="N406" t="str">
        <f>VLOOKUP(C406,'Points and Classes'!D:E,2,FALSE)</f>
        <v>Modern Vintage - GTO</v>
      </c>
      <c r="O406">
        <f>_xlfn.IFNA(VLOOKUP(E406,'Points and Classes'!A:B,2,FALSE),0)</f>
        <v>32</v>
      </c>
      <c r="P406">
        <f>_xlfn.IFNA(VLOOKUP(C406&amp;G406,'By Class Overall'!A:F,6,FALSE),0)</f>
        <v>32</v>
      </c>
      <c r="Q406">
        <f>_xlfn.IFNA(VLOOKUP(C406&amp;G406,'By Class Overall'!A:G,7,FALSE),0)</f>
        <v>7</v>
      </c>
    </row>
    <row r="407" spans="1:17" x14ac:dyDescent="0.25">
      <c r="A407">
        <v>1</v>
      </c>
      <c r="B407" t="s">
        <v>181</v>
      </c>
      <c r="C407" t="s">
        <v>194</v>
      </c>
      <c r="D407">
        <v>5</v>
      </c>
      <c r="E407">
        <v>4</v>
      </c>
      <c r="F407">
        <v>117</v>
      </c>
      <c r="G407" t="s">
        <v>25</v>
      </c>
      <c r="H407">
        <v>7</v>
      </c>
      <c r="I407">
        <v>8.4652777777777782E-3</v>
      </c>
      <c r="J407">
        <v>23.481999999999999</v>
      </c>
      <c r="K407">
        <v>0.63500000000000001</v>
      </c>
      <c r="L407" t="s">
        <v>114</v>
      </c>
      <c r="M407" t="s">
        <v>115</v>
      </c>
      <c r="N407" t="str">
        <f>VLOOKUP(C407,'Points and Classes'!D:E,2,FALSE)</f>
        <v>Modern Vintage - GTO</v>
      </c>
      <c r="O407">
        <f>_xlfn.IFNA(VLOOKUP(E407,'Points and Classes'!A:B,2,FALSE),0)</f>
        <v>26</v>
      </c>
      <c r="P407">
        <f>_xlfn.IFNA(VLOOKUP(C407&amp;G407,'By Class Overall'!A:F,6,FALSE),0)</f>
        <v>44</v>
      </c>
      <c r="Q407">
        <f>_xlfn.IFNA(VLOOKUP(C407&amp;G407,'By Class Overall'!A:G,7,FALSE),0)</f>
        <v>4</v>
      </c>
    </row>
    <row r="408" spans="1:17" x14ac:dyDescent="0.25">
      <c r="A408">
        <v>1</v>
      </c>
      <c r="B408" t="s">
        <v>181</v>
      </c>
      <c r="C408" t="s">
        <v>194</v>
      </c>
      <c r="D408">
        <v>6</v>
      </c>
      <c r="E408">
        <v>5</v>
      </c>
      <c r="F408">
        <v>911</v>
      </c>
      <c r="G408" t="s">
        <v>61</v>
      </c>
      <c r="H408">
        <v>7</v>
      </c>
      <c r="I408">
        <v>8.5694444444444438E-3</v>
      </c>
      <c r="J408">
        <v>32.509</v>
      </c>
      <c r="K408">
        <v>9.0269999999999992</v>
      </c>
      <c r="L408" t="s">
        <v>62</v>
      </c>
      <c r="M408" t="s">
        <v>44</v>
      </c>
      <c r="N408" t="str">
        <f>VLOOKUP(C408,'Points and Classes'!D:E,2,FALSE)</f>
        <v>Modern Vintage - GTO</v>
      </c>
      <c r="O408">
        <f>_xlfn.IFNA(VLOOKUP(E408,'Points and Classes'!A:B,2,FALSE),0)</f>
        <v>22</v>
      </c>
      <c r="P408">
        <f>_xlfn.IFNA(VLOOKUP(C408&amp;G408,'By Class Overall'!A:F,6,FALSE),0)</f>
        <v>54</v>
      </c>
      <c r="Q408">
        <f>_xlfn.IFNA(VLOOKUP(C408&amp;G408,'By Class Overall'!A:G,7,FALSE),0)</f>
        <v>3</v>
      </c>
    </row>
    <row r="409" spans="1:17" x14ac:dyDescent="0.25">
      <c r="A409">
        <v>1</v>
      </c>
      <c r="B409" t="s">
        <v>181</v>
      </c>
      <c r="C409" t="s">
        <v>194</v>
      </c>
      <c r="D409">
        <v>7</v>
      </c>
      <c r="E409">
        <v>6</v>
      </c>
      <c r="F409">
        <v>22</v>
      </c>
      <c r="G409" t="s">
        <v>35</v>
      </c>
      <c r="H409">
        <v>7</v>
      </c>
      <c r="I409">
        <v>8.5717592592592599E-3</v>
      </c>
      <c r="J409">
        <v>32.759</v>
      </c>
      <c r="K409">
        <v>0.25</v>
      </c>
      <c r="L409" t="s">
        <v>15</v>
      </c>
      <c r="M409" t="s">
        <v>145</v>
      </c>
      <c r="N409" t="str">
        <f>VLOOKUP(C409,'Points and Classes'!D:E,2,FALSE)</f>
        <v>Modern Vintage - GTO</v>
      </c>
      <c r="O409">
        <f>_xlfn.IFNA(VLOOKUP(E409,'Points and Classes'!A:B,2,FALSE),0)</f>
        <v>20</v>
      </c>
      <c r="P409">
        <f>_xlfn.IFNA(VLOOKUP(C409&amp;G409,'By Class Overall'!A:F,6,FALSE),0)</f>
        <v>20</v>
      </c>
      <c r="Q409">
        <f>_xlfn.IFNA(VLOOKUP(C409&amp;G409,'By Class Overall'!A:G,7,FALSE),0)</f>
        <v>9</v>
      </c>
    </row>
    <row r="410" spans="1:17" x14ac:dyDescent="0.25">
      <c r="A410">
        <v>1</v>
      </c>
      <c r="B410" t="s">
        <v>181</v>
      </c>
      <c r="C410" t="s">
        <v>194</v>
      </c>
      <c r="D410">
        <v>9</v>
      </c>
      <c r="E410">
        <v>7</v>
      </c>
      <c r="F410">
        <v>111</v>
      </c>
      <c r="G410" t="s">
        <v>184</v>
      </c>
      <c r="H410">
        <v>7</v>
      </c>
      <c r="I410">
        <v>8.6678240740740743E-3</v>
      </c>
      <c r="J410">
        <v>41.003</v>
      </c>
      <c r="K410">
        <v>3.1139999999999999</v>
      </c>
      <c r="L410" t="s">
        <v>185</v>
      </c>
      <c r="M410" t="s">
        <v>186</v>
      </c>
      <c r="N410" t="str">
        <f>VLOOKUP(C410,'Points and Classes'!D:E,2,FALSE)</f>
        <v>Modern Vintage - GTO</v>
      </c>
      <c r="O410">
        <f>_xlfn.IFNA(VLOOKUP(E410,'Points and Classes'!A:B,2,FALSE),0)</f>
        <v>18</v>
      </c>
      <c r="P410">
        <f>_xlfn.IFNA(VLOOKUP(C410&amp;G410,'By Class Overall'!A:F,6,FALSE),0)</f>
        <v>34</v>
      </c>
      <c r="Q410">
        <f>_xlfn.IFNA(VLOOKUP(C410&amp;G410,'By Class Overall'!A:G,7,FALSE),0)</f>
        <v>6</v>
      </c>
    </row>
    <row r="411" spans="1:17" x14ac:dyDescent="0.25">
      <c r="A411">
        <v>1</v>
      </c>
      <c r="B411" t="s">
        <v>181</v>
      </c>
      <c r="C411" t="s">
        <v>194</v>
      </c>
      <c r="D411" t="s">
        <v>71</v>
      </c>
      <c r="E411" t="s">
        <v>71</v>
      </c>
      <c r="F411">
        <v>123</v>
      </c>
      <c r="G411" t="s">
        <v>187</v>
      </c>
      <c r="J411" t="s">
        <v>71</v>
      </c>
      <c r="L411" t="s">
        <v>188</v>
      </c>
      <c r="M411" t="s">
        <v>189</v>
      </c>
      <c r="N411" t="str">
        <f>VLOOKUP(C411,'Points and Classes'!D:E,2,FALSE)</f>
        <v>Modern Vintage - GTO</v>
      </c>
      <c r="O411">
        <f>_xlfn.IFNA(VLOOKUP(E411,'Points and Classes'!A:B,2,FALSE),0)</f>
        <v>0</v>
      </c>
      <c r="P411">
        <f>_xlfn.IFNA(VLOOKUP(C411&amp;G411,'By Class Overall'!A:F,6,FALSE),0)</f>
        <v>0</v>
      </c>
      <c r="Q411">
        <f>_xlfn.IFNA(VLOOKUP(C411&amp;G411,'By Class Overall'!A:G,7,FALSE),0)</f>
        <v>0</v>
      </c>
    </row>
    <row r="412" spans="1:17" x14ac:dyDescent="0.25">
      <c r="A412">
        <v>1</v>
      </c>
      <c r="B412" t="s">
        <v>181</v>
      </c>
      <c r="C412" t="s">
        <v>195</v>
      </c>
      <c r="D412">
        <v>2</v>
      </c>
      <c r="E412">
        <v>1</v>
      </c>
      <c r="F412">
        <v>258</v>
      </c>
      <c r="G412" t="s">
        <v>134</v>
      </c>
      <c r="H412">
        <v>7</v>
      </c>
      <c r="I412">
        <v>8.1932870370370371E-3</v>
      </c>
      <c r="J412">
        <v>1E-3</v>
      </c>
      <c r="K412">
        <v>1E-3</v>
      </c>
      <c r="L412" t="s">
        <v>80</v>
      </c>
      <c r="M412" t="s">
        <v>135</v>
      </c>
      <c r="N412" t="str">
        <f>VLOOKUP(C412,'Points and Classes'!D:E,2,FALSE)</f>
        <v>Modern Vintage - GTU</v>
      </c>
      <c r="O412">
        <f>_xlfn.IFNA(VLOOKUP(E412,'Points and Classes'!A:B,2,FALSE),0)</f>
        <v>50</v>
      </c>
      <c r="P412">
        <f>_xlfn.IFNA(VLOOKUP(C412&amp;G412,'By Class Overall'!A:F,6,FALSE),0)</f>
        <v>100</v>
      </c>
      <c r="Q412">
        <f>_xlfn.IFNA(VLOOKUP(C412&amp;G412,'By Class Overall'!A:G,7,FALSE),0)</f>
        <v>1</v>
      </c>
    </row>
    <row r="413" spans="1:17" x14ac:dyDescent="0.25">
      <c r="A413">
        <v>1</v>
      </c>
      <c r="B413" t="s">
        <v>181</v>
      </c>
      <c r="C413" t="s">
        <v>195</v>
      </c>
      <c r="D413">
        <v>8</v>
      </c>
      <c r="E413">
        <v>2</v>
      </c>
      <c r="F413">
        <v>114</v>
      </c>
      <c r="G413" t="s">
        <v>63</v>
      </c>
      <c r="H413">
        <v>7</v>
      </c>
      <c r="I413">
        <v>8.6319444444444438E-3</v>
      </c>
      <c r="J413">
        <v>37.889000000000003</v>
      </c>
      <c r="K413">
        <v>5.13</v>
      </c>
      <c r="L413" t="s">
        <v>18</v>
      </c>
      <c r="M413" t="s">
        <v>19</v>
      </c>
      <c r="N413" t="str">
        <f>VLOOKUP(C413,'Points and Classes'!D:E,2,FALSE)</f>
        <v>Modern Vintage - GTU</v>
      </c>
      <c r="O413">
        <f>_xlfn.IFNA(VLOOKUP(E413,'Points and Classes'!A:B,2,FALSE),0)</f>
        <v>40</v>
      </c>
      <c r="P413">
        <f>_xlfn.IFNA(VLOOKUP(C413&amp;G413,'By Class Overall'!A:F,6,FALSE),0)</f>
        <v>40</v>
      </c>
      <c r="Q413">
        <f>_xlfn.IFNA(VLOOKUP(C413&amp;G413,'By Class Overall'!A:G,7,FALSE),0)</f>
        <v>3</v>
      </c>
    </row>
    <row r="414" spans="1:17" x14ac:dyDescent="0.25">
      <c r="A414">
        <v>1</v>
      </c>
      <c r="B414" t="s">
        <v>181</v>
      </c>
      <c r="C414" t="s">
        <v>195</v>
      </c>
      <c r="D414">
        <v>10</v>
      </c>
      <c r="E414">
        <v>3</v>
      </c>
      <c r="F414">
        <v>666</v>
      </c>
      <c r="G414" t="s">
        <v>45</v>
      </c>
      <c r="H414">
        <v>7</v>
      </c>
      <c r="I414">
        <v>8.7662037037037031E-3</v>
      </c>
      <c r="J414">
        <v>49.478999999999999</v>
      </c>
      <c r="K414">
        <v>8.4760000000000009</v>
      </c>
      <c r="L414" t="s">
        <v>18</v>
      </c>
      <c r="M414" t="s">
        <v>46</v>
      </c>
      <c r="N414" t="str">
        <f>VLOOKUP(C414,'Points and Classes'!D:E,2,FALSE)</f>
        <v>Modern Vintage - GTU</v>
      </c>
      <c r="O414">
        <f>_xlfn.IFNA(VLOOKUP(E414,'Points and Classes'!A:B,2,FALSE),0)</f>
        <v>32</v>
      </c>
      <c r="P414">
        <f>_xlfn.IFNA(VLOOKUP(C414&amp;G414,'By Class Overall'!A:F,6,FALSE),0)</f>
        <v>64</v>
      </c>
      <c r="Q414">
        <f>_xlfn.IFNA(VLOOKUP(C414&amp;G414,'By Class Overall'!A:G,7,FALSE),0)</f>
        <v>2</v>
      </c>
    </row>
    <row r="415" spans="1:17" x14ac:dyDescent="0.25">
      <c r="A415">
        <v>1</v>
      </c>
      <c r="B415" t="s">
        <v>181</v>
      </c>
      <c r="C415" t="s">
        <v>195</v>
      </c>
      <c r="D415">
        <v>11</v>
      </c>
      <c r="E415">
        <v>4</v>
      </c>
      <c r="F415">
        <v>870</v>
      </c>
      <c r="G415" t="s">
        <v>79</v>
      </c>
      <c r="H415">
        <v>7</v>
      </c>
      <c r="I415">
        <v>8.8124999999999992E-3</v>
      </c>
      <c r="J415">
        <v>53.481000000000002</v>
      </c>
      <c r="K415">
        <v>4.0019999999999998</v>
      </c>
      <c r="L415" t="s">
        <v>80</v>
      </c>
      <c r="M415" t="s">
        <v>81</v>
      </c>
      <c r="N415" t="str">
        <f>VLOOKUP(C415,'Points and Classes'!D:E,2,FALSE)</f>
        <v>Modern Vintage - GTU</v>
      </c>
      <c r="O415">
        <f>_xlfn.IFNA(VLOOKUP(E415,'Points and Classes'!A:B,2,FALSE),0)</f>
        <v>26</v>
      </c>
      <c r="P415">
        <f>_xlfn.IFNA(VLOOKUP(C415&amp;G415,'By Class Overall'!A:F,6,FALSE),0)</f>
        <v>26</v>
      </c>
      <c r="Q415">
        <f>_xlfn.IFNA(VLOOKUP(C415&amp;G415,'By Class Overall'!A:G,7,FALSE),0)</f>
        <v>6</v>
      </c>
    </row>
    <row r="416" spans="1:17" x14ac:dyDescent="0.25">
      <c r="A416">
        <v>1</v>
      </c>
      <c r="B416" t="s">
        <v>181</v>
      </c>
      <c r="C416" t="s">
        <v>195</v>
      </c>
      <c r="D416">
        <v>12</v>
      </c>
      <c r="E416">
        <v>5</v>
      </c>
      <c r="F416">
        <v>660</v>
      </c>
      <c r="G416" t="s">
        <v>64</v>
      </c>
      <c r="H416">
        <v>7</v>
      </c>
      <c r="I416">
        <v>8.9687499999999993E-3</v>
      </c>
      <c r="J416">
        <v>7.7546296296296304E-4</v>
      </c>
      <c r="K416">
        <v>13.567</v>
      </c>
      <c r="L416" t="s">
        <v>65</v>
      </c>
      <c r="M416" t="s">
        <v>66</v>
      </c>
      <c r="N416" t="str">
        <f>VLOOKUP(C416,'Points and Classes'!D:E,2,FALSE)</f>
        <v>Modern Vintage - GTU</v>
      </c>
      <c r="O416">
        <f>_xlfn.IFNA(VLOOKUP(E416,'Points and Classes'!A:B,2,FALSE),0)</f>
        <v>22</v>
      </c>
      <c r="P416">
        <f>_xlfn.IFNA(VLOOKUP(C416&amp;G416,'By Class Overall'!A:F,6,FALSE),0)</f>
        <v>22</v>
      </c>
      <c r="Q416">
        <f>_xlfn.IFNA(VLOOKUP(C416&amp;G416,'By Class Overall'!A:G,7,FALSE),0)</f>
        <v>8</v>
      </c>
    </row>
    <row r="417" spans="1:17" x14ac:dyDescent="0.25">
      <c r="A417">
        <v>1</v>
      </c>
      <c r="B417" t="s">
        <v>181</v>
      </c>
      <c r="C417" t="s">
        <v>195</v>
      </c>
      <c r="D417">
        <v>13</v>
      </c>
      <c r="E417">
        <v>6</v>
      </c>
      <c r="F417">
        <v>782</v>
      </c>
      <c r="G417" t="s">
        <v>58</v>
      </c>
      <c r="H417">
        <v>7</v>
      </c>
      <c r="I417">
        <v>9.1828703703703708E-3</v>
      </c>
      <c r="J417">
        <v>9.8958333333333342E-4</v>
      </c>
      <c r="K417">
        <v>18.416</v>
      </c>
      <c r="L417" t="s">
        <v>59</v>
      </c>
      <c r="M417" t="s">
        <v>60</v>
      </c>
      <c r="N417" t="str">
        <f>VLOOKUP(C417,'Points and Classes'!D:E,2,FALSE)</f>
        <v>Modern Vintage - GTU</v>
      </c>
      <c r="O417">
        <f>_xlfn.IFNA(VLOOKUP(E417,'Points and Classes'!A:B,2,FALSE),0)</f>
        <v>20</v>
      </c>
      <c r="P417">
        <f>_xlfn.IFNA(VLOOKUP(C417&amp;G417,'By Class Overall'!A:F,6,FALSE),0)</f>
        <v>20</v>
      </c>
      <c r="Q417">
        <f>_xlfn.IFNA(VLOOKUP(C417&amp;G417,'By Class Overall'!A:G,7,FALSE),0)</f>
        <v>10</v>
      </c>
    </row>
    <row r="418" spans="1:17" x14ac:dyDescent="0.25">
      <c r="A418">
        <v>1</v>
      </c>
      <c r="B418" t="s">
        <v>181</v>
      </c>
      <c r="C418" t="s">
        <v>195</v>
      </c>
      <c r="D418">
        <v>14</v>
      </c>
      <c r="E418">
        <v>7</v>
      </c>
      <c r="F418">
        <v>268</v>
      </c>
      <c r="G418" t="s">
        <v>156</v>
      </c>
      <c r="H418">
        <v>7</v>
      </c>
      <c r="I418">
        <v>1.0041666666666667E-2</v>
      </c>
      <c r="J418">
        <v>1.8483796296296295E-3</v>
      </c>
      <c r="K418">
        <v>8.587962962962963E-4</v>
      </c>
      <c r="L418" t="s">
        <v>157</v>
      </c>
      <c r="M418" t="s">
        <v>158</v>
      </c>
      <c r="N418" t="str">
        <f>VLOOKUP(C418,'Points and Classes'!D:E,2,FALSE)</f>
        <v>Modern Vintage - GTU</v>
      </c>
      <c r="O418">
        <f>_xlfn.IFNA(VLOOKUP(E418,'Points and Classes'!A:B,2,FALSE),0)</f>
        <v>18</v>
      </c>
      <c r="P418">
        <f>_xlfn.IFNA(VLOOKUP(C418&amp;G418,'By Class Overall'!A:F,6,FALSE),0)</f>
        <v>38</v>
      </c>
      <c r="Q418">
        <f>_xlfn.IFNA(VLOOKUP(C418&amp;G418,'By Class Overall'!A:G,7,FALSE),0)</f>
        <v>5</v>
      </c>
    </row>
    <row r="419" spans="1:17" x14ac:dyDescent="0.25">
      <c r="A419">
        <v>1</v>
      </c>
      <c r="B419" t="s">
        <v>181</v>
      </c>
      <c r="C419" t="s">
        <v>195</v>
      </c>
      <c r="D419" t="s">
        <v>71</v>
      </c>
      <c r="E419" t="s">
        <v>71</v>
      </c>
      <c r="F419">
        <v>217</v>
      </c>
      <c r="G419" t="s">
        <v>130</v>
      </c>
      <c r="J419" t="s">
        <v>71</v>
      </c>
      <c r="L419" t="s">
        <v>147</v>
      </c>
      <c r="M419" t="s">
        <v>81</v>
      </c>
      <c r="N419" t="str">
        <f>VLOOKUP(C419,'Points and Classes'!D:E,2,FALSE)</f>
        <v>Modern Vintage - GTU</v>
      </c>
      <c r="O419">
        <f>_xlfn.IFNA(VLOOKUP(E419,'Points and Classes'!A:B,2,FALSE),0)</f>
        <v>0</v>
      </c>
      <c r="P419">
        <f>_xlfn.IFNA(VLOOKUP(C419&amp;G419,'By Class Overall'!A:F,6,FALSE),0)</f>
        <v>26</v>
      </c>
      <c r="Q419">
        <f>_xlfn.IFNA(VLOOKUP(C419&amp;G419,'By Class Overall'!A:G,7,FALSE),0)</f>
        <v>6</v>
      </c>
    </row>
    <row r="420" spans="1:17" x14ac:dyDescent="0.25">
      <c r="A420">
        <v>1</v>
      </c>
      <c r="B420" t="s">
        <v>181</v>
      </c>
      <c r="C420" t="s">
        <v>183</v>
      </c>
      <c r="D420">
        <v>1</v>
      </c>
      <c r="E420">
        <v>1</v>
      </c>
      <c r="F420">
        <v>193</v>
      </c>
      <c r="G420" t="s">
        <v>14</v>
      </c>
      <c r="H420">
        <v>7</v>
      </c>
      <c r="I420">
        <v>8.144675925925925E-3</v>
      </c>
      <c r="L420" t="s">
        <v>15</v>
      </c>
      <c r="M420" t="s">
        <v>16</v>
      </c>
      <c r="N420" t="str">
        <f>VLOOKUP(C420,'Points and Classes'!D:E,2,FALSE)</f>
        <v>Novice GTO</v>
      </c>
      <c r="O420">
        <f>_xlfn.IFNA(VLOOKUP(E420,'Points and Classes'!A:B,2,FALSE),0)</f>
        <v>50</v>
      </c>
      <c r="P420">
        <f>_xlfn.IFNA(VLOOKUP(C420&amp;G420,'By Class Overall'!A:F,6,FALSE),0)</f>
        <v>100</v>
      </c>
      <c r="Q420">
        <f>_xlfn.IFNA(VLOOKUP(C420&amp;G420,'By Class Overall'!A:G,7,FALSE),0)</f>
        <v>1</v>
      </c>
    </row>
    <row r="421" spans="1:17" x14ac:dyDescent="0.25">
      <c r="A421">
        <v>1</v>
      </c>
      <c r="B421" t="s">
        <v>181</v>
      </c>
      <c r="C421" t="s">
        <v>183</v>
      </c>
      <c r="D421">
        <v>2</v>
      </c>
      <c r="E421">
        <v>2</v>
      </c>
      <c r="F421">
        <v>325</v>
      </c>
      <c r="G421" t="s">
        <v>53</v>
      </c>
      <c r="H421">
        <v>7</v>
      </c>
      <c r="I421">
        <v>8.6238425925925927E-3</v>
      </c>
      <c r="J421">
        <v>41.451000000000001</v>
      </c>
      <c r="K421">
        <v>41.451000000000001</v>
      </c>
      <c r="L421" t="s">
        <v>18</v>
      </c>
      <c r="M421" t="s">
        <v>54</v>
      </c>
      <c r="N421" t="str">
        <f>VLOOKUP(C421,'Points and Classes'!D:E,2,FALSE)</f>
        <v>Novice GTO</v>
      </c>
      <c r="O421">
        <f>_xlfn.IFNA(VLOOKUP(E421,'Points and Classes'!A:B,2,FALSE),0)</f>
        <v>40</v>
      </c>
      <c r="P421">
        <f>_xlfn.IFNA(VLOOKUP(C421&amp;G421,'By Class Overall'!A:F,6,FALSE),0)</f>
        <v>40</v>
      </c>
      <c r="Q421">
        <f>_xlfn.IFNA(VLOOKUP(C421&amp;G421,'By Class Overall'!A:G,7,FALSE),0)</f>
        <v>4</v>
      </c>
    </row>
    <row r="422" spans="1:17" x14ac:dyDescent="0.25">
      <c r="A422">
        <v>1</v>
      </c>
      <c r="B422" t="s">
        <v>181</v>
      </c>
      <c r="C422" t="s">
        <v>183</v>
      </c>
      <c r="D422">
        <v>3</v>
      </c>
      <c r="E422">
        <v>3</v>
      </c>
      <c r="F422">
        <v>911</v>
      </c>
      <c r="G422" t="s">
        <v>61</v>
      </c>
      <c r="H422">
        <v>7</v>
      </c>
      <c r="I422">
        <v>8.7372685185185192E-3</v>
      </c>
      <c r="J422">
        <v>51.222000000000001</v>
      </c>
      <c r="K422">
        <v>9.7710000000000008</v>
      </c>
      <c r="L422" t="s">
        <v>62</v>
      </c>
      <c r="M422" t="s">
        <v>44</v>
      </c>
      <c r="N422" t="str">
        <f>VLOOKUP(C422,'Points and Classes'!D:E,2,FALSE)</f>
        <v>Novice GTO</v>
      </c>
      <c r="O422">
        <f>_xlfn.IFNA(VLOOKUP(E422,'Points and Classes'!A:B,2,FALSE),0)</f>
        <v>32</v>
      </c>
      <c r="P422">
        <f>_xlfn.IFNA(VLOOKUP(C422&amp;G422,'By Class Overall'!A:F,6,FALSE),0)</f>
        <v>64</v>
      </c>
      <c r="Q422">
        <f>_xlfn.IFNA(VLOOKUP(C422&amp;G422,'By Class Overall'!A:G,7,FALSE),0)</f>
        <v>2</v>
      </c>
    </row>
    <row r="423" spans="1:17" x14ac:dyDescent="0.25">
      <c r="A423">
        <v>1</v>
      </c>
      <c r="B423" t="s">
        <v>181</v>
      </c>
      <c r="C423" t="s">
        <v>183</v>
      </c>
      <c r="D423">
        <v>4</v>
      </c>
      <c r="E423">
        <v>4</v>
      </c>
      <c r="F423">
        <v>666</v>
      </c>
      <c r="G423" t="s">
        <v>45</v>
      </c>
      <c r="H423">
        <v>7</v>
      </c>
      <c r="I423">
        <v>8.8969907407407418E-3</v>
      </c>
      <c r="J423">
        <v>7.5231481481481471E-4</v>
      </c>
      <c r="K423">
        <v>13.804</v>
      </c>
      <c r="L423" t="s">
        <v>18</v>
      </c>
      <c r="M423" t="s">
        <v>46</v>
      </c>
      <c r="N423" t="str">
        <f>VLOOKUP(C423,'Points and Classes'!D:E,2,FALSE)</f>
        <v>Novice GTO</v>
      </c>
      <c r="O423">
        <f>_xlfn.IFNA(VLOOKUP(E423,'Points and Classes'!A:B,2,FALSE),0)</f>
        <v>26</v>
      </c>
      <c r="P423">
        <f>_xlfn.IFNA(VLOOKUP(C423&amp;G423,'By Class Overall'!A:F,6,FALSE),0)</f>
        <v>26</v>
      </c>
      <c r="Q423">
        <f>_xlfn.IFNA(VLOOKUP(C423&amp;G423,'By Class Overall'!A:G,7,FALSE),0)</f>
        <v>8</v>
      </c>
    </row>
    <row r="424" spans="1:17" x14ac:dyDescent="0.25">
      <c r="A424">
        <v>1</v>
      </c>
      <c r="B424" t="s">
        <v>181</v>
      </c>
      <c r="C424" t="s">
        <v>183</v>
      </c>
      <c r="D424">
        <v>5</v>
      </c>
      <c r="E424">
        <v>5</v>
      </c>
      <c r="F424">
        <v>870</v>
      </c>
      <c r="G424" t="s">
        <v>79</v>
      </c>
      <c r="H424">
        <v>7</v>
      </c>
      <c r="I424">
        <v>9.0034722222222217E-3</v>
      </c>
      <c r="J424">
        <v>8.587962962962963E-4</v>
      </c>
      <c r="K424">
        <v>9.1769999999999996</v>
      </c>
      <c r="L424" t="s">
        <v>80</v>
      </c>
      <c r="M424" t="s">
        <v>81</v>
      </c>
      <c r="N424" t="str">
        <f>VLOOKUP(C424,'Points and Classes'!D:E,2,FALSE)</f>
        <v>Novice GTO</v>
      </c>
      <c r="O424">
        <f>_xlfn.IFNA(VLOOKUP(E424,'Points and Classes'!A:B,2,FALSE),0)</f>
        <v>22</v>
      </c>
      <c r="P424">
        <f>_xlfn.IFNA(VLOOKUP(C424&amp;G424,'By Class Overall'!A:F,6,FALSE),0)</f>
        <v>22</v>
      </c>
      <c r="Q424">
        <f>_xlfn.IFNA(VLOOKUP(C424&amp;G424,'By Class Overall'!A:G,7,FALSE),0)</f>
        <v>10</v>
      </c>
    </row>
    <row r="425" spans="1:17" x14ac:dyDescent="0.25">
      <c r="A425">
        <v>1</v>
      </c>
      <c r="B425" t="s">
        <v>181</v>
      </c>
      <c r="C425" t="s">
        <v>183</v>
      </c>
      <c r="D425">
        <v>6</v>
      </c>
      <c r="E425">
        <v>6</v>
      </c>
      <c r="F425">
        <v>660</v>
      </c>
      <c r="G425" t="s">
        <v>64</v>
      </c>
      <c r="H425">
        <v>7</v>
      </c>
      <c r="I425">
        <v>9.013888888888889E-3</v>
      </c>
      <c r="J425">
        <v>8.6921296296296302E-4</v>
      </c>
      <c r="K425">
        <v>0.90500000000000003</v>
      </c>
      <c r="L425" t="s">
        <v>65</v>
      </c>
      <c r="M425" t="s">
        <v>66</v>
      </c>
      <c r="N425" t="str">
        <f>VLOOKUP(C425,'Points and Classes'!D:E,2,FALSE)</f>
        <v>Novice GTO</v>
      </c>
      <c r="O425">
        <f>_xlfn.IFNA(VLOOKUP(E425,'Points and Classes'!A:B,2,FALSE),0)</f>
        <v>20</v>
      </c>
      <c r="P425">
        <f>_xlfn.IFNA(VLOOKUP(C425&amp;G425,'By Class Overall'!A:F,6,FALSE),0)</f>
        <v>27</v>
      </c>
      <c r="Q425">
        <f>_xlfn.IFNA(VLOOKUP(C425&amp;G425,'By Class Overall'!A:G,7,FALSE),0)</f>
        <v>7</v>
      </c>
    </row>
    <row r="426" spans="1:17" x14ac:dyDescent="0.25">
      <c r="A426">
        <v>1</v>
      </c>
      <c r="B426" t="s">
        <v>181</v>
      </c>
      <c r="C426" t="s">
        <v>183</v>
      </c>
      <c r="D426">
        <v>7</v>
      </c>
      <c r="E426">
        <v>7</v>
      </c>
      <c r="F426">
        <v>607</v>
      </c>
      <c r="G426" t="s">
        <v>67</v>
      </c>
      <c r="H426">
        <v>7</v>
      </c>
      <c r="I426">
        <v>9.3252314814814812E-3</v>
      </c>
      <c r="J426">
        <v>1.1805555555555556E-3</v>
      </c>
      <c r="K426">
        <v>26.885999999999999</v>
      </c>
      <c r="L426" t="s">
        <v>51</v>
      </c>
      <c r="M426" t="s">
        <v>52</v>
      </c>
      <c r="N426" t="str">
        <f>VLOOKUP(C426,'Points and Classes'!D:E,2,FALSE)</f>
        <v>Novice GTO</v>
      </c>
      <c r="O426">
        <f>_xlfn.IFNA(VLOOKUP(E426,'Points and Classes'!A:B,2,FALSE),0)</f>
        <v>18</v>
      </c>
      <c r="P426">
        <f>_xlfn.IFNA(VLOOKUP(C426&amp;G426,'By Class Overall'!A:F,6,FALSE),0)</f>
        <v>40</v>
      </c>
      <c r="Q426">
        <f>_xlfn.IFNA(VLOOKUP(C426&amp;G426,'By Class Overall'!A:G,7,FALSE),0)</f>
        <v>4</v>
      </c>
    </row>
    <row r="427" spans="1:17" x14ac:dyDescent="0.25">
      <c r="A427">
        <v>1</v>
      </c>
      <c r="B427" t="s">
        <v>181</v>
      </c>
      <c r="C427" t="s">
        <v>183</v>
      </c>
      <c r="D427">
        <v>8</v>
      </c>
      <c r="E427">
        <v>8</v>
      </c>
      <c r="F427">
        <v>146</v>
      </c>
      <c r="G427" t="s">
        <v>68</v>
      </c>
      <c r="H427">
        <v>7</v>
      </c>
      <c r="I427">
        <v>9.3275462962962973E-3</v>
      </c>
      <c r="J427">
        <v>1.1840277777777778E-3</v>
      </c>
      <c r="K427">
        <v>0.26600000000000001</v>
      </c>
      <c r="L427" t="s">
        <v>69</v>
      </c>
      <c r="M427" t="s">
        <v>70</v>
      </c>
      <c r="N427" t="str">
        <f>VLOOKUP(C427,'Points and Classes'!D:E,2,FALSE)</f>
        <v>Novice GTO</v>
      </c>
      <c r="O427">
        <f>_xlfn.IFNA(VLOOKUP(E427,'Points and Classes'!A:B,2,FALSE),0)</f>
        <v>16</v>
      </c>
      <c r="P427">
        <f>_xlfn.IFNA(VLOOKUP(C427&amp;G427,'By Class Overall'!A:F,6,FALSE),0)</f>
        <v>26</v>
      </c>
      <c r="Q427">
        <f>_xlfn.IFNA(VLOOKUP(C427&amp;G427,'By Class Overall'!A:G,7,FALSE),0)</f>
        <v>8</v>
      </c>
    </row>
    <row r="428" spans="1:17" x14ac:dyDescent="0.25">
      <c r="A428">
        <v>1</v>
      </c>
      <c r="B428" t="s">
        <v>181</v>
      </c>
      <c r="C428" t="s">
        <v>183</v>
      </c>
      <c r="D428">
        <v>9</v>
      </c>
      <c r="E428">
        <v>9</v>
      </c>
      <c r="F428">
        <v>268</v>
      </c>
      <c r="G428" t="s">
        <v>156</v>
      </c>
      <c r="H428">
        <v>6</v>
      </c>
      <c r="I428">
        <v>8.6041666666666679E-3</v>
      </c>
      <c r="J428" t="s">
        <v>118</v>
      </c>
      <c r="K428" t="s">
        <v>118</v>
      </c>
      <c r="L428" t="s">
        <v>157</v>
      </c>
      <c r="M428" t="s">
        <v>158</v>
      </c>
      <c r="N428" t="str">
        <f>VLOOKUP(C428,'Points and Classes'!D:E,2,FALSE)</f>
        <v>Novice GTO</v>
      </c>
      <c r="O428">
        <f>_xlfn.IFNA(VLOOKUP(E428,'Points and Classes'!A:B,2,FALSE),0)</f>
        <v>14</v>
      </c>
      <c r="P428">
        <f>_xlfn.IFNA(VLOOKUP(C428&amp;G428,'By Class Overall'!A:F,6,FALSE),0)</f>
        <v>19</v>
      </c>
      <c r="Q428">
        <f>_xlfn.IFNA(VLOOKUP(C428&amp;G428,'By Class Overall'!A:G,7,FALSE),0)</f>
        <v>14</v>
      </c>
    </row>
    <row r="429" spans="1:17" x14ac:dyDescent="0.25">
      <c r="A429">
        <v>1</v>
      </c>
      <c r="B429" t="s">
        <v>181</v>
      </c>
      <c r="C429" t="s">
        <v>183</v>
      </c>
      <c r="D429">
        <v>10</v>
      </c>
      <c r="E429">
        <v>10</v>
      </c>
      <c r="F429">
        <v>111</v>
      </c>
      <c r="G429" t="s">
        <v>184</v>
      </c>
      <c r="H429">
        <v>3</v>
      </c>
      <c r="I429">
        <v>4.2210648148148146E-3</v>
      </c>
      <c r="J429" t="s">
        <v>142</v>
      </c>
      <c r="K429" t="s">
        <v>113</v>
      </c>
      <c r="L429" t="s">
        <v>185</v>
      </c>
      <c r="M429" t="s">
        <v>186</v>
      </c>
      <c r="N429" t="str">
        <f>VLOOKUP(C429,'Points and Classes'!D:E,2,FALSE)</f>
        <v>Novice GTO</v>
      </c>
      <c r="O429">
        <f>_xlfn.IFNA(VLOOKUP(E429,'Points and Classes'!A:B,2,FALSE),0)</f>
        <v>12</v>
      </c>
      <c r="P429">
        <f>_xlfn.IFNA(VLOOKUP(C429&amp;G429,'By Class Overall'!A:F,6,FALSE),0)</f>
        <v>21</v>
      </c>
      <c r="Q429">
        <f>_xlfn.IFNA(VLOOKUP(C429&amp;G429,'By Class Overall'!A:G,7,FALSE),0)</f>
        <v>11</v>
      </c>
    </row>
    <row r="430" spans="1:17" x14ac:dyDescent="0.25">
      <c r="A430">
        <v>1</v>
      </c>
      <c r="B430" t="s">
        <v>181</v>
      </c>
      <c r="C430" t="s">
        <v>183</v>
      </c>
      <c r="D430">
        <v>11</v>
      </c>
      <c r="E430">
        <v>11</v>
      </c>
      <c r="F430">
        <v>675</v>
      </c>
      <c r="G430" t="s">
        <v>75</v>
      </c>
      <c r="H430">
        <v>1</v>
      </c>
      <c r="I430">
        <v>1.7002314814814814E-3</v>
      </c>
      <c r="J430" t="s">
        <v>117</v>
      </c>
      <c r="K430" t="s">
        <v>111</v>
      </c>
      <c r="L430" t="s">
        <v>76</v>
      </c>
      <c r="M430" t="s">
        <v>52</v>
      </c>
      <c r="N430" t="str">
        <f>VLOOKUP(C430,'Points and Classes'!D:E,2,FALSE)</f>
        <v>Novice GTO</v>
      </c>
      <c r="O430">
        <f>_xlfn.IFNA(VLOOKUP(E430,'Points and Classes'!A:B,2,FALSE),0)</f>
        <v>10</v>
      </c>
      <c r="P430">
        <f>_xlfn.IFNA(VLOOKUP(C430&amp;G430,'By Class Overall'!A:F,6,FALSE),0)</f>
        <v>50</v>
      </c>
      <c r="Q430">
        <f>_xlfn.IFNA(VLOOKUP(C430&amp;G430,'By Class Overall'!A:G,7,FALSE),0)</f>
        <v>3</v>
      </c>
    </row>
    <row r="431" spans="1:17" x14ac:dyDescent="0.25">
      <c r="A431">
        <v>1</v>
      </c>
      <c r="B431" t="s">
        <v>181</v>
      </c>
      <c r="C431" t="s">
        <v>183</v>
      </c>
      <c r="D431">
        <v>12</v>
      </c>
      <c r="E431">
        <v>12</v>
      </c>
      <c r="F431">
        <v>179</v>
      </c>
      <c r="G431" t="s">
        <v>42</v>
      </c>
      <c r="I431">
        <v>2.931</v>
      </c>
      <c r="J431" t="s">
        <v>146</v>
      </c>
      <c r="K431" t="s">
        <v>118</v>
      </c>
      <c r="L431" t="s">
        <v>43</v>
      </c>
      <c r="M431" t="s">
        <v>44</v>
      </c>
      <c r="N431" t="str">
        <f>VLOOKUP(C431,'Points and Classes'!D:E,2,FALSE)</f>
        <v>Novice GTO</v>
      </c>
      <c r="O431">
        <f>_xlfn.IFNA(VLOOKUP(E431,'Points and Classes'!A:B,2,FALSE),0)</f>
        <v>9</v>
      </c>
      <c r="P431">
        <f>_xlfn.IFNA(VLOOKUP(C431&amp;G431,'By Class Overall'!A:F,6,FALSE),0)</f>
        <v>21</v>
      </c>
      <c r="Q431">
        <f>_xlfn.IFNA(VLOOKUP(C431&amp;G431,'By Class Overall'!A:G,7,FALSE),0)</f>
        <v>11</v>
      </c>
    </row>
    <row r="432" spans="1:17" x14ac:dyDescent="0.25">
      <c r="A432">
        <v>1</v>
      </c>
      <c r="B432" t="s">
        <v>181</v>
      </c>
      <c r="C432" t="s">
        <v>183</v>
      </c>
      <c r="D432">
        <v>13</v>
      </c>
      <c r="E432">
        <v>13</v>
      </c>
      <c r="F432">
        <v>311</v>
      </c>
      <c r="G432" t="s">
        <v>150</v>
      </c>
      <c r="I432">
        <v>3.71</v>
      </c>
      <c r="J432" t="s">
        <v>146</v>
      </c>
      <c r="K432">
        <v>0.77900000000000003</v>
      </c>
      <c r="L432" t="s">
        <v>80</v>
      </c>
      <c r="M432" t="s">
        <v>19</v>
      </c>
      <c r="N432" t="str">
        <f>VLOOKUP(C432,'Points and Classes'!D:E,2,FALSE)</f>
        <v>Novice GTO</v>
      </c>
      <c r="O432">
        <f>_xlfn.IFNA(VLOOKUP(E432,'Points and Classes'!A:B,2,FALSE),0)</f>
        <v>8</v>
      </c>
      <c r="P432">
        <f>_xlfn.IFNA(VLOOKUP(C432&amp;G432,'By Class Overall'!A:F,6,FALSE),0)</f>
        <v>34</v>
      </c>
      <c r="Q432">
        <f>_xlfn.IFNA(VLOOKUP(C432&amp;G432,'By Class Overall'!A:G,7,FALSE),0)</f>
        <v>6</v>
      </c>
    </row>
    <row r="433" spans="1:17" x14ac:dyDescent="0.25">
      <c r="A433">
        <v>1</v>
      </c>
      <c r="B433" t="s">
        <v>181</v>
      </c>
      <c r="C433" t="s">
        <v>183</v>
      </c>
      <c r="D433" t="s">
        <v>71</v>
      </c>
      <c r="E433" t="s">
        <v>71</v>
      </c>
      <c r="F433">
        <v>786</v>
      </c>
      <c r="G433" t="s">
        <v>50</v>
      </c>
      <c r="J433" t="s">
        <v>71</v>
      </c>
      <c r="L433" t="s">
        <v>51</v>
      </c>
      <c r="M433" t="s">
        <v>52</v>
      </c>
      <c r="N433" t="str">
        <f>VLOOKUP(C433,'Points and Classes'!D:E,2,FALSE)</f>
        <v>Novice GTO</v>
      </c>
      <c r="O433">
        <f>_xlfn.IFNA(VLOOKUP(E433,'Points and Classes'!A:B,2,FALSE),0)</f>
        <v>0</v>
      </c>
      <c r="P433">
        <f>_xlfn.IFNA(VLOOKUP(C433&amp;G433,'By Class Overall'!A:F,6,FALSE),0)</f>
        <v>8</v>
      </c>
      <c r="Q433">
        <f>_xlfn.IFNA(VLOOKUP(C433&amp;G433,'By Class Overall'!A:G,7,FALSE),0)</f>
        <v>18</v>
      </c>
    </row>
    <row r="434" spans="1:17" x14ac:dyDescent="0.25">
      <c r="A434">
        <v>1</v>
      </c>
      <c r="B434" t="s">
        <v>181</v>
      </c>
      <c r="C434" t="s">
        <v>183</v>
      </c>
      <c r="D434" t="s">
        <v>71</v>
      </c>
      <c r="E434" t="s">
        <v>71</v>
      </c>
      <c r="F434">
        <v>107</v>
      </c>
      <c r="G434" t="s">
        <v>55</v>
      </c>
      <c r="J434" t="s">
        <v>71</v>
      </c>
      <c r="L434" t="s">
        <v>56</v>
      </c>
      <c r="M434" t="s">
        <v>57</v>
      </c>
      <c r="N434" t="str">
        <f>VLOOKUP(C434,'Points and Classes'!D:E,2,FALSE)</f>
        <v>Novice GTO</v>
      </c>
      <c r="O434">
        <f>_xlfn.IFNA(VLOOKUP(E434,'Points and Classes'!A:B,2,FALSE),0)</f>
        <v>0</v>
      </c>
      <c r="P434">
        <f>_xlfn.IFNA(VLOOKUP(C434&amp;G434,'By Class Overall'!A:F,6,FALSE),0)</f>
        <v>14</v>
      </c>
      <c r="Q434">
        <f>_xlfn.IFNA(VLOOKUP(C434&amp;G434,'By Class Overall'!A:G,7,FALSE),0)</f>
        <v>17</v>
      </c>
    </row>
    <row r="435" spans="1:17" x14ac:dyDescent="0.25">
      <c r="A435">
        <v>1</v>
      </c>
      <c r="B435" t="s">
        <v>181</v>
      </c>
      <c r="C435" t="s">
        <v>183</v>
      </c>
      <c r="D435" t="s">
        <v>71</v>
      </c>
      <c r="E435" t="s">
        <v>71</v>
      </c>
      <c r="F435">
        <v>307</v>
      </c>
      <c r="G435" t="s">
        <v>47</v>
      </c>
      <c r="J435" t="s">
        <v>71</v>
      </c>
      <c r="L435" t="s">
        <v>48</v>
      </c>
      <c r="M435" t="s">
        <v>49</v>
      </c>
      <c r="N435" t="str">
        <f>VLOOKUP(C435,'Points and Classes'!D:E,2,FALSE)</f>
        <v>Novice GTO</v>
      </c>
      <c r="O435">
        <f>_xlfn.IFNA(VLOOKUP(E435,'Points and Classes'!A:B,2,FALSE),0)</f>
        <v>0</v>
      </c>
      <c r="P435">
        <f>_xlfn.IFNA(VLOOKUP(C435&amp;G435,'By Class Overall'!A:F,6,FALSE),0)</f>
        <v>16</v>
      </c>
      <c r="Q435">
        <f>_xlfn.IFNA(VLOOKUP(C435&amp;G435,'By Class Overall'!A:G,7,FALSE),0)</f>
        <v>16</v>
      </c>
    </row>
    <row r="436" spans="1:17" x14ac:dyDescent="0.25">
      <c r="A436">
        <v>1</v>
      </c>
      <c r="B436" t="s">
        <v>181</v>
      </c>
      <c r="C436" t="s">
        <v>183</v>
      </c>
      <c r="D436" t="s">
        <v>71</v>
      </c>
      <c r="E436" t="s">
        <v>71</v>
      </c>
      <c r="F436">
        <v>114</v>
      </c>
      <c r="G436" t="s">
        <v>63</v>
      </c>
      <c r="J436" t="s">
        <v>71</v>
      </c>
      <c r="L436" t="s">
        <v>18</v>
      </c>
      <c r="M436" t="s">
        <v>19</v>
      </c>
      <c r="N436" t="str">
        <f>VLOOKUP(C436,'Points and Classes'!D:E,2,FALSE)</f>
        <v>Novice GTO</v>
      </c>
      <c r="O436">
        <f>_xlfn.IFNA(VLOOKUP(E436,'Points and Classes'!A:B,2,FALSE),0)</f>
        <v>0</v>
      </c>
      <c r="P436">
        <f>_xlfn.IFNA(VLOOKUP(C436&amp;G436,'By Class Overall'!A:F,6,FALSE),0)</f>
        <v>0</v>
      </c>
      <c r="Q436">
        <f>_xlfn.IFNA(VLOOKUP(C436&amp;G436,'By Class Overall'!A:G,7,FALSE),0)</f>
        <v>0</v>
      </c>
    </row>
    <row r="437" spans="1:17" x14ac:dyDescent="0.25">
      <c r="A437">
        <v>1</v>
      </c>
      <c r="B437" t="s">
        <v>181</v>
      </c>
      <c r="C437" t="s">
        <v>183</v>
      </c>
      <c r="D437" t="s">
        <v>71</v>
      </c>
      <c r="E437" t="s">
        <v>71</v>
      </c>
      <c r="F437">
        <v>939</v>
      </c>
      <c r="G437" t="s">
        <v>153</v>
      </c>
      <c r="J437" t="s">
        <v>71</v>
      </c>
      <c r="L437" t="s">
        <v>154</v>
      </c>
      <c r="M437" t="s">
        <v>144</v>
      </c>
      <c r="N437" t="str">
        <f>VLOOKUP(C437,'Points and Classes'!D:E,2,FALSE)</f>
        <v>Novice GTO</v>
      </c>
      <c r="O437">
        <f>_xlfn.IFNA(VLOOKUP(E437,'Points and Classes'!A:B,2,FALSE),0)</f>
        <v>0</v>
      </c>
      <c r="P437">
        <f>_xlfn.IFNA(VLOOKUP(C437&amp;G437,'By Class Overall'!A:F,6,FALSE),0)</f>
        <v>0</v>
      </c>
      <c r="Q437">
        <f>_xlfn.IFNA(VLOOKUP(C437&amp;G437,'By Class Overall'!A:G,7,FALSE),0)</f>
        <v>0</v>
      </c>
    </row>
    <row r="438" spans="1:17" x14ac:dyDescent="0.25">
      <c r="A438">
        <v>1</v>
      </c>
      <c r="B438" t="s">
        <v>181</v>
      </c>
      <c r="C438" t="s">
        <v>183</v>
      </c>
      <c r="D438" t="s">
        <v>71</v>
      </c>
      <c r="E438" t="s">
        <v>71</v>
      </c>
      <c r="F438">
        <v>805</v>
      </c>
      <c r="G438" t="s">
        <v>82</v>
      </c>
      <c r="J438" t="s">
        <v>71</v>
      </c>
      <c r="L438" t="s">
        <v>83</v>
      </c>
      <c r="M438" t="s">
        <v>54</v>
      </c>
      <c r="N438" t="str">
        <f>VLOOKUP(C438,'Points and Classes'!D:E,2,FALSE)</f>
        <v>Novice GTO</v>
      </c>
      <c r="O438">
        <f>_xlfn.IFNA(VLOOKUP(E438,'Points and Classes'!A:B,2,FALSE),0)</f>
        <v>0</v>
      </c>
      <c r="P438">
        <f>_xlfn.IFNA(VLOOKUP(C438&amp;G438,'By Class Overall'!A:F,6,FALSE),0)</f>
        <v>0</v>
      </c>
      <c r="Q438">
        <f>_xlfn.IFNA(VLOOKUP(C438&amp;G438,'By Class Overall'!A:G,7,FALSE),0)</f>
        <v>0</v>
      </c>
    </row>
    <row r="439" spans="1:17" x14ac:dyDescent="0.25">
      <c r="A439">
        <v>1</v>
      </c>
      <c r="B439" t="s">
        <v>181</v>
      </c>
      <c r="C439" t="s">
        <v>183</v>
      </c>
      <c r="D439" t="s">
        <v>71</v>
      </c>
      <c r="E439" t="s">
        <v>71</v>
      </c>
      <c r="F439">
        <v>123</v>
      </c>
      <c r="G439" t="s">
        <v>187</v>
      </c>
      <c r="J439" t="s">
        <v>71</v>
      </c>
      <c r="L439" t="s">
        <v>188</v>
      </c>
      <c r="M439" t="s">
        <v>189</v>
      </c>
      <c r="N439" t="str">
        <f>VLOOKUP(C439,'Points and Classes'!D:E,2,FALSE)</f>
        <v>Novice GTO</v>
      </c>
      <c r="O439">
        <f>_xlfn.IFNA(VLOOKUP(E439,'Points and Classes'!A:B,2,FALSE),0)</f>
        <v>0</v>
      </c>
      <c r="P439">
        <f>_xlfn.IFNA(VLOOKUP(C439&amp;G439,'By Class Overall'!A:F,6,FALSE),0)</f>
        <v>0</v>
      </c>
      <c r="Q439">
        <f>_xlfn.IFNA(VLOOKUP(C439&amp;G439,'By Class Overall'!A:G,7,FALSE),0)</f>
        <v>0</v>
      </c>
    </row>
    <row r="440" spans="1:17" x14ac:dyDescent="0.25">
      <c r="A440">
        <v>1</v>
      </c>
      <c r="B440" t="s">
        <v>181</v>
      </c>
      <c r="C440" t="s">
        <v>205</v>
      </c>
      <c r="D440">
        <v>1</v>
      </c>
      <c r="E440">
        <v>1</v>
      </c>
      <c r="F440">
        <v>84</v>
      </c>
      <c r="G440" t="s">
        <v>84</v>
      </c>
      <c r="H440">
        <v>7</v>
      </c>
      <c r="I440">
        <v>7.6805555555555559E-3</v>
      </c>
      <c r="L440" t="s">
        <v>18</v>
      </c>
      <c r="M440" t="s">
        <v>85</v>
      </c>
      <c r="N440" t="str">
        <f>VLOOKUP(C440,'Points and Classes'!D:E,2,FALSE)</f>
        <v>Open Superbike</v>
      </c>
      <c r="O440">
        <f>_xlfn.IFNA(VLOOKUP(E440,'Points and Classes'!A:B,2,FALSE),0)</f>
        <v>50</v>
      </c>
      <c r="P440">
        <f>_xlfn.IFNA(VLOOKUP(C440&amp;G440,'By Class Overall'!A:F,6,FALSE),0)</f>
        <v>50</v>
      </c>
      <c r="Q440">
        <f>_xlfn.IFNA(VLOOKUP(C440&amp;G440,'By Class Overall'!A:G,7,FALSE),0)</f>
        <v>3</v>
      </c>
    </row>
    <row r="441" spans="1:17" x14ac:dyDescent="0.25">
      <c r="A441">
        <v>1</v>
      </c>
      <c r="B441" t="s">
        <v>181</v>
      </c>
      <c r="C441" t="s">
        <v>205</v>
      </c>
      <c r="D441">
        <v>2</v>
      </c>
      <c r="E441">
        <v>2</v>
      </c>
      <c r="F441">
        <v>527</v>
      </c>
      <c r="G441" t="s">
        <v>88</v>
      </c>
      <c r="H441">
        <v>7</v>
      </c>
      <c r="I441">
        <v>7.8483796296296288E-3</v>
      </c>
      <c r="J441">
        <v>14.468999999999999</v>
      </c>
      <c r="K441">
        <v>14.468999999999999</v>
      </c>
      <c r="L441" t="s">
        <v>18</v>
      </c>
      <c r="M441" t="s">
        <v>102</v>
      </c>
      <c r="N441" t="str">
        <f>VLOOKUP(C441,'Points and Classes'!D:E,2,FALSE)</f>
        <v>Open Superbike</v>
      </c>
      <c r="O441">
        <f>_xlfn.IFNA(VLOOKUP(E441,'Points and Classes'!A:B,2,FALSE),0)</f>
        <v>40</v>
      </c>
      <c r="P441">
        <f>_xlfn.IFNA(VLOOKUP(C441&amp;G441,'By Class Overall'!A:F,6,FALSE),0)</f>
        <v>90</v>
      </c>
      <c r="Q441">
        <f>_xlfn.IFNA(VLOOKUP(C441&amp;G441,'By Class Overall'!A:G,7,FALSE),0)</f>
        <v>1</v>
      </c>
    </row>
    <row r="442" spans="1:17" x14ac:dyDescent="0.25">
      <c r="A442">
        <v>1</v>
      </c>
      <c r="B442" t="s">
        <v>181</v>
      </c>
      <c r="C442" t="s">
        <v>205</v>
      </c>
      <c r="D442">
        <v>3</v>
      </c>
      <c r="E442">
        <v>3</v>
      </c>
      <c r="F442">
        <v>121</v>
      </c>
      <c r="G442" t="s">
        <v>107</v>
      </c>
      <c r="H442">
        <v>7</v>
      </c>
      <c r="I442">
        <v>7.9652777777777777E-3</v>
      </c>
      <c r="J442">
        <v>24.602</v>
      </c>
      <c r="K442">
        <v>10.132999999999999</v>
      </c>
      <c r="L442" t="s">
        <v>108</v>
      </c>
      <c r="M442" t="s">
        <v>102</v>
      </c>
      <c r="N442" t="str">
        <f>VLOOKUP(C442,'Points and Classes'!D:E,2,FALSE)</f>
        <v>Open Superbike</v>
      </c>
      <c r="O442">
        <f>_xlfn.IFNA(VLOOKUP(E442,'Points and Classes'!A:B,2,FALSE),0)</f>
        <v>32</v>
      </c>
      <c r="P442">
        <f>_xlfn.IFNA(VLOOKUP(C442&amp;G442,'By Class Overall'!A:F,6,FALSE),0)</f>
        <v>54</v>
      </c>
      <c r="Q442">
        <f>_xlfn.IFNA(VLOOKUP(C442&amp;G442,'By Class Overall'!A:G,7,FALSE),0)</f>
        <v>2</v>
      </c>
    </row>
    <row r="443" spans="1:17" x14ac:dyDescent="0.25">
      <c r="A443">
        <v>1</v>
      </c>
      <c r="B443" t="s">
        <v>181</v>
      </c>
      <c r="C443" t="s">
        <v>205</v>
      </c>
      <c r="D443">
        <v>4</v>
      </c>
      <c r="E443">
        <v>4</v>
      </c>
      <c r="F443">
        <v>86</v>
      </c>
      <c r="G443" t="s">
        <v>89</v>
      </c>
      <c r="H443">
        <v>7</v>
      </c>
      <c r="I443">
        <v>8.0289351851851858E-3</v>
      </c>
      <c r="J443">
        <v>30.06</v>
      </c>
      <c r="K443">
        <v>5.4580000000000002</v>
      </c>
      <c r="L443" t="s">
        <v>31</v>
      </c>
      <c r="M443" t="s">
        <v>60</v>
      </c>
      <c r="N443" t="str">
        <f>VLOOKUP(C443,'Points and Classes'!D:E,2,FALSE)</f>
        <v>Open Superbike</v>
      </c>
      <c r="O443">
        <f>_xlfn.IFNA(VLOOKUP(E443,'Points and Classes'!A:B,2,FALSE),0)</f>
        <v>26</v>
      </c>
      <c r="P443">
        <f>_xlfn.IFNA(VLOOKUP(C443&amp;G443,'By Class Overall'!A:F,6,FALSE),0)</f>
        <v>26</v>
      </c>
      <c r="Q443">
        <f>_xlfn.IFNA(VLOOKUP(C443&amp;G443,'By Class Overall'!A:G,7,FALSE),0)</f>
        <v>9</v>
      </c>
    </row>
    <row r="444" spans="1:17" x14ac:dyDescent="0.25">
      <c r="A444">
        <v>1</v>
      </c>
      <c r="B444" t="s">
        <v>181</v>
      </c>
      <c r="C444" t="s">
        <v>205</v>
      </c>
      <c r="D444">
        <v>5</v>
      </c>
      <c r="E444">
        <v>5</v>
      </c>
      <c r="F444">
        <v>122</v>
      </c>
      <c r="G444" t="s">
        <v>101</v>
      </c>
      <c r="H444">
        <v>7</v>
      </c>
      <c r="I444">
        <v>8.1388888888888882E-3</v>
      </c>
      <c r="J444">
        <v>39.545999999999999</v>
      </c>
      <c r="K444">
        <v>9.4860000000000007</v>
      </c>
      <c r="L444" t="s">
        <v>31</v>
      </c>
      <c r="M444" t="s">
        <v>102</v>
      </c>
      <c r="N444" t="str">
        <f>VLOOKUP(C444,'Points and Classes'!D:E,2,FALSE)</f>
        <v>Open Superbike</v>
      </c>
      <c r="O444">
        <f>_xlfn.IFNA(VLOOKUP(E444,'Points and Classes'!A:B,2,FALSE),0)</f>
        <v>22</v>
      </c>
      <c r="P444">
        <f>_xlfn.IFNA(VLOOKUP(C444&amp;G444,'By Class Overall'!A:F,6,FALSE),0)</f>
        <v>48</v>
      </c>
      <c r="Q444">
        <f>_xlfn.IFNA(VLOOKUP(C444&amp;G444,'By Class Overall'!A:G,7,FALSE),0)</f>
        <v>4</v>
      </c>
    </row>
    <row r="445" spans="1:17" x14ac:dyDescent="0.25">
      <c r="A445">
        <v>1</v>
      </c>
      <c r="B445" t="s">
        <v>181</v>
      </c>
      <c r="C445" t="s">
        <v>205</v>
      </c>
      <c r="D445">
        <v>6</v>
      </c>
      <c r="E445">
        <v>6</v>
      </c>
      <c r="F445" t="s">
        <v>29</v>
      </c>
      <c r="G445" t="s">
        <v>30</v>
      </c>
      <c r="H445">
        <v>7</v>
      </c>
      <c r="I445">
        <v>8.1932870370370371E-3</v>
      </c>
      <c r="J445">
        <v>44.325000000000003</v>
      </c>
      <c r="K445">
        <v>4.7789999999999999</v>
      </c>
      <c r="L445" t="s">
        <v>31</v>
      </c>
      <c r="M445" t="s">
        <v>19</v>
      </c>
      <c r="N445" t="str">
        <f>VLOOKUP(C445,'Points and Classes'!D:E,2,FALSE)</f>
        <v>Open Superbike</v>
      </c>
      <c r="O445">
        <f>_xlfn.IFNA(VLOOKUP(E445,'Points and Classes'!A:B,2,FALSE),0)</f>
        <v>20</v>
      </c>
      <c r="P445">
        <f>_xlfn.IFNA(VLOOKUP(C445&amp;G445,'By Class Overall'!A:F,6,FALSE),0)</f>
        <v>20</v>
      </c>
      <c r="Q445">
        <f>_xlfn.IFNA(VLOOKUP(C445&amp;G445,'By Class Overall'!A:G,7,FALSE),0)</f>
        <v>10</v>
      </c>
    </row>
    <row r="446" spans="1:17" x14ac:dyDescent="0.25">
      <c r="A446">
        <v>1</v>
      </c>
      <c r="B446" t="s">
        <v>181</v>
      </c>
      <c r="C446" t="s">
        <v>205</v>
      </c>
      <c r="D446">
        <v>7</v>
      </c>
      <c r="E446">
        <v>7</v>
      </c>
      <c r="F446">
        <v>365</v>
      </c>
      <c r="G446" t="s">
        <v>105</v>
      </c>
      <c r="H446">
        <v>7</v>
      </c>
      <c r="I446">
        <v>8.2280092592592596E-3</v>
      </c>
      <c r="J446">
        <v>47.258000000000003</v>
      </c>
      <c r="K446">
        <v>2.9329999999999998</v>
      </c>
      <c r="L446" t="s">
        <v>48</v>
      </c>
      <c r="M446" t="s">
        <v>128</v>
      </c>
      <c r="N446" t="str">
        <f>VLOOKUP(C446,'Points and Classes'!D:E,2,FALSE)</f>
        <v>Open Superbike</v>
      </c>
      <c r="O446">
        <f>_xlfn.IFNA(VLOOKUP(E446,'Points and Classes'!A:B,2,FALSE),0)</f>
        <v>18</v>
      </c>
      <c r="P446">
        <f>_xlfn.IFNA(VLOOKUP(C446&amp;G446,'By Class Overall'!A:F,6,FALSE),0)</f>
        <v>36</v>
      </c>
      <c r="Q446">
        <f>_xlfn.IFNA(VLOOKUP(C446&amp;G446,'By Class Overall'!A:G,7,FALSE),0)</f>
        <v>6</v>
      </c>
    </row>
    <row r="447" spans="1:17" x14ac:dyDescent="0.25">
      <c r="A447">
        <v>1</v>
      </c>
      <c r="B447" t="s">
        <v>181</v>
      </c>
      <c r="C447" t="s">
        <v>205</v>
      </c>
      <c r="D447">
        <v>8</v>
      </c>
      <c r="E447">
        <v>8</v>
      </c>
      <c r="F447">
        <v>39</v>
      </c>
      <c r="G447" t="s">
        <v>98</v>
      </c>
      <c r="H447">
        <v>7</v>
      </c>
      <c r="I447">
        <v>8.3159722222222229E-3</v>
      </c>
      <c r="J447">
        <v>54.872</v>
      </c>
      <c r="K447">
        <v>7.6139999999999999</v>
      </c>
      <c r="L447" t="s">
        <v>99</v>
      </c>
      <c r="M447" t="s">
        <v>100</v>
      </c>
      <c r="N447" t="str">
        <f>VLOOKUP(C447,'Points and Classes'!D:E,2,FALSE)</f>
        <v>Open Superbike</v>
      </c>
      <c r="O447">
        <f>_xlfn.IFNA(VLOOKUP(E447,'Points and Classes'!A:B,2,FALSE),0)</f>
        <v>16</v>
      </c>
      <c r="P447">
        <f>_xlfn.IFNA(VLOOKUP(C447&amp;G447,'By Class Overall'!A:F,6,FALSE),0)</f>
        <v>16</v>
      </c>
      <c r="Q447">
        <f>_xlfn.IFNA(VLOOKUP(C447&amp;G447,'By Class Overall'!A:G,7,FALSE),0)</f>
        <v>11</v>
      </c>
    </row>
    <row r="448" spans="1:17" x14ac:dyDescent="0.25">
      <c r="A448">
        <v>1</v>
      </c>
      <c r="B448" t="s">
        <v>181</v>
      </c>
      <c r="C448" t="s">
        <v>205</v>
      </c>
      <c r="D448">
        <v>9</v>
      </c>
      <c r="E448">
        <v>9</v>
      </c>
      <c r="F448">
        <v>11</v>
      </c>
      <c r="G448" t="s">
        <v>127</v>
      </c>
      <c r="H448">
        <v>1</v>
      </c>
      <c r="I448">
        <v>1.4444444444444444E-3</v>
      </c>
      <c r="J448" t="s">
        <v>117</v>
      </c>
      <c r="K448" t="s">
        <v>117</v>
      </c>
      <c r="L448" t="s">
        <v>31</v>
      </c>
      <c r="M448" t="s">
        <v>128</v>
      </c>
      <c r="N448" t="str">
        <f>VLOOKUP(C448,'Points and Classes'!D:E,2,FALSE)</f>
        <v>Open Superbike</v>
      </c>
      <c r="O448">
        <f>_xlfn.IFNA(VLOOKUP(E448,'Points and Classes'!A:B,2,FALSE),0)</f>
        <v>14</v>
      </c>
      <c r="P448">
        <f>_xlfn.IFNA(VLOOKUP(C448&amp;G448,'By Class Overall'!A:F,6,FALSE),0)</f>
        <v>34</v>
      </c>
      <c r="Q448">
        <f>_xlfn.IFNA(VLOOKUP(C448&amp;G448,'By Class Overall'!A:G,7,FALSE),0)</f>
        <v>7</v>
      </c>
    </row>
    <row r="449" spans="1:17" x14ac:dyDescent="0.25">
      <c r="A449">
        <v>1</v>
      </c>
      <c r="B449" t="s">
        <v>181</v>
      </c>
      <c r="C449" t="s">
        <v>205</v>
      </c>
      <c r="D449" t="s">
        <v>71</v>
      </c>
      <c r="E449" t="s">
        <v>71</v>
      </c>
      <c r="F449">
        <v>53</v>
      </c>
      <c r="G449" t="s">
        <v>120</v>
      </c>
      <c r="J449" t="s">
        <v>71</v>
      </c>
      <c r="L449" t="s">
        <v>31</v>
      </c>
      <c r="M449" t="s">
        <v>121</v>
      </c>
      <c r="N449" t="str">
        <f>VLOOKUP(C449,'Points and Classes'!D:E,2,FALSE)</f>
        <v>Open Superbike</v>
      </c>
      <c r="O449">
        <f>_xlfn.IFNA(VLOOKUP(E449,'Points and Classes'!A:B,2,FALSE),0)</f>
        <v>0</v>
      </c>
      <c r="P449">
        <f>_xlfn.IFNA(VLOOKUP(C449&amp;G449,'By Class Overall'!A:F,6,FALSE),0)</f>
        <v>32</v>
      </c>
      <c r="Q449">
        <f>_xlfn.IFNA(VLOOKUP(C449&amp;G449,'By Class Overall'!A:G,7,FALSE),0)</f>
        <v>8</v>
      </c>
    </row>
    <row r="450" spans="1:17" x14ac:dyDescent="0.25">
      <c r="A450">
        <v>1</v>
      </c>
      <c r="B450" t="s">
        <v>181</v>
      </c>
      <c r="C450" t="s">
        <v>205</v>
      </c>
      <c r="D450" t="s">
        <v>71</v>
      </c>
      <c r="E450" t="s">
        <v>71</v>
      </c>
      <c r="F450">
        <v>26</v>
      </c>
      <c r="G450" t="s">
        <v>90</v>
      </c>
      <c r="J450" t="s">
        <v>71</v>
      </c>
      <c r="L450" t="s">
        <v>31</v>
      </c>
      <c r="M450" t="s">
        <v>91</v>
      </c>
      <c r="N450" t="str">
        <f>VLOOKUP(C450,'Points and Classes'!D:E,2,FALSE)</f>
        <v>Open Superbike</v>
      </c>
      <c r="O450">
        <f>_xlfn.IFNA(VLOOKUP(E450,'Points and Classes'!A:B,2,FALSE),0)</f>
        <v>0</v>
      </c>
      <c r="P450">
        <f>_xlfn.IFNA(VLOOKUP(C450&amp;G450,'By Class Overall'!A:F,6,FALSE),0)</f>
        <v>0</v>
      </c>
      <c r="Q450">
        <f>_xlfn.IFNA(VLOOKUP(C450&amp;G450,'By Class Overall'!A:G,7,FALSE),0)</f>
        <v>0</v>
      </c>
    </row>
    <row r="451" spans="1:17" x14ac:dyDescent="0.25">
      <c r="A451">
        <v>1</v>
      </c>
      <c r="B451" t="s">
        <v>181</v>
      </c>
      <c r="C451" t="s">
        <v>205</v>
      </c>
      <c r="D451" t="s">
        <v>71</v>
      </c>
      <c r="E451" t="s">
        <v>71</v>
      </c>
      <c r="F451">
        <v>209</v>
      </c>
      <c r="G451" t="s">
        <v>28</v>
      </c>
      <c r="J451" t="s">
        <v>71</v>
      </c>
      <c r="L451" t="s">
        <v>18</v>
      </c>
      <c r="M451" t="s">
        <v>138</v>
      </c>
      <c r="N451" t="str">
        <f>VLOOKUP(C451,'Points and Classes'!D:E,2,FALSE)</f>
        <v>Open Superbike</v>
      </c>
      <c r="O451">
        <f>_xlfn.IFNA(VLOOKUP(E451,'Points and Classes'!A:B,2,FALSE),0)</f>
        <v>0</v>
      </c>
      <c r="P451">
        <f>_xlfn.IFNA(VLOOKUP(C451&amp;G451,'By Class Overall'!A:F,6,FALSE),0)</f>
        <v>0</v>
      </c>
      <c r="Q451">
        <f>_xlfn.IFNA(VLOOKUP(C451&amp;G451,'By Class Overall'!A:G,7,FALSE),0)</f>
        <v>0</v>
      </c>
    </row>
    <row r="452" spans="1:17" x14ac:dyDescent="0.25">
      <c r="A452">
        <v>1</v>
      </c>
      <c r="B452" t="s">
        <v>181</v>
      </c>
      <c r="C452" t="s">
        <v>205</v>
      </c>
      <c r="D452" t="s">
        <v>71</v>
      </c>
      <c r="E452" t="s">
        <v>71</v>
      </c>
      <c r="F452">
        <v>117</v>
      </c>
      <c r="G452" t="s">
        <v>25</v>
      </c>
      <c r="J452" t="s">
        <v>71</v>
      </c>
      <c r="L452" t="s">
        <v>114</v>
      </c>
      <c r="M452" t="s">
        <v>115</v>
      </c>
      <c r="N452" t="str">
        <f>VLOOKUP(C452,'Points and Classes'!D:E,2,FALSE)</f>
        <v>Open Superbike</v>
      </c>
      <c r="O452">
        <f>_xlfn.IFNA(VLOOKUP(E452,'Points and Classes'!A:B,2,FALSE),0)</f>
        <v>0</v>
      </c>
      <c r="P452">
        <f>_xlfn.IFNA(VLOOKUP(C452&amp;G452,'By Class Overall'!A:F,6,FALSE),0)</f>
        <v>0</v>
      </c>
      <c r="Q452">
        <f>_xlfn.IFNA(VLOOKUP(C452&amp;G452,'By Class Overall'!A:G,7,FALSE),0)</f>
        <v>0</v>
      </c>
    </row>
    <row r="453" spans="1:17" x14ac:dyDescent="0.25">
      <c r="A453">
        <v>1</v>
      </c>
      <c r="B453" t="s">
        <v>181</v>
      </c>
      <c r="C453" t="s">
        <v>205</v>
      </c>
      <c r="D453" t="s">
        <v>71</v>
      </c>
      <c r="E453" t="s">
        <v>71</v>
      </c>
      <c r="F453" t="s">
        <v>95</v>
      </c>
      <c r="G453" t="s">
        <v>96</v>
      </c>
      <c r="J453" t="s">
        <v>71</v>
      </c>
      <c r="L453" t="s">
        <v>48</v>
      </c>
      <c r="M453" t="s">
        <v>97</v>
      </c>
      <c r="N453" t="str">
        <f>VLOOKUP(C453,'Points and Classes'!D:E,2,FALSE)</f>
        <v>Open Superbike</v>
      </c>
      <c r="O453">
        <f>_xlfn.IFNA(VLOOKUP(E453,'Points and Classes'!A:B,2,FALSE),0)</f>
        <v>0</v>
      </c>
      <c r="P453">
        <f>_xlfn.IFNA(VLOOKUP(C453&amp;G453,'By Class Overall'!A:F,6,FALSE),0)</f>
        <v>0</v>
      </c>
      <c r="Q453">
        <f>_xlfn.IFNA(VLOOKUP(C453&amp;G453,'By Class Overall'!A:G,7,FALSE),0)</f>
        <v>0</v>
      </c>
    </row>
    <row r="454" spans="1:17" x14ac:dyDescent="0.25">
      <c r="A454">
        <v>1</v>
      </c>
      <c r="B454" t="s">
        <v>181</v>
      </c>
      <c r="C454" t="s">
        <v>205</v>
      </c>
      <c r="D454" t="s">
        <v>71</v>
      </c>
      <c r="E454" t="s">
        <v>71</v>
      </c>
      <c r="F454">
        <v>115</v>
      </c>
      <c r="G454" t="s">
        <v>92</v>
      </c>
      <c r="J454" t="s">
        <v>71</v>
      </c>
      <c r="L454" t="s">
        <v>62</v>
      </c>
      <c r="M454" t="s">
        <v>44</v>
      </c>
      <c r="N454" t="str">
        <f>VLOOKUP(C454,'Points and Classes'!D:E,2,FALSE)</f>
        <v>Open Superbike</v>
      </c>
      <c r="O454">
        <f>_xlfn.IFNA(VLOOKUP(E454,'Points and Classes'!A:B,2,FALSE),0)</f>
        <v>0</v>
      </c>
      <c r="P454">
        <f>_xlfn.IFNA(VLOOKUP(C454&amp;G454,'By Class Overall'!A:F,6,FALSE),0)</f>
        <v>0</v>
      </c>
      <c r="Q454">
        <f>_xlfn.IFNA(VLOOKUP(C454&amp;G454,'By Class Overall'!A:G,7,FALSE),0)</f>
        <v>0</v>
      </c>
    </row>
    <row r="455" spans="1:17" x14ac:dyDescent="0.25">
      <c r="A455">
        <v>1</v>
      </c>
      <c r="B455" t="s">
        <v>181</v>
      </c>
      <c r="C455" t="s">
        <v>205</v>
      </c>
      <c r="D455" t="s">
        <v>71</v>
      </c>
      <c r="E455" t="s">
        <v>71</v>
      </c>
      <c r="F455">
        <v>151</v>
      </c>
      <c r="G455" t="s">
        <v>103</v>
      </c>
      <c r="J455" t="s">
        <v>71</v>
      </c>
      <c r="L455" t="s">
        <v>51</v>
      </c>
      <c r="M455" t="s">
        <v>104</v>
      </c>
      <c r="N455" t="str">
        <f>VLOOKUP(C455,'Points and Classes'!D:E,2,FALSE)</f>
        <v>Open Superbike</v>
      </c>
      <c r="O455">
        <f>_xlfn.IFNA(VLOOKUP(E455,'Points and Classes'!A:B,2,FALSE),0)</f>
        <v>0</v>
      </c>
      <c r="P455">
        <f>_xlfn.IFNA(VLOOKUP(C455&amp;G455,'By Class Overall'!A:F,6,FALSE),0)</f>
        <v>16</v>
      </c>
      <c r="Q455">
        <f>_xlfn.IFNA(VLOOKUP(C455&amp;G455,'By Class Overall'!A:G,7,FALSE),0)</f>
        <v>11</v>
      </c>
    </row>
    <row r="456" spans="1:17" x14ac:dyDescent="0.25">
      <c r="A456">
        <v>1</v>
      </c>
      <c r="B456" t="s">
        <v>181</v>
      </c>
      <c r="C456" t="s">
        <v>205</v>
      </c>
      <c r="D456" t="s">
        <v>71</v>
      </c>
      <c r="E456" t="s">
        <v>71</v>
      </c>
      <c r="F456">
        <v>149</v>
      </c>
      <c r="G456" t="s">
        <v>17</v>
      </c>
      <c r="J456" t="s">
        <v>71</v>
      </c>
      <c r="L456" t="s">
        <v>18</v>
      </c>
      <c r="M456" t="s">
        <v>19</v>
      </c>
      <c r="N456" t="str">
        <f>VLOOKUP(C456,'Points and Classes'!D:E,2,FALSE)</f>
        <v>Open Superbike</v>
      </c>
      <c r="O456">
        <f>_xlfn.IFNA(VLOOKUP(E456,'Points and Classes'!A:B,2,FALSE),0)</f>
        <v>0</v>
      </c>
      <c r="P456">
        <f>_xlfn.IFNA(VLOOKUP(C456&amp;G456,'By Class Overall'!A:F,6,FALSE),0)</f>
        <v>0</v>
      </c>
      <c r="Q456">
        <f>_xlfn.IFNA(VLOOKUP(C456&amp;G456,'By Class Overall'!A:G,7,FALSE),0)</f>
        <v>0</v>
      </c>
    </row>
    <row r="457" spans="1:17" x14ac:dyDescent="0.25">
      <c r="A457">
        <v>1</v>
      </c>
      <c r="B457" t="s">
        <v>181</v>
      </c>
      <c r="C457" t="s">
        <v>205</v>
      </c>
      <c r="D457" t="s">
        <v>71</v>
      </c>
      <c r="E457" t="s">
        <v>71</v>
      </c>
      <c r="F457" t="s">
        <v>109</v>
      </c>
      <c r="G457" t="s">
        <v>110</v>
      </c>
      <c r="J457" t="s">
        <v>71</v>
      </c>
      <c r="L457" t="s">
        <v>51</v>
      </c>
      <c r="M457" t="s">
        <v>133</v>
      </c>
      <c r="N457" t="str">
        <f>VLOOKUP(C457,'Points and Classes'!D:E,2,FALSE)</f>
        <v>Open Superbike</v>
      </c>
      <c r="O457">
        <f>_xlfn.IFNA(VLOOKUP(E457,'Points and Classes'!A:B,2,FALSE),0)</f>
        <v>0</v>
      </c>
      <c r="P457">
        <f>_xlfn.IFNA(VLOOKUP(C457&amp;G457,'By Class Overall'!A:F,6,FALSE),0)</f>
        <v>0</v>
      </c>
      <c r="Q457">
        <f>_xlfn.IFNA(VLOOKUP(C457&amp;G457,'By Class Overall'!A:G,7,FALSE),0)</f>
        <v>0</v>
      </c>
    </row>
    <row r="458" spans="1:17" x14ac:dyDescent="0.25">
      <c r="A458">
        <v>1</v>
      </c>
      <c r="B458" t="s">
        <v>181</v>
      </c>
      <c r="C458" t="s">
        <v>205</v>
      </c>
      <c r="D458" t="s">
        <v>71</v>
      </c>
      <c r="E458" t="s">
        <v>71</v>
      </c>
      <c r="F458">
        <v>28</v>
      </c>
      <c r="G458" t="s">
        <v>39</v>
      </c>
      <c r="J458" t="s">
        <v>71</v>
      </c>
      <c r="L458" t="s">
        <v>40</v>
      </c>
      <c r="M458" t="s">
        <v>41</v>
      </c>
      <c r="N458" t="str">
        <f>VLOOKUP(C458,'Points and Classes'!D:E,2,FALSE)</f>
        <v>Open Superbike</v>
      </c>
      <c r="O458">
        <f>_xlfn.IFNA(VLOOKUP(E458,'Points and Classes'!A:B,2,FALSE),0)</f>
        <v>0</v>
      </c>
      <c r="P458">
        <f>_xlfn.IFNA(VLOOKUP(C458&amp;G458,'By Class Overall'!A:F,6,FALSE),0)</f>
        <v>0</v>
      </c>
      <c r="Q458">
        <f>_xlfn.IFNA(VLOOKUP(C458&amp;G458,'By Class Overall'!A:G,7,FALSE),0)</f>
        <v>0</v>
      </c>
    </row>
    <row r="459" spans="1:17" x14ac:dyDescent="0.25">
      <c r="A459">
        <v>1</v>
      </c>
      <c r="B459" t="s">
        <v>181</v>
      </c>
      <c r="C459" t="s">
        <v>129</v>
      </c>
      <c r="D459">
        <v>1</v>
      </c>
      <c r="E459">
        <v>1</v>
      </c>
      <c r="F459">
        <v>179</v>
      </c>
      <c r="G459" t="s">
        <v>42</v>
      </c>
      <c r="H459">
        <v>2</v>
      </c>
      <c r="I459" s="1">
        <v>2.8609375000000002E-3</v>
      </c>
      <c r="M459" t="s">
        <v>44</v>
      </c>
      <c r="N459" t="str">
        <f>VLOOKUP(C459,'Points and Classes'!D:E,2,FALSE)</f>
        <v>Production 300</v>
      </c>
      <c r="O459">
        <f>_xlfn.IFNA(VLOOKUP(E459,'Points and Classes'!A:B,2,FALSE),0)</f>
        <v>50</v>
      </c>
      <c r="P459">
        <f>_xlfn.IFNA(VLOOKUP(C459&amp;G459,'By Class Overall'!A:F,6,FALSE),0)</f>
        <v>100</v>
      </c>
      <c r="Q459">
        <f>_xlfn.IFNA(VLOOKUP(C459&amp;G459,'By Class Overall'!A:G,7,FALSE),0)</f>
        <v>2</v>
      </c>
    </row>
    <row r="460" spans="1:17" x14ac:dyDescent="0.25">
      <c r="A460">
        <v>1</v>
      </c>
      <c r="B460" t="s">
        <v>181</v>
      </c>
      <c r="C460" t="s">
        <v>129</v>
      </c>
      <c r="D460" t="s">
        <v>71</v>
      </c>
      <c r="E460" t="s">
        <v>71</v>
      </c>
      <c r="F460">
        <v>217</v>
      </c>
      <c r="G460" t="s">
        <v>130</v>
      </c>
      <c r="H460" t="s">
        <v>71</v>
      </c>
      <c r="M460" t="s">
        <v>81</v>
      </c>
      <c r="N460" t="str">
        <f>VLOOKUP(C460,'Points and Classes'!D:E,2,FALSE)</f>
        <v>Production 300</v>
      </c>
      <c r="O460">
        <f>_xlfn.IFNA(VLOOKUP(E460,'Points and Classes'!A:B,2,FALSE),0)</f>
        <v>0</v>
      </c>
      <c r="P460">
        <f>_xlfn.IFNA(VLOOKUP(C460&amp;G460,'By Class Overall'!A:F,6,FALSE),0)</f>
        <v>140</v>
      </c>
      <c r="Q460">
        <f>_xlfn.IFNA(VLOOKUP(C460&amp;G460,'By Class Overall'!A:G,7,FALSE),0)</f>
        <v>1</v>
      </c>
    </row>
    <row r="461" spans="1:17" x14ac:dyDescent="0.25">
      <c r="A461">
        <v>1</v>
      </c>
      <c r="B461" t="s">
        <v>181</v>
      </c>
      <c r="C461" t="s">
        <v>196</v>
      </c>
      <c r="D461">
        <v>1</v>
      </c>
      <c r="E461">
        <v>1</v>
      </c>
      <c r="F461">
        <v>86</v>
      </c>
      <c r="G461" t="s">
        <v>89</v>
      </c>
      <c r="H461">
        <v>7</v>
      </c>
      <c r="I461">
        <v>7.8993055555555552E-3</v>
      </c>
      <c r="L461" t="s">
        <v>31</v>
      </c>
      <c r="M461" t="s">
        <v>60</v>
      </c>
      <c r="N461" t="str">
        <f>VLOOKUP(C461,'Points and Classes'!D:E,2,FALSE)</f>
        <v>Stock 1000</v>
      </c>
      <c r="O461">
        <f>_xlfn.IFNA(VLOOKUP(E461,'Points and Classes'!A:B,2,FALSE),0)</f>
        <v>50</v>
      </c>
      <c r="P461">
        <f>_xlfn.IFNA(VLOOKUP(C461&amp;G461,'By Class Overall'!A:F,6,FALSE),0)</f>
        <v>100</v>
      </c>
      <c r="Q461">
        <f>_xlfn.IFNA(VLOOKUP(C461&amp;G461,'By Class Overall'!A:G,7,FALSE),0)</f>
        <v>1</v>
      </c>
    </row>
    <row r="462" spans="1:17" x14ac:dyDescent="0.25">
      <c r="A462">
        <v>1</v>
      </c>
      <c r="B462" t="s">
        <v>181</v>
      </c>
      <c r="C462" t="s">
        <v>196</v>
      </c>
      <c r="D462">
        <v>2</v>
      </c>
      <c r="E462">
        <v>2</v>
      </c>
      <c r="F462">
        <v>115</v>
      </c>
      <c r="G462" t="s">
        <v>92</v>
      </c>
      <c r="H462">
        <v>7</v>
      </c>
      <c r="I462">
        <v>7.9895833333333329E-3</v>
      </c>
      <c r="J462">
        <v>7.7770000000000001</v>
      </c>
      <c r="K462">
        <v>7.7770000000000001</v>
      </c>
      <c r="L462" t="s">
        <v>62</v>
      </c>
      <c r="M462" t="s">
        <v>44</v>
      </c>
      <c r="N462" t="str">
        <f>VLOOKUP(C462,'Points and Classes'!D:E,2,FALSE)</f>
        <v>Stock 1000</v>
      </c>
      <c r="O462">
        <f>_xlfn.IFNA(VLOOKUP(E462,'Points and Classes'!A:B,2,FALSE),0)</f>
        <v>40</v>
      </c>
      <c r="P462">
        <f>_xlfn.IFNA(VLOOKUP(C462&amp;G462,'By Class Overall'!A:F,6,FALSE),0)</f>
        <v>72</v>
      </c>
      <c r="Q462">
        <f>_xlfn.IFNA(VLOOKUP(C462&amp;G462,'By Class Overall'!A:G,7,FALSE),0)</f>
        <v>2</v>
      </c>
    </row>
    <row r="463" spans="1:17" x14ac:dyDescent="0.25">
      <c r="A463">
        <v>1</v>
      </c>
      <c r="B463" t="s">
        <v>181</v>
      </c>
      <c r="C463" t="s">
        <v>196</v>
      </c>
      <c r="D463">
        <v>3</v>
      </c>
      <c r="E463">
        <v>3</v>
      </c>
      <c r="F463" t="s">
        <v>95</v>
      </c>
      <c r="G463" t="s">
        <v>96</v>
      </c>
      <c r="H463">
        <v>7</v>
      </c>
      <c r="I463">
        <v>8.0173611111111105E-3</v>
      </c>
      <c r="J463">
        <v>10.189</v>
      </c>
      <c r="K463">
        <v>2.4119999999999999</v>
      </c>
      <c r="L463" t="s">
        <v>48</v>
      </c>
      <c r="M463" t="s">
        <v>97</v>
      </c>
      <c r="N463" t="str">
        <f>VLOOKUP(C463,'Points and Classes'!D:E,2,FALSE)</f>
        <v>Stock 1000</v>
      </c>
      <c r="O463">
        <f>_xlfn.IFNA(VLOOKUP(E463,'Points and Classes'!A:B,2,FALSE),0)</f>
        <v>32</v>
      </c>
      <c r="P463">
        <f>_xlfn.IFNA(VLOOKUP(C463&amp;G463,'By Class Overall'!A:F,6,FALSE),0)</f>
        <v>32</v>
      </c>
      <c r="Q463">
        <f>_xlfn.IFNA(VLOOKUP(C463&amp;G463,'By Class Overall'!A:G,7,FALSE),0)</f>
        <v>6</v>
      </c>
    </row>
    <row r="464" spans="1:17" x14ac:dyDescent="0.25">
      <c r="A464">
        <v>1</v>
      </c>
      <c r="B464" t="s">
        <v>181</v>
      </c>
      <c r="C464" t="s">
        <v>196</v>
      </c>
      <c r="D464">
        <v>4</v>
      </c>
      <c r="E464">
        <v>4</v>
      </c>
      <c r="F464">
        <v>122</v>
      </c>
      <c r="G464" t="s">
        <v>101</v>
      </c>
      <c r="H464">
        <v>7</v>
      </c>
      <c r="I464">
        <v>8.0208333333333329E-3</v>
      </c>
      <c r="J464">
        <v>10.491</v>
      </c>
      <c r="K464">
        <v>0.30199999999999999</v>
      </c>
      <c r="L464" t="s">
        <v>31</v>
      </c>
      <c r="M464" t="s">
        <v>102</v>
      </c>
      <c r="N464" t="str">
        <f>VLOOKUP(C464,'Points and Classes'!D:E,2,FALSE)</f>
        <v>Stock 1000</v>
      </c>
      <c r="O464">
        <f>_xlfn.IFNA(VLOOKUP(E464,'Points and Classes'!A:B,2,FALSE),0)</f>
        <v>26</v>
      </c>
      <c r="P464">
        <f>_xlfn.IFNA(VLOOKUP(C464&amp;G464,'By Class Overall'!A:F,6,FALSE),0)</f>
        <v>46</v>
      </c>
      <c r="Q464">
        <f>_xlfn.IFNA(VLOOKUP(C464&amp;G464,'By Class Overall'!A:G,7,FALSE),0)</f>
        <v>3</v>
      </c>
    </row>
    <row r="465" spans="1:17" x14ac:dyDescent="0.25">
      <c r="A465">
        <v>1</v>
      </c>
      <c r="B465" t="s">
        <v>181</v>
      </c>
      <c r="C465" t="s">
        <v>196</v>
      </c>
      <c r="D465">
        <v>5</v>
      </c>
      <c r="E465">
        <v>5</v>
      </c>
      <c r="F465">
        <v>193</v>
      </c>
      <c r="G465" t="s">
        <v>14</v>
      </c>
      <c r="H465">
        <v>7</v>
      </c>
      <c r="I465">
        <v>8.0856481481481474E-3</v>
      </c>
      <c r="J465">
        <v>16.055</v>
      </c>
      <c r="K465">
        <v>5.5640000000000001</v>
      </c>
      <c r="L465" t="s">
        <v>197</v>
      </c>
      <c r="M465" t="s">
        <v>16</v>
      </c>
      <c r="N465" t="str">
        <f>VLOOKUP(C465,'Points and Classes'!D:E,2,FALSE)</f>
        <v>Stock 1000</v>
      </c>
      <c r="O465">
        <f>_xlfn.IFNA(VLOOKUP(E465,'Points and Classes'!A:B,2,FALSE),0)</f>
        <v>22</v>
      </c>
      <c r="P465">
        <f>_xlfn.IFNA(VLOOKUP(C465&amp;G465,'By Class Overall'!A:F,6,FALSE),0)</f>
        <v>22</v>
      </c>
      <c r="Q465">
        <f>_xlfn.IFNA(VLOOKUP(C465&amp;G465,'By Class Overall'!A:G,7,FALSE),0)</f>
        <v>9</v>
      </c>
    </row>
    <row r="466" spans="1:17" x14ac:dyDescent="0.25">
      <c r="A466">
        <v>1</v>
      </c>
      <c r="B466" t="s">
        <v>181</v>
      </c>
      <c r="C466" t="s">
        <v>196</v>
      </c>
      <c r="D466">
        <v>6</v>
      </c>
      <c r="E466">
        <v>6</v>
      </c>
      <c r="F466">
        <v>11</v>
      </c>
      <c r="G466" t="s">
        <v>127</v>
      </c>
      <c r="H466">
        <v>7</v>
      </c>
      <c r="I466">
        <v>8.1087962962962962E-3</v>
      </c>
      <c r="J466">
        <v>18.073</v>
      </c>
      <c r="K466">
        <v>2.0179999999999998</v>
      </c>
      <c r="L466" t="s">
        <v>31</v>
      </c>
      <c r="M466" t="s">
        <v>128</v>
      </c>
      <c r="N466" t="str">
        <f>VLOOKUP(C466,'Points and Classes'!D:E,2,FALSE)</f>
        <v>Stock 1000</v>
      </c>
      <c r="O466">
        <f>_xlfn.IFNA(VLOOKUP(E466,'Points and Classes'!A:B,2,FALSE),0)</f>
        <v>20</v>
      </c>
      <c r="P466">
        <f>_xlfn.IFNA(VLOOKUP(C466&amp;G466,'By Class Overall'!A:F,6,FALSE),0)</f>
        <v>42</v>
      </c>
      <c r="Q466">
        <f>_xlfn.IFNA(VLOOKUP(C466&amp;G466,'By Class Overall'!A:G,7,FALSE),0)</f>
        <v>4</v>
      </c>
    </row>
    <row r="467" spans="1:17" x14ac:dyDescent="0.25">
      <c r="A467">
        <v>1</v>
      </c>
      <c r="B467" t="s">
        <v>181</v>
      </c>
      <c r="C467" t="s">
        <v>196</v>
      </c>
      <c r="D467">
        <v>7</v>
      </c>
      <c r="E467">
        <v>7</v>
      </c>
      <c r="F467" t="s">
        <v>29</v>
      </c>
      <c r="G467" t="s">
        <v>30</v>
      </c>
      <c r="H467">
        <v>7</v>
      </c>
      <c r="I467">
        <v>8.2581018518518515E-3</v>
      </c>
      <c r="J467">
        <v>30.965</v>
      </c>
      <c r="K467">
        <v>12.891999999999999</v>
      </c>
      <c r="L467" t="s">
        <v>31</v>
      </c>
      <c r="M467" t="s">
        <v>19</v>
      </c>
      <c r="N467" t="str">
        <f>VLOOKUP(C467,'Points and Classes'!D:E,2,FALSE)</f>
        <v>Stock 1000</v>
      </c>
      <c r="O467">
        <f>_xlfn.IFNA(VLOOKUP(E467,'Points and Classes'!A:B,2,FALSE),0)</f>
        <v>18</v>
      </c>
      <c r="P467">
        <f>_xlfn.IFNA(VLOOKUP(C467&amp;G467,'By Class Overall'!A:F,6,FALSE),0)</f>
        <v>18</v>
      </c>
      <c r="Q467">
        <f>_xlfn.IFNA(VLOOKUP(C467&amp;G467,'By Class Overall'!A:G,7,FALSE),0)</f>
        <v>11</v>
      </c>
    </row>
    <row r="468" spans="1:17" x14ac:dyDescent="0.25">
      <c r="A468">
        <v>1</v>
      </c>
      <c r="B468" t="s">
        <v>181</v>
      </c>
      <c r="C468" t="s">
        <v>196</v>
      </c>
      <c r="D468">
        <v>8</v>
      </c>
      <c r="E468">
        <v>8</v>
      </c>
      <c r="F468">
        <v>121</v>
      </c>
      <c r="G468" t="s">
        <v>107</v>
      </c>
      <c r="H468">
        <v>7</v>
      </c>
      <c r="I468">
        <v>8.2708333333333332E-3</v>
      </c>
      <c r="J468">
        <v>32.030999999999999</v>
      </c>
      <c r="K468">
        <v>1.0660000000000001</v>
      </c>
      <c r="L468" t="s">
        <v>108</v>
      </c>
      <c r="M468" t="s">
        <v>102</v>
      </c>
      <c r="N468" t="str">
        <f>VLOOKUP(C468,'Points and Classes'!D:E,2,FALSE)</f>
        <v>Stock 1000</v>
      </c>
      <c r="O468">
        <f>_xlfn.IFNA(VLOOKUP(E468,'Points and Classes'!A:B,2,FALSE),0)</f>
        <v>16</v>
      </c>
      <c r="P468">
        <f>_xlfn.IFNA(VLOOKUP(C468&amp;G468,'By Class Overall'!A:F,6,FALSE),0)</f>
        <v>16</v>
      </c>
      <c r="Q468">
        <f>_xlfn.IFNA(VLOOKUP(C468&amp;G468,'By Class Overall'!A:G,7,FALSE),0)</f>
        <v>13</v>
      </c>
    </row>
    <row r="469" spans="1:17" x14ac:dyDescent="0.25">
      <c r="A469">
        <v>1</v>
      </c>
      <c r="B469" t="s">
        <v>181</v>
      </c>
      <c r="C469" t="s">
        <v>196</v>
      </c>
      <c r="D469">
        <v>9</v>
      </c>
      <c r="E469">
        <v>9</v>
      </c>
      <c r="F469">
        <v>117</v>
      </c>
      <c r="G469" t="s">
        <v>25</v>
      </c>
      <c r="H469">
        <v>7</v>
      </c>
      <c r="I469">
        <v>8.3865740740740741E-3</v>
      </c>
      <c r="J469">
        <v>42.036000000000001</v>
      </c>
      <c r="K469">
        <v>10.005000000000001</v>
      </c>
      <c r="L469" t="s">
        <v>114</v>
      </c>
      <c r="M469" t="s">
        <v>115</v>
      </c>
      <c r="N469" t="str">
        <f>VLOOKUP(C469,'Points and Classes'!D:E,2,FALSE)</f>
        <v>Stock 1000</v>
      </c>
      <c r="O469">
        <f>_xlfn.IFNA(VLOOKUP(E469,'Points and Classes'!A:B,2,FALSE),0)</f>
        <v>14</v>
      </c>
      <c r="P469">
        <f>_xlfn.IFNA(VLOOKUP(C469&amp;G469,'By Class Overall'!A:F,6,FALSE),0)</f>
        <v>19</v>
      </c>
      <c r="Q469">
        <f>_xlfn.IFNA(VLOOKUP(C469&amp;G469,'By Class Overall'!A:G,7,FALSE),0)</f>
        <v>10</v>
      </c>
    </row>
    <row r="470" spans="1:17" x14ac:dyDescent="0.25">
      <c r="A470">
        <v>1</v>
      </c>
      <c r="B470" t="s">
        <v>181</v>
      </c>
      <c r="C470" t="s">
        <v>196</v>
      </c>
      <c r="D470">
        <v>10</v>
      </c>
      <c r="E470">
        <v>10</v>
      </c>
      <c r="F470">
        <v>911</v>
      </c>
      <c r="G470" t="s">
        <v>61</v>
      </c>
      <c r="H470">
        <v>7</v>
      </c>
      <c r="I470">
        <v>8.3865740740740741E-3</v>
      </c>
      <c r="J470">
        <v>42.104999999999997</v>
      </c>
      <c r="K470">
        <v>6.9000000000000006E-2</v>
      </c>
      <c r="L470" t="s">
        <v>62</v>
      </c>
      <c r="M470" t="s">
        <v>44</v>
      </c>
      <c r="N470" t="str">
        <f>VLOOKUP(C470,'Points and Classes'!D:E,2,FALSE)</f>
        <v>Stock 1000</v>
      </c>
      <c r="O470">
        <f>_xlfn.IFNA(VLOOKUP(E470,'Points and Classes'!A:B,2,FALSE),0)</f>
        <v>12</v>
      </c>
      <c r="P470">
        <f>_xlfn.IFNA(VLOOKUP(C470&amp;G470,'By Class Overall'!A:F,6,FALSE),0)</f>
        <v>12</v>
      </c>
      <c r="Q470">
        <f>_xlfn.IFNA(VLOOKUP(C470&amp;G470,'By Class Overall'!A:G,7,FALSE),0)</f>
        <v>17</v>
      </c>
    </row>
    <row r="471" spans="1:17" x14ac:dyDescent="0.25">
      <c r="A471">
        <v>1</v>
      </c>
      <c r="B471" t="s">
        <v>181</v>
      </c>
      <c r="C471" t="s">
        <v>196</v>
      </c>
      <c r="D471">
        <v>11</v>
      </c>
      <c r="E471">
        <v>11</v>
      </c>
      <c r="F471">
        <v>151</v>
      </c>
      <c r="G471" t="s">
        <v>103</v>
      </c>
      <c r="H471">
        <v>7</v>
      </c>
      <c r="I471">
        <v>8.5115740740740724E-3</v>
      </c>
      <c r="J471">
        <v>52.887999999999998</v>
      </c>
      <c r="K471">
        <v>10.782999999999999</v>
      </c>
      <c r="L471" t="s">
        <v>51</v>
      </c>
      <c r="N471" t="str">
        <f>VLOOKUP(C471,'Points and Classes'!D:E,2,FALSE)</f>
        <v>Stock 1000</v>
      </c>
      <c r="O471">
        <f>_xlfn.IFNA(VLOOKUP(E471,'Points and Classes'!A:B,2,FALSE),0)</f>
        <v>10</v>
      </c>
      <c r="P471">
        <f>_xlfn.IFNA(VLOOKUP(C471&amp;G471,'By Class Overall'!A:F,6,FALSE),0)</f>
        <v>28</v>
      </c>
      <c r="Q471">
        <f>_xlfn.IFNA(VLOOKUP(C471&amp;G471,'By Class Overall'!A:G,7,FALSE),0)</f>
        <v>7</v>
      </c>
    </row>
    <row r="472" spans="1:17" x14ac:dyDescent="0.25">
      <c r="A472">
        <v>1</v>
      </c>
      <c r="B472" t="s">
        <v>181</v>
      </c>
      <c r="C472" t="s">
        <v>196</v>
      </c>
      <c r="D472">
        <v>12</v>
      </c>
      <c r="E472">
        <v>12</v>
      </c>
      <c r="F472">
        <v>607</v>
      </c>
      <c r="G472" t="s">
        <v>67</v>
      </c>
      <c r="H472">
        <v>7</v>
      </c>
      <c r="I472">
        <v>8.5509259259259254E-3</v>
      </c>
      <c r="J472">
        <v>56.23</v>
      </c>
      <c r="K472">
        <v>3.3420000000000001</v>
      </c>
      <c r="L472" t="s">
        <v>51</v>
      </c>
      <c r="M472" t="s">
        <v>52</v>
      </c>
      <c r="N472" t="str">
        <f>VLOOKUP(C472,'Points and Classes'!D:E,2,FALSE)</f>
        <v>Stock 1000</v>
      </c>
      <c r="O472">
        <f>_xlfn.IFNA(VLOOKUP(E472,'Points and Classes'!A:B,2,FALSE),0)</f>
        <v>9</v>
      </c>
      <c r="P472">
        <f>_xlfn.IFNA(VLOOKUP(C472&amp;G472,'By Class Overall'!A:F,6,FALSE),0)</f>
        <v>17</v>
      </c>
      <c r="Q472">
        <f>_xlfn.IFNA(VLOOKUP(C472&amp;G472,'By Class Overall'!A:G,7,FALSE),0)</f>
        <v>12</v>
      </c>
    </row>
    <row r="473" spans="1:17" x14ac:dyDescent="0.25">
      <c r="A473">
        <v>1</v>
      </c>
      <c r="B473" t="s">
        <v>181</v>
      </c>
      <c r="C473" t="s">
        <v>196</v>
      </c>
      <c r="D473">
        <v>13</v>
      </c>
      <c r="E473">
        <v>13</v>
      </c>
      <c r="F473">
        <v>28</v>
      </c>
      <c r="G473" t="s">
        <v>39</v>
      </c>
      <c r="H473">
        <v>7</v>
      </c>
      <c r="I473">
        <v>8.5960648148148151E-3</v>
      </c>
      <c r="J473">
        <v>6.9675925925925938E-4</v>
      </c>
      <c r="K473">
        <v>3.9710000000000001</v>
      </c>
      <c r="L473" t="s">
        <v>40</v>
      </c>
      <c r="M473" t="s">
        <v>41</v>
      </c>
      <c r="N473" t="str">
        <f>VLOOKUP(C473,'Points and Classes'!D:E,2,FALSE)</f>
        <v>Stock 1000</v>
      </c>
      <c r="O473">
        <f>_xlfn.IFNA(VLOOKUP(E473,'Points and Classes'!A:B,2,FALSE),0)</f>
        <v>8</v>
      </c>
      <c r="P473">
        <f>_xlfn.IFNA(VLOOKUP(C473&amp;G473,'By Class Overall'!A:F,6,FALSE),0)</f>
        <v>8</v>
      </c>
      <c r="Q473">
        <f>_xlfn.IFNA(VLOOKUP(C473&amp;G473,'By Class Overall'!A:G,7,FALSE),0)</f>
        <v>22</v>
      </c>
    </row>
    <row r="474" spans="1:17" x14ac:dyDescent="0.25">
      <c r="A474">
        <v>1</v>
      </c>
      <c r="B474" t="s">
        <v>181</v>
      </c>
      <c r="C474" t="s">
        <v>196</v>
      </c>
      <c r="D474">
        <v>14</v>
      </c>
      <c r="E474">
        <v>14</v>
      </c>
      <c r="F474">
        <v>307</v>
      </c>
      <c r="G474" t="s">
        <v>47</v>
      </c>
      <c r="H474">
        <v>7</v>
      </c>
      <c r="I474">
        <v>8.6770833333333335E-3</v>
      </c>
      <c r="J474">
        <v>7.7777777777777784E-4</v>
      </c>
      <c r="K474">
        <v>7.0069999999999997</v>
      </c>
      <c r="L474" t="s">
        <v>48</v>
      </c>
      <c r="M474" t="s">
        <v>49</v>
      </c>
      <c r="N474" t="str">
        <f>VLOOKUP(C474,'Points and Classes'!D:E,2,FALSE)</f>
        <v>Stock 1000</v>
      </c>
      <c r="O474">
        <f>_xlfn.IFNA(VLOOKUP(E474,'Points and Classes'!A:B,2,FALSE),0)</f>
        <v>7</v>
      </c>
      <c r="P474">
        <f>_xlfn.IFNA(VLOOKUP(C474&amp;G474,'By Class Overall'!A:F,6,FALSE),0)</f>
        <v>16</v>
      </c>
      <c r="Q474">
        <f>_xlfn.IFNA(VLOOKUP(C474&amp;G474,'By Class Overall'!A:G,7,FALSE),0)</f>
        <v>13</v>
      </c>
    </row>
    <row r="475" spans="1:17" x14ac:dyDescent="0.25">
      <c r="A475">
        <v>1</v>
      </c>
      <c r="B475" t="s">
        <v>181</v>
      </c>
      <c r="C475" t="s">
        <v>196</v>
      </c>
      <c r="D475">
        <v>15</v>
      </c>
      <c r="E475">
        <v>15</v>
      </c>
      <c r="F475">
        <v>786</v>
      </c>
      <c r="G475" t="s">
        <v>50</v>
      </c>
      <c r="H475">
        <v>7</v>
      </c>
      <c r="I475">
        <v>8.6793981481481479E-3</v>
      </c>
      <c r="J475">
        <v>7.8009259259259253E-4</v>
      </c>
      <c r="K475">
        <v>0.19</v>
      </c>
      <c r="L475" t="s">
        <v>51</v>
      </c>
      <c r="M475" t="s">
        <v>52</v>
      </c>
      <c r="N475" t="str">
        <f>VLOOKUP(C475,'Points and Classes'!D:E,2,FALSE)</f>
        <v>Stock 1000</v>
      </c>
      <c r="O475">
        <f>_xlfn.IFNA(VLOOKUP(E475,'Points and Classes'!A:B,2,FALSE),0)</f>
        <v>6</v>
      </c>
      <c r="P475">
        <f>_xlfn.IFNA(VLOOKUP(C475&amp;G475,'By Class Overall'!A:F,6,FALSE),0)</f>
        <v>9</v>
      </c>
      <c r="Q475">
        <f>_xlfn.IFNA(VLOOKUP(C475&amp;G475,'By Class Overall'!A:G,7,FALSE),0)</f>
        <v>21</v>
      </c>
    </row>
    <row r="476" spans="1:17" x14ac:dyDescent="0.25">
      <c r="A476">
        <v>1</v>
      </c>
      <c r="B476" t="s">
        <v>181</v>
      </c>
      <c r="C476" t="s">
        <v>196</v>
      </c>
      <c r="D476">
        <v>16</v>
      </c>
      <c r="E476">
        <v>16</v>
      </c>
      <c r="F476">
        <v>107</v>
      </c>
      <c r="G476" t="s">
        <v>55</v>
      </c>
      <c r="H476">
        <v>7</v>
      </c>
      <c r="I476">
        <v>8.6932870370370358E-3</v>
      </c>
      <c r="J476">
        <v>7.9398148148148145E-4</v>
      </c>
      <c r="K476">
        <v>1.212</v>
      </c>
      <c r="L476" t="s">
        <v>56</v>
      </c>
      <c r="M476" t="s">
        <v>57</v>
      </c>
      <c r="N476" t="str">
        <f>VLOOKUP(C476,'Points and Classes'!D:E,2,FALSE)</f>
        <v>Stock 1000</v>
      </c>
      <c r="O476">
        <f>_xlfn.IFNA(VLOOKUP(E476,'Points and Classes'!A:B,2,FALSE),0)</f>
        <v>5</v>
      </c>
      <c r="P476">
        <f>_xlfn.IFNA(VLOOKUP(C476&amp;G476,'By Class Overall'!A:F,6,FALSE),0)</f>
        <v>12</v>
      </c>
      <c r="Q476">
        <f>_xlfn.IFNA(VLOOKUP(C476&amp;G476,'By Class Overall'!A:G,7,FALSE),0)</f>
        <v>17</v>
      </c>
    </row>
    <row r="477" spans="1:17" x14ac:dyDescent="0.25">
      <c r="A477">
        <v>1</v>
      </c>
      <c r="B477" t="s">
        <v>181</v>
      </c>
      <c r="C477" t="s">
        <v>196</v>
      </c>
      <c r="D477">
        <v>17</v>
      </c>
      <c r="E477">
        <v>17</v>
      </c>
      <c r="F477">
        <v>69</v>
      </c>
      <c r="G477" t="s">
        <v>72</v>
      </c>
      <c r="H477">
        <v>7</v>
      </c>
      <c r="I477">
        <v>8.8946759259259257E-3</v>
      </c>
      <c r="J477">
        <v>9.9537037037037042E-4</v>
      </c>
      <c r="K477">
        <v>17.34</v>
      </c>
      <c r="L477" t="s">
        <v>73</v>
      </c>
      <c r="M477" t="s">
        <v>74</v>
      </c>
      <c r="N477" t="str">
        <f>VLOOKUP(C477,'Points and Classes'!D:E,2,FALSE)</f>
        <v>Stock 1000</v>
      </c>
      <c r="O477">
        <f>_xlfn.IFNA(VLOOKUP(E477,'Points and Classes'!A:B,2,FALSE),0)</f>
        <v>4</v>
      </c>
      <c r="P477">
        <f>_xlfn.IFNA(VLOOKUP(C477&amp;G477,'By Class Overall'!A:F,6,FALSE),0)</f>
        <v>5</v>
      </c>
      <c r="Q477">
        <f>_xlfn.IFNA(VLOOKUP(C477&amp;G477,'By Class Overall'!A:G,7,FALSE),0)</f>
        <v>24</v>
      </c>
    </row>
    <row r="478" spans="1:17" x14ac:dyDescent="0.25">
      <c r="A478">
        <v>1</v>
      </c>
      <c r="B478" t="s">
        <v>181</v>
      </c>
      <c r="C478" t="s">
        <v>196</v>
      </c>
      <c r="D478" t="s">
        <v>71</v>
      </c>
      <c r="E478" t="s">
        <v>71</v>
      </c>
      <c r="F478">
        <v>39</v>
      </c>
      <c r="G478" t="s">
        <v>98</v>
      </c>
      <c r="J478" t="s">
        <v>71</v>
      </c>
      <c r="L478" t="s">
        <v>99</v>
      </c>
      <c r="M478" t="s">
        <v>100</v>
      </c>
      <c r="N478" t="str">
        <f>VLOOKUP(C478,'Points and Classes'!D:E,2,FALSE)</f>
        <v>Stock 1000</v>
      </c>
      <c r="O478">
        <f>_xlfn.IFNA(VLOOKUP(E478,'Points and Classes'!A:B,2,FALSE),0)</f>
        <v>0</v>
      </c>
      <c r="P478">
        <f>_xlfn.IFNA(VLOOKUP(C478&amp;G478,'By Class Overall'!A:F,6,FALSE),0)</f>
        <v>0</v>
      </c>
      <c r="Q478">
        <f>_xlfn.IFNA(VLOOKUP(C478&amp;G478,'By Class Overall'!A:G,7,FALSE),0)</f>
        <v>0</v>
      </c>
    </row>
    <row r="479" spans="1:17" x14ac:dyDescent="0.25">
      <c r="A479">
        <v>1</v>
      </c>
      <c r="B479" t="s">
        <v>181</v>
      </c>
      <c r="C479" t="s">
        <v>196</v>
      </c>
      <c r="D479" t="s">
        <v>71</v>
      </c>
      <c r="E479" t="s">
        <v>71</v>
      </c>
      <c r="F479">
        <v>365</v>
      </c>
      <c r="G479" t="s">
        <v>105</v>
      </c>
      <c r="J479" t="s">
        <v>71</v>
      </c>
      <c r="L479" t="s">
        <v>48</v>
      </c>
      <c r="M479" t="s">
        <v>128</v>
      </c>
      <c r="N479" t="str">
        <f>VLOOKUP(C479,'Points and Classes'!D:E,2,FALSE)</f>
        <v>Stock 1000</v>
      </c>
      <c r="O479">
        <f>_xlfn.IFNA(VLOOKUP(E479,'Points and Classes'!A:B,2,FALSE),0)</f>
        <v>0</v>
      </c>
      <c r="P479">
        <f>_xlfn.IFNA(VLOOKUP(C479&amp;G479,'By Class Overall'!A:F,6,FALSE),0)</f>
        <v>16</v>
      </c>
      <c r="Q479">
        <f>_xlfn.IFNA(VLOOKUP(C479&amp;G479,'By Class Overall'!A:G,7,FALSE),0)</f>
        <v>13</v>
      </c>
    </row>
    <row r="480" spans="1:17" x14ac:dyDescent="0.25">
      <c r="A480">
        <v>1</v>
      </c>
      <c r="B480" t="s">
        <v>181</v>
      </c>
      <c r="C480" t="s">
        <v>196</v>
      </c>
      <c r="D480" t="s">
        <v>71</v>
      </c>
      <c r="E480" t="s">
        <v>71</v>
      </c>
      <c r="F480">
        <v>311</v>
      </c>
      <c r="G480" t="s">
        <v>150</v>
      </c>
      <c r="J480" t="s">
        <v>71</v>
      </c>
      <c r="L480" t="s">
        <v>80</v>
      </c>
      <c r="M480" t="s">
        <v>19</v>
      </c>
      <c r="N480" t="str">
        <f>VLOOKUP(C480,'Points and Classes'!D:E,2,FALSE)</f>
        <v>Stock 1000</v>
      </c>
      <c r="O480">
        <f>_xlfn.IFNA(VLOOKUP(E480,'Points and Classes'!A:B,2,FALSE),0)</f>
        <v>0</v>
      </c>
      <c r="P480">
        <f>_xlfn.IFNA(VLOOKUP(C480&amp;G480,'By Class Overall'!A:F,6,FALSE),0)</f>
        <v>0</v>
      </c>
      <c r="Q480">
        <f>_xlfn.IFNA(VLOOKUP(C480&amp;G480,'By Class Overall'!A:G,7,FALSE),0)</f>
        <v>0</v>
      </c>
    </row>
    <row r="481" spans="1:17" x14ac:dyDescent="0.25">
      <c r="A481">
        <v>1</v>
      </c>
      <c r="B481" t="s">
        <v>181</v>
      </c>
      <c r="C481" t="s">
        <v>196</v>
      </c>
      <c r="D481" t="s">
        <v>71</v>
      </c>
      <c r="E481" t="s">
        <v>71</v>
      </c>
      <c r="F481">
        <v>527</v>
      </c>
      <c r="G481" t="s">
        <v>88</v>
      </c>
      <c r="J481" t="s">
        <v>71</v>
      </c>
      <c r="L481" t="s">
        <v>18</v>
      </c>
      <c r="M481" t="s">
        <v>102</v>
      </c>
      <c r="N481" t="str">
        <f>VLOOKUP(C481,'Points and Classes'!D:E,2,FALSE)</f>
        <v>Stock 1000</v>
      </c>
      <c r="O481">
        <f>_xlfn.IFNA(VLOOKUP(E481,'Points and Classes'!A:B,2,FALSE),0)</f>
        <v>0</v>
      </c>
      <c r="P481">
        <f>_xlfn.IFNA(VLOOKUP(C481&amp;G481,'By Class Overall'!A:F,6,FALSE),0)</f>
        <v>0</v>
      </c>
      <c r="Q481">
        <f>_xlfn.IFNA(VLOOKUP(C481&amp;G481,'By Class Overall'!A:G,7,FALSE),0)</f>
        <v>0</v>
      </c>
    </row>
    <row r="482" spans="1:17" x14ac:dyDescent="0.25">
      <c r="A482">
        <v>1</v>
      </c>
      <c r="B482" t="s">
        <v>181</v>
      </c>
      <c r="C482" t="s">
        <v>196</v>
      </c>
      <c r="D482" t="s">
        <v>71</v>
      </c>
      <c r="E482" t="s">
        <v>71</v>
      </c>
      <c r="F482">
        <v>53</v>
      </c>
      <c r="G482" t="s">
        <v>120</v>
      </c>
      <c r="J482" t="s">
        <v>71</v>
      </c>
      <c r="L482" t="s">
        <v>31</v>
      </c>
      <c r="M482" t="s">
        <v>121</v>
      </c>
      <c r="N482" t="str">
        <f>VLOOKUP(C482,'Points and Classes'!D:E,2,FALSE)</f>
        <v>Stock 1000</v>
      </c>
      <c r="O482">
        <f>_xlfn.IFNA(VLOOKUP(E482,'Points and Classes'!A:B,2,FALSE),0)</f>
        <v>0</v>
      </c>
      <c r="P482">
        <f>_xlfn.IFNA(VLOOKUP(C482&amp;G482,'By Class Overall'!A:F,6,FALSE),0)</f>
        <v>26</v>
      </c>
      <c r="Q482">
        <f>_xlfn.IFNA(VLOOKUP(C482&amp;G482,'By Class Overall'!A:G,7,FALSE),0)</f>
        <v>8</v>
      </c>
    </row>
    <row r="483" spans="1:17" x14ac:dyDescent="0.25">
      <c r="A483">
        <v>1</v>
      </c>
      <c r="B483" t="s">
        <v>181</v>
      </c>
      <c r="C483" t="s">
        <v>196</v>
      </c>
      <c r="D483" t="s">
        <v>71</v>
      </c>
      <c r="E483" t="s">
        <v>71</v>
      </c>
      <c r="F483">
        <v>26</v>
      </c>
      <c r="G483" t="s">
        <v>90</v>
      </c>
      <c r="J483" t="s">
        <v>71</v>
      </c>
      <c r="L483" t="s">
        <v>31</v>
      </c>
      <c r="M483" t="s">
        <v>91</v>
      </c>
      <c r="N483" t="str">
        <f>VLOOKUP(C483,'Points and Classes'!D:E,2,FALSE)</f>
        <v>Stock 1000</v>
      </c>
      <c r="O483">
        <f>_xlfn.IFNA(VLOOKUP(E483,'Points and Classes'!A:B,2,FALSE),0)</f>
        <v>0</v>
      </c>
      <c r="P483">
        <f>_xlfn.IFNA(VLOOKUP(C483&amp;G483,'By Class Overall'!A:F,6,FALSE),0)</f>
        <v>0</v>
      </c>
      <c r="Q483">
        <f>_xlfn.IFNA(VLOOKUP(C483&amp;G483,'By Class Overall'!A:G,7,FALSE),0)</f>
        <v>0</v>
      </c>
    </row>
    <row r="484" spans="1:17" x14ac:dyDescent="0.25">
      <c r="A484">
        <v>1</v>
      </c>
      <c r="B484" t="s">
        <v>181</v>
      </c>
      <c r="C484" t="s">
        <v>196</v>
      </c>
      <c r="D484" t="s">
        <v>71</v>
      </c>
      <c r="E484" t="s">
        <v>71</v>
      </c>
      <c r="F484">
        <v>149</v>
      </c>
      <c r="G484" t="s">
        <v>17</v>
      </c>
      <c r="J484" t="s">
        <v>71</v>
      </c>
      <c r="L484" t="s">
        <v>18</v>
      </c>
      <c r="M484" t="s">
        <v>19</v>
      </c>
      <c r="N484" t="str">
        <f>VLOOKUP(C484,'Points and Classes'!D:E,2,FALSE)</f>
        <v>Stock 1000</v>
      </c>
      <c r="O484">
        <f>_xlfn.IFNA(VLOOKUP(E484,'Points and Classes'!A:B,2,FALSE),0)</f>
        <v>0</v>
      </c>
      <c r="P484">
        <f>_xlfn.IFNA(VLOOKUP(C484&amp;G484,'By Class Overall'!A:F,6,FALSE),0)</f>
        <v>0</v>
      </c>
      <c r="Q484">
        <f>_xlfn.IFNA(VLOOKUP(C484&amp;G484,'By Class Overall'!A:G,7,FALSE),0)</f>
        <v>0</v>
      </c>
    </row>
    <row r="485" spans="1:17" x14ac:dyDescent="0.25">
      <c r="A485">
        <v>1</v>
      </c>
      <c r="B485" t="s">
        <v>181</v>
      </c>
      <c r="C485" t="s">
        <v>196</v>
      </c>
      <c r="D485" t="s">
        <v>71</v>
      </c>
      <c r="E485" t="s">
        <v>71</v>
      </c>
      <c r="F485">
        <v>146</v>
      </c>
      <c r="G485" t="s">
        <v>68</v>
      </c>
      <c r="J485" t="s">
        <v>71</v>
      </c>
      <c r="L485" t="s">
        <v>69</v>
      </c>
      <c r="M485" t="s">
        <v>70</v>
      </c>
      <c r="N485" t="str">
        <f>VLOOKUP(C485,'Points and Classes'!D:E,2,FALSE)</f>
        <v>Stock 1000</v>
      </c>
      <c r="O485">
        <f>_xlfn.IFNA(VLOOKUP(E485,'Points and Classes'!A:B,2,FALSE),0)</f>
        <v>0</v>
      </c>
      <c r="P485">
        <f>_xlfn.IFNA(VLOOKUP(C485&amp;G485,'By Class Overall'!A:F,6,FALSE),0)</f>
        <v>2</v>
      </c>
      <c r="Q485">
        <f>_xlfn.IFNA(VLOOKUP(C485&amp;G485,'By Class Overall'!A:G,7,FALSE),0)</f>
        <v>26</v>
      </c>
    </row>
    <row r="486" spans="1:17" x14ac:dyDescent="0.25">
      <c r="A486">
        <v>1</v>
      </c>
      <c r="B486" t="s">
        <v>181</v>
      </c>
      <c r="C486" t="s">
        <v>196</v>
      </c>
      <c r="D486" t="s">
        <v>71</v>
      </c>
      <c r="E486" t="s">
        <v>71</v>
      </c>
      <c r="F486">
        <v>123</v>
      </c>
      <c r="G486" t="s">
        <v>187</v>
      </c>
      <c r="J486" t="s">
        <v>71</v>
      </c>
      <c r="L486" t="s">
        <v>188</v>
      </c>
      <c r="M486" t="s">
        <v>189</v>
      </c>
      <c r="N486" t="str">
        <f>VLOOKUP(C486,'Points and Classes'!D:E,2,FALSE)</f>
        <v>Stock 1000</v>
      </c>
      <c r="O486">
        <f>_xlfn.IFNA(VLOOKUP(E486,'Points and Classes'!A:B,2,FALSE),0)</f>
        <v>0</v>
      </c>
      <c r="P486">
        <f>_xlfn.IFNA(VLOOKUP(C486&amp;G486,'By Class Overall'!A:F,6,FALSE),0)</f>
        <v>0</v>
      </c>
      <c r="Q486">
        <f>_xlfn.IFNA(VLOOKUP(C486&amp;G486,'By Class Overall'!A:G,7,FALSE),0)</f>
        <v>0</v>
      </c>
    </row>
    <row r="487" spans="1:17" x14ac:dyDescent="0.25">
      <c r="A487">
        <v>2</v>
      </c>
      <c r="B487" t="s">
        <v>12</v>
      </c>
      <c r="C487" t="s">
        <v>174</v>
      </c>
      <c r="D487">
        <v>1</v>
      </c>
      <c r="E487">
        <v>1</v>
      </c>
      <c r="F487">
        <v>84</v>
      </c>
      <c r="G487" t="s">
        <v>84</v>
      </c>
      <c r="H487">
        <v>7</v>
      </c>
      <c r="I487" s="1">
        <v>7.9457291666666669E-3</v>
      </c>
      <c r="L487" t="s">
        <v>18</v>
      </c>
      <c r="M487" t="s">
        <v>85</v>
      </c>
      <c r="N487" t="s">
        <v>174</v>
      </c>
      <c r="O487">
        <v>50</v>
      </c>
      <c r="P487">
        <f>_xlfn.IFNA(VLOOKUP(C487&amp;G487,'By Class Overall'!A:F,6,FALSE),0)</f>
        <v>100</v>
      </c>
      <c r="Q487">
        <f>_xlfn.IFNA(VLOOKUP(C487&amp;G487,'By Class Overall'!A:D,4,FALSE),0)</f>
        <v>1</v>
      </c>
    </row>
    <row r="488" spans="1:17" x14ac:dyDescent="0.25">
      <c r="A488">
        <v>2</v>
      </c>
      <c r="B488" t="s">
        <v>12</v>
      </c>
      <c r="C488" t="s">
        <v>174</v>
      </c>
      <c r="D488">
        <v>2</v>
      </c>
      <c r="E488">
        <v>2</v>
      </c>
      <c r="F488">
        <v>527</v>
      </c>
      <c r="G488" t="s">
        <v>88</v>
      </c>
      <c r="H488">
        <v>7</v>
      </c>
      <c r="I488" s="1">
        <v>8.1790393518518505E-3</v>
      </c>
      <c r="J488">
        <v>20.158000000000001</v>
      </c>
      <c r="K488">
        <v>20.158000000000001</v>
      </c>
      <c r="L488" t="s">
        <v>18</v>
      </c>
      <c r="M488" t="s">
        <v>102</v>
      </c>
      <c r="N488" t="s">
        <v>174</v>
      </c>
      <c r="O488">
        <v>40</v>
      </c>
      <c r="P488">
        <f>_xlfn.IFNA(VLOOKUP(C488&amp;G488,'By Class Overall'!A:F,6,FALSE),0)</f>
        <v>72</v>
      </c>
      <c r="Q488">
        <f>_xlfn.IFNA(VLOOKUP(C488&amp;G488,'By Class Overall'!A:D,4,FALSE),0)</f>
        <v>3</v>
      </c>
    </row>
    <row r="489" spans="1:17" x14ac:dyDescent="0.25">
      <c r="A489">
        <v>2</v>
      </c>
      <c r="B489" t="s">
        <v>12</v>
      </c>
      <c r="C489" t="s">
        <v>174</v>
      </c>
      <c r="D489">
        <v>3</v>
      </c>
      <c r="E489">
        <v>3</v>
      </c>
      <c r="F489">
        <v>49</v>
      </c>
      <c r="G489" t="s">
        <v>86</v>
      </c>
      <c r="H489">
        <v>7</v>
      </c>
      <c r="I489" s="1">
        <v>8.1818171296296292E-3</v>
      </c>
      <c r="J489">
        <v>20.398</v>
      </c>
      <c r="K489">
        <v>0.24</v>
      </c>
      <c r="L489" t="s">
        <v>15</v>
      </c>
      <c r="M489" t="s">
        <v>87</v>
      </c>
      <c r="N489" t="s">
        <v>174</v>
      </c>
      <c r="O489">
        <v>32</v>
      </c>
      <c r="P489">
        <f>_xlfn.IFNA(VLOOKUP(C489&amp;G489,'By Class Overall'!A:F,6,FALSE),0)</f>
        <v>72</v>
      </c>
      <c r="Q489">
        <f>_xlfn.IFNA(VLOOKUP(C489&amp;G489,'By Class Overall'!A:D,4,FALSE),0)</f>
        <v>2</v>
      </c>
    </row>
    <row r="490" spans="1:17" x14ac:dyDescent="0.25">
      <c r="A490">
        <v>2</v>
      </c>
      <c r="B490" t="s">
        <v>12</v>
      </c>
      <c r="C490" t="s">
        <v>174</v>
      </c>
      <c r="D490">
        <v>4</v>
      </c>
      <c r="E490">
        <v>4</v>
      </c>
      <c r="F490">
        <v>68</v>
      </c>
      <c r="G490" t="s">
        <v>20</v>
      </c>
      <c r="H490">
        <v>7</v>
      </c>
      <c r="I490" s="1">
        <v>8.4522106481481479E-3</v>
      </c>
      <c r="J490">
        <v>43.76</v>
      </c>
      <c r="K490">
        <v>23.361999999999998</v>
      </c>
      <c r="L490" t="s">
        <v>15</v>
      </c>
      <c r="M490" t="s">
        <v>21</v>
      </c>
      <c r="N490" t="s">
        <v>174</v>
      </c>
      <c r="O490">
        <v>26</v>
      </c>
      <c r="P490">
        <f>_xlfn.IFNA(VLOOKUP(C490&amp;G490,'By Class Overall'!A:F,6,FALSE),0)</f>
        <v>46</v>
      </c>
      <c r="Q490">
        <f>_xlfn.IFNA(VLOOKUP(C490&amp;G490,'By Class Overall'!A:D,4,FALSE),0)</f>
        <v>4</v>
      </c>
    </row>
    <row r="491" spans="1:17" x14ac:dyDescent="0.25">
      <c r="A491">
        <v>2</v>
      </c>
      <c r="B491" t="s">
        <v>12</v>
      </c>
      <c r="C491" t="s">
        <v>174</v>
      </c>
      <c r="D491">
        <v>5</v>
      </c>
      <c r="E491">
        <v>5</v>
      </c>
      <c r="F491">
        <v>209</v>
      </c>
      <c r="G491" t="s">
        <v>28</v>
      </c>
      <c r="H491">
        <v>7</v>
      </c>
      <c r="I491" s="1">
        <v>8.5101273148148141E-3</v>
      </c>
      <c r="J491">
        <v>48.764000000000003</v>
      </c>
      <c r="K491">
        <v>5.0039999999999996</v>
      </c>
      <c r="L491" t="s">
        <v>18</v>
      </c>
      <c r="M491" t="s">
        <v>138</v>
      </c>
      <c r="N491" t="s">
        <v>174</v>
      </c>
      <c r="O491">
        <v>22</v>
      </c>
      <c r="P491">
        <f>_xlfn.IFNA(VLOOKUP(C491&amp;G491,'By Class Overall'!A:F,6,FALSE),0)</f>
        <v>34</v>
      </c>
      <c r="Q491">
        <f>_xlfn.IFNA(VLOOKUP(C491&amp;G491,'By Class Overall'!A:D,4,FALSE),0)</f>
        <v>6</v>
      </c>
    </row>
    <row r="492" spans="1:17" x14ac:dyDescent="0.25">
      <c r="A492">
        <v>2</v>
      </c>
      <c r="B492" t="s">
        <v>12</v>
      </c>
      <c r="C492" t="s">
        <v>174</v>
      </c>
      <c r="D492">
        <v>6</v>
      </c>
      <c r="E492">
        <v>6</v>
      </c>
      <c r="F492">
        <v>258</v>
      </c>
      <c r="G492" t="s">
        <v>134</v>
      </c>
      <c r="H492">
        <v>7</v>
      </c>
      <c r="I492" s="1">
        <v>8.5754861111111119E-3</v>
      </c>
      <c r="J492">
        <v>54.411000000000001</v>
      </c>
      <c r="K492">
        <v>5.6470000000000002</v>
      </c>
      <c r="L492" t="s">
        <v>83</v>
      </c>
      <c r="M492" t="s">
        <v>135</v>
      </c>
      <c r="N492" t="s">
        <v>174</v>
      </c>
      <c r="O492">
        <v>20</v>
      </c>
      <c r="P492">
        <f>_xlfn.IFNA(VLOOKUP(C492&amp;G492,'By Class Overall'!A:F,6,FALSE),0)</f>
        <v>42</v>
      </c>
      <c r="Q492">
        <f>_xlfn.IFNA(VLOOKUP(C492&amp;G492,'By Class Overall'!A:D,4,FALSE),0)</f>
        <v>5</v>
      </c>
    </row>
    <row r="493" spans="1:17" x14ac:dyDescent="0.25">
      <c r="A493">
        <v>2</v>
      </c>
      <c r="B493" t="s">
        <v>12</v>
      </c>
      <c r="C493" t="s">
        <v>174</v>
      </c>
      <c r="D493">
        <v>7</v>
      </c>
      <c r="E493">
        <v>7</v>
      </c>
      <c r="F493">
        <v>422</v>
      </c>
      <c r="G493" t="s">
        <v>221</v>
      </c>
      <c r="H493">
        <v>7</v>
      </c>
      <c r="I493" s="1">
        <v>8.5772800925925912E-3</v>
      </c>
      <c r="J493">
        <v>54.566000000000003</v>
      </c>
      <c r="K493">
        <v>0.155</v>
      </c>
      <c r="L493" t="s">
        <v>18</v>
      </c>
      <c r="M493" t="s">
        <v>222</v>
      </c>
      <c r="N493" t="s">
        <v>174</v>
      </c>
      <c r="O493">
        <v>18</v>
      </c>
      <c r="P493">
        <f>_xlfn.IFNA(VLOOKUP(C493&amp;G493,'By Class Overall'!A:F,6,FALSE),0)</f>
        <v>18</v>
      </c>
      <c r="Q493">
        <f>_xlfn.IFNA(VLOOKUP(C493&amp;G493,'By Class Overall'!A:D,4,FALSE),0)</f>
        <v>12</v>
      </c>
    </row>
    <row r="494" spans="1:17" x14ac:dyDescent="0.25">
      <c r="A494">
        <v>2</v>
      </c>
      <c r="B494" t="s">
        <v>12</v>
      </c>
      <c r="C494" t="s">
        <v>174</v>
      </c>
      <c r="D494">
        <v>8</v>
      </c>
      <c r="E494">
        <v>8</v>
      </c>
      <c r="F494">
        <v>743</v>
      </c>
      <c r="G494" t="s">
        <v>77</v>
      </c>
      <c r="H494">
        <v>7</v>
      </c>
      <c r="I494" s="1">
        <v>8.5785763888888891E-3</v>
      </c>
      <c r="J494">
        <v>54.677999999999997</v>
      </c>
      <c r="K494">
        <v>0.112</v>
      </c>
      <c r="L494" t="s">
        <v>18</v>
      </c>
      <c r="M494" t="s">
        <v>78</v>
      </c>
      <c r="N494" t="s">
        <v>174</v>
      </c>
      <c r="O494">
        <v>16</v>
      </c>
      <c r="P494">
        <f>_xlfn.IFNA(VLOOKUP(C494&amp;G494,'By Class Overall'!A:F,6,FALSE),0)</f>
        <v>16</v>
      </c>
      <c r="Q494">
        <f>_xlfn.IFNA(VLOOKUP(C494&amp;G494,'By Class Overall'!A:D,4,FALSE),0)</f>
        <v>13</v>
      </c>
    </row>
    <row r="495" spans="1:17" x14ac:dyDescent="0.25">
      <c r="A495">
        <v>2</v>
      </c>
      <c r="B495" t="s">
        <v>12</v>
      </c>
      <c r="C495" t="s">
        <v>174</v>
      </c>
      <c r="D495">
        <v>9</v>
      </c>
      <c r="E495">
        <v>9</v>
      </c>
      <c r="F495">
        <v>675</v>
      </c>
      <c r="G495" t="s">
        <v>75</v>
      </c>
      <c r="H495">
        <v>7</v>
      </c>
      <c r="I495" s="1">
        <v>8.6436342592592589E-3</v>
      </c>
      <c r="J495" s="1">
        <v>6.9790509259259252E-4</v>
      </c>
      <c r="K495">
        <v>5.6210000000000004</v>
      </c>
      <c r="L495" t="s">
        <v>76</v>
      </c>
      <c r="M495" t="s">
        <v>52</v>
      </c>
      <c r="N495" t="s">
        <v>174</v>
      </c>
      <c r="O495">
        <v>14</v>
      </c>
      <c r="P495">
        <f>_xlfn.IFNA(VLOOKUP(C495&amp;G495,'By Class Overall'!A:F,6,FALSE),0)</f>
        <v>24</v>
      </c>
      <c r="Q495">
        <f>_xlfn.IFNA(VLOOKUP(C495&amp;G495,'By Class Overall'!A:D,4,FALSE),0)</f>
        <v>9</v>
      </c>
    </row>
    <row r="496" spans="1:17" x14ac:dyDescent="0.25">
      <c r="A496">
        <v>2</v>
      </c>
      <c r="B496" t="s">
        <v>12</v>
      </c>
      <c r="C496" t="s">
        <v>174</v>
      </c>
      <c r="D496">
        <v>10</v>
      </c>
      <c r="E496">
        <v>10</v>
      </c>
      <c r="F496">
        <v>311</v>
      </c>
      <c r="G496" t="s">
        <v>150</v>
      </c>
      <c r="H496">
        <v>7</v>
      </c>
      <c r="I496" s="1">
        <v>8.7333217592592601E-3</v>
      </c>
      <c r="J496" s="1">
        <v>7.8759259259259245E-4</v>
      </c>
      <c r="K496">
        <v>7.7489999999999997</v>
      </c>
      <c r="L496" t="s">
        <v>80</v>
      </c>
      <c r="M496" t="s">
        <v>19</v>
      </c>
      <c r="N496" t="s">
        <v>174</v>
      </c>
      <c r="O496">
        <v>12</v>
      </c>
      <c r="P496">
        <f>_xlfn.IFNA(VLOOKUP(C496&amp;G496,'By Class Overall'!A:F,6,FALSE),0)</f>
        <v>28</v>
      </c>
      <c r="Q496">
        <f>_xlfn.IFNA(VLOOKUP(C496&amp;G496,'By Class Overall'!A:D,4,FALSE),0)</f>
        <v>7</v>
      </c>
    </row>
    <row r="497" spans="1:17" x14ac:dyDescent="0.25">
      <c r="A497">
        <v>2</v>
      </c>
      <c r="B497" t="s">
        <v>12</v>
      </c>
      <c r="C497" t="s">
        <v>174</v>
      </c>
      <c r="D497">
        <v>11</v>
      </c>
      <c r="E497">
        <v>11</v>
      </c>
      <c r="F497">
        <v>22</v>
      </c>
      <c r="G497" t="s">
        <v>35</v>
      </c>
      <c r="H497">
        <v>7</v>
      </c>
      <c r="I497" s="1">
        <v>8.7878703703703712E-3</v>
      </c>
      <c r="J497" s="1">
        <v>8.4214120370370378E-4</v>
      </c>
      <c r="K497">
        <v>4.7130000000000001</v>
      </c>
      <c r="L497" t="s">
        <v>15</v>
      </c>
      <c r="M497" t="s">
        <v>123</v>
      </c>
      <c r="N497" t="s">
        <v>174</v>
      </c>
      <c r="O497">
        <v>10</v>
      </c>
      <c r="P497">
        <f>_xlfn.IFNA(VLOOKUP(C497&amp;G497,'By Class Overall'!A:F,6,FALSE),0)</f>
        <v>24</v>
      </c>
      <c r="Q497">
        <f>_xlfn.IFNA(VLOOKUP(C497&amp;G497,'By Class Overall'!A:D,4,FALSE),0)</f>
        <v>10</v>
      </c>
    </row>
    <row r="498" spans="1:17" x14ac:dyDescent="0.25">
      <c r="A498">
        <v>2</v>
      </c>
      <c r="B498" t="s">
        <v>12</v>
      </c>
      <c r="C498" t="s">
        <v>174</v>
      </c>
      <c r="D498">
        <v>12</v>
      </c>
      <c r="E498">
        <v>12</v>
      </c>
      <c r="F498" t="s">
        <v>223</v>
      </c>
      <c r="G498" t="s">
        <v>224</v>
      </c>
      <c r="H498">
        <v>7</v>
      </c>
      <c r="I498" s="1">
        <v>8.9142245370370365E-3</v>
      </c>
      <c r="J498" s="1">
        <v>9.6849537037037043E-4</v>
      </c>
      <c r="K498">
        <v>10.917</v>
      </c>
      <c r="L498" t="s">
        <v>18</v>
      </c>
      <c r="M498" t="s">
        <v>225</v>
      </c>
      <c r="N498" t="s">
        <v>174</v>
      </c>
      <c r="O498">
        <v>9</v>
      </c>
      <c r="P498">
        <f>_xlfn.IFNA(VLOOKUP(C498&amp;G498,'By Class Overall'!A:F,6,FALSE),0)</f>
        <v>9</v>
      </c>
      <c r="Q498">
        <f>_xlfn.IFNA(VLOOKUP(C498&amp;G498,'By Class Overall'!A:D,4,FALSE),0)</f>
        <v>16</v>
      </c>
    </row>
    <row r="499" spans="1:17" x14ac:dyDescent="0.25">
      <c r="A499">
        <v>2</v>
      </c>
      <c r="B499" t="s">
        <v>12</v>
      </c>
      <c r="C499" t="s">
        <v>174</v>
      </c>
      <c r="D499">
        <v>13</v>
      </c>
      <c r="E499">
        <v>13</v>
      </c>
      <c r="F499">
        <v>179</v>
      </c>
      <c r="G499" t="s">
        <v>42</v>
      </c>
      <c r="H499">
        <v>7</v>
      </c>
      <c r="I499" s="1">
        <v>8.9657754629629636E-3</v>
      </c>
      <c r="J499" s="1">
        <v>1.0200462962962965E-3</v>
      </c>
      <c r="K499">
        <v>4.4539999999999997</v>
      </c>
      <c r="L499" t="s">
        <v>43</v>
      </c>
      <c r="M499" t="s">
        <v>44</v>
      </c>
      <c r="N499" t="s">
        <v>174</v>
      </c>
      <c r="O499">
        <v>8</v>
      </c>
      <c r="P499">
        <f>_xlfn.IFNA(VLOOKUP(C499&amp;G499,'By Class Overall'!A:F,6,FALSE),0)</f>
        <v>16</v>
      </c>
      <c r="Q499">
        <f>_xlfn.IFNA(VLOOKUP(C499&amp;G499,'By Class Overall'!A:D,4,FALSE),0)</f>
        <v>14</v>
      </c>
    </row>
    <row r="500" spans="1:17" x14ac:dyDescent="0.25">
      <c r="A500">
        <v>2</v>
      </c>
      <c r="B500" t="s">
        <v>12</v>
      </c>
      <c r="C500" t="s">
        <v>176</v>
      </c>
      <c r="D500">
        <v>14</v>
      </c>
      <c r="E500">
        <v>1</v>
      </c>
      <c r="F500">
        <v>993</v>
      </c>
      <c r="G500" t="s">
        <v>165</v>
      </c>
      <c r="H500">
        <v>7</v>
      </c>
      <c r="I500" s="1">
        <v>8.9785763888888884E-3</v>
      </c>
      <c r="J500" s="1">
        <v>1.0328472222222223E-3</v>
      </c>
      <c r="K500">
        <v>1.1060000000000001</v>
      </c>
      <c r="L500" t="s">
        <v>166</v>
      </c>
      <c r="M500" t="s">
        <v>16</v>
      </c>
      <c r="N500" t="s">
        <v>176</v>
      </c>
      <c r="O500">
        <v>50</v>
      </c>
      <c r="P500">
        <f>_xlfn.IFNA(VLOOKUP(C500&amp;G500,'By Class Overall'!A:F,6,FALSE),0)</f>
        <v>100</v>
      </c>
      <c r="Q500">
        <f>_xlfn.IFNA(VLOOKUP(C500&amp;G500,'By Class Overall'!A:D,4,FALSE),0)</f>
        <v>1</v>
      </c>
    </row>
    <row r="501" spans="1:17" x14ac:dyDescent="0.25">
      <c r="A501">
        <v>2</v>
      </c>
      <c r="B501" t="s">
        <v>12</v>
      </c>
      <c r="C501" t="s">
        <v>176</v>
      </c>
      <c r="D501">
        <v>15</v>
      </c>
      <c r="E501">
        <v>2</v>
      </c>
      <c r="F501">
        <v>32</v>
      </c>
      <c r="G501" t="s">
        <v>168</v>
      </c>
      <c r="H501">
        <v>7</v>
      </c>
      <c r="I501" s="1">
        <v>8.9860879629629631E-3</v>
      </c>
      <c r="J501" s="1">
        <v>1.0403587962962964E-3</v>
      </c>
      <c r="K501">
        <v>0.64900000000000002</v>
      </c>
      <c r="L501" t="s">
        <v>169</v>
      </c>
      <c r="M501" t="s">
        <v>170</v>
      </c>
      <c r="N501" t="s">
        <v>176</v>
      </c>
      <c r="O501">
        <v>40</v>
      </c>
      <c r="P501">
        <f>_xlfn.IFNA(VLOOKUP(C501&amp;G501,'By Class Overall'!A:F,6,FALSE),0)</f>
        <v>80</v>
      </c>
      <c r="Q501">
        <f>_xlfn.IFNA(VLOOKUP(C501&amp;G501,'By Class Overall'!A:D,4,FALSE),0)</f>
        <v>2</v>
      </c>
    </row>
    <row r="502" spans="1:17" x14ac:dyDescent="0.25">
      <c r="A502">
        <v>2</v>
      </c>
      <c r="B502" t="s">
        <v>12</v>
      </c>
      <c r="C502" t="s">
        <v>174</v>
      </c>
      <c r="D502">
        <v>16</v>
      </c>
      <c r="E502">
        <v>14</v>
      </c>
      <c r="F502">
        <v>282</v>
      </c>
      <c r="G502" t="s">
        <v>26</v>
      </c>
      <c r="H502">
        <v>7</v>
      </c>
      <c r="I502" s="1">
        <v>9.0360532407407403E-3</v>
      </c>
      <c r="J502" s="1">
        <v>1.0903240740740741E-3</v>
      </c>
      <c r="K502">
        <v>4.3170000000000002</v>
      </c>
      <c r="L502" t="s">
        <v>122</v>
      </c>
      <c r="M502" t="s">
        <v>123</v>
      </c>
      <c r="N502" t="s">
        <v>174</v>
      </c>
      <c r="O502">
        <v>7</v>
      </c>
      <c r="P502">
        <f>_xlfn.IFNA(VLOOKUP(C502&amp;G502,'By Class Overall'!A:F,6,FALSE),0)</f>
        <v>7</v>
      </c>
      <c r="Q502">
        <f>_xlfn.IFNA(VLOOKUP(C502&amp;G502,'By Class Overall'!A:D,4,FALSE),0)</f>
        <v>18</v>
      </c>
    </row>
    <row r="503" spans="1:17" x14ac:dyDescent="0.25">
      <c r="A503">
        <v>2</v>
      </c>
      <c r="B503" t="s">
        <v>12</v>
      </c>
      <c r="C503" t="s">
        <v>174</v>
      </c>
      <c r="D503">
        <v>17</v>
      </c>
      <c r="E503">
        <v>15</v>
      </c>
      <c r="F503" t="s">
        <v>226</v>
      </c>
      <c r="G503" t="s">
        <v>227</v>
      </c>
      <c r="H503">
        <v>7</v>
      </c>
      <c r="I503" s="1">
        <v>9.1171064814814812E-3</v>
      </c>
      <c r="J503" s="1">
        <v>1.1713773148148148E-3</v>
      </c>
      <c r="K503">
        <v>7.0030000000000001</v>
      </c>
      <c r="L503" t="s">
        <v>18</v>
      </c>
      <c r="M503" t="s">
        <v>228</v>
      </c>
      <c r="N503" t="s">
        <v>174</v>
      </c>
      <c r="O503">
        <v>6</v>
      </c>
      <c r="P503">
        <f>_xlfn.IFNA(VLOOKUP(C503&amp;G503,'By Class Overall'!A:F,6,FALSE),0)</f>
        <v>6</v>
      </c>
      <c r="Q503">
        <f>_xlfn.IFNA(VLOOKUP(C503&amp;G503,'By Class Overall'!A:D,4,FALSE),0)</f>
        <v>20</v>
      </c>
    </row>
    <row r="504" spans="1:17" x14ac:dyDescent="0.25">
      <c r="A504">
        <v>2</v>
      </c>
      <c r="B504" t="s">
        <v>12</v>
      </c>
      <c r="C504" t="s">
        <v>174</v>
      </c>
      <c r="D504">
        <v>18</v>
      </c>
      <c r="E504">
        <v>16</v>
      </c>
      <c r="F504">
        <v>126</v>
      </c>
      <c r="G504" t="s">
        <v>229</v>
      </c>
      <c r="H504">
        <v>7</v>
      </c>
      <c r="I504" s="1">
        <v>9.1185995370370362E-3</v>
      </c>
      <c r="J504" s="1">
        <v>1.1728703703703703E-3</v>
      </c>
      <c r="K504">
        <v>0.129</v>
      </c>
      <c r="L504" t="s">
        <v>18</v>
      </c>
      <c r="M504" t="s">
        <v>230</v>
      </c>
      <c r="N504" t="s">
        <v>174</v>
      </c>
      <c r="O504">
        <v>5</v>
      </c>
      <c r="P504">
        <f>_xlfn.IFNA(VLOOKUP(C504&amp;G504,'By Class Overall'!A:F,6,FALSE),0)</f>
        <v>5</v>
      </c>
      <c r="Q504">
        <f>_xlfn.IFNA(VLOOKUP(C504&amp;G504,'By Class Overall'!A:D,4,FALSE),0)</f>
        <v>21</v>
      </c>
    </row>
    <row r="505" spans="1:17" x14ac:dyDescent="0.25">
      <c r="A505">
        <v>2</v>
      </c>
      <c r="B505" t="s">
        <v>12</v>
      </c>
      <c r="C505" t="s">
        <v>176</v>
      </c>
      <c r="D505">
        <v>19</v>
      </c>
      <c r="E505">
        <v>3</v>
      </c>
      <c r="F505">
        <v>35</v>
      </c>
      <c r="G505" t="s">
        <v>231</v>
      </c>
      <c r="H505">
        <v>7</v>
      </c>
      <c r="I505" s="1">
        <v>9.1336805555555563E-3</v>
      </c>
      <c r="J505" s="1">
        <v>1.1879513888888888E-3</v>
      </c>
      <c r="K505">
        <v>1.3029999999999999</v>
      </c>
      <c r="L505" t="s">
        <v>125</v>
      </c>
      <c r="M505" t="s">
        <v>232</v>
      </c>
      <c r="N505" t="s">
        <v>176</v>
      </c>
      <c r="O505">
        <v>32</v>
      </c>
      <c r="P505">
        <f>_xlfn.IFNA(VLOOKUP(C505&amp;G505,'By Class Overall'!A:F,6,FALSE),0)</f>
        <v>32</v>
      </c>
      <c r="Q505">
        <f>_xlfn.IFNA(VLOOKUP(C505&amp;G505,'By Class Overall'!A:D,4,FALSE),0)</f>
        <v>7</v>
      </c>
    </row>
    <row r="506" spans="1:17" x14ac:dyDescent="0.25">
      <c r="A506">
        <v>2</v>
      </c>
      <c r="B506" t="s">
        <v>12</v>
      </c>
      <c r="C506" t="s">
        <v>174</v>
      </c>
      <c r="D506">
        <v>20</v>
      </c>
      <c r="E506">
        <v>17</v>
      </c>
      <c r="F506">
        <v>711</v>
      </c>
      <c r="G506" t="s">
        <v>151</v>
      </c>
      <c r="H506">
        <v>7</v>
      </c>
      <c r="I506" s="1">
        <v>9.1454166666666663E-3</v>
      </c>
      <c r="J506" s="1">
        <v>1.1996875E-3</v>
      </c>
      <c r="K506">
        <v>1.014</v>
      </c>
      <c r="L506" t="s">
        <v>18</v>
      </c>
      <c r="M506" t="s">
        <v>152</v>
      </c>
      <c r="N506" t="s">
        <v>174</v>
      </c>
      <c r="O506">
        <v>4</v>
      </c>
      <c r="P506">
        <f>_xlfn.IFNA(VLOOKUP(C506&amp;G506,'By Class Overall'!A:F,6,FALSE),0)</f>
        <v>13</v>
      </c>
      <c r="Q506">
        <f>_xlfn.IFNA(VLOOKUP(C506&amp;G506,'By Class Overall'!A:D,4,FALSE),0)</f>
        <v>15</v>
      </c>
    </row>
    <row r="507" spans="1:17" x14ac:dyDescent="0.25">
      <c r="A507">
        <v>2</v>
      </c>
      <c r="B507" t="s">
        <v>12</v>
      </c>
      <c r="C507" t="s">
        <v>176</v>
      </c>
      <c r="D507">
        <v>21</v>
      </c>
      <c r="E507">
        <v>4</v>
      </c>
      <c r="F507">
        <v>33</v>
      </c>
      <c r="G507" t="s">
        <v>171</v>
      </c>
      <c r="H507">
        <v>7</v>
      </c>
      <c r="I507" s="1">
        <v>9.1599189814814807E-3</v>
      </c>
      <c r="J507" s="1">
        <v>1.2141898148148149E-3</v>
      </c>
      <c r="K507">
        <v>1.2529999999999999</v>
      </c>
      <c r="L507" t="s">
        <v>172</v>
      </c>
      <c r="M507" t="s">
        <v>173</v>
      </c>
      <c r="N507" t="s">
        <v>176</v>
      </c>
      <c r="O507">
        <v>26</v>
      </c>
      <c r="P507">
        <f>_xlfn.IFNA(VLOOKUP(C507&amp;G507,'By Class Overall'!A:F,6,FALSE),0)</f>
        <v>52</v>
      </c>
      <c r="Q507">
        <f>_xlfn.IFNA(VLOOKUP(C507&amp;G507,'By Class Overall'!A:D,4,FALSE),0)</f>
        <v>3</v>
      </c>
    </row>
    <row r="508" spans="1:17" x14ac:dyDescent="0.25">
      <c r="A508">
        <v>2</v>
      </c>
      <c r="B508" t="s">
        <v>12</v>
      </c>
      <c r="C508" t="s">
        <v>176</v>
      </c>
      <c r="D508">
        <v>22</v>
      </c>
      <c r="E508">
        <v>5</v>
      </c>
      <c r="F508">
        <v>660</v>
      </c>
      <c r="G508" t="s">
        <v>64</v>
      </c>
      <c r="H508">
        <v>6</v>
      </c>
      <c r="I508" s="1">
        <v>7.9985995370370367E-3</v>
      </c>
      <c r="J508" t="s">
        <v>118</v>
      </c>
      <c r="K508" t="s">
        <v>118</v>
      </c>
      <c r="L508" t="s">
        <v>65</v>
      </c>
      <c r="M508" t="s">
        <v>66</v>
      </c>
      <c r="N508" t="s">
        <v>176</v>
      </c>
      <c r="O508">
        <v>22</v>
      </c>
      <c r="P508">
        <f>_xlfn.IFNA(VLOOKUP(C508&amp;G508,'By Class Overall'!A:F,6,FALSE),0)</f>
        <v>44</v>
      </c>
      <c r="Q508">
        <f>_xlfn.IFNA(VLOOKUP(C508&amp;G508,'By Class Overall'!A:D,4,FALSE),0)</f>
        <v>4</v>
      </c>
    </row>
    <row r="509" spans="1:17" x14ac:dyDescent="0.25">
      <c r="A509">
        <v>2</v>
      </c>
      <c r="B509" t="s">
        <v>12</v>
      </c>
      <c r="C509" t="s">
        <v>176</v>
      </c>
      <c r="D509">
        <v>23</v>
      </c>
      <c r="E509">
        <v>6</v>
      </c>
      <c r="F509">
        <v>142</v>
      </c>
      <c r="G509" t="s">
        <v>233</v>
      </c>
      <c r="H509">
        <v>6</v>
      </c>
      <c r="I509" s="1">
        <v>8.2823611111111119E-3</v>
      </c>
      <c r="J509" t="s">
        <v>118</v>
      </c>
      <c r="K509">
        <v>24.516999999999999</v>
      </c>
      <c r="L509" t="s">
        <v>234</v>
      </c>
      <c r="M509" t="s">
        <v>158</v>
      </c>
      <c r="N509" t="s">
        <v>176</v>
      </c>
      <c r="O509">
        <v>20</v>
      </c>
      <c r="P509">
        <f>_xlfn.IFNA(VLOOKUP(C509&amp;G509,'By Class Overall'!A:F,6,FALSE),0)</f>
        <v>20</v>
      </c>
      <c r="Q509">
        <f>_xlfn.IFNA(VLOOKUP(C509&amp;G509,'By Class Overall'!A:D,4,FALSE),0)</f>
        <v>8</v>
      </c>
    </row>
    <row r="510" spans="1:17" x14ac:dyDescent="0.25">
      <c r="A510">
        <v>2</v>
      </c>
      <c r="B510" t="s">
        <v>12</v>
      </c>
      <c r="C510" t="s">
        <v>174</v>
      </c>
      <c r="D510">
        <v>24</v>
      </c>
      <c r="E510">
        <v>18</v>
      </c>
      <c r="F510">
        <v>147</v>
      </c>
      <c r="G510" t="s">
        <v>159</v>
      </c>
      <c r="H510">
        <v>6</v>
      </c>
      <c r="I510" s="1">
        <v>8.3160879629629626E-3</v>
      </c>
      <c r="J510" t="s">
        <v>118</v>
      </c>
      <c r="K510">
        <v>2.9140000000000001</v>
      </c>
      <c r="L510" t="s">
        <v>155</v>
      </c>
      <c r="M510" t="s">
        <v>24</v>
      </c>
      <c r="N510" t="s">
        <v>174</v>
      </c>
      <c r="O510">
        <v>3</v>
      </c>
      <c r="P510">
        <f>_xlfn.IFNA(VLOOKUP(C510&amp;G510,'By Class Overall'!A:F,6,FALSE),0)</f>
        <v>3</v>
      </c>
      <c r="Q510">
        <f>_xlfn.IFNA(VLOOKUP(C510&amp;G510,'By Class Overall'!A:D,4,FALSE),0)</f>
        <v>24</v>
      </c>
    </row>
    <row r="511" spans="1:17" x14ac:dyDescent="0.25">
      <c r="A511">
        <v>2</v>
      </c>
      <c r="B511" t="s">
        <v>12</v>
      </c>
      <c r="C511" t="s">
        <v>176</v>
      </c>
      <c r="D511">
        <v>25</v>
      </c>
      <c r="E511">
        <v>7</v>
      </c>
      <c r="F511">
        <v>109</v>
      </c>
      <c r="G511" t="s">
        <v>235</v>
      </c>
      <c r="H511">
        <v>6</v>
      </c>
      <c r="I511" s="1">
        <v>9.0191319444444442E-3</v>
      </c>
      <c r="J511" t="s">
        <v>118</v>
      </c>
      <c r="K511" s="1">
        <v>7.0304398148148158E-4</v>
      </c>
      <c r="L511" t="s">
        <v>131</v>
      </c>
      <c r="M511" t="s">
        <v>236</v>
      </c>
      <c r="N511" t="s">
        <v>176</v>
      </c>
      <c r="O511">
        <v>18</v>
      </c>
      <c r="P511">
        <f>_xlfn.IFNA(VLOOKUP(C511&amp;G511,'By Class Overall'!A:F,6,FALSE),0)</f>
        <v>18</v>
      </c>
      <c r="Q511">
        <f>_xlfn.IFNA(VLOOKUP(C511&amp;G511,'By Class Overall'!A:D,4,FALSE),0)</f>
        <v>10</v>
      </c>
    </row>
    <row r="512" spans="1:17" x14ac:dyDescent="0.25">
      <c r="A512">
        <v>2</v>
      </c>
      <c r="B512" t="s">
        <v>12</v>
      </c>
      <c r="C512" t="s">
        <v>176</v>
      </c>
      <c r="D512">
        <v>26</v>
      </c>
      <c r="E512">
        <v>8</v>
      </c>
      <c r="F512">
        <v>693</v>
      </c>
      <c r="G512" t="s">
        <v>237</v>
      </c>
      <c r="H512">
        <v>6</v>
      </c>
      <c r="I512" s="1">
        <v>9.0473842592592585E-3</v>
      </c>
      <c r="J512" t="s">
        <v>118</v>
      </c>
      <c r="K512">
        <v>2.4409999999999998</v>
      </c>
      <c r="L512" t="s">
        <v>172</v>
      </c>
      <c r="M512" t="s">
        <v>16</v>
      </c>
      <c r="N512" t="s">
        <v>176</v>
      </c>
      <c r="O512">
        <v>16</v>
      </c>
      <c r="P512">
        <f>_xlfn.IFNA(VLOOKUP(C512&amp;G512,'By Class Overall'!A:F,6,FALSE),0)</f>
        <v>16</v>
      </c>
      <c r="Q512">
        <f>_xlfn.IFNA(VLOOKUP(C512&amp;G512,'By Class Overall'!A:D,4,FALSE),0)</f>
        <v>11</v>
      </c>
    </row>
    <row r="513" spans="1:17" x14ac:dyDescent="0.25">
      <c r="A513">
        <v>2</v>
      </c>
      <c r="B513" t="s">
        <v>12</v>
      </c>
      <c r="C513" t="s">
        <v>176</v>
      </c>
      <c r="D513">
        <v>27</v>
      </c>
      <c r="E513">
        <v>9</v>
      </c>
      <c r="F513">
        <v>217</v>
      </c>
      <c r="G513" t="s">
        <v>130</v>
      </c>
      <c r="H513">
        <v>4</v>
      </c>
      <c r="I513" s="1">
        <v>6.3399305555555561E-3</v>
      </c>
      <c r="J513" t="s">
        <v>113</v>
      </c>
      <c r="K513" t="s">
        <v>111</v>
      </c>
      <c r="L513" t="s">
        <v>131</v>
      </c>
      <c r="M513" t="s">
        <v>81</v>
      </c>
      <c r="N513" t="s">
        <v>176</v>
      </c>
      <c r="O513">
        <v>14</v>
      </c>
      <c r="P513">
        <f>_xlfn.IFNA(VLOOKUP(C513&amp;G513,'By Class Overall'!A:F,6,FALSE),0)</f>
        <v>34</v>
      </c>
      <c r="Q513">
        <f>_xlfn.IFNA(VLOOKUP(C513&amp;G513,'By Class Overall'!A:D,4,FALSE),0)</f>
        <v>5</v>
      </c>
    </row>
    <row r="514" spans="1:17" x14ac:dyDescent="0.25">
      <c r="A514">
        <v>2</v>
      </c>
      <c r="B514" t="s">
        <v>12</v>
      </c>
      <c r="C514" t="s">
        <v>174</v>
      </c>
      <c r="D514">
        <v>28</v>
      </c>
      <c r="E514">
        <v>19</v>
      </c>
      <c r="F514">
        <v>88</v>
      </c>
      <c r="G514" t="s">
        <v>126</v>
      </c>
      <c r="I514">
        <v>2.7810000000000001</v>
      </c>
      <c r="J514" t="s">
        <v>146</v>
      </c>
      <c r="K514" t="s">
        <v>142</v>
      </c>
      <c r="L514" t="s">
        <v>18</v>
      </c>
      <c r="M514" t="s">
        <v>102</v>
      </c>
      <c r="N514" t="s">
        <v>174</v>
      </c>
      <c r="O514">
        <v>2</v>
      </c>
      <c r="P514">
        <f>_xlfn.IFNA(VLOOKUP(C514&amp;G514,'By Class Overall'!A:F,6,FALSE),0)</f>
        <v>28</v>
      </c>
      <c r="Q514">
        <f>_xlfn.IFNA(VLOOKUP(C514&amp;G514,'By Class Overall'!A:D,4,FALSE),0)</f>
        <v>8</v>
      </c>
    </row>
    <row r="515" spans="1:17" x14ac:dyDescent="0.25">
      <c r="A515">
        <v>2</v>
      </c>
      <c r="B515" t="s">
        <v>12</v>
      </c>
      <c r="C515" t="s">
        <v>174</v>
      </c>
      <c r="D515">
        <v>29</v>
      </c>
      <c r="E515">
        <v>20</v>
      </c>
      <c r="F515">
        <v>777</v>
      </c>
      <c r="G515" t="s">
        <v>22</v>
      </c>
      <c r="I515">
        <v>4.8310000000000004</v>
      </c>
      <c r="J515" t="s">
        <v>146</v>
      </c>
      <c r="K515">
        <v>2.0499999999999998</v>
      </c>
      <c r="L515" t="s">
        <v>33</v>
      </c>
      <c r="M515" t="s">
        <v>24</v>
      </c>
      <c r="N515" t="s">
        <v>174</v>
      </c>
      <c r="O515">
        <v>1</v>
      </c>
      <c r="P515">
        <f>_xlfn.IFNA(VLOOKUP(C515&amp;G515,'By Class Overall'!A:F,6,FALSE),0)</f>
        <v>1</v>
      </c>
      <c r="Q515">
        <f>_xlfn.IFNA(VLOOKUP(C515&amp;G515,'By Class Overall'!A:D,4,FALSE),0)</f>
        <v>25</v>
      </c>
    </row>
    <row r="516" spans="1:17" x14ac:dyDescent="0.25">
      <c r="A516">
        <v>2</v>
      </c>
      <c r="B516" t="s">
        <v>12</v>
      </c>
      <c r="C516" t="s">
        <v>174</v>
      </c>
      <c r="D516" t="s">
        <v>71</v>
      </c>
      <c r="E516">
        <v>21</v>
      </c>
      <c r="F516">
        <v>11</v>
      </c>
      <c r="G516" t="s">
        <v>127</v>
      </c>
      <c r="J516" t="s">
        <v>71</v>
      </c>
      <c r="L516" t="s">
        <v>148</v>
      </c>
      <c r="M516" t="s">
        <v>128</v>
      </c>
      <c r="N516" t="s">
        <v>174</v>
      </c>
      <c r="O516">
        <v>0</v>
      </c>
      <c r="P516">
        <f>_xlfn.IFNA(VLOOKUP(C516&amp;G516,'By Class Overall'!A:F,6,FALSE),0)</f>
        <v>18</v>
      </c>
      <c r="Q516">
        <f>_xlfn.IFNA(VLOOKUP(C516&amp;G516,'By Class Overall'!A:D,4,FALSE),0)</f>
        <v>11</v>
      </c>
    </row>
    <row r="517" spans="1:17" x14ac:dyDescent="0.25">
      <c r="A517">
        <v>2</v>
      </c>
      <c r="B517" t="s">
        <v>12</v>
      </c>
      <c r="C517" t="s">
        <v>174</v>
      </c>
      <c r="D517" t="s">
        <v>71</v>
      </c>
      <c r="E517">
        <v>22</v>
      </c>
      <c r="F517">
        <v>193</v>
      </c>
      <c r="G517" t="s">
        <v>14</v>
      </c>
      <c r="J517" t="s">
        <v>71</v>
      </c>
      <c r="L517" t="s">
        <v>15</v>
      </c>
      <c r="M517" t="s">
        <v>16</v>
      </c>
      <c r="N517" t="s">
        <v>174</v>
      </c>
      <c r="O517">
        <v>0</v>
      </c>
      <c r="P517">
        <f>_xlfn.IFNA(VLOOKUP(C517&amp;G517,'By Class Overall'!A:F,6,FALSE),0)</f>
        <v>0</v>
      </c>
      <c r="Q517">
        <f>_xlfn.IFNA(VLOOKUP(C517&amp;G517,'By Class Overall'!A:D,4,FALSE),0)</f>
        <v>28</v>
      </c>
    </row>
    <row r="518" spans="1:17" x14ac:dyDescent="0.25">
      <c r="A518">
        <v>2</v>
      </c>
      <c r="B518" t="s">
        <v>12</v>
      </c>
      <c r="C518" t="s">
        <v>174</v>
      </c>
      <c r="D518" t="s">
        <v>71</v>
      </c>
      <c r="E518">
        <v>23</v>
      </c>
      <c r="F518">
        <v>325</v>
      </c>
      <c r="G518" t="s">
        <v>53</v>
      </c>
      <c r="J518" t="s">
        <v>71</v>
      </c>
      <c r="L518" t="s">
        <v>18</v>
      </c>
      <c r="M518" t="s">
        <v>54</v>
      </c>
      <c r="N518" t="s">
        <v>174</v>
      </c>
      <c r="O518">
        <v>0</v>
      </c>
      <c r="P518">
        <f>_xlfn.IFNA(VLOOKUP(C518&amp;G518,'By Class Overall'!A:F,6,FALSE),0)</f>
        <v>0</v>
      </c>
      <c r="Q518">
        <f>_xlfn.IFNA(VLOOKUP(C518&amp;G518,'By Class Overall'!A:D,4,FALSE),0)</f>
        <v>30</v>
      </c>
    </row>
    <row r="519" spans="1:17" x14ac:dyDescent="0.25">
      <c r="A519">
        <v>2</v>
      </c>
      <c r="B519" t="s">
        <v>12</v>
      </c>
      <c r="C519" t="s">
        <v>174</v>
      </c>
      <c r="D519" t="s">
        <v>71</v>
      </c>
      <c r="E519">
        <v>24</v>
      </c>
      <c r="F519">
        <v>369</v>
      </c>
      <c r="G519" t="s">
        <v>238</v>
      </c>
      <c r="J519" t="s">
        <v>71</v>
      </c>
      <c r="L519" t="s">
        <v>239</v>
      </c>
      <c r="M519" t="s">
        <v>240</v>
      </c>
      <c r="N519" t="s">
        <v>174</v>
      </c>
      <c r="O519">
        <v>0</v>
      </c>
      <c r="P519">
        <f>_xlfn.IFNA(VLOOKUP(C519&amp;G519,'By Class Overall'!A:F,6,FALSE),0)</f>
        <v>0</v>
      </c>
      <c r="Q519">
        <f>_xlfn.IFNA(VLOOKUP(C519&amp;G519,'By Class Overall'!A:D,4,FALSE),0)</f>
        <v>26</v>
      </c>
    </row>
    <row r="520" spans="1:17" x14ac:dyDescent="0.25">
      <c r="A520">
        <v>2</v>
      </c>
      <c r="B520" t="s">
        <v>12</v>
      </c>
      <c r="C520" t="s">
        <v>174</v>
      </c>
      <c r="D520" t="s">
        <v>71</v>
      </c>
      <c r="E520">
        <v>25</v>
      </c>
      <c r="F520">
        <v>805</v>
      </c>
      <c r="G520" t="s">
        <v>82</v>
      </c>
      <c r="J520" t="s">
        <v>71</v>
      </c>
      <c r="L520" t="s">
        <v>83</v>
      </c>
      <c r="M520" t="s">
        <v>54</v>
      </c>
      <c r="N520" t="s">
        <v>174</v>
      </c>
      <c r="O520">
        <v>0</v>
      </c>
      <c r="P520">
        <f>_xlfn.IFNA(VLOOKUP(C520&amp;G520,'By Class Overall'!A:F,6,FALSE),0)</f>
        <v>0</v>
      </c>
      <c r="Q520">
        <f>_xlfn.IFNA(VLOOKUP(C520&amp;G520,'By Class Overall'!A:D,4,FALSE),0)</f>
        <v>27</v>
      </c>
    </row>
    <row r="521" spans="1:17" x14ac:dyDescent="0.25">
      <c r="A521">
        <v>2</v>
      </c>
      <c r="B521" t="s">
        <v>12</v>
      </c>
      <c r="C521" t="s">
        <v>174</v>
      </c>
      <c r="D521" t="s">
        <v>71</v>
      </c>
      <c r="E521">
        <v>26</v>
      </c>
      <c r="F521">
        <v>213</v>
      </c>
      <c r="G521" t="s">
        <v>241</v>
      </c>
      <c r="J521" t="s">
        <v>71</v>
      </c>
      <c r="L521" t="s">
        <v>242</v>
      </c>
      <c r="M521" t="s">
        <v>243</v>
      </c>
      <c r="N521" t="s">
        <v>174</v>
      </c>
      <c r="O521">
        <v>0</v>
      </c>
      <c r="P521">
        <f>_xlfn.IFNA(VLOOKUP(C521&amp;G521,'By Class Overall'!A:F,6,FALSE),0)</f>
        <v>0</v>
      </c>
      <c r="Q521">
        <f>_xlfn.IFNA(VLOOKUP(C521&amp;G521,'By Class Overall'!A:D,4,FALSE),0)</f>
        <v>29</v>
      </c>
    </row>
    <row r="522" spans="1:17" x14ac:dyDescent="0.25">
      <c r="A522">
        <v>2</v>
      </c>
      <c r="B522" t="s">
        <v>12</v>
      </c>
      <c r="C522" t="s">
        <v>132</v>
      </c>
      <c r="D522">
        <v>1</v>
      </c>
      <c r="E522">
        <v>1</v>
      </c>
      <c r="F522">
        <v>177</v>
      </c>
      <c r="G522" t="s">
        <v>93</v>
      </c>
      <c r="H522">
        <v>7</v>
      </c>
      <c r="I522" s="1">
        <v>7.9886574074074079E-3</v>
      </c>
      <c r="L522" t="s">
        <v>51</v>
      </c>
      <c r="M522" t="s">
        <v>94</v>
      </c>
      <c r="N522" t="s">
        <v>212</v>
      </c>
      <c r="O522">
        <v>50</v>
      </c>
      <c r="P522">
        <f>_xlfn.IFNA(VLOOKUP(C522&amp;G522,'By Class Overall'!A:F,6,FALSE),0)</f>
        <v>100</v>
      </c>
      <c r="Q522">
        <f>_xlfn.IFNA(VLOOKUP(C522&amp;G522,'By Class Overall'!A:D,4,FALSE),0)</f>
        <v>1</v>
      </c>
    </row>
    <row r="523" spans="1:17" x14ac:dyDescent="0.25">
      <c r="A523">
        <v>2</v>
      </c>
      <c r="B523" t="s">
        <v>12</v>
      </c>
      <c r="C523" t="s">
        <v>132</v>
      </c>
      <c r="D523">
        <v>2</v>
      </c>
      <c r="E523">
        <v>2</v>
      </c>
      <c r="F523">
        <v>3</v>
      </c>
      <c r="G523" t="s">
        <v>244</v>
      </c>
      <c r="H523">
        <v>7</v>
      </c>
      <c r="I523" s="1">
        <v>7.9921874999999993E-3</v>
      </c>
      <c r="J523">
        <v>0.30499999999999999</v>
      </c>
      <c r="K523">
        <v>0.30499999999999999</v>
      </c>
      <c r="L523" t="s">
        <v>51</v>
      </c>
      <c r="M523" t="s">
        <v>158</v>
      </c>
      <c r="N523" t="s">
        <v>212</v>
      </c>
      <c r="O523">
        <v>40</v>
      </c>
      <c r="P523">
        <f>_xlfn.IFNA(VLOOKUP(C523&amp;G523,'By Class Overall'!A:F,6,FALSE),0)</f>
        <v>40</v>
      </c>
      <c r="Q523">
        <f>_xlfn.IFNA(VLOOKUP(C523&amp;G523,'By Class Overall'!A:D,4,FALSE),0)</f>
        <v>3</v>
      </c>
    </row>
    <row r="524" spans="1:17" x14ac:dyDescent="0.25">
      <c r="A524">
        <v>2</v>
      </c>
      <c r="B524" t="s">
        <v>12</v>
      </c>
      <c r="C524" t="s">
        <v>132</v>
      </c>
      <c r="D524">
        <v>3</v>
      </c>
      <c r="E524">
        <v>3</v>
      </c>
      <c r="F524">
        <v>87</v>
      </c>
      <c r="G524" t="s">
        <v>245</v>
      </c>
      <c r="H524">
        <v>7</v>
      </c>
      <c r="I524" s="1">
        <v>8.0026273148148148E-3</v>
      </c>
      <c r="J524">
        <v>1.2070000000000001</v>
      </c>
      <c r="K524">
        <v>0.90200000000000002</v>
      </c>
      <c r="L524" t="s">
        <v>246</v>
      </c>
      <c r="M524" t="s">
        <v>19</v>
      </c>
      <c r="N524" t="s">
        <v>212</v>
      </c>
      <c r="O524">
        <v>32</v>
      </c>
      <c r="P524">
        <f>_xlfn.IFNA(VLOOKUP(C524&amp;G524,'By Class Overall'!A:F,6,FALSE),0)</f>
        <v>32</v>
      </c>
      <c r="Q524">
        <f>_xlfn.IFNA(VLOOKUP(C524&amp;G524,'By Class Overall'!A:D,4,FALSE),0)</f>
        <v>5</v>
      </c>
    </row>
    <row r="525" spans="1:17" x14ac:dyDescent="0.25">
      <c r="A525">
        <v>2</v>
      </c>
      <c r="B525" t="s">
        <v>12</v>
      </c>
      <c r="C525" t="s">
        <v>132</v>
      </c>
      <c r="D525">
        <v>4</v>
      </c>
      <c r="E525">
        <v>4</v>
      </c>
      <c r="F525">
        <v>26</v>
      </c>
      <c r="G525" t="s">
        <v>90</v>
      </c>
      <c r="H525">
        <v>7</v>
      </c>
      <c r="I525" s="1">
        <v>8.0240046296296292E-3</v>
      </c>
      <c r="J525">
        <v>3.0539999999999998</v>
      </c>
      <c r="K525">
        <v>1.847</v>
      </c>
      <c r="L525" t="s">
        <v>31</v>
      </c>
      <c r="M525" t="s">
        <v>91</v>
      </c>
      <c r="N525" t="s">
        <v>212</v>
      </c>
      <c r="O525">
        <v>26</v>
      </c>
      <c r="P525">
        <f>_xlfn.IFNA(VLOOKUP(C525&amp;G525,'By Class Overall'!A:F,6,FALSE),0)</f>
        <v>27</v>
      </c>
      <c r="Q525">
        <f>_xlfn.IFNA(VLOOKUP(C525&amp;G525,'By Class Overall'!A:D,4,FALSE),0)</f>
        <v>9</v>
      </c>
    </row>
    <row r="526" spans="1:17" x14ac:dyDescent="0.25">
      <c r="A526">
        <v>2</v>
      </c>
      <c r="B526" t="s">
        <v>12</v>
      </c>
      <c r="C526" t="s">
        <v>132</v>
      </c>
      <c r="D526">
        <v>5</v>
      </c>
      <c r="E526">
        <v>5</v>
      </c>
      <c r="F526">
        <v>115</v>
      </c>
      <c r="G526" t="s">
        <v>92</v>
      </c>
      <c r="H526">
        <v>7</v>
      </c>
      <c r="I526" s="1">
        <v>8.0432175925925931E-3</v>
      </c>
      <c r="J526">
        <v>4.7140000000000004</v>
      </c>
      <c r="K526">
        <v>1.66</v>
      </c>
      <c r="L526" t="s">
        <v>62</v>
      </c>
      <c r="M526" t="s">
        <v>44</v>
      </c>
      <c r="N526" t="s">
        <v>212</v>
      </c>
      <c r="O526">
        <v>22</v>
      </c>
      <c r="P526">
        <f>_xlfn.IFNA(VLOOKUP(C526&amp;G526,'By Class Overall'!A:F,6,FALSE),0)</f>
        <v>48</v>
      </c>
      <c r="Q526">
        <f>_xlfn.IFNA(VLOOKUP(C526&amp;G526,'By Class Overall'!A:D,4,FALSE),0)</f>
        <v>2</v>
      </c>
    </row>
    <row r="527" spans="1:17" x14ac:dyDescent="0.25">
      <c r="A527">
        <v>2</v>
      </c>
      <c r="B527" t="s">
        <v>12</v>
      </c>
      <c r="C527" t="s">
        <v>132</v>
      </c>
      <c r="D527">
        <v>6</v>
      </c>
      <c r="E527">
        <v>6</v>
      </c>
      <c r="F527">
        <v>151</v>
      </c>
      <c r="G527" t="s">
        <v>103</v>
      </c>
      <c r="H527">
        <v>7</v>
      </c>
      <c r="I527" s="1">
        <v>8.2787037037037031E-3</v>
      </c>
      <c r="J527">
        <v>25.06</v>
      </c>
      <c r="K527">
        <v>20.346</v>
      </c>
      <c r="L527" t="s">
        <v>51</v>
      </c>
      <c r="M527" t="s">
        <v>104</v>
      </c>
      <c r="N527" t="s">
        <v>212</v>
      </c>
      <c r="O527">
        <v>20</v>
      </c>
      <c r="P527">
        <f>_xlfn.IFNA(VLOOKUP(C527&amp;G527,'By Class Overall'!A:F,6,FALSE),0)</f>
        <v>29</v>
      </c>
      <c r="Q527">
        <f>_xlfn.IFNA(VLOOKUP(C527&amp;G527,'By Class Overall'!A:D,4,FALSE),0)</f>
        <v>8</v>
      </c>
    </row>
    <row r="528" spans="1:17" x14ac:dyDescent="0.25">
      <c r="A528">
        <v>2</v>
      </c>
      <c r="B528" t="s">
        <v>12</v>
      </c>
      <c r="C528" t="s">
        <v>132</v>
      </c>
      <c r="D528">
        <v>7</v>
      </c>
      <c r="E528">
        <v>7</v>
      </c>
      <c r="F528">
        <v>86</v>
      </c>
      <c r="G528" t="s">
        <v>89</v>
      </c>
      <c r="H528">
        <v>7</v>
      </c>
      <c r="I528" s="1">
        <v>8.2808912037037035E-3</v>
      </c>
      <c r="J528">
        <v>25.248999999999999</v>
      </c>
      <c r="K528">
        <v>0.189</v>
      </c>
      <c r="L528" t="s">
        <v>31</v>
      </c>
      <c r="M528" t="s">
        <v>60</v>
      </c>
      <c r="N528" t="s">
        <v>212</v>
      </c>
      <c r="O528">
        <v>18</v>
      </c>
      <c r="P528">
        <f>_xlfn.IFNA(VLOOKUP(C528&amp;G528,'By Class Overall'!A:F,6,FALSE),0)</f>
        <v>18</v>
      </c>
      <c r="Q528">
        <f>_xlfn.IFNA(VLOOKUP(C528&amp;G528,'By Class Overall'!A:D,4,FALSE),0)</f>
        <v>14</v>
      </c>
    </row>
    <row r="529" spans="1:17" x14ac:dyDescent="0.25">
      <c r="A529">
        <v>2</v>
      </c>
      <c r="B529" t="s">
        <v>12</v>
      </c>
      <c r="C529" t="s">
        <v>132</v>
      </c>
      <c r="D529">
        <v>8</v>
      </c>
      <c r="E529">
        <v>8</v>
      </c>
      <c r="F529">
        <v>7</v>
      </c>
      <c r="G529" t="s">
        <v>247</v>
      </c>
      <c r="H529">
        <v>7</v>
      </c>
      <c r="I529" s="1">
        <v>8.281851851851851E-3</v>
      </c>
      <c r="J529">
        <v>25.332000000000001</v>
      </c>
      <c r="K529">
        <v>8.3000000000000004E-2</v>
      </c>
      <c r="L529" t="s">
        <v>51</v>
      </c>
      <c r="M529" t="s">
        <v>158</v>
      </c>
      <c r="N529" t="s">
        <v>212</v>
      </c>
      <c r="O529">
        <v>16</v>
      </c>
      <c r="P529">
        <f>_xlfn.IFNA(VLOOKUP(C529&amp;G529,'By Class Overall'!A:F,6,FALSE),0)</f>
        <v>16</v>
      </c>
      <c r="Q529">
        <f>_xlfn.IFNA(VLOOKUP(C529&amp;G529,'By Class Overall'!A:D,4,FALSE),0)</f>
        <v>15</v>
      </c>
    </row>
    <row r="530" spans="1:17" x14ac:dyDescent="0.25">
      <c r="A530">
        <v>2</v>
      </c>
      <c r="B530" t="s">
        <v>12</v>
      </c>
      <c r="C530" t="s">
        <v>132</v>
      </c>
      <c r="D530">
        <v>9</v>
      </c>
      <c r="E530">
        <v>9</v>
      </c>
      <c r="F530">
        <v>53</v>
      </c>
      <c r="G530" t="s">
        <v>120</v>
      </c>
      <c r="H530">
        <v>7</v>
      </c>
      <c r="I530" s="1">
        <v>8.3362268518518516E-3</v>
      </c>
      <c r="J530">
        <v>30.03</v>
      </c>
      <c r="K530">
        <v>4.6980000000000004</v>
      </c>
      <c r="L530" t="s">
        <v>31</v>
      </c>
      <c r="M530" t="s">
        <v>121</v>
      </c>
      <c r="N530" t="s">
        <v>212</v>
      </c>
      <c r="O530">
        <v>14</v>
      </c>
      <c r="P530">
        <f>_xlfn.IFNA(VLOOKUP(C530&amp;G530,'By Class Overall'!A:F,6,FALSE),0)</f>
        <v>14</v>
      </c>
      <c r="Q530">
        <f>_xlfn.IFNA(VLOOKUP(C530&amp;G530,'By Class Overall'!A:D,4,FALSE),0)</f>
        <v>17</v>
      </c>
    </row>
    <row r="531" spans="1:17" x14ac:dyDescent="0.25">
      <c r="A531">
        <v>2</v>
      </c>
      <c r="B531" t="s">
        <v>12</v>
      </c>
      <c r="C531" t="s">
        <v>132</v>
      </c>
      <c r="D531">
        <v>10</v>
      </c>
      <c r="E531">
        <v>10</v>
      </c>
      <c r="F531">
        <v>11</v>
      </c>
      <c r="G531" t="s">
        <v>127</v>
      </c>
      <c r="H531">
        <v>7</v>
      </c>
      <c r="I531" s="1">
        <v>8.3777777777777774E-3</v>
      </c>
      <c r="J531">
        <v>33.619999999999997</v>
      </c>
      <c r="K531">
        <v>3.59</v>
      </c>
      <c r="L531" t="s">
        <v>31</v>
      </c>
      <c r="M531" t="s">
        <v>128</v>
      </c>
      <c r="N531" t="s">
        <v>212</v>
      </c>
      <c r="O531">
        <v>12</v>
      </c>
      <c r="P531">
        <f>_xlfn.IFNA(VLOOKUP(C531&amp;G531,'By Class Overall'!A:F,6,FALSE),0)</f>
        <v>12</v>
      </c>
      <c r="Q531">
        <f>_xlfn.IFNA(VLOOKUP(C531&amp;G531,'By Class Overall'!A:D,4,FALSE),0)</f>
        <v>19</v>
      </c>
    </row>
    <row r="532" spans="1:17" x14ac:dyDescent="0.25">
      <c r="A532">
        <v>2</v>
      </c>
      <c r="B532" t="s">
        <v>12</v>
      </c>
      <c r="C532" t="s">
        <v>132</v>
      </c>
      <c r="D532">
        <v>11</v>
      </c>
      <c r="E532">
        <v>11</v>
      </c>
      <c r="F532">
        <v>365</v>
      </c>
      <c r="G532" t="s">
        <v>105</v>
      </c>
      <c r="H532">
        <v>7</v>
      </c>
      <c r="I532" s="1">
        <v>8.400254629629629E-3</v>
      </c>
      <c r="J532">
        <v>35.561999999999998</v>
      </c>
      <c r="K532">
        <v>1.9419999999999999</v>
      </c>
      <c r="L532" t="s">
        <v>48</v>
      </c>
      <c r="M532" t="s">
        <v>128</v>
      </c>
      <c r="N532" t="s">
        <v>212</v>
      </c>
      <c r="O532">
        <v>10</v>
      </c>
      <c r="P532">
        <f>_xlfn.IFNA(VLOOKUP(C532&amp;G532,'By Class Overall'!A:F,6,FALSE),0)</f>
        <v>30</v>
      </c>
      <c r="Q532">
        <f>_xlfn.IFNA(VLOOKUP(C532&amp;G532,'By Class Overall'!A:D,4,FALSE),0)</f>
        <v>7</v>
      </c>
    </row>
    <row r="533" spans="1:17" x14ac:dyDescent="0.25">
      <c r="A533">
        <v>2</v>
      </c>
      <c r="B533" t="s">
        <v>12</v>
      </c>
      <c r="C533" t="s">
        <v>132</v>
      </c>
      <c r="D533">
        <v>12</v>
      </c>
      <c r="E533">
        <v>12</v>
      </c>
      <c r="F533">
        <v>152</v>
      </c>
      <c r="G533" t="s">
        <v>248</v>
      </c>
      <c r="H533">
        <v>7</v>
      </c>
      <c r="I533" s="1">
        <v>8.4235879629629626E-3</v>
      </c>
      <c r="J533">
        <v>37.578000000000003</v>
      </c>
      <c r="K533">
        <v>2.016</v>
      </c>
      <c r="L533" t="s">
        <v>48</v>
      </c>
      <c r="M533" t="s">
        <v>249</v>
      </c>
      <c r="N533" t="s">
        <v>212</v>
      </c>
      <c r="O533">
        <v>9</v>
      </c>
      <c r="P533">
        <f>_xlfn.IFNA(VLOOKUP(C533&amp;G533,'By Class Overall'!A:F,6,FALSE),0)</f>
        <v>9</v>
      </c>
      <c r="Q533">
        <f>_xlfn.IFNA(VLOOKUP(C533&amp;G533,'By Class Overall'!A:D,4,FALSE),0)</f>
        <v>20</v>
      </c>
    </row>
    <row r="534" spans="1:17" x14ac:dyDescent="0.25">
      <c r="A534">
        <v>2</v>
      </c>
      <c r="B534" t="s">
        <v>12</v>
      </c>
      <c r="C534" t="s">
        <v>132</v>
      </c>
      <c r="D534">
        <v>13</v>
      </c>
      <c r="E534">
        <v>13</v>
      </c>
      <c r="F534">
        <v>39</v>
      </c>
      <c r="G534" t="s">
        <v>98</v>
      </c>
      <c r="H534">
        <v>7</v>
      </c>
      <c r="I534" s="1">
        <v>8.4402662037037033E-3</v>
      </c>
      <c r="J534">
        <v>39.018999999999998</v>
      </c>
      <c r="K534">
        <v>1.4410000000000001</v>
      </c>
      <c r="L534" t="s">
        <v>99</v>
      </c>
      <c r="M534" t="s">
        <v>100</v>
      </c>
      <c r="N534" t="s">
        <v>212</v>
      </c>
      <c r="O534">
        <v>8</v>
      </c>
      <c r="P534">
        <f>_xlfn.IFNA(VLOOKUP(C534&amp;G534,'By Class Overall'!A:F,6,FALSE),0)</f>
        <v>24</v>
      </c>
      <c r="Q534">
        <f>_xlfn.IFNA(VLOOKUP(C534&amp;G534,'By Class Overall'!A:D,4,FALSE),0)</f>
        <v>11</v>
      </c>
    </row>
    <row r="535" spans="1:17" x14ac:dyDescent="0.25">
      <c r="A535">
        <v>2</v>
      </c>
      <c r="B535" t="s">
        <v>12</v>
      </c>
      <c r="C535" t="s">
        <v>132</v>
      </c>
      <c r="D535">
        <v>14</v>
      </c>
      <c r="E535">
        <v>14</v>
      </c>
      <c r="F535">
        <v>422</v>
      </c>
      <c r="G535" t="s">
        <v>221</v>
      </c>
      <c r="H535">
        <v>7</v>
      </c>
      <c r="I535" s="1">
        <v>8.4408564814814815E-3</v>
      </c>
      <c r="J535">
        <v>39.07</v>
      </c>
      <c r="K535">
        <v>5.0999999999999997E-2</v>
      </c>
      <c r="L535" t="s">
        <v>18</v>
      </c>
      <c r="M535" t="s">
        <v>222</v>
      </c>
      <c r="N535" t="s">
        <v>212</v>
      </c>
      <c r="O535">
        <v>7</v>
      </c>
      <c r="P535">
        <f>_xlfn.IFNA(VLOOKUP(C535&amp;G535,'By Class Overall'!A:F,6,FALSE),0)</f>
        <v>7</v>
      </c>
      <c r="Q535">
        <f>_xlfn.IFNA(VLOOKUP(C535&amp;G535,'By Class Overall'!A:D,4,FALSE),0)</f>
        <v>23</v>
      </c>
    </row>
    <row r="536" spans="1:17" x14ac:dyDescent="0.25">
      <c r="A536">
        <v>2</v>
      </c>
      <c r="B536" t="s">
        <v>12</v>
      </c>
      <c r="C536" t="s">
        <v>132</v>
      </c>
      <c r="D536">
        <v>15</v>
      </c>
      <c r="E536">
        <v>15</v>
      </c>
      <c r="F536">
        <v>68</v>
      </c>
      <c r="G536" t="s">
        <v>20</v>
      </c>
      <c r="H536">
        <v>7</v>
      </c>
      <c r="I536" s="1">
        <v>8.4507638888888896E-3</v>
      </c>
      <c r="J536">
        <v>39.926000000000002</v>
      </c>
      <c r="K536">
        <v>0.85599999999999998</v>
      </c>
      <c r="L536" t="s">
        <v>15</v>
      </c>
      <c r="M536" t="s">
        <v>21</v>
      </c>
      <c r="N536" t="s">
        <v>212</v>
      </c>
      <c r="O536">
        <v>6</v>
      </c>
      <c r="P536">
        <f>_xlfn.IFNA(VLOOKUP(C536&amp;G536,'By Class Overall'!A:F,6,FALSE),0)</f>
        <v>16</v>
      </c>
      <c r="Q536">
        <f>_xlfn.IFNA(VLOOKUP(C536&amp;G536,'By Class Overall'!A:D,4,FALSE),0)</f>
        <v>16</v>
      </c>
    </row>
    <row r="537" spans="1:17" x14ac:dyDescent="0.25">
      <c r="A537">
        <v>2</v>
      </c>
      <c r="B537" t="s">
        <v>12</v>
      </c>
      <c r="C537" t="s">
        <v>132</v>
      </c>
      <c r="D537">
        <v>16</v>
      </c>
      <c r="E537">
        <v>16</v>
      </c>
      <c r="F537">
        <v>258</v>
      </c>
      <c r="G537" t="s">
        <v>134</v>
      </c>
      <c r="H537">
        <v>7</v>
      </c>
      <c r="I537" s="1">
        <v>8.4604166666666664E-3</v>
      </c>
      <c r="J537">
        <v>40.76</v>
      </c>
      <c r="K537">
        <v>0.83399999999999996</v>
      </c>
      <c r="L537" t="s">
        <v>83</v>
      </c>
      <c r="M537" t="s">
        <v>135</v>
      </c>
      <c r="N537" t="s">
        <v>212</v>
      </c>
      <c r="O537">
        <v>5</v>
      </c>
      <c r="P537">
        <f>_xlfn.IFNA(VLOOKUP(C537&amp;G537,'By Class Overall'!A:F,6,FALSE),0)</f>
        <v>27</v>
      </c>
      <c r="Q537">
        <f>_xlfn.IFNA(VLOOKUP(C537&amp;G537,'By Class Overall'!A:D,4,FALSE),0)</f>
        <v>10</v>
      </c>
    </row>
    <row r="538" spans="1:17" x14ac:dyDescent="0.25">
      <c r="A538">
        <v>2</v>
      </c>
      <c r="B538" t="s">
        <v>12</v>
      </c>
      <c r="C538" t="s">
        <v>132</v>
      </c>
      <c r="D538">
        <v>17</v>
      </c>
      <c r="E538">
        <v>17</v>
      </c>
      <c r="F538">
        <v>101</v>
      </c>
      <c r="G538" t="s">
        <v>124</v>
      </c>
      <c r="H538">
        <v>7</v>
      </c>
      <c r="I538" s="1">
        <v>8.512268518518518E-3</v>
      </c>
      <c r="J538">
        <v>45.24</v>
      </c>
      <c r="K538">
        <v>4.4800000000000004</v>
      </c>
      <c r="L538" t="s">
        <v>51</v>
      </c>
      <c r="M538" t="s">
        <v>81</v>
      </c>
      <c r="N538" t="s">
        <v>212</v>
      </c>
      <c r="O538">
        <v>4</v>
      </c>
      <c r="P538">
        <f>_xlfn.IFNA(VLOOKUP(C538&amp;G538,'By Class Overall'!A:F,6,FALSE),0)</f>
        <v>18</v>
      </c>
      <c r="Q538">
        <f>_xlfn.IFNA(VLOOKUP(C538&amp;G538,'By Class Overall'!A:D,4,FALSE),0)</f>
        <v>12</v>
      </c>
    </row>
    <row r="539" spans="1:17" x14ac:dyDescent="0.25">
      <c r="A539">
        <v>2</v>
      </c>
      <c r="B539" t="s">
        <v>12</v>
      </c>
      <c r="C539" t="s">
        <v>132</v>
      </c>
      <c r="D539">
        <v>18</v>
      </c>
      <c r="E539">
        <v>18</v>
      </c>
      <c r="F539">
        <v>209</v>
      </c>
      <c r="G539" t="s">
        <v>28</v>
      </c>
      <c r="H539">
        <v>7</v>
      </c>
      <c r="I539" s="1">
        <v>8.5867939814814817E-3</v>
      </c>
      <c r="J539">
        <v>51.679000000000002</v>
      </c>
      <c r="K539">
        <v>6.4390000000000001</v>
      </c>
      <c r="L539" t="s">
        <v>18</v>
      </c>
      <c r="M539" t="s">
        <v>138</v>
      </c>
      <c r="N539" t="s">
        <v>212</v>
      </c>
      <c r="O539">
        <v>3</v>
      </c>
      <c r="P539">
        <f>_xlfn.IFNA(VLOOKUP(C539&amp;G539,'By Class Overall'!A:F,6,FALSE),0)</f>
        <v>9</v>
      </c>
      <c r="Q539">
        <f>_xlfn.IFNA(VLOOKUP(C539&amp;G539,'By Class Overall'!A:D,4,FALSE),0)</f>
        <v>21</v>
      </c>
    </row>
    <row r="540" spans="1:17" x14ac:dyDescent="0.25">
      <c r="A540">
        <v>2</v>
      </c>
      <c r="B540" t="s">
        <v>12</v>
      </c>
      <c r="C540" t="s">
        <v>132</v>
      </c>
      <c r="D540">
        <v>19</v>
      </c>
      <c r="E540">
        <v>19</v>
      </c>
      <c r="F540">
        <v>22</v>
      </c>
      <c r="G540" t="s">
        <v>35</v>
      </c>
      <c r="H540">
        <v>7</v>
      </c>
      <c r="I540" s="1">
        <v>8.5946643518518516E-3</v>
      </c>
      <c r="J540">
        <v>52.359000000000002</v>
      </c>
      <c r="K540">
        <v>0.68</v>
      </c>
      <c r="L540" t="s">
        <v>15</v>
      </c>
      <c r="M540" t="s">
        <v>123</v>
      </c>
      <c r="N540" t="s">
        <v>212</v>
      </c>
      <c r="O540">
        <v>2</v>
      </c>
      <c r="P540">
        <f>_xlfn.IFNA(VLOOKUP(C540&amp;G540,'By Class Overall'!A:F,6,FALSE),0)</f>
        <v>4</v>
      </c>
      <c r="Q540">
        <f>_xlfn.IFNA(VLOOKUP(C540&amp;G540,'By Class Overall'!A:D,4,FALSE),0)</f>
        <v>27</v>
      </c>
    </row>
    <row r="541" spans="1:17" x14ac:dyDescent="0.25">
      <c r="A541">
        <v>2</v>
      </c>
      <c r="B541" t="s">
        <v>12</v>
      </c>
      <c r="C541" t="s">
        <v>132</v>
      </c>
      <c r="D541">
        <v>20</v>
      </c>
      <c r="E541">
        <v>20</v>
      </c>
      <c r="F541">
        <v>71</v>
      </c>
      <c r="G541" t="s">
        <v>250</v>
      </c>
      <c r="H541">
        <v>7</v>
      </c>
      <c r="I541" s="1">
        <v>8.6409490740740735E-3</v>
      </c>
      <c r="J541">
        <v>56.357999999999997</v>
      </c>
      <c r="K541">
        <v>3.9990000000000001</v>
      </c>
      <c r="L541" t="s">
        <v>188</v>
      </c>
      <c r="M541" t="s">
        <v>251</v>
      </c>
      <c r="N541" t="s">
        <v>212</v>
      </c>
      <c r="O541">
        <v>1</v>
      </c>
      <c r="P541">
        <f>_xlfn.IFNA(VLOOKUP(C541&amp;G541,'By Class Overall'!A:F,6,FALSE),0)</f>
        <v>1</v>
      </c>
      <c r="Q541">
        <f>_xlfn.IFNA(VLOOKUP(C541&amp;G541,'By Class Overall'!A:D,4,FALSE),0)</f>
        <v>29</v>
      </c>
    </row>
    <row r="542" spans="1:17" x14ac:dyDescent="0.25">
      <c r="A542">
        <v>2</v>
      </c>
      <c r="B542" t="s">
        <v>12</v>
      </c>
      <c r="C542" t="s">
        <v>132</v>
      </c>
      <c r="D542">
        <v>21</v>
      </c>
      <c r="E542">
        <v>21</v>
      </c>
      <c r="F542">
        <v>703</v>
      </c>
      <c r="G542" t="s">
        <v>252</v>
      </c>
      <c r="H542">
        <v>7</v>
      </c>
      <c r="I542" s="1">
        <v>8.7407175925925933E-3</v>
      </c>
      <c r="J542" s="1">
        <v>7.5206018518518514E-4</v>
      </c>
      <c r="K542">
        <v>8.6199999999999992</v>
      </c>
      <c r="L542" t="s">
        <v>15</v>
      </c>
      <c r="M542" t="s">
        <v>253</v>
      </c>
      <c r="N542" t="s">
        <v>212</v>
      </c>
      <c r="O542">
        <v>0</v>
      </c>
      <c r="P542">
        <f>_xlfn.IFNA(VLOOKUP(C542&amp;G542,'By Class Overall'!A:F,6,FALSE),0)</f>
        <v>0</v>
      </c>
      <c r="Q542">
        <f>_xlfn.IFNA(VLOOKUP(C542&amp;G542,'By Class Overall'!A:D,4,FALSE),0)</f>
        <v>30</v>
      </c>
    </row>
    <row r="543" spans="1:17" x14ac:dyDescent="0.25">
      <c r="A543">
        <v>2</v>
      </c>
      <c r="B543" t="s">
        <v>12</v>
      </c>
      <c r="C543" t="s">
        <v>132</v>
      </c>
      <c r="D543">
        <v>22</v>
      </c>
      <c r="E543">
        <v>22</v>
      </c>
      <c r="F543">
        <v>56</v>
      </c>
      <c r="G543" t="s">
        <v>136</v>
      </c>
      <c r="H543">
        <v>7</v>
      </c>
      <c r="I543" s="1">
        <v>8.7787268518518518E-3</v>
      </c>
      <c r="J543" s="1">
        <v>7.9006944444444437E-4</v>
      </c>
      <c r="K543">
        <v>3.2839999999999998</v>
      </c>
      <c r="L543" t="s">
        <v>137</v>
      </c>
      <c r="M543" t="s">
        <v>115</v>
      </c>
      <c r="N543" t="s">
        <v>212</v>
      </c>
      <c r="O543">
        <v>0</v>
      </c>
      <c r="P543">
        <f>_xlfn.IFNA(VLOOKUP(C543&amp;G543,'By Class Overall'!A:F,6,FALSE),0)</f>
        <v>7</v>
      </c>
      <c r="Q543">
        <f>_xlfn.IFNA(VLOOKUP(C543&amp;G543,'By Class Overall'!A:D,4,FALSE),0)</f>
        <v>24</v>
      </c>
    </row>
    <row r="544" spans="1:17" x14ac:dyDescent="0.25">
      <c r="A544">
        <v>2</v>
      </c>
      <c r="B544" t="s">
        <v>12</v>
      </c>
      <c r="C544" t="s">
        <v>132</v>
      </c>
      <c r="D544">
        <v>23</v>
      </c>
      <c r="E544">
        <v>23</v>
      </c>
      <c r="F544">
        <v>321</v>
      </c>
      <c r="G544" t="s">
        <v>254</v>
      </c>
      <c r="H544">
        <v>7</v>
      </c>
      <c r="I544" s="1">
        <v>8.9766550925925934E-3</v>
      </c>
      <c r="J544" s="1">
        <v>9.8799768518518529E-4</v>
      </c>
      <c r="K544">
        <v>17.100999999999999</v>
      </c>
      <c r="L544" t="s">
        <v>255</v>
      </c>
      <c r="M544" t="s">
        <v>256</v>
      </c>
      <c r="N544" t="s">
        <v>212</v>
      </c>
      <c r="O544">
        <v>0</v>
      </c>
      <c r="P544">
        <f>_xlfn.IFNA(VLOOKUP(C544&amp;G544,'By Class Overall'!A:F,6,FALSE),0)</f>
        <v>0</v>
      </c>
      <c r="Q544">
        <f>_xlfn.IFNA(VLOOKUP(C544&amp;G544,'By Class Overall'!A:D,4,FALSE),0)</f>
        <v>37</v>
      </c>
    </row>
    <row r="545" spans="1:17" x14ac:dyDescent="0.25">
      <c r="A545">
        <v>2</v>
      </c>
      <c r="B545" t="s">
        <v>12</v>
      </c>
      <c r="C545" t="s">
        <v>132</v>
      </c>
      <c r="D545">
        <v>24</v>
      </c>
      <c r="E545">
        <v>24</v>
      </c>
      <c r="F545">
        <v>217</v>
      </c>
      <c r="G545" t="s">
        <v>130</v>
      </c>
      <c r="H545">
        <v>7</v>
      </c>
      <c r="I545" s="1">
        <v>9.0370370370370361E-3</v>
      </c>
      <c r="J545" s="1">
        <v>1.0483796296296296E-3</v>
      </c>
      <c r="K545">
        <v>5.2169999999999996</v>
      </c>
      <c r="L545" t="s">
        <v>147</v>
      </c>
      <c r="M545" t="s">
        <v>81</v>
      </c>
      <c r="N545" t="s">
        <v>212</v>
      </c>
      <c r="O545">
        <v>0</v>
      </c>
      <c r="P545">
        <f>_xlfn.IFNA(VLOOKUP(C545&amp;G545,'By Class Overall'!A:F,6,FALSE),0)</f>
        <v>0</v>
      </c>
      <c r="Q545">
        <f>_xlfn.IFNA(VLOOKUP(C545&amp;G545,'By Class Overall'!A:D,4,FALSE),0)</f>
        <v>41</v>
      </c>
    </row>
    <row r="546" spans="1:17" x14ac:dyDescent="0.25">
      <c r="A546">
        <v>2</v>
      </c>
      <c r="B546" t="s">
        <v>12</v>
      </c>
      <c r="C546" t="s">
        <v>132</v>
      </c>
      <c r="D546">
        <v>25</v>
      </c>
      <c r="E546">
        <v>25</v>
      </c>
      <c r="F546">
        <v>117</v>
      </c>
      <c r="G546" t="s">
        <v>25</v>
      </c>
      <c r="H546">
        <v>7</v>
      </c>
      <c r="I546" s="1">
        <v>9.0395949074074076E-3</v>
      </c>
      <c r="J546" s="1">
        <v>1.0509375E-3</v>
      </c>
      <c r="K546">
        <v>0.221</v>
      </c>
      <c r="L546" t="s">
        <v>51</v>
      </c>
      <c r="M546" t="s">
        <v>115</v>
      </c>
      <c r="N546" t="s">
        <v>212</v>
      </c>
      <c r="O546">
        <v>0</v>
      </c>
      <c r="P546">
        <f>_xlfn.IFNA(VLOOKUP(C546&amp;G546,'By Class Overall'!A:F,6,FALSE),0)</f>
        <v>0</v>
      </c>
      <c r="Q546">
        <f>_xlfn.IFNA(VLOOKUP(C546&amp;G546,'By Class Overall'!A:D,4,FALSE),0)</f>
        <v>34</v>
      </c>
    </row>
    <row r="547" spans="1:17" x14ac:dyDescent="0.25">
      <c r="A547">
        <v>2</v>
      </c>
      <c r="B547" t="s">
        <v>12</v>
      </c>
      <c r="C547" t="s">
        <v>132</v>
      </c>
      <c r="D547">
        <v>26</v>
      </c>
      <c r="E547">
        <v>26</v>
      </c>
      <c r="F547" t="s">
        <v>223</v>
      </c>
      <c r="G547" t="s">
        <v>224</v>
      </c>
      <c r="H547">
        <v>7</v>
      </c>
      <c r="I547" s="1">
        <v>9.0432870370370372E-3</v>
      </c>
      <c r="J547" s="1">
        <v>1.0546296296296298E-3</v>
      </c>
      <c r="K547">
        <v>0.31900000000000001</v>
      </c>
      <c r="L547" t="s">
        <v>18</v>
      </c>
      <c r="M547" t="s">
        <v>225</v>
      </c>
      <c r="N547" t="s">
        <v>212</v>
      </c>
      <c r="O547">
        <v>0</v>
      </c>
      <c r="P547">
        <f>_xlfn.IFNA(VLOOKUP(C547&amp;G547,'By Class Overall'!A:F,6,FALSE),0)</f>
        <v>0</v>
      </c>
      <c r="Q547">
        <f>_xlfn.IFNA(VLOOKUP(C547&amp;G547,'By Class Overall'!A:D,4,FALSE),0)</f>
        <v>36</v>
      </c>
    </row>
    <row r="548" spans="1:17" x14ac:dyDescent="0.25">
      <c r="A548">
        <v>2</v>
      </c>
      <c r="B548" t="s">
        <v>12</v>
      </c>
      <c r="C548" t="s">
        <v>132</v>
      </c>
      <c r="D548">
        <v>27</v>
      </c>
      <c r="E548">
        <v>27</v>
      </c>
      <c r="F548">
        <v>282</v>
      </c>
      <c r="G548" t="s">
        <v>26</v>
      </c>
      <c r="H548">
        <v>7</v>
      </c>
      <c r="I548" s="1">
        <v>9.068275462962962E-3</v>
      </c>
      <c r="J548" s="1">
        <v>1.0796180555555557E-3</v>
      </c>
      <c r="K548">
        <v>2.1589999999999998</v>
      </c>
      <c r="L548" t="s">
        <v>122</v>
      </c>
      <c r="M548" t="s">
        <v>123</v>
      </c>
      <c r="N548" t="s">
        <v>212</v>
      </c>
      <c r="O548">
        <v>0</v>
      </c>
      <c r="P548">
        <f>_xlfn.IFNA(VLOOKUP(C548&amp;G548,'By Class Overall'!A:F,6,FALSE),0)</f>
        <v>0</v>
      </c>
      <c r="Q548">
        <f>_xlfn.IFNA(VLOOKUP(C548&amp;G548,'By Class Overall'!A:D,4,FALSE),0)</f>
        <v>33</v>
      </c>
    </row>
    <row r="549" spans="1:17" x14ac:dyDescent="0.25">
      <c r="A549">
        <v>2</v>
      </c>
      <c r="B549" t="s">
        <v>12</v>
      </c>
      <c r="C549" t="s">
        <v>132</v>
      </c>
      <c r="D549">
        <v>28</v>
      </c>
      <c r="E549">
        <v>28</v>
      </c>
      <c r="F549">
        <v>444</v>
      </c>
      <c r="G549" t="s">
        <v>257</v>
      </c>
      <c r="H549">
        <v>7</v>
      </c>
      <c r="I549" s="1">
        <v>9.0738541666666676E-3</v>
      </c>
      <c r="J549" s="1">
        <v>1.0851967592592593E-3</v>
      </c>
      <c r="K549">
        <v>0.48199999999999998</v>
      </c>
      <c r="L549" t="s">
        <v>48</v>
      </c>
      <c r="M549" t="s">
        <v>102</v>
      </c>
      <c r="N549" t="s">
        <v>212</v>
      </c>
      <c r="O549">
        <v>0</v>
      </c>
      <c r="P549">
        <f>_xlfn.IFNA(VLOOKUP(C549&amp;G549,'By Class Overall'!A:F,6,FALSE),0)</f>
        <v>0</v>
      </c>
      <c r="Q549">
        <f>_xlfn.IFNA(VLOOKUP(C549&amp;G549,'By Class Overall'!A:D,4,FALSE),0)</f>
        <v>32</v>
      </c>
    </row>
    <row r="550" spans="1:17" x14ac:dyDescent="0.25">
      <c r="A550">
        <v>2</v>
      </c>
      <c r="B550" t="s">
        <v>12</v>
      </c>
      <c r="C550" t="s">
        <v>132</v>
      </c>
      <c r="D550">
        <v>29</v>
      </c>
      <c r="E550">
        <v>29</v>
      </c>
      <c r="F550">
        <v>33</v>
      </c>
      <c r="G550" t="s">
        <v>171</v>
      </c>
      <c r="H550">
        <v>7</v>
      </c>
      <c r="I550" s="1">
        <v>9.1572337962962953E-3</v>
      </c>
      <c r="J550" s="1">
        <v>1.1685763888888889E-3</v>
      </c>
      <c r="K550">
        <v>7.2039999999999997</v>
      </c>
      <c r="L550" t="s">
        <v>172</v>
      </c>
      <c r="M550" t="s">
        <v>173</v>
      </c>
      <c r="N550" t="s">
        <v>212</v>
      </c>
      <c r="O550">
        <v>0</v>
      </c>
      <c r="P550">
        <f>_xlfn.IFNA(VLOOKUP(C550&amp;G550,'By Class Overall'!A:F,6,FALSE),0)</f>
        <v>0</v>
      </c>
      <c r="Q550">
        <f>_xlfn.IFNA(VLOOKUP(C550&amp;G550,'By Class Overall'!A:D,4,FALSE),0)</f>
        <v>38</v>
      </c>
    </row>
    <row r="551" spans="1:17" x14ac:dyDescent="0.25">
      <c r="A551">
        <v>2</v>
      </c>
      <c r="B551" t="s">
        <v>12</v>
      </c>
      <c r="C551" t="s">
        <v>132</v>
      </c>
      <c r="D551">
        <v>30</v>
      </c>
      <c r="E551">
        <v>30</v>
      </c>
      <c r="F551" t="s">
        <v>109</v>
      </c>
      <c r="G551" t="s">
        <v>110</v>
      </c>
      <c r="H551">
        <v>4</v>
      </c>
      <c r="I551" s="1">
        <v>4.8466666666666667E-3</v>
      </c>
      <c r="J551" t="s">
        <v>113</v>
      </c>
      <c r="K551" t="s">
        <v>113</v>
      </c>
      <c r="L551" t="s">
        <v>51</v>
      </c>
      <c r="M551" t="s">
        <v>133</v>
      </c>
      <c r="N551" t="s">
        <v>212</v>
      </c>
      <c r="O551">
        <v>0</v>
      </c>
      <c r="P551">
        <f>_xlfn.IFNA(VLOOKUP(C551&amp;G551,'By Class Overall'!A:F,6,FALSE),0)</f>
        <v>40</v>
      </c>
      <c r="Q551">
        <f>_xlfn.IFNA(VLOOKUP(C551&amp;G551,'By Class Overall'!A:D,4,FALSE),0)</f>
        <v>4</v>
      </c>
    </row>
    <row r="552" spans="1:17" x14ac:dyDescent="0.25">
      <c r="A552">
        <v>2</v>
      </c>
      <c r="B552" t="s">
        <v>12</v>
      </c>
      <c r="C552" t="s">
        <v>132</v>
      </c>
      <c r="D552">
        <v>31</v>
      </c>
      <c r="E552">
        <v>31</v>
      </c>
      <c r="F552">
        <v>121</v>
      </c>
      <c r="G552" t="s">
        <v>107</v>
      </c>
      <c r="L552" t="s">
        <v>108</v>
      </c>
      <c r="M552" t="s">
        <v>102</v>
      </c>
      <c r="N552" t="s">
        <v>212</v>
      </c>
      <c r="O552">
        <v>0</v>
      </c>
      <c r="P552">
        <f>_xlfn.IFNA(VLOOKUP(C552&amp;G552,'By Class Overall'!A:F,6,FALSE),0)</f>
        <v>18</v>
      </c>
      <c r="Q552">
        <f>_xlfn.IFNA(VLOOKUP(C552&amp;G552,'By Class Overall'!A:D,4,FALSE),0)</f>
        <v>13</v>
      </c>
    </row>
    <row r="553" spans="1:17" x14ac:dyDescent="0.25">
      <c r="A553">
        <v>2</v>
      </c>
      <c r="B553" t="s">
        <v>12</v>
      </c>
      <c r="C553" t="s">
        <v>132</v>
      </c>
      <c r="D553">
        <v>32</v>
      </c>
      <c r="E553">
        <v>32</v>
      </c>
      <c r="F553">
        <v>66</v>
      </c>
      <c r="G553" t="s">
        <v>141</v>
      </c>
      <c r="L553" t="s">
        <v>143</v>
      </c>
      <c r="M553" t="s">
        <v>144</v>
      </c>
      <c r="N553" t="s">
        <v>212</v>
      </c>
      <c r="O553">
        <v>0</v>
      </c>
      <c r="P553">
        <f>_xlfn.IFNA(VLOOKUP(C553&amp;G553,'By Class Overall'!A:F,6,FALSE),0)</f>
        <v>3</v>
      </c>
      <c r="Q553">
        <f>_xlfn.IFNA(VLOOKUP(C553&amp;G553,'By Class Overall'!A:D,4,FALSE),0)</f>
        <v>28</v>
      </c>
    </row>
    <row r="554" spans="1:17" x14ac:dyDescent="0.25">
      <c r="A554">
        <v>2</v>
      </c>
      <c r="B554" t="s">
        <v>12</v>
      </c>
      <c r="C554" t="s">
        <v>132</v>
      </c>
      <c r="D554">
        <v>33</v>
      </c>
      <c r="E554">
        <v>33</v>
      </c>
      <c r="F554">
        <v>777</v>
      </c>
      <c r="G554" t="s">
        <v>22</v>
      </c>
      <c r="L554" t="s">
        <v>33</v>
      </c>
      <c r="M554" t="s">
        <v>24</v>
      </c>
      <c r="N554" t="s">
        <v>212</v>
      </c>
      <c r="O554">
        <v>0</v>
      </c>
      <c r="P554">
        <f>_xlfn.IFNA(VLOOKUP(C554&amp;G554,'By Class Overall'!A:F,6,FALSE),0)</f>
        <v>0</v>
      </c>
      <c r="Q554">
        <f>_xlfn.IFNA(VLOOKUP(C554&amp;G554,'By Class Overall'!A:D,4,FALSE),0)</f>
        <v>35</v>
      </c>
    </row>
    <row r="555" spans="1:17" x14ac:dyDescent="0.25">
      <c r="A555">
        <v>2</v>
      </c>
      <c r="B555" t="s">
        <v>12</v>
      </c>
      <c r="C555" t="s">
        <v>132</v>
      </c>
      <c r="D555">
        <v>34</v>
      </c>
      <c r="E555">
        <v>34</v>
      </c>
      <c r="F555">
        <v>122</v>
      </c>
      <c r="G555" t="s">
        <v>101</v>
      </c>
      <c r="L555" t="s">
        <v>31</v>
      </c>
      <c r="M555" t="s">
        <v>102</v>
      </c>
      <c r="N555" t="s">
        <v>212</v>
      </c>
      <c r="O555">
        <v>0</v>
      </c>
      <c r="P555">
        <f>_xlfn.IFNA(VLOOKUP(C555&amp;G555,'By Class Overall'!A:F,6,FALSE),0)</f>
        <v>0</v>
      </c>
      <c r="Q555">
        <f>_xlfn.IFNA(VLOOKUP(C555&amp;G555,'By Class Overall'!A:D,4,FALSE),0)</f>
        <v>40</v>
      </c>
    </row>
    <row r="556" spans="1:17" x14ac:dyDescent="0.25">
      <c r="A556">
        <v>2</v>
      </c>
      <c r="B556" t="s">
        <v>12</v>
      </c>
      <c r="C556" t="s">
        <v>132</v>
      </c>
      <c r="D556">
        <v>35</v>
      </c>
      <c r="E556">
        <v>35</v>
      </c>
      <c r="F556" t="s">
        <v>258</v>
      </c>
      <c r="G556" t="s">
        <v>259</v>
      </c>
      <c r="L556" t="s">
        <v>62</v>
      </c>
      <c r="M556" t="s">
        <v>70</v>
      </c>
      <c r="N556" t="s">
        <v>212</v>
      </c>
      <c r="O556">
        <v>0</v>
      </c>
      <c r="P556">
        <f>_xlfn.IFNA(VLOOKUP(C556&amp;G556,'By Class Overall'!A:F,6,FALSE),0)</f>
        <v>0</v>
      </c>
      <c r="Q556">
        <f>_xlfn.IFNA(VLOOKUP(C556&amp;G556,'By Class Overall'!A:D,4,FALSE),0)</f>
        <v>39</v>
      </c>
    </row>
    <row r="557" spans="1:17" x14ac:dyDescent="0.25">
      <c r="A557">
        <v>2</v>
      </c>
      <c r="B557" t="s">
        <v>12</v>
      </c>
      <c r="C557" t="s">
        <v>149</v>
      </c>
      <c r="D557">
        <v>1</v>
      </c>
      <c r="E557">
        <v>1</v>
      </c>
      <c r="F557">
        <v>136</v>
      </c>
      <c r="G557" t="s">
        <v>32</v>
      </c>
      <c r="H557">
        <v>10</v>
      </c>
      <c r="I557" s="1">
        <v>1.4882025462962961E-2</v>
      </c>
      <c r="L557" t="s">
        <v>260</v>
      </c>
      <c r="M557" t="s">
        <v>34</v>
      </c>
      <c r="N557" t="s">
        <v>213</v>
      </c>
      <c r="O557">
        <v>50</v>
      </c>
      <c r="P557">
        <f>_xlfn.IFNA(VLOOKUP(C557&amp;G557,'By Class Overall'!A:F,6,FALSE),0)</f>
        <v>70</v>
      </c>
      <c r="Q557">
        <f>_xlfn.IFNA(VLOOKUP(C557&amp;G557,'By Class Overall'!A:D,4,FALSE),0)</f>
        <v>2</v>
      </c>
    </row>
    <row r="558" spans="1:17" x14ac:dyDescent="0.25">
      <c r="A558">
        <v>2</v>
      </c>
      <c r="B558" t="s">
        <v>12</v>
      </c>
      <c r="C558" t="s">
        <v>149</v>
      </c>
      <c r="D558">
        <v>2</v>
      </c>
      <c r="E558">
        <v>2</v>
      </c>
      <c r="F558">
        <v>193</v>
      </c>
      <c r="G558" t="s">
        <v>14</v>
      </c>
      <c r="H558">
        <v>9</v>
      </c>
      <c r="I558" s="1">
        <v>1.3367337962962965E-2</v>
      </c>
      <c r="J558" t="s">
        <v>118</v>
      </c>
      <c r="K558" t="s">
        <v>118</v>
      </c>
      <c r="L558" t="s">
        <v>15</v>
      </c>
      <c r="M558" t="s">
        <v>16</v>
      </c>
      <c r="N558" t="s">
        <v>213</v>
      </c>
      <c r="O558">
        <v>40</v>
      </c>
      <c r="P558">
        <f>_xlfn.IFNA(VLOOKUP(C558&amp;G558,'By Class Overall'!A:F,6,FALSE),0)</f>
        <v>90</v>
      </c>
      <c r="Q558">
        <f>_xlfn.IFNA(VLOOKUP(C558&amp;G558,'By Class Overall'!A:D,4,FALSE),0)</f>
        <v>1</v>
      </c>
    </row>
    <row r="559" spans="1:17" x14ac:dyDescent="0.25">
      <c r="A559">
        <v>2</v>
      </c>
      <c r="B559" t="s">
        <v>12</v>
      </c>
      <c r="C559" t="s">
        <v>149</v>
      </c>
      <c r="D559">
        <v>3</v>
      </c>
      <c r="E559">
        <v>3</v>
      </c>
      <c r="F559">
        <v>675</v>
      </c>
      <c r="G559" t="s">
        <v>75</v>
      </c>
      <c r="H559">
        <v>9</v>
      </c>
      <c r="I559" s="1">
        <v>1.3375509259259261E-2</v>
      </c>
      <c r="J559" t="s">
        <v>118</v>
      </c>
      <c r="K559">
        <v>0.70599999999999996</v>
      </c>
      <c r="L559" t="s">
        <v>76</v>
      </c>
      <c r="M559" t="s">
        <v>52</v>
      </c>
      <c r="N559" t="s">
        <v>213</v>
      </c>
      <c r="O559">
        <v>32</v>
      </c>
      <c r="P559">
        <f>_xlfn.IFNA(VLOOKUP(C559&amp;G559,'By Class Overall'!A:F,6,FALSE),0)</f>
        <v>64</v>
      </c>
      <c r="Q559">
        <f>_xlfn.IFNA(VLOOKUP(C559&amp;G559,'By Class Overall'!A:D,4,FALSE),0)</f>
        <v>4</v>
      </c>
    </row>
    <row r="560" spans="1:17" x14ac:dyDescent="0.25">
      <c r="A560">
        <v>2</v>
      </c>
      <c r="B560" t="s">
        <v>12</v>
      </c>
      <c r="C560" t="s">
        <v>149</v>
      </c>
      <c r="D560">
        <v>4</v>
      </c>
      <c r="E560">
        <v>4</v>
      </c>
      <c r="F560">
        <v>311</v>
      </c>
      <c r="G560" t="s">
        <v>150</v>
      </c>
      <c r="H560">
        <v>9</v>
      </c>
      <c r="I560" s="1">
        <v>1.337863425925926E-2</v>
      </c>
      <c r="J560" t="s">
        <v>118</v>
      </c>
      <c r="K560">
        <v>0.27</v>
      </c>
      <c r="L560" t="s">
        <v>80</v>
      </c>
      <c r="M560" t="s">
        <v>19</v>
      </c>
      <c r="N560" t="s">
        <v>213</v>
      </c>
      <c r="O560">
        <v>26</v>
      </c>
      <c r="P560">
        <f>_xlfn.IFNA(VLOOKUP(C560&amp;G560,'By Class Overall'!A:F,6,FALSE),0)</f>
        <v>66</v>
      </c>
      <c r="Q560">
        <f>_xlfn.IFNA(VLOOKUP(C560&amp;G560,'By Class Overall'!A:D,4,FALSE),0)</f>
        <v>3</v>
      </c>
    </row>
    <row r="561" spans="1:17" x14ac:dyDescent="0.25">
      <c r="A561">
        <v>2</v>
      </c>
      <c r="B561" t="s">
        <v>12</v>
      </c>
      <c r="C561" t="s">
        <v>149</v>
      </c>
      <c r="D561">
        <v>5</v>
      </c>
      <c r="E561">
        <v>5</v>
      </c>
      <c r="F561">
        <v>911</v>
      </c>
      <c r="G561" t="s">
        <v>61</v>
      </c>
      <c r="H561">
        <v>8</v>
      </c>
      <c r="I561" s="1">
        <v>1.3588935185185185E-2</v>
      </c>
      <c r="J561" t="s">
        <v>111</v>
      </c>
      <c r="K561" t="s">
        <v>118</v>
      </c>
      <c r="L561" t="s">
        <v>62</v>
      </c>
      <c r="M561" t="s">
        <v>44</v>
      </c>
      <c r="N561" t="s">
        <v>213</v>
      </c>
      <c r="O561">
        <v>22</v>
      </c>
      <c r="P561">
        <f>_xlfn.IFNA(VLOOKUP(C561&amp;G561,'By Class Overall'!A:F,6,FALSE),0)</f>
        <v>36</v>
      </c>
      <c r="Q561">
        <f>_xlfn.IFNA(VLOOKUP(C561&amp;G561,'By Class Overall'!A:D,4,FALSE),0)</f>
        <v>7</v>
      </c>
    </row>
    <row r="562" spans="1:17" x14ac:dyDescent="0.25">
      <c r="A562">
        <v>2</v>
      </c>
      <c r="B562" t="s">
        <v>12</v>
      </c>
      <c r="C562" t="s">
        <v>149</v>
      </c>
      <c r="D562">
        <v>6</v>
      </c>
      <c r="E562">
        <v>6</v>
      </c>
      <c r="F562">
        <v>417</v>
      </c>
      <c r="G562" t="s">
        <v>261</v>
      </c>
      <c r="H562">
        <v>8</v>
      </c>
      <c r="I562" s="1">
        <v>1.3592013888888891E-2</v>
      </c>
      <c r="J562" t="s">
        <v>111</v>
      </c>
      <c r="K562">
        <v>0.26600000000000001</v>
      </c>
      <c r="L562" t="s">
        <v>262</v>
      </c>
      <c r="M562" t="s">
        <v>263</v>
      </c>
      <c r="N562" t="s">
        <v>213</v>
      </c>
      <c r="O562">
        <v>20</v>
      </c>
      <c r="P562">
        <f>_xlfn.IFNA(VLOOKUP(C562&amp;G562,'By Class Overall'!A:F,6,FALSE),0)</f>
        <v>20</v>
      </c>
      <c r="Q562">
        <f>_xlfn.IFNA(VLOOKUP(C562&amp;G562,'By Class Overall'!A:D,4,FALSE),0)</f>
        <v>10</v>
      </c>
    </row>
    <row r="563" spans="1:17" x14ac:dyDescent="0.25">
      <c r="A563">
        <v>2</v>
      </c>
      <c r="B563" t="s">
        <v>12</v>
      </c>
      <c r="C563" t="s">
        <v>149</v>
      </c>
      <c r="D563">
        <v>7</v>
      </c>
      <c r="E563">
        <v>7</v>
      </c>
      <c r="F563">
        <v>113</v>
      </c>
      <c r="G563" t="s">
        <v>264</v>
      </c>
      <c r="H563">
        <v>8</v>
      </c>
      <c r="I563" s="1">
        <v>1.3595138888888888E-2</v>
      </c>
      <c r="J563" t="s">
        <v>111</v>
      </c>
      <c r="K563">
        <v>0.27</v>
      </c>
      <c r="L563" t="s">
        <v>265</v>
      </c>
      <c r="M563" t="s">
        <v>266</v>
      </c>
      <c r="N563" t="s">
        <v>213</v>
      </c>
      <c r="O563">
        <v>18</v>
      </c>
      <c r="P563">
        <f>_xlfn.IFNA(VLOOKUP(C563&amp;G563,'By Class Overall'!A:F,6,FALSE),0)</f>
        <v>18</v>
      </c>
      <c r="Q563">
        <f>_xlfn.IFNA(VLOOKUP(C563&amp;G563,'By Class Overall'!A:D,4,FALSE),0)</f>
        <v>11</v>
      </c>
    </row>
    <row r="564" spans="1:17" x14ac:dyDescent="0.25">
      <c r="A564">
        <v>2</v>
      </c>
      <c r="B564" t="s">
        <v>12</v>
      </c>
      <c r="C564" t="s">
        <v>149</v>
      </c>
      <c r="D564">
        <v>8</v>
      </c>
      <c r="E564">
        <v>8</v>
      </c>
      <c r="F564">
        <v>607</v>
      </c>
      <c r="G564" t="s">
        <v>67</v>
      </c>
      <c r="H564">
        <v>8</v>
      </c>
      <c r="I564" s="1">
        <v>1.3687303240740739E-2</v>
      </c>
      <c r="J564" t="s">
        <v>111</v>
      </c>
      <c r="K564">
        <v>7.9630000000000001</v>
      </c>
      <c r="L564" t="s">
        <v>51</v>
      </c>
      <c r="M564" t="s">
        <v>52</v>
      </c>
      <c r="N564" t="s">
        <v>213</v>
      </c>
      <c r="O564">
        <v>16</v>
      </c>
      <c r="P564">
        <f>_xlfn.IFNA(VLOOKUP(C564&amp;G564,'By Class Overall'!A:F,6,FALSE),0)</f>
        <v>38</v>
      </c>
      <c r="Q564">
        <f>_xlfn.IFNA(VLOOKUP(C564&amp;G564,'By Class Overall'!A:D,4,FALSE),0)</f>
        <v>6</v>
      </c>
    </row>
    <row r="565" spans="1:17" x14ac:dyDescent="0.25">
      <c r="A565">
        <v>2</v>
      </c>
      <c r="B565" t="s">
        <v>12</v>
      </c>
      <c r="C565" t="s">
        <v>149</v>
      </c>
      <c r="D565">
        <v>9</v>
      </c>
      <c r="E565">
        <v>9</v>
      </c>
      <c r="F565">
        <v>325</v>
      </c>
      <c r="G565" t="s">
        <v>53</v>
      </c>
      <c r="H565">
        <v>8</v>
      </c>
      <c r="I565" s="1">
        <v>1.3690613425925926E-2</v>
      </c>
      <c r="J565" t="s">
        <v>111</v>
      </c>
      <c r="K565">
        <v>0.28599999999999998</v>
      </c>
      <c r="L565" t="s">
        <v>18</v>
      </c>
      <c r="M565" t="s">
        <v>54</v>
      </c>
      <c r="N565" t="s">
        <v>213</v>
      </c>
      <c r="O565">
        <v>14</v>
      </c>
      <c r="P565">
        <f>_xlfn.IFNA(VLOOKUP(C565&amp;G565,'By Class Overall'!A:F,6,FALSE),0)</f>
        <v>40</v>
      </c>
      <c r="Q565">
        <f>_xlfn.IFNA(VLOOKUP(C565&amp;G565,'By Class Overall'!A:D,4,FALSE),0)</f>
        <v>5</v>
      </c>
    </row>
    <row r="566" spans="1:17" x14ac:dyDescent="0.25">
      <c r="A566">
        <v>2</v>
      </c>
      <c r="B566" t="s">
        <v>12</v>
      </c>
      <c r="C566" t="s">
        <v>149</v>
      </c>
      <c r="D566">
        <v>10</v>
      </c>
      <c r="E566">
        <v>10</v>
      </c>
      <c r="F566">
        <v>179</v>
      </c>
      <c r="G566" t="s">
        <v>42</v>
      </c>
      <c r="H566">
        <v>8</v>
      </c>
      <c r="I566" s="1">
        <v>1.3740486111111111E-2</v>
      </c>
      <c r="J566" t="s">
        <v>111</v>
      </c>
      <c r="K566">
        <v>4.3090000000000002</v>
      </c>
      <c r="L566" t="s">
        <v>43</v>
      </c>
      <c r="M566" t="s">
        <v>44</v>
      </c>
      <c r="N566" t="s">
        <v>213</v>
      </c>
      <c r="O566">
        <v>12</v>
      </c>
      <c r="P566">
        <f>_xlfn.IFNA(VLOOKUP(C566&amp;G566,'By Class Overall'!A:F,6,FALSE),0)</f>
        <v>30</v>
      </c>
      <c r="Q566">
        <f>_xlfn.IFNA(VLOOKUP(C566&amp;G566,'By Class Overall'!A:D,4,FALSE),0)</f>
        <v>8</v>
      </c>
    </row>
    <row r="567" spans="1:17" x14ac:dyDescent="0.25">
      <c r="A567">
        <v>2</v>
      </c>
      <c r="B567" t="s">
        <v>12</v>
      </c>
      <c r="C567" t="s">
        <v>149</v>
      </c>
      <c r="D567">
        <v>11</v>
      </c>
      <c r="E567">
        <v>11</v>
      </c>
      <c r="F567">
        <v>307</v>
      </c>
      <c r="G567" t="s">
        <v>47</v>
      </c>
      <c r="H567">
        <v>8</v>
      </c>
      <c r="I567" s="1">
        <v>1.3754189814814813E-2</v>
      </c>
      <c r="J567" t="s">
        <v>111</v>
      </c>
      <c r="K567">
        <v>1.1839999999999999</v>
      </c>
      <c r="L567" t="s">
        <v>48</v>
      </c>
      <c r="M567" t="s">
        <v>49</v>
      </c>
      <c r="N567" t="s">
        <v>213</v>
      </c>
      <c r="O567">
        <v>10</v>
      </c>
      <c r="P567">
        <f>_xlfn.IFNA(VLOOKUP(C567&amp;G567,'By Class Overall'!A:F,6,FALSE),0)</f>
        <v>22</v>
      </c>
      <c r="Q567">
        <f>_xlfn.IFNA(VLOOKUP(C567&amp;G567,'By Class Overall'!A:D,4,FALSE),0)</f>
        <v>9</v>
      </c>
    </row>
    <row r="568" spans="1:17" x14ac:dyDescent="0.25">
      <c r="A568">
        <v>2</v>
      </c>
      <c r="B568" t="s">
        <v>12</v>
      </c>
      <c r="C568" t="s">
        <v>149</v>
      </c>
      <c r="D568">
        <v>12</v>
      </c>
      <c r="E568">
        <v>12</v>
      </c>
      <c r="F568">
        <v>107</v>
      </c>
      <c r="G568" t="s">
        <v>55</v>
      </c>
      <c r="H568">
        <v>8</v>
      </c>
      <c r="I568" s="1">
        <v>1.3757523148148149E-2</v>
      </c>
      <c r="J568" t="s">
        <v>111</v>
      </c>
      <c r="K568">
        <v>0.28799999999999998</v>
      </c>
      <c r="L568" t="s">
        <v>56</v>
      </c>
      <c r="M568" t="s">
        <v>57</v>
      </c>
      <c r="N568" t="s">
        <v>213</v>
      </c>
      <c r="O568">
        <v>9</v>
      </c>
      <c r="P568">
        <f>_xlfn.IFNA(VLOOKUP(C568&amp;G568,'By Class Overall'!A:F,6,FALSE),0)</f>
        <v>18</v>
      </c>
      <c r="Q568">
        <f>_xlfn.IFNA(VLOOKUP(C568&amp;G568,'By Class Overall'!A:D,4,FALSE),0)</f>
        <v>12</v>
      </c>
    </row>
    <row r="569" spans="1:17" x14ac:dyDescent="0.25">
      <c r="A569">
        <v>2</v>
      </c>
      <c r="B569" t="s">
        <v>12</v>
      </c>
      <c r="C569" t="s">
        <v>149</v>
      </c>
      <c r="D569">
        <v>13</v>
      </c>
      <c r="E569">
        <v>13</v>
      </c>
      <c r="F569">
        <v>126</v>
      </c>
      <c r="G569" t="s">
        <v>229</v>
      </c>
      <c r="H569">
        <v>8</v>
      </c>
      <c r="I569" s="1">
        <v>1.3900081018518516E-2</v>
      </c>
      <c r="J569" t="s">
        <v>111</v>
      </c>
      <c r="K569">
        <v>12.317</v>
      </c>
      <c r="L569" t="s">
        <v>18</v>
      </c>
      <c r="M569" t="s">
        <v>230</v>
      </c>
      <c r="N569" t="s">
        <v>213</v>
      </c>
      <c r="O569">
        <v>8</v>
      </c>
      <c r="P569">
        <f>_xlfn.IFNA(VLOOKUP(C569&amp;G569,'By Class Overall'!A:F,6,FALSE),0)</f>
        <v>8</v>
      </c>
      <c r="Q569">
        <f>_xlfn.IFNA(VLOOKUP(C569&amp;G569,'By Class Overall'!A:D,4,FALSE),0)</f>
        <v>17</v>
      </c>
    </row>
    <row r="570" spans="1:17" x14ac:dyDescent="0.25">
      <c r="A570">
        <v>2</v>
      </c>
      <c r="B570" t="s">
        <v>12</v>
      </c>
      <c r="C570" t="s">
        <v>149</v>
      </c>
      <c r="D570">
        <v>14</v>
      </c>
      <c r="E570">
        <v>14</v>
      </c>
      <c r="F570">
        <v>786</v>
      </c>
      <c r="G570" t="s">
        <v>50</v>
      </c>
      <c r="H570">
        <v>8</v>
      </c>
      <c r="I570" s="1">
        <v>1.3903194444444445E-2</v>
      </c>
      <c r="J570" t="s">
        <v>111</v>
      </c>
      <c r="K570">
        <v>0.26900000000000002</v>
      </c>
      <c r="L570" t="s">
        <v>51</v>
      </c>
      <c r="M570" t="s">
        <v>52</v>
      </c>
      <c r="N570" t="s">
        <v>213</v>
      </c>
      <c r="O570">
        <v>7</v>
      </c>
      <c r="P570">
        <f>_xlfn.IFNA(VLOOKUP(C570&amp;G570,'By Class Overall'!A:F,6,FALSE),0)</f>
        <v>8</v>
      </c>
      <c r="Q570">
        <f>_xlfn.IFNA(VLOOKUP(C570&amp;G570,'By Class Overall'!A:D,4,FALSE),0)</f>
        <v>16</v>
      </c>
    </row>
    <row r="571" spans="1:17" x14ac:dyDescent="0.25">
      <c r="A571">
        <v>2</v>
      </c>
      <c r="B571" t="s">
        <v>12</v>
      </c>
      <c r="C571" t="s">
        <v>149</v>
      </c>
      <c r="D571">
        <v>15</v>
      </c>
      <c r="E571">
        <v>15</v>
      </c>
      <c r="F571">
        <v>660</v>
      </c>
      <c r="G571" t="s">
        <v>64</v>
      </c>
      <c r="H571">
        <v>8</v>
      </c>
      <c r="I571" s="1">
        <v>1.4172592592592593E-2</v>
      </c>
      <c r="J571" t="s">
        <v>111</v>
      </c>
      <c r="K571">
        <v>23.276</v>
      </c>
      <c r="L571" t="s">
        <v>65</v>
      </c>
      <c r="M571" t="s">
        <v>66</v>
      </c>
      <c r="N571" t="s">
        <v>213</v>
      </c>
      <c r="O571">
        <v>6</v>
      </c>
      <c r="P571">
        <f>_xlfn.IFNA(VLOOKUP(C571&amp;G571,'By Class Overall'!A:F,6,FALSE),0)</f>
        <v>11</v>
      </c>
      <c r="Q571">
        <f>_xlfn.IFNA(VLOOKUP(C571&amp;G571,'By Class Overall'!A:D,4,FALSE),0)</f>
        <v>15</v>
      </c>
    </row>
    <row r="572" spans="1:17" x14ac:dyDescent="0.25">
      <c r="A572">
        <v>2</v>
      </c>
      <c r="B572" t="s">
        <v>12</v>
      </c>
      <c r="C572" t="s">
        <v>149</v>
      </c>
      <c r="D572">
        <v>16</v>
      </c>
      <c r="E572">
        <v>16</v>
      </c>
      <c r="F572">
        <v>146</v>
      </c>
      <c r="G572" t="s">
        <v>68</v>
      </c>
      <c r="H572">
        <v>8</v>
      </c>
      <c r="I572" s="1">
        <v>1.4233229166666667E-2</v>
      </c>
      <c r="J572" t="s">
        <v>111</v>
      </c>
      <c r="K572">
        <v>5.2389999999999999</v>
      </c>
      <c r="L572" t="s">
        <v>69</v>
      </c>
      <c r="M572" t="s">
        <v>70</v>
      </c>
      <c r="N572" t="s">
        <v>213</v>
      </c>
      <c r="O572">
        <v>5</v>
      </c>
      <c r="P572">
        <f>_xlfn.IFNA(VLOOKUP(C572&amp;G572,'By Class Overall'!A:F,6,FALSE),0)</f>
        <v>15</v>
      </c>
      <c r="Q572">
        <f>_xlfn.IFNA(VLOOKUP(C572&amp;G572,'By Class Overall'!A:D,4,FALSE),0)</f>
        <v>14</v>
      </c>
    </row>
    <row r="573" spans="1:17" x14ac:dyDescent="0.25">
      <c r="A573">
        <v>2</v>
      </c>
      <c r="B573" t="s">
        <v>12</v>
      </c>
      <c r="C573" t="s">
        <v>149</v>
      </c>
      <c r="D573">
        <v>17</v>
      </c>
      <c r="E573">
        <v>17</v>
      </c>
      <c r="F573">
        <v>914</v>
      </c>
      <c r="G573" t="s">
        <v>177</v>
      </c>
      <c r="H573">
        <v>8</v>
      </c>
      <c r="I573" s="1">
        <v>1.433321759259259E-2</v>
      </c>
      <c r="J573" t="s">
        <v>111</v>
      </c>
      <c r="K573">
        <v>8.6389999999999993</v>
      </c>
      <c r="L573" t="s">
        <v>18</v>
      </c>
      <c r="M573" t="s">
        <v>178</v>
      </c>
      <c r="N573" t="s">
        <v>213</v>
      </c>
      <c r="O573">
        <v>4</v>
      </c>
      <c r="P573">
        <f>_xlfn.IFNA(VLOOKUP(C573&amp;G573,'By Class Overall'!A:F,6,FALSE),0)</f>
        <v>4</v>
      </c>
      <c r="Q573">
        <f>_xlfn.IFNA(VLOOKUP(C573&amp;G573,'By Class Overall'!A:D,4,FALSE),0)</f>
        <v>21</v>
      </c>
    </row>
    <row r="574" spans="1:17" x14ac:dyDescent="0.25">
      <c r="A574">
        <v>2</v>
      </c>
      <c r="B574" t="s">
        <v>12</v>
      </c>
      <c r="C574" t="s">
        <v>149</v>
      </c>
      <c r="D574">
        <v>18</v>
      </c>
      <c r="E574">
        <v>18</v>
      </c>
      <c r="F574">
        <v>300</v>
      </c>
      <c r="G574" t="s">
        <v>267</v>
      </c>
      <c r="H574">
        <v>8</v>
      </c>
      <c r="I574" s="1">
        <v>1.4499976851851852E-2</v>
      </c>
      <c r="J574" t="s">
        <v>111</v>
      </c>
      <c r="K574">
        <v>14.407999999999999</v>
      </c>
      <c r="L574" t="s">
        <v>18</v>
      </c>
      <c r="M574" t="s">
        <v>158</v>
      </c>
      <c r="N574" t="s">
        <v>213</v>
      </c>
      <c r="O574">
        <v>3</v>
      </c>
      <c r="P574">
        <f>_xlfn.IFNA(VLOOKUP(C574&amp;G574,'By Class Overall'!A:F,6,FALSE),0)</f>
        <v>3</v>
      </c>
      <c r="Q574">
        <f>_xlfn.IFNA(VLOOKUP(C574&amp;G574,'By Class Overall'!A:D,4,FALSE),0)</f>
        <v>25</v>
      </c>
    </row>
    <row r="575" spans="1:17" x14ac:dyDescent="0.25">
      <c r="A575">
        <v>2</v>
      </c>
      <c r="B575" t="s">
        <v>12</v>
      </c>
      <c r="C575" t="s">
        <v>149</v>
      </c>
      <c r="D575">
        <v>19</v>
      </c>
      <c r="E575">
        <v>19</v>
      </c>
      <c r="F575">
        <v>147</v>
      </c>
      <c r="G575" t="s">
        <v>159</v>
      </c>
      <c r="H575">
        <v>8</v>
      </c>
      <c r="I575" s="1">
        <v>1.4558333333333333E-2</v>
      </c>
      <c r="J575" t="s">
        <v>111</v>
      </c>
      <c r="K575">
        <v>5.0419999999999998</v>
      </c>
      <c r="L575" t="s">
        <v>155</v>
      </c>
      <c r="M575" t="s">
        <v>24</v>
      </c>
      <c r="N575" t="s">
        <v>213</v>
      </c>
      <c r="O575">
        <v>2</v>
      </c>
      <c r="P575">
        <f>_xlfn.IFNA(VLOOKUP(C575&amp;G575,'By Class Overall'!A:F,6,FALSE),0)</f>
        <v>2</v>
      </c>
      <c r="Q575">
        <f>_xlfn.IFNA(VLOOKUP(C575&amp;G575,'By Class Overall'!A:D,4,FALSE),0)</f>
        <v>26</v>
      </c>
    </row>
    <row r="576" spans="1:17" x14ac:dyDescent="0.25">
      <c r="A576">
        <v>2</v>
      </c>
      <c r="B576" t="s">
        <v>12</v>
      </c>
      <c r="C576" t="s">
        <v>149</v>
      </c>
      <c r="D576">
        <v>20</v>
      </c>
      <c r="E576">
        <v>20</v>
      </c>
      <c r="F576">
        <v>268</v>
      </c>
      <c r="G576" t="s">
        <v>156</v>
      </c>
      <c r="H576">
        <v>8</v>
      </c>
      <c r="I576" s="1">
        <v>1.460633101851852E-2</v>
      </c>
      <c r="J576" t="s">
        <v>111</v>
      </c>
      <c r="K576">
        <v>4.1470000000000002</v>
      </c>
      <c r="L576" t="s">
        <v>157</v>
      </c>
      <c r="M576" t="s">
        <v>158</v>
      </c>
      <c r="N576" t="s">
        <v>213</v>
      </c>
      <c r="O576">
        <v>1</v>
      </c>
      <c r="P576">
        <f>_xlfn.IFNA(VLOOKUP(C576&amp;G576,'By Class Overall'!A:F,6,FALSE),0)</f>
        <v>3</v>
      </c>
      <c r="Q576">
        <f>_xlfn.IFNA(VLOOKUP(C576&amp;G576,'By Class Overall'!A:D,4,FALSE),0)</f>
        <v>23</v>
      </c>
    </row>
    <row r="577" spans="1:17" x14ac:dyDescent="0.25">
      <c r="A577">
        <v>2</v>
      </c>
      <c r="B577" t="s">
        <v>12</v>
      </c>
      <c r="C577" t="s">
        <v>149</v>
      </c>
      <c r="D577">
        <v>21</v>
      </c>
      <c r="E577">
        <v>21</v>
      </c>
      <c r="F577">
        <v>213</v>
      </c>
      <c r="G577" t="s">
        <v>241</v>
      </c>
      <c r="H577">
        <v>8</v>
      </c>
      <c r="I577" s="1">
        <v>1.5030370370370369E-2</v>
      </c>
      <c r="J577" t="s">
        <v>111</v>
      </c>
      <c r="K577">
        <v>36.637</v>
      </c>
      <c r="L577" t="s">
        <v>242</v>
      </c>
      <c r="M577" t="s">
        <v>243</v>
      </c>
      <c r="N577" t="s">
        <v>213</v>
      </c>
      <c r="O577">
        <v>0</v>
      </c>
      <c r="P577">
        <f>_xlfn.IFNA(VLOOKUP(C577&amp;G577,'By Class Overall'!A:F,6,FALSE),0)</f>
        <v>0</v>
      </c>
      <c r="Q577">
        <f>_xlfn.IFNA(VLOOKUP(C577&amp;G577,'By Class Overall'!A:D,4,FALSE),0)</f>
        <v>29</v>
      </c>
    </row>
    <row r="578" spans="1:17" x14ac:dyDescent="0.25">
      <c r="A578">
        <v>2</v>
      </c>
      <c r="B578" t="s">
        <v>12</v>
      </c>
      <c r="C578" t="s">
        <v>149</v>
      </c>
      <c r="D578">
        <v>22</v>
      </c>
      <c r="E578">
        <v>22</v>
      </c>
      <c r="F578">
        <v>369</v>
      </c>
      <c r="G578" t="s">
        <v>238</v>
      </c>
      <c r="H578">
        <v>7</v>
      </c>
      <c r="I578" s="1">
        <v>1.3361400462962964E-2</v>
      </c>
      <c r="J578" t="s">
        <v>113</v>
      </c>
      <c r="K578" t="s">
        <v>118</v>
      </c>
      <c r="L578" t="s">
        <v>239</v>
      </c>
      <c r="M578" t="s">
        <v>240</v>
      </c>
      <c r="N578" t="s">
        <v>213</v>
      </c>
      <c r="O578">
        <v>0</v>
      </c>
      <c r="P578">
        <f>_xlfn.IFNA(VLOOKUP(C578&amp;G578,'By Class Overall'!A:F,6,FALSE),0)</f>
        <v>0</v>
      </c>
      <c r="Q578">
        <f>_xlfn.IFNA(VLOOKUP(C578&amp;G578,'By Class Overall'!A:D,4,FALSE),0)</f>
        <v>28</v>
      </c>
    </row>
    <row r="579" spans="1:17" x14ac:dyDescent="0.25">
      <c r="A579">
        <v>2</v>
      </c>
      <c r="B579" t="s">
        <v>12</v>
      </c>
      <c r="C579" t="s">
        <v>149</v>
      </c>
      <c r="D579">
        <v>23</v>
      </c>
      <c r="E579">
        <v>23</v>
      </c>
      <c r="F579">
        <v>666</v>
      </c>
      <c r="G579" t="s">
        <v>45</v>
      </c>
      <c r="H579">
        <v>3</v>
      </c>
      <c r="I579" s="1">
        <v>7.520092592592593E-3</v>
      </c>
      <c r="J579" t="s">
        <v>146</v>
      </c>
      <c r="K579" t="s">
        <v>142</v>
      </c>
      <c r="L579" t="s">
        <v>18</v>
      </c>
      <c r="M579" t="s">
        <v>46</v>
      </c>
      <c r="N579" t="s">
        <v>213</v>
      </c>
      <c r="O579">
        <v>0</v>
      </c>
      <c r="P579">
        <f>_xlfn.IFNA(VLOOKUP(C579&amp;G579,'By Class Overall'!A:F,6,FALSE),0)</f>
        <v>0</v>
      </c>
      <c r="Q579">
        <f>_xlfn.IFNA(VLOOKUP(C579&amp;G579,'By Class Overall'!A:D,4,FALSE),0)</f>
        <v>27</v>
      </c>
    </row>
    <row r="580" spans="1:17" x14ac:dyDescent="0.25">
      <c r="A580">
        <v>2</v>
      </c>
      <c r="B580" t="s">
        <v>12</v>
      </c>
      <c r="C580" t="s">
        <v>149</v>
      </c>
      <c r="D580" t="s">
        <v>268</v>
      </c>
      <c r="E580" t="s">
        <v>268</v>
      </c>
      <c r="F580">
        <v>711</v>
      </c>
      <c r="G580" t="s">
        <v>151</v>
      </c>
      <c r="H580">
        <v>3</v>
      </c>
      <c r="I580" s="1">
        <v>9.1950115740740742E-3</v>
      </c>
      <c r="J580" t="s">
        <v>268</v>
      </c>
      <c r="K580" s="1">
        <v>1.6749189814814814E-3</v>
      </c>
      <c r="L580" t="s">
        <v>18</v>
      </c>
      <c r="M580" t="s">
        <v>152</v>
      </c>
      <c r="N580" t="s">
        <v>213</v>
      </c>
      <c r="O580">
        <v>0</v>
      </c>
      <c r="P580">
        <f>_xlfn.IFNA(VLOOKUP(C580&amp;G580,'By Class Overall'!A:F,6,FALSE),0)</f>
        <v>7</v>
      </c>
      <c r="Q580">
        <f>_xlfn.IFNA(VLOOKUP(C580&amp;G580,'By Class Overall'!A:D,4,FALSE),0)</f>
        <v>19</v>
      </c>
    </row>
    <row r="581" spans="1:17" x14ac:dyDescent="0.25">
      <c r="A581">
        <v>2</v>
      </c>
      <c r="B581" t="s">
        <v>12</v>
      </c>
      <c r="C581" t="s">
        <v>149</v>
      </c>
      <c r="D581" t="s">
        <v>268</v>
      </c>
      <c r="E581" t="s">
        <v>268</v>
      </c>
      <c r="F581">
        <v>242</v>
      </c>
      <c r="G581" t="s">
        <v>116</v>
      </c>
      <c r="H581">
        <v>1</v>
      </c>
      <c r="I581" s="1">
        <v>1.5175E-3</v>
      </c>
      <c r="J581" t="s">
        <v>268</v>
      </c>
      <c r="K581" t="s">
        <v>111</v>
      </c>
      <c r="L581" t="s">
        <v>155</v>
      </c>
      <c r="M581" t="s">
        <v>38</v>
      </c>
      <c r="N581" t="s">
        <v>213</v>
      </c>
      <c r="O581">
        <v>0</v>
      </c>
      <c r="P581">
        <f>_xlfn.IFNA(VLOOKUP(C581&amp;G581,'By Class Overall'!A:F,6,FALSE),0)</f>
        <v>3</v>
      </c>
      <c r="Q581">
        <f>_xlfn.IFNA(VLOOKUP(C581&amp;G581,'By Class Overall'!A:D,4,FALSE),0)</f>
        <v>24</v>
      </c>
    </row>
    <row r="582" spans="1:17" x14ac:dyDescent="0.25">
      <c r="A582">
        <v>2</v>
      </c>
      <c r="B582" t="s">
        <v>12</v>
      </c>
      <c r="C582" t="s">
        <v>149</v>
      </c>
      <c r="D582" t="s">
        <v>71</v>
      </c>
      <c r="E582" t="s">
        <v>71</v>
      </c>
      <c r="F582">
        <v>939</v>
      </c>
      <c r="G582" t="s">
        <v>153</v>
      </c>
      <c r="J582" t="s">
        <v>71</v>
      </c>
      <c r="L582" t="s">
        <v>154</v>
      </c>
      <c r="M582" t="s">
        <v>144</v>
      </c>
      <c r="N582" t="s">
        <v>213</v>
      </c>
      <c r="O582">
        <v>0</v>
      </c>
      <c r="P582">
        <f>_xlfn.IFNA(VLOOKUP(C582&amp;G582,'By Class Overall'!A:F,6,FALSE),0)</f>
        <v>4</v>
      </c>
      <c r="Q582">
        <f>_xlfn.IFNA(VLOOKUP(C582&amp;G582,'By Class Overall'!A:D,4,FALSE),0)</f>
        <v>22</v>
      </c>
    </row>
    <row r="583" spans="1:17" x14ac:dyDescent="0.25">
      <c r="A583">
        <v>2</v>
      </c>
      <c r="B583" t="s">
        <v>12</v>
      </c>
      <c r="C583" t="s">
        <v>149</v>
      </c>
      <c r="D583" t="s">
        <v>71</v>
      </c>
      <c r="E583" t="s">
        <v>71</v>
      </c>
      <c r="F583">
        <v>805</v>
      </c>
      <c r="G583" t="s">
        <v>82</v>
      </c>
      <c r="J583" t="s">
        <v>71</v>
      </c>
      <c r="L583" t="s">
        <v>83</v>
      </c>
      <c r="M583" t="s">
        <v>54</v>
      </c>
      <c r="N583" t="s">
        <v>213</v>
      </c>
      <c r="O583">
        <v>0</v>
      </c>
      <c r="P583">
        <f>_xlfn.IFNA(VLOOKUP(C583&amp;G583,'By Class Overall'!A:F,6,FALSE),0)</f>
        <v>0</v>
      </c>
      <c r="Q583">
        <f>_xlfn.IFNA(VLOOKUP(C583&amp;G583,'By Class Overall'!A:D,4,FALSE),0)</f>
        <v>0</v>
      </c>
    </row>
    <row r="584" spans="1:17" x14ac:dyDescent="0.25">
      <c r="A584">
        <v>2</v>
      </c>
      <c r="B584" t="s">
        <v>12</v>
      </c>
      <c r="C584" t="s">
        <v>149</v>
      </c>
      <c r="D584" t="s">
        <v>71</v>
      </c>
      <c r="E584" t="s">
        <v>71</v>
      </c>
      <c r="F584">
        <v>335</v>
      </c>
      <c r="G584" t="s">
        <v>269</v>
      </c>
      <c r="J584" t="s">
        <v>71</v>
      </c>
      <c r="L584" t="s">
        <v>270</v>
      </c>
      <c r="M584" t="s">
        <v>271</v>
      </c>
      <c r="N584" t="s">
        <v>213</v>
      </c>
      <c r="O584">
        <v>0</v>
      </c>
      <c r="P584">
        <f>_xlfn.IFNA(VLOOKUP(C584&amp;G584,'By Class Overall'!A:F,6,FALSE),0)</f>
        <v>0</v>
      </c>
      <c r="Q584">
        <f>_xlfn.IFNA(VLOOKUP(C584&amp;G584,'By Class Overall'!A:D,4,FALSE),0)</f>
        <v>0</v>
      </c>
    </row>
    <row r="585" spans="1:17" x14ac:dyDescent="0.25">
      <c r="A585">
        <v>2</v>
      </c>
      <c r="B585" t="s">
        <v>12</v>
      </c>
      <c r="C585" t="s">
        <v>180</v>
      </c>
      <c r="D585">
        <v>1</v>
      </c>
      <c r="E585">
        <v>1</v>
      </c>
      <c r="F585">
        <v>193</v>
      </c>
      <c r="G585" t="s">
        <v>14</v>
      </c>
      <c r="H585">
        <v>7</v>
      </c>
      <c r="I585" s="1">
        <v>8.3036226851851847E-3</v>
      </c>
      <c r="L585" t="s">
        <v>15</v>
      </c>
      <c r="M585" t="s">
        <v>16</v>
      </c>
      <c r="N585" t="s">
        <v>180</v>
      </c>
      <c r="O585">
        <v>50</v>
      </c>
      <c r="P585">
        <f>_xlfn.IFNA(VLOOKUP(C585&amp;G585,'By Class Overall'!A:F,6,FALSE),0)</f>
        <v>90</v>
      </c>
      <c r="Q585">
        <f>_xlfn.IFNA(VLOOKUP(C585&amp;G585,'By Class Overall'!A:D,4,FALSE),0)</f>
        <v>2</v>
      </c>
    </row>
    <row r="586" spans="1:17" x14ac:dyDescent="0.25">
      <c r="A586">
        <v>2</v>
      </c>
      <c r="B586" t="s">
        <v>12</v>
      </c>
      <c r="C586" t="s">
        <v>180</v>
      </c>
      <c r="D586">
        <v>2</v>
      </c>
      <c r="E586">
        <v>2</v>
      </c>
      <c r="F586">
        <v>311</v>
      </c>
      <c r="G586" t="s">
        <v>150</v>
      </c>
      <c r="H586">
        <v>7</v>
      </c>
      <c r="I586" s="1">
        <v>8.3095370370370372E-3</v>
      </c>
      <c r="J586">
        <v>0.51100000000000001</v>
      </c>
      <c r="K586">
        <v>0.51100000000000001</v>
      </c>
      <c r="L586" t="s">
        <v>80</v>
      </c>
      <c r="M586" t="s">
        <v>19</v>
      </c>
      <c r="N586" t="s">
        <v>180</v>
      </c>
      <c r="O586">
        <v>40</v>
      </c>
      <c r="P586">
        <f>_xlfn.IFNA(VLOOKUP(C586&amp;G586,'By Class Overall'!A:F,6,FALSE),0)</f>
        <v>90</v>
      </c>
      <c r="Q586">
        <f>_xlfn.IFNA(VLOOKUP(C586&amp;G586,'By Class Overall'!A:D,4,FALSE),0)</f>
        <v>1</v>
      </c>
    </row>
    <row r="587" spans="1:17" x14ac:dyDescent="0.25">
      <c r="A587">
        <v>2</v>
      </c>
      <c r="B587" t="s">
        <v>12</v>
      </c>
      <c r="C587" t="s">
        <v>180</v>
      </c>
      <c r="D587">
        <v>3</v>
      </c>
      <c r="E587">
        <v>3</v>
      </c>
      <c r="F587">
        <v>743</v>
      </c>
      <c r="G587" t="s">
        <v>77</v>
      </c>
      <c r="H587">
        <v>7</v>
      </c>
      <c r="I587" s="1">
        <v>8.5951851851851849E-3</v>
      </c>
      <c r="J587">
        <v>25.190999999999999</v>
      </c>
      <c r="K587">
        <v>24.68</v>
      </c>
      <c r="L587" t="s">
        <v>18</v>
      </c>
      <c r="M587" t="s">
        <v>78</v>
      </c>
      <c r="N587" t="s">
        <v>180</v>
      </c>
      <c r="O587">
        <v>32</v>
      </c>
      <c r="P587">
        <f>_xlfn.IFNA(VLOOKUP(C587&amp;G587,'By Class Overall'!A:F,6,FALSE),0)</f>
        <v>32</v>
      </c>
      <c r="Q587">
        <f>_xlfn.IFNA(VLOOKUP(C587&amp;G587,'By Class Overall'!A:D,4,FALSE),0)</f>
        <v>4</v>
      </c>
    </row>
    <row r="588" spans="1:17" x14ac:dyDescent="0.25">
      <c r="A588">
        <v>2</v>
      </c>
      <c r="B588" t="s">
        <v>12</v>
      </c>
      <c r="C588" t="s">
        <v>180</v>
      </c>
      <c r="D588">
        <v>4</v>
      </c>
      <c r="E588">
        <v>4</v>
      </c>
      <c r="F588">
        <v>325</v>
      </c>
      <c r="G588" t="s">
        <v>53</v>
      </c>
      <c r="H588">
        <v>7</v>
      </c>
      <c r="I588" s="1">
        <v>8.6568749999999996E-3</v>
      </c>
      <c r="J588">
        <v>30.521000000000001</v>
      </c>
      <c r="K588">
        <v>5.33</v>
      </c>
      <c r="L588" t="s">
        <v>18</v>
      </c>
      <c r="M588" t="s">
        <v>54</v>
      </c>
      <c r="N588" t="s">
        <v>180</v>
      </c>
      <c r="O588">
        <v>26</v>
      </c>
      <c r="P588">
        <f>_xlfn.IFNA(VLOOKUP(C588&amp;G588,'By Class Overall'!A:F,6,FALSE),0)</f>
        <v>44</v>
      </c>
      <c r="Q588">
        <f>_xlfn.IFNA(VLOOKUP(C588&amp;G588,'By Class Overall'!A:D,4,FALSE),0)</f>
        <v>3</v>
      </c>
    </row>
    <row r="589" spans="1:17" x14ac:dyDescent="0.25">
      <c r="A589">
        <v>2</v>
      </c>
      <c r="B589" t="s">
        <v>12</v>
      </c>
      <c r="C589" t="s">
        <v>180</v>
      </c>
      <c r="D589">
        <v>5</v>
      </c>
      <c r="E589">
        <v>5</v>
      </c>
      <c r="F589">
        <v>126</v>
      </c>
      <c r="G589" t="s">
        <v>229</v>
      </c>
      <c r="H589">
        <v>7</v>
      </c>
      <c r="I589" s="1">
        <v>8.8990625000000007E-3</v>
      </c>
      <c r="J589">
        <v>51.445999999999998</v>
      </c>
      <c r="K589">
        <v>20.925000000000001</v>
      </c>
      <c r="L589" t="s">
        <v>18</v>
      </c>
      <c r="M589" t="s">
        <v>230</v>
      </c>
      <c r="N589" t="s">
        <v>180</v>
      </c>
      <c r="O589">
        <v>22</v>
      </c>
      <c r="P589">
        <f>_xlfn.IFNA(VLOOKUP(C589&amp;G589,'By Class Overall'!A:F,6,FALSE),0)</f>
        <v>22</v>
      </c>
      <c r="Q589">
        <f>_xlfn.IFNA(VLOOKUP(C589&amp;G589,'By Class Overall'!A:D,4,FALSE),0)</f>
        <v>9</v>
      </c>
    </row>
    <row r="590" spans="1:17" x14ac:dyDescent="0.25">
      <c r="A590">
        <v>2</v>
      </c>
      <c r="B590" t="s">
        <v>12</v>
      </c>
      <c r="C590" t="s">
        <v>180</v>
      </c>
      <c r="D590">
        <v>6</v>
      </c>
      <c r="E590">
        <v>6</v>
      </c>
      <c r="F590">
        <v>179</v>
      </c>
      <c r="G590" t="s">
        <v>42</v>
      </c>
      <c r="H590">
        <v>7</v>
      </c>
      <c r="I590" s="1">
        <v>8.9179282407407402E-3</v>
      </c>
      <c r="J590">
        <v>53.076000000000001</v>
      </c>
      <c r="K590">
        <v>1.63</v>
      </c>
      <c r="L590" t="s">
        <v>43</v>
      </c>
      <c r="M590" t="s">
        <v>44</v>
      </c>
      <c r="N590" t="s">
        <v>180</v>
      </c>
      <c r="O590">
        <v>20</v>
      </c>
      <c r="P590">
        <f>_xlfn.IFNA(VLOOKUP(C590&amp;G590,'By Class Overall'!A:F,6,FALSE),0)</f>
        <v>20</v>
      </c>
      <c r="Q590">
        <f>_xlfn.IFNA(VLOOKUP(C590&amp;G590,'By Class Overall'!A:D,4,FALSE),0)</f>
        <v>11</v>
      </c>
    </row>
    <row r="591" spans="1:17" x14ac:dyDescent="0.25">
      <c r="A591">
        <v>2</v>
      </c>
      <c r="B591" t="s">
        <v>12</v>
      </c>
      <c r="C591" t="s">
        <v>180</v>
      </c>
      <c r="D591">
        <v>7</v>
      </c>
      <c r="E591">
        <v>7</v>
      </c>
      <c r="F591">
        <v>711</v>
      </c>
      <c r="G591" t="s">
        <v>151</v>
      </c>
      <c r="H591">
        <v>7</v>
      </c>
      <c r="I591" s="1">
        <v>9.0678472222222219E-3</v>
      </c>
      <c r="J591" s="1">
        <v>7.6422453703703689E-4</v>
      </c>
      <c r="K591">
        <v>12.952999999999999</v>
      </c>
      <c r="L591" t="s">
        <v>18</v>
      </c>
      <c r="M591" t="s">
        <v>152</v>
      </c>
      <c r="N591" t="s">
        <v>180</v>
      </c>
      <c r="O591">
        <v>18</v>
      </c>
      <c r="P591">
        <f>_xlfn.IFNA(VLOOKUP(C591&amp;G591,'By Class Overall'!A:F,6,FALSE),0)</f>
        <v>18</v>
      </c>
      <c r="Q591">
        <f>_xlfn.IFNA(VLOOKUP(C591&amp;G591,'By Class Overall'!A:D,4,FALSE),0)</f>
        <v>14</v>
      </c>
    </row>
    <row r="592" spans="1:17" x14ac:dyDescent="0.25">
      <c r="A592">
        <v>2</v>
      </c>
      <c r="B592" t="s">
        <v>12</v>
      </c>
      <c r="C592" t="s">
        <v>180</v>
      </c>
      <c r="D592">
        <v>8</v>
      </c>
      <c r="E592">
        <v>8</v>
      </c>
      <c r="F592">
        <v>914</v>
      </c>
      <c r="G592" t="s">
        <v>177</v>
      </c>
      <c r="H592">
        <v>7</v>
      </c>
      <c r="I592" s="1">
        <v>9.2465624999999996E-3</v>
      </c>
      <c r="J592" s="1">
        <v>9.4293981481481475E-4</v>
      </c>
      <c r="K592">
        <v>15.441000000000001</v>
      </c>
      <c r="L592" t="s">
        <v>18</v>
      </c>
      <c r="M592" t="s">
        <v>178</v>
      </c>
      <c r="N592" t="s">
        <v>180</v>
      </c>
      <c r="O592">
        <v>16</v>
      </c>
      <c r="P592">
        <f>_xlfn.IFNA(VLOOKUP(C592&amp;G592,'By Class Overall'!A:F,6,FALSE),0)</f>
        <v>26</v>
      </c>
      <c r="Q592">
        <f>_xlfn.IFNA(VLOOKUP(C592&amp;G592,'By Class Overall'!A:D,4,FALSE),0)</f>
        <v>6</v>
      </c>
    </row>
    <row r="593" spans="1:17" x14ac:dyDescent="0.25">
      <c r="A593">
        <v>2</v>
      </c>
      <c r="B593" t="s">
        <v>12</v>
      </c>
      <c r="C593" t="s">
        <v>180</v>
      </c>
      <c r="D593">
        <v>9</v>
      </c>
      <c r="E593">
        <v>9</v>
      </c>
      <c r="F593">
        <v>147</v>
      </c>
      <c r="G593" t="s">
        <v>159</v>
      </c>
      <c r="H593">
        <v>7</v>
      </c>
      <c r="I593" s="1">
        <v>9.5555439814814808E-3</v>
      </c>
      <c r="J593" s="1">
        <v>1.2519212962962963E-3</v>
      </c>
      <c r="K593">
        <v>26.696000000000002</v>
      </c>
      <c r="L593" t="s">
        <v>155</v>
      </c>
      <c r="M593" t="s">
        <v>24</v>
      </c>
      <c r="N593" t="s">
        <v>180</v>
      </c>
      <c r="O593">
        <v>14</v>
      </c>
      <c r="P593">
        <f>_xlfn.IFNA(VLOOKUP(C593&amp;G593,'By Class Overall'!A:F,6,FALSE),0)</f>
        <v>14</v>
      </c>
      <c r="Q593">
        <f>_xlfn.IFNA(VLOOKUP(C593&amp;G593,'By Class Overall'!A:D,4,FALSE),0)</f>
        <v>16</v>
      </c>
    </row>
    <row r="594" spans="1:17" x14ac:dyDescent="0.25">
      <c r="A594">
        <v>2</v>
      </c>
      <c r="B594" t="s">
        <v>12</v>
      </c>
      <c r="C594" t="s">
        <v>180</v>
      </c>
      <c r="D594">
        <v>10</v>
      </c>
      <c r="E594">
        <v>10</v>
      </c>
      <c r="F594">
        <v>268</v>
      </c>
      <c r="G594" t="s">
        <v>156</v>
      </c>
      <c r="H594">
        <v>7</v>
      </c>
      <c r="I594" s="1">
        <v>9.6346296296296301E-3</v>
      </c>
      <c r="J594" s="1">
        <v>1.3310069444444446E-3</v>
      </c>
      <c r="K594">
        <v>6.8330000000000002</v>
      </c>
      <c r="L594" t="s">
        <v>157</v>
      </c>
      <c r="M594" t="s">
        <v>158</v>
      </c>
      <c r="N594" t="s">
        <v>180</v>
      </c>
      <c r="O594">
        <v>12</v>
      </c>
      <c r="P594">
        <f>_xlfn.IFNA(VLOOKUP(C594&amp;G594,'By Class Overall'!A:F,6,FALSE),0)</f>
        <v>19</v>
      </c>
      <c r="Q594">
        <f>_xlfn.IFNA(VLOOKUP(C594&amp;G594,'By Class Overall'!A:D,4,FALSE),0)</f>
        <v>13</v>
      </c>
    </row>
    <row r="595" spans="1:17" x14ac:dyDescent="0.25">
      <c r="A595">
        <v>2</v>
      </c>
      <c r="B595" t="s">
        <v>12</v>
      </c>
      <c r="C595" t="s">
        <v>180</v>
      </c>
      <c r="D595">
        <v>11</v>
      </c>
      <c r="E595">
        <v>11</v>
      </c>
      <c r="F595">
        <v>660</v>
      </c>
      <c r="G595" t="s">
        <v>64</v>
      </c>
      <c r="H595">
        <v>6</v>
      </c>
      <c r="I595" s="1">
        <v>7.9556712962962958E-3</v>
      </c>
      <c r="J595" t="s">
        <v>118</v>
      </c>
      <c r="K595" t="s">
        <v>118</v>
      </c>
      <c r="L595" t="s">
        <v>65</v>
      </c>
      <c r="M595" t="s">
        <v>66</v>
      </c>
      <c r="N595" t="s">
        <v>180</v>
      </c>
      <c r="O595">
        <v>10</v>
      </c>
      <c r="P595">
        <f>_xlfn.IFNA(VLOOKUP(C595&amp;G595,'By Class Overall'!A:F,6,FALSE),0)</f>
        <v>22</v>
      </c>
      <c r="Q595">
        <f>_xlfn.IFNA(VLOOKUP(C595&amp;G595,'By Class Overall'!A:D,4,FALSE),0)</f>
        <v>8</v>
      </c>
    </row>
    <row r="596" spans="1:17" x14ac:dyDescent="0.25">
      <c r="A596">
        <v>2</v>
      </c>
      <c r="B596" t="s">
        <v>12</v>
      </c>
      <c r="C596" t="s">
        <v>180</v>
      </c>
      <c r="D596">
        <v>12</v>
      </c>
      <c r="E596">
        <v>12</v>
      </c>
      <c r="F596">
        <v>369</v>
      </c>
      <c r="G596" t="s">
        <v>238</v>
      </c>
      <c r="H596">
        <v>6</v>
      </c>
      <c r="I596" s="1">
        <v>8.4779976851851856E-3</v>
      </c>
      <c r="J596" t="s">
        <v>118</v>
      </c>
      <c r="K596">
        <v>45.128999999999998</v>
      </c>
      <c r="L596" t="s">
        <v>239</v>
      </c>
      <c r="M596" t="s">
        <v>240</v>
      </c>
      <c r="N596" t="s">
        <v>180</v>
      </c>
      <c r="O596">
        <v>9</v>
      </c>
      <c r="P596">
        <f>_xlfn.IFNA(VLOOKUP(C596&amp;G596,'By Class Overall'!A:F,6,FALSE),0)</f>
        <v>9</v>
      </c>
      <c r="Q596">
        <f>_xlfn.IFNA(VLOOKUP(C596&amp;G596,'By Class Overall'!A:D,4,FALSE),0)</f>
        <v>19</v>
      </c>
    </row>
    <row r="597" spans="1:17" x14ac:dyDescent="0.25">
      <c r="A597">
        <v>2</v>
      </c>
      <c r="B597" t="s">
        <v>12</v>
      </c>
      <c r="C597" t="s">
        <v>180</v>
      </c>
      <c r="D597" t="s">
        <v>268</v>
      </c>
      <c r="E597" t="s">
        <v>268</v>
      </c>
      <c r="F597">
        <v>675</v>
      </c>
      <c r="G597" t="s">
        <v>75</v>
      </c>
      <c r="H597">
        <v>3</v>
      </c>
      <c r="I597" s="1">
        <v>3.6075E-3</v>
      </c>
      <c r="J597" t="s">
        <v>268</v>
      </c>
      <c r="K597" t="s">
        <v>113</v>
      </c>
      <c r="L597" t="s">
        <v>76</v>
      </c>
      <c r="M597" t="s">
        <v>52</v>
      </c>
      <c r="N597" t="s">
        <v>180</v>
      </c>
      <c r="O597">
        <v>0</v>
      </c>
      <c r="P597">
        <f>_xlfn.IFNA(VLOOKUP(C597&amp;G597,'By Class Overall'!A:F,6,FALSE),0)</f>
        <v>32</v>
      </c>
      <c r="Q597">
        <f>_xlfn.IFNA(VLOOKUP(C597&amp;G597,'By Class Overall'!A:D,4,FALSE),0)</f>
        <v>5</v>
      </c>
    </row>
    <row r="598" spans="1:17" x14ac:dyDescent="0.25">
      <c r="A598">
        <v>2</v>
      </c>
      <c r="B598" t="s">
        <v>12</v>
      </c>
      <c r="C598" t="s">
        <v>180</v>
      </c>
      <c r="D598" t="s">
        <v>71</v>
      </c>
      <c r="E598" t="s">
        <v>71</v>
      </c>
      <c r="F598">
        <v>666</v>
      </c>
      <c r="G598" t="s">
        <v>45</v>
      </c>
      <c r="I598">
        <v>0.66</v>
      </c>
      <c r="J598" t="s">
        <v>71</v>
      </c>
      <c r="K598" t="s">
        <v>113</v>
      </c>
      <c r="L598" t="s">
        <v>18</v>
      </c>
      <c r="M598" t="s">
        <v>46</v>
      </c>
      <c r="N598" t="s">
        <v>180</v>
      </c>
      <c r="O598">
        <v>0</v>
      </c>
      <c r="P598">
        <f>_xlfn.IFNA(VLOOKUP(C598&amp;G598,'By Class Overall'!A:F,6,FALSE),0)</f>
        <v>22</v>
      </c>
      <c r="Q598">
        <f>_xlfn.IFNA(VLOOKUP(C598&amp;G598,'By Class Overall'!A:D,4,FALSE),0)</f>
        <v>10</v>
      </c>
    </row>
    <row r="599" spans="1:17" x14ac:dyDescent="0.25">
      <c r="A599">
        <v>2</v>
      </c>
      <c r="B599" t="s">
        <v>12</v>
      </c>
      <c r="C599" t="s">
        <v>180</v>
      </c>
      <c r="D599" t="s">
        <v>71</v>
      </c>
      <c r="E599" t="s">
        <v>71</v>
      </c>
      <c r="F599">
        <v>242</v>
      </c>
      <c r="G599" t="s">
        <v>116</v>
      </c>
      <c r="J599" t="s">
        <v>71</v>
      </c>
      <c r="L599" t="s">
        <v>155</v>
      </c>
      <c r="M599" t="s">
        <v>38</v>
      </c>
      <c r="N599" t="s">
        <v>180</v>
      </c>
      <c r="O599">
        <v>0</v>
      </c>
      <c r="P599">
        <f>_xlfn.IFNA(VLOOKUP(C599&amp;G599,'By Class Overall'!A:F,6,FALSE),0)</f>
        <v>9</v>
      </c>
      <c r="Q599">
        <f>_xlfn.IFNA(VLOOKUP(C599&amp;G599,'By Class Overall'!A:D,4,FALSE),0)</f>
        <v>18</v>
      </c>
    </row>
    <row r="600" spans="1:17" x14ac:dyDescent="0.25">
      <c r="A600">
        <v>2</v>
      </c>
      <c r="B600" t="s">
        <v>12</v>
      </c>
      <c r="C600" t="s">
        <v>180</v>
      </c>
      <c r="D600" t="s">
        <v>71</v>
      </c>
      <c r="E600" t="s">
        <v>71</v>
      </c>
      <c r="F600">
        <v>939</v>
      </c>
      <c r="G600" t="s">
        <v>153</v>
      </c>
      <c r="J600" t="s">
        <v>71</v>
      </c>
      <c r="L600" t="s">
        <v>154</v>
      </c>
      <c r="M600" t="s">
        <v>144</v>
      </c>
      <c r="N600" t="s">
        <v>180</v>
      </c>
      <c r="O600">
        <v>0</v>
      </c>
      <c r="P600">
        <f>_xlfn.IFNA(VLOOKUP(C600&amp;G600,'By Class Overall'!A:F,6,FALSE),0)</f>
        <v>8</v>
      </c>
      <c r="Q600">
        <f>_xlfn.IFNA(VLOOKUP(C600&amp;G600,'By Class Overall'!A:D,4,FALSE),0)</f>
        <v>20</v>
      </c>
    </row>
    <row r="601" spans="1:17" x14ac:dyDescent="0.25">
      <c r="A601">
        <v>2</v>
      </c>
      <c r="B601" t="s">
        <v>12</v>
      </c>
      <c r="C601" t="s">
        <v>180</v>
      </c>
      <c r="D601" t="s">
        <v>71</v>
      </c>
      <c r="E601" t="s">
        <v>71</v>
      </c>
      <c r="F601">
        <v>993</v>
      </c>
      <c r="G601" t="s">
        <v>165</v>
      </c>
      <c r="J601" t="s">
        <v>71</v>
      </c>
      <c r="L601" t="s">
        <v>166</v>
      </c>
      <c r="M601" t="s">
        <v>16</v>
      </c>
      <c r="N601" t="s">
        <v>180</v>
      </c>
      <c r="O601">
        <v>0</v>
      </c>
      <c r="P601">
        <f>_xlfn.IFNA(VLOOKUP(C601&amp;G601,'By Class Overall'!A:F,6,FALSE),0)</f>
        <v>0</v>
      </c>
      <c r="Q601">
        <f>_xlfn.IFNA(VLOOKUP(C601&amp;G601,'By Class Overall'!A:D,4,FALSE),0)</f>
        <v>0</v>
      </c>
    </row>
    <row r="602" spans="1:17" x14ac:dyDescent="0.25">
      <c r="A602">
        <v>2</v>
      </c>
      <c r="B602" t="s">
        <v>12</v>
      </c>
      <c r="C602" t="s">
        <v>180</v>
      </c>
      <c r="D602" t="s">
        <v>71</v>
      </c>
      <c r="E602" t="s">
        <v>71</v>
      </c>
      <c r="F602">
        <v>805</v>
      </c>
      <c r="G602" t="s">
        <v>82</v>
      </c>
      <c r="J602" t="s">
        <v>71</v>
      </c>
      <c r="L602" t="s">
        <v>83</v>
      </c>
      <c r="M602" t="s">
        <v>54</v>
      </c>
      <c r="N602" t="s">
        <v>180</v>
      </c>
      <c r="O602">
        <v>0</v>
      </c>
      <c r="P602">
        <f>_xlfn.IFNA(VLOOKUP(C602&amp;G602,'By Class Overall'!A:F,6,FALSE),0)</f>
        <v>0</v>
      </c>
      <c r="Q602">
        <f>_xlfn.IFNA(VLOOKUP(C602&amp;G602,'By Class Overall'!A:D,4,FALSE),0)</f>
        <v>0</v>
      </c>
    </row>
    <row r="603" spans="1:17" x14ac:dyDescent="0.25">
      <c r="A603">
        <v>2</v>
      </c>
      <c r="B603" t="s">
        <v>12</v>
      </c>
      <c r="C603" t="s">
        <v>180</v>
      </c>
      <c r="D603" t="s">
        <v>71</v>
      </c>
      <c r="E603" t="s">
        <v>71</v>
      </c>
      <c r="F603">
        <v>300</v>
      </c>
      <c r="G603" t="s">
        <v>267</v>
      </c>
      <c r="J603" t="s">
        <v>71</v>
      </c>
      <c r="L603" t="s">
        <v>18</v>
      </c>
      <c r="M603" t="s">
        <v>158</v>
      </c>
      <c r="N603" t="s">
        <v>180</v>
      </c>
      <c r="O603">
        <v>0</v>
      </c>
      <c r="P603">
        <f>_xlfn.IFNA(VLOOKUP(C603&amp;G603,'By Class Overall'!A:F,6,FALSE),0)</f>
        <v>0</v>
      </c>
      <c r="Q603">
        <f>_xlfn.IFNA(VLOOKUP(C603&amp;G603,'By Class Overall'!A:D,4,FALSE),0)</f>
        <v>0</v>
      </c>
    </row>
    <row r="604" spans="1:17" x14ac:dyDescent="0.25">
      <c r="A604">
        <v>2</v>
      </c>
      <c r="B604" t="s">
        <v>12</v>
      </c>
      <c r="C604" t="s">
        <v>180</v>
      </c>
      <c r="D604" t="s">
        <v>71</v>
      </c>
      <c r="E604" t="s">
        <v>71</v>
      </c>
      <c r="F604">
        <v>213</v>
      </c>
      <c r="G604" t="s">
        <v>241</v>
      </c>
      <c r="J604" t="s">
        <v>71</v>
      </c>
      <c r="L604" t="s">
        <v>242</v>
      </c>
      <c r="M604" t="s">
        <v>243</v>
      </c>
      <c r="N604" t="s">
        <v>180</v>
      </c>
      <c r="O604">
        <v>0</v>
      </c>
      <c r="P604">
        <f>_xlfn.IFNA(VLOOKUP(C604&amp;G604,'By Class Overall'!A:F,6,FALSE),0)</f>
        <v>0</v>
      </c>
      <c r="Q604">
        <f>_xlfn.IFNA(VLOOKUP(C604&amp;G604,'By Class Overall'!A:D,4,FALSE),0)</f>
        <v>0</v>
      </c>
    </row>
    <row r="605" spans="1:17" x14ac:dyDescent="0.25">
      <c r="A605">
        <v>2</v>
      </c>
      <c r="B605" t="s">
        <v>12</v>
      </c>
      <c r="C605" t="s">
        <v>162</v>
      </c>
      <c r="D605">
        <v>1</v>
      </c>
      <c r="E605">
        <v>1</v>
      </c>
      <c r="F605">
        <v>258</v>
      </c>
      <c r="G605" t="s">
        <v>134</v>
      </c>
      <c r="H605">
        <v>7</v>
      </c>
      <c r="I605" s="1">
        <v>8.3534374999999998E-3</v>
      </c>
      <c r="L605" t="s">
        <v>83</v>
      </c>
      <c r="M605" t="s">
        <v>135</v>
      </c>
      <c r="N605" t="s">
        <v>162</v>
      </c>
      <c r="O605">
        <v>50</v>
      </c>
      <c r="P605">
        <f>_xlfn.IFNA(VLOOKUP(C605&amp;G605,'By Class Overall'!A:F,6,FALSE),0)</f>
        <v>90</v>
      </c>
      <c r="Q605">
        <f>_xlfn.IFNA(VLOOKUP(C605&amp;G605,'By Class Overall'!A:D,4,FALSE),0)</f>
        <v>1</v>
      </c>
    </row>
    <row r="606" spans="1:17" x14ac:dyDescent="0.25">
      <c r="A606">
        <v>2</v>
      </c>
      <c r="B606" t="s">
        <v>12</v>
      </c>
      <c r="C606" t="s">
        <v>162</v>
      </c>
      <c r="D606">
        <v>2</v>
      </c>
      <c r="E606">
        <v>2</v>
      </c>
      <c r="F606">
        <v>22</v>
      </c>
      <c r="G606" t="s">
        <v>35</v>
      </c>
      <c r="H606">
        <v>7</v>
      </c>
      <c r="I606" s="1">
        <v>8.4786226851851845E-3</v>
      </c>
      <c r="J606">
        <v>10.816000000000001</v>
      </c>
      <c r="K606">
        <v>10.816000000000001</v>
      </c>
      <c r="L606" t="s">
        <v>15</v>
      </c>
      <c r="M606" t="s">
        <v>123</v>
      </c>
      <c r="N606" t="s">
        <v>162</v>
      </c>
      <c r="O606">
        <v>40</v>
      </c>
      <c r="P606">
        <f>_xlfn.IFNA(VLOOKUP(C606&amp;G606,'By Class Overall'!A:F,6,FALSE),0)</f>
        <v>66</v>
      </c>
      <c r="Q606">
        <f>_xlfn.IFNA(VLOOKUP(C606&amp;G606,'By Class Overall'!A:D,4,FALSE),0)</f>
        <v>2</v>
      </c>
    </row>
    <row r="607" spans="1:17" x14ac:dyDescent="0.25">
      <c r="A607">
        <v>2</v>
      </c>
      <c r="B607" t="s">
        <v>12</v>
      </c>
      <c r="C607" t="s">
        <v>162</v>
      </c>
      <c r="D607">
        <v>3</v>
      </c>
      <c r="E607">
        <v>3</v>
      </c>
      <c r="F607">
        <v>68</v>
      </c>
      <c r="G607" t="s">
        <v>20</v>
      </c>
      <c r="H607">
        <v>7</v>
      </c>
      <c r="I607" s="1">
        <v>8.509849537037038E-3</v>
      </c>
      <c r="J607">
        <v>13.513999999999999</v>
      </c>
      <c r="K607">
        <v>2.698</v>
      </c>
      <c r="L607" t="s">
        <v>15</v>
      </c>
      <c r="M607" t="s">
        <v>21</v>
      </c>
      <c r="N607" t="s">
        <v>162</v>
      </c>
      <c r="O607">
        <v>32</v>
      </c>
      <c r="P607">
        <f>_xlfn.IFNA(VLOOKUP(C607&amp;G607,'By Class Overall'!A:F,6,FALSE),0)</f>
        <v>32</v>
      </c>
      <c r="Q607">
        <f>_xlfn.IFNA(VLOOKUP(C607&amp;G607,'By Class Overall'!A:D,4,FALSE),0)</f>
        <v>6</v>
      </c>
    </row>
    <row r="608" spans="1:17" x14ac:dyDescent="0.25">
      <c r="A608">
        <v>2</v>
      </c>
      <c r="B608" t="s">
        <v>12</v>
      </c>
      <c r="C608" t="s">
        <v>162</v>
      </c>
      <c r="D608">
        <v>4</v>
      </c>
      <c r="E608">
        <v>4</v>
      </c>
      <c r="F608">
        <v>703</v>
      </c>
      <c r="G608" t="s">
        <v>252</v>
      </c>
      <c r="H608">
        <v>7</v>
      </c>
      <c r="I608" s="1">
        <v>8.6608217592592587E-3</v>
      </c>
      <c r="J608">
        <v>26.558</v>
      </c>
      <c r="K608">
        <v>13.044</v>
      </c>
      <c r="L608" t="s">
        <v>15</v>
      </c>
      <c r="M608" t="s">
        <v>253</v>
      </c>
      <c r="N608" t="s">
        <v>162</v>
      </c>
      <c r="O608">
        <v>26</v>
      </c>
      <c r="P608">
        <f>_xlfn.IFNA(VLOOKUP(C608&amp;G608,'By Class Overall'!A:F,6,FALSE),0)</f>
        <v>26</v>
      </c>
      <c r="Q608">
        <f>_xlfn.IFNA(VLOOKUP(C608&amp;G608,'By Class Overall'!A:D,4,FALSE),0)</f>
        <v>7</v>
      </c>
    </row>
    <row r="609" spans="1:17" x14ac:dyDescent="0.25">
      <c r="A609">
        <v>2</v>
      </c>
      <c r="B609" t="s">
        <v>12</v>
      </c>
      <c r="C609" t="s">
        <v>162</v>
      </c>
      <c r="D609">
        <v>5</v>
      </c>
      <c r="E609">
        <v>5</v>
      </c>
      <c r="F609">
        <v>88</v>
      </c>
      <c r="G609" t="s">
        <v>126</v>
      </c>
      <c r="H609">
        <v>7</v>
      </c>
      <c r="I609" s="1">
        <v>8.7940624999999998E-3</v>
      </c>
      <c r="J609">
        <v>38.07</v>
      </c>
      <c r="K609">
        <v>11.512</v>
      </c>
      <c r="L609" t="s">
        <v>18</v>
      </c>
      <c r="M609" t="s">
        <v>102</v>
      </c>
      <c r="N609" t="s">
        <v>162</v>
      </c>
      <c r="O609">
        <v>22</v>
      </c>
      <c r="P609">
        <f>_xlfn.IFNA(VLOOKUP(C609&amp;G609,'By Class Overall'!A:F,6,FALSE),0)</f>
        <v>54</v>
      </c>
      <c r="Q609">
        <f>_xlfn.IFNA(VLOOKUP(C609&amp;G609,'By Class Overall'!A:D,4,FALSE),0)</f>
        <v>3</v>
      </c>
    </row>
    <row r="610" spans="1:17" x14ac:dyDescent="0.25">
      <c r="A610">
        <v>2</v>
      </c>
      <c r="B610" t="s">
        <v>12</v>
      </c>
      <c r="C610" t="s">
        <v>162</v>
      </c>
      <c r="D610">
        <v>6</v>
      </c>
      <c r="E610">
        <v>6</v>
      </c>
      <c r="F610">
        <v>777</v>
      </c>
      <c r="G610" t="s">
        <v>22</v>
      </c>
      <c r="H610">
        <v>7</v>
      </c>
      <c r="I610" s="1">
        <v>8.798229166666666E-3</v>
      </c>
      <c r="J610">
        <v>38.43</v>
      </c>
      <c r="K610">
        <v>0.36</v>
      </c>
      <c r="L610" t="s">
        <v>33</v>
      </c>
      <c r="M610" t="s">
        <v>24</v>
      </c>
      <c r="N610" t="s">
        <v>162</v>
      </c>
      <c r="O610">
        <v>20</v>
      </c>
      <c r="P610">
        <f>_xlfn.IFNA(VLOOKUP(C610&amp;G610,'By Class Overall'!A:F,6,FALSE),0)</f>
        <v>42</v>
      </c>
      <c r="Q610">
        <f>_xlfn.IFNA(VLOOKUP(C610&amp;G610,'By Class Overall'!A:D,4,FALSE),0)</f>
        <v>5</v>
      </c>
    </row>
    <row r="611" spans="1:17" x14ac:dyDescent="0.25">
      <c r="A611">
        <v>2</v>
      </c>
      <c r="B611" t="s">
        <v>12</v>
      </c>
      <c r="C611" t="s">
        <v>162</v>
      </c>
      <c r="D611">
        <v>7</v>
      </c>
      <c r="E611">
        <v>7</v>
      </c>
      <c r="F611" t="s">
        <v>223</v>
      </c>
      <c r="G611" t="s">
        <v>224</v>
      </c>
      <c r="H611">
        <v>7</v>
      </c>
      <c r="I611" s="1">
        <v>8.8761458333333331E-3</v>
      </c>
      <c r="J611">
        <v>45.161999999999999</v>
      </c>
      <c r="K611">
        <v>6.7320000000000002</v>
      </c>
      <c r="L611" t="s">
        <v>18</v>
      </c>
      <c r="M611" t="s">
        <v>225</v>
      </c>
      <c r="N611" t="s">
        <v>162</v>
      </c>
      <c r="O611">
        <v>18</v>
      </c>
      <c r="P611">
        <f>_xlfn.IFNA(VLOOKUP(C611&amp;G611,'By Class Overall'!A:F,6,FALSE),0)</f>
        <v>18</v>
      </c>
      <c r="Q611">
        <f>_xlfn.IFNA(VLOOKUP(C611&amp;G611,'By Class Overall'!A:D,4,FALSE),0)</f>
        <v>9</v>
      </c>
    </row>
    <row r="612" spans="1:17" x14ac:dyDescent="0.25">
      <c r="A612">
        <v>2</v>
      </c>
      <c r="B612" t="s">
        <v>12</v>
      </c>
      <c r="C612" t="s">
        <v>162</v>
      </c>
      <c r="D612">
        <v>8</v>
      </c>
      <c r="E612">
        <v>8</v>
      </c>
      <c r="F612">
        <v>217</v>
      </c>
      <c r="G612" t="s">
        <v>130</v>
      </c>
      <c r="H612">
        <v>7</v>
      </c>
      <c r="I612" s="1">
        <v>8.9561689814814816E-3</v>
      </c>
      <c r="J612">
        <v>52.076000000000001</v>
      </c>
      <c r="K612">
        <v>6.9139999999999997</v>
      </c>
      <c r="L612" t="s">
        <v>147</v>
      </c>
      <c r="M612" t="s">
        <v>81</v>
      </c>
      <c r="N612" t="s">
        <v>162</v>
      </c>
      <c r="O612">
        <v>16</v>
      </c>
      <c r="P612">
        <f>_xlfn.IFNA(VLOOKUP(C612&amp;G612,'By Class Overall'!A:F,6,FALSE),0)</f>
        <v>16</v>
      </c>
      <c r="Q612">
        <f>_xlfn.IFNA(VLOOKUP(C612&amp;G612,'By Class Overall'!A:D,4,FALSE),0)</f>
        <v>11</v>
      </c>
    </row>
    <row r="613" spans="1:17" x14ac:dyDescent="0.25">
      <c r="A613">
        <v>2</v>
      </c>
      <c r="B613" t="s">
        <v>12</v>
      </c>
      <c r="C613" t="s">
        <v>162</v>
      </c>
      <c r="D613">
        <v>9</v>
      </c>
      <c r="E613">
        <v>9</v>
      </c>
      <c r="F613">
        <v>282</v>
      </c>
      <c r="G613" t="s">
        <v>26</v>
      </c>
      <c r="H613">
        <v>7</v>
      </c>
      <c r="I613" s="1">
        <v>8.9693171296296292E-3</v>
      </c>
      <c r="J613">
        <v>53.212000000000003</v>
      </c>
      <c r="K613">
        <v>1.1359999999999999</v>
      </c>
      <c r="L613" t="s">
        <v>122</v>
      </c>
      <c r="M613" t="s">
        <v>123</v>
      </c>
      <c r="N613" t="s">
        <v>162</v>
      </c>
      <c r="O613">
        <v>14</v>
      </c>
      <c r="P613">
        <f>_xlfn.IFNA(VLOOKUP(C613&amp;G613,'By Class Overall'!A:F,6,FALSE),0)</f>
        <v>14</v>
      </c>
      <c r="Q613">
        <f>_xlfn.IFNA(VLOOKUP(C613&amp;G613,'By Class Overall'!A:D,4,FALSE),0)</f>
        <v>12</v>
      </c>
    </row>
    <row r="614" spans="1:17" x14ac:dyDescent="0.25">
      <c r="A614">
        <v>2</v>
      </c>
      <c r="B614" t="s">
        <v>12</v>
      </c>
      <c r="C614" t="s">
        <v>162</v>
      </c>
      <c r="D614">
        <v>10</v>
      </c>
      <c r="E614">
        <v>10</v>
      </c>
      <c r="F614" t="s">
        <v>226</v>
      </c>
      <c r="G614" t="s">
        <v>227</v>
      </c>
      <c r="H614">
        <v>7</v>
      </c>
      <c r="I614" s="1">
        <v>9.1315972222222215E-3</v>
      </c>
      <c r="J614" s="1">
        <v>7.7815972222222219E-4</v>
      </c>
      <c r="K614">
        <v>14.021000000000001</v>
      </c>
      <c r="L614" t="s">
        <v>18</v>
      </c>
      <c r="M614" t="s">
        <v>228</v>
      </c>
      <c r="N614" t="s">
        <v>162</v>
      </c>
      <c r="O614">
        <v>12</v>
      </c>
      <c r="P614">
        <f>_xlfn.IFNA(VLOOKUP(C614&amp;G614,'By Class Overall'!A:F,6,FALSE),0)</f>
        <v>12</v>
      </c>
      <c r="Q614">
        <f>_xlfn.IFNA(VLOOKUP(C614&amp;G614,'By Class Overall'!A:D,4,FALSE),0)</f>
        <v>13</v>
      </c>
    </row>
    <row r="615" spans="1:17" x14ac:dyDescent="0.25">
      <c r="A615">
        <v>2</v>
      </c>
      <c r="B615" t="s">
        <v>12</v>
      </c>
      <c r="C615" t="s">
        <v>162</v>
      </c>
      <c r="D615" t="s">
        <v>268</v>
      </c>
      <c r="E615" t="s">
        <v>268</v>
      </c>
      <c r="F615">
        <v>422</v>
      </c>
      <c r="G615" t="s">
        <v>221</v>
      </c>
      <c r="H615">
        <v>2</v>
      </c>
      <c r="I615" s="1">
        <v>2.5011689814814814E-3</v>
      </c>
      <c r="J615" t="s">
        <v>268</v>
      </c>
      <c r="K615" t="s">
        <v>112</v>
      </c>
      <c r="L615" t="s">
        <v>18</v>
      </c>
      <c r="M615" t="s">
        <v>222</v>
      </c>
      <c r="N615" t="s">
        <v>162</v>
      </c>
      <c r="O615">
        <v>0</v>
      </c>
      <c r="P615">
        <f>_xlfn.IFNA(VLOOKUP(C615&amp;G615,'By Class Overall'!A:F,6,FALSE),0)</f>
        <v>0</v>
      </c>
      <c r="Q615">
        <f>_xlfn.IFNA(VLOOKUP(C615&amp;G615,'By Class Overall'!A:D,4,FALSE),0)</f>
        <v>0</v>
      </c>
    </row>
    <row r="616" spans="1:17" x14ac:dyDescent="0.25">
      <c r="A616">
        <v>2</v>
      </c>
      <c r="B616" t="s">
        <v>12</v>
      </c>
      <c r="C616" t="s">
        <v>162</v>
      </c>
      <c r="D616" t="s">
        <v>268</v>
      </c>
      <c r="E616" t="s">
        <v>268</v>
      </c>
      <c r="F616">
        <v>209</v>
      </c>
      <c r="G616" t="s">
        <v>28</v>
      </c>
      <c r="I616">
        <v>3.3319999999999999</v>
      </c>
      <c r="J616" t="s">
        <v>268</v>
      </c>
      <c r="K616" t="s">
        <v>111</v>
      </c>
      <c r="L616" t="s">
        <v>18</v>
      </c>
      <c r="M616" t="s">
        <v>138</v>
      </c>
      <c r="N616" t="s">
        <v>162</v>
      </c>
      <c r="O616">
        <v>0</v>
      </c>
      <c r="P616">
        <f>_xlfn.IFNA(VLOOKUP(C616&amp;G616,'By Class Overall'!A:F,6,FALSE),0)</f>
        <v>0</v>
      </c>
      <c r="Q616">
        <f>_xlfn.IFNA(VLOOKUP(C616&amp;G616,'By Class Overall'!A:D,4,FALSE),0)</f>
        <v>0</v>
      </c>
    </row>
    <row r="617" spans="1:17" x14ac:dyDescent="0.25">
      <c r="A617">
        <v>2</v>
      </c>
      <c r="B617" t="s">
        <v>12</v>
      </c>
      <c r="C617" t="s">
        <v>162</v>
      </c>
      <c r="D617" t="s">
        <v>71</v>
      </c>
      <c r="E617" t="s">
        <v>71</v>
      </c>
      <c r="F617">
        <v>84</v>
      </c>
      <c r="G617" t="s">
        <v>84</v>
      </c>
      <c r="J617" t="s">
        <v>71</v>
      </c>
      <c r="L617" t="s">
        <v>18</v>
      </c>
      <c r="M617" t="s">
        <v>85</v>
      </c>
      <c r="N617" t="s">
        <v>162</v>
      </c>
      <c r="O617">
        <v>0</v>
      </c>
      <c r="P617">
        <f>_xlfn.IFNA(VLOOKUP(C617&amp;G617,'By Class Overall'!A:F,6,FALSE),0)</f>
        <v>18</v>
      </c>
      <c r="Q617">
        <f>_xlfn.IFNA(VLOOKUP(C617&amp;G617,'By Class Overall'!A:D,4,FALSE),0)</f>
        <v>10</v>
      </c>
    </row>
    <row r="618" spans="1:17" x14ac:dyDescent="0.25">
      <c r="A618">
        <v>2</v>
      </c>
      <c r="B618" t="s">
        <v>12</v>
      </c>
      <c r="C618" t="s">
        <v>162</v>
      </c>
      <c r="D618" t="s">
        <v>71</v>
      </c>
      <c r="E618" t="s">
        <v>71</v>
      </c>
      <c r="F618">
        <v>49</v>
      </c>
      <c r="G618" t="s">
        <v>86</v>
      </c>
      <c r="J618" t="s">
        <v>71</v>
      </c>
      <c r="L618" t="s">
        <v>15</v>
      </c>
      <c r="M618" t="s">
        <v>87</v>
      </c>
      <c r="N618" t="s">
        <v>162</v>
      </c>
      <c r="O618">
        <v>0</v>
      </c>
      <c r="P618">
        <f>_xlfn.IFNA(VLOOKUP(C618&amp;G618,'By Class Overall'!A:F,6,FALSE),0)</f>
        <v>0</v>
      </c>
      <c r="Q618">
        <f>_xlfn.IFNA(VLOOKUP(C618&amp;G618,'By Class Overall'!A:D,4,FALSE),0)</f>
        <v>0</v>
      </c>
    </row>
    <row r="619" spans="1:17" x14ac:dyDescent="0.25">
      <c r="A619">
        <v>2</v>
      </c>
      <c r="B619" t="s">
        <v>12</v>
      </c>
      <c r="C619" t="s">
        <v>162</v>
      </c>
      <c r="D619" t="s">
        <v>71</v>
      </c>
      <c r="E619" t="s">
        <v>71</v>
      </c>
      <c r="F619">
        <v>11</v>
      </c>
      <c r="G619" t="s">
        <v>127</v>
      </c>
      <c r="J619" t="s">
        <v>71</v>
      </c>
      <c r="L619" t="s">
        <v>148</v>
      </c>
      <c r="M619" t="s">
        <v>128</v>
      </c>
      <c r="N619" t="s">
        <v>162</v>
      </c>
      <c r="O619">
        <v>0</v>
      </c>
      <c r="P619">
        <f>_xlfn.IFNA(VLOOKUP(C619&amp;G619,'By Class Overall'!A:F,6,FALSE),0)</f>
        <v>0</v>
      </c>
      <c r="Q619">
        <f>_xlfn.IFNA(VLOOKUP(C619&amp;G619,'By Class Overall'!A:D,4,FALSE),0)</f>
        <v>0</v>
      </c>
    </row>
    <row r="620" spans="1:17" x14ac:dyDescent="0.25">
      <c r="A620">
        <v>2</v>
      </c>
      <c r="B620" t="s">
        <v>12</v>
      </c>
      <c r="C620" t="s">
        <v>163</v>
      </c>
      <c r="D620">
        <v>1</v>
      </c>
      <c r="E620">
        <v>1</v>
      </c>
      <c r="F620">
        <v>258</v>
      </c>
      <c r="G620" t="s">
        <v>134</v>
      </c>
      <c r="H620">
        <v>6</v>
      </c>
      <c r="I620" s="1">
        <v>1.0178275462962962E-2</v>
      </c>
      <c r="L620" t="s">
        <v>272</v>
      </c>
      <c r="M620" t="s">
        <v>135</v>
      </c>
      <c r="N620" t="s">
        <v>163</v>
      </c>
      <c r="O620">
        <v>50</v>
      </c>
      <c r="P620">
        <f>_xlfn.IFNA(VLOOKUP(C620&amp;G620,'By Class Overall'!A:F,6,FALSE),0)</f>
        <v>50</v>
      </c>
      <c r="Q620">
        <f>_xlfn.IFNA(VLOOKUP(C620&amp;G620,'By Class Overall'!A:D,4,FALSE),0)</f>
        <v>4</v>
      </c>
    </row>
    <row r="621" spans="1:17" x14ac:dyDescent="0.25">
      <c r="A621">
        <v>2</v>
      </c>
      <c r="B621" t="s">
        <v>12</v>
      </c>
      <c r="C621" t="s">
        <v>163</v>
      </c>
      <c r="D621">
        <v>2</v>
      </c>
      <c r="E621">
        <v>2</v>
      </c>
      <c r="F621">
        <v>56</v>
      </c>
      <c r="G621" t="s">
        <v>136</v>
      </c>
      <c r="H621">
        <v>6</v>
      </c>
      <c r="I621" s="1">
        <v>1.0238831018518519E-2</v>
      </c>
      <c r="J621">
        <v>5.2320000000000002</v>
      </c>
      <c r="K621">
        <v>5.2320000000000002</v>
      </c>
      <c r="L621" t="s">
        <v>137</v>
      </c>
      <c r="M621" t="s">
        <v>115</v>
      </c>
      <c r="N621" t="s">
        <v>163</v>
      </c>
      <c r="O621">
        <v>40</v>
      </c>
      <c r="P621">
        <f>_xlfn.IFNA(VLOOKUP(C621&amp;G621,'By Class Overall'!A:F,6,FALSE),0)</f>
        <v>80</v>
      </c>
      <c r="Q621">
        <f>_xlfn.IFNA(VLOOKUP(C621&amp;G621,'By Class Overall'!A:D,4,FALSE),0)</f>
        <v>1</v>
      </c>
    </row>
    <row r="622" spans="1:17" x14ac:dyDescent="0.25">
      <c r="A622">
        <v>2</v>
      </c>
      <c r="B622" t="s">
        <v>12</v>
      </c>
      <c r="C622" t="s">
        <v>163</v>
      </c>
      <c r="D622">
        <v>3</v>
      </c>
      <c r="E622">
        <v>3</v>
      </c>
      <c r="F622">
        <v>107</v>
      </c>
      <c r="G622" t="s">
        <v>55</v>
      </c>
      <c r="H622">
        <v>6</v>
      </c>
      <c r="I622" s="1">
        <v>1.0265081018518517E-2</v>
      </c>
      <c r="J622">
        <v>7.5</v>
      </c>
      <c r="K622">
        <v>2.2679999999999998</v>
      </c>
      <c r="L622" t="s">
        <v>56</v>
      </c>
      <c r="M622" t="s">
        <v>57</v>
      </c>
      <c r="N622" t="s">
        <v>163</v>
      </c>
      <c r="O622">
        <v>32</v>
      </c>
      <c r="P622">
        <f>_xlfn.IFNA(VLOOKUP(C622&amp;G622,'By Class Overall'!A:F,6,FALSE),0)</f>
        <v>58</v>
      </c>
      <c r="Q622">
        <f>_xlfn.IFNA(VLOOKUP(C622&amp;G622,'By Class Overall'!A:D,4,FALSE),0)</f>
        <v>2</v>
      </c>
    </row>
    <row r="623" spans="1:17" x14ac:dyDescent="0.25">
      <c r="A623">
        <v>2</v>
      </c>
      <c r="B623" t="s">
        <v>12</v>
      </c>
      <c r="C623" t="s">
        <v>163</v>
      </c>
      <c r="D623">
        <v>4</v>
      </c>
      <c r="E623">
        <v>4</v>
      </c>
      <c r="F623">
        <v>607</v>
      </c>
      <c r="G623" t="s">
        <v>67</v>
      </c>
      <c r="H623">
        <v>6</v>
      </c>
      <c r="I623" s="1">
        <v>1.0278414351851851E-2</v>
      </c>
      <c r="J623">
        <v>8.6519999999999992</v>
      </c>
      <c r="K623">
        <v>1.1519999999999999</v>
      </c>
      <c r="L623" t="s">
        <v>167</v>
      </c>
      <c r="M623" t="s">
        <v>52</v>
      </c>
      <c r="N623" t="s">
        <v>163</v>
      </c>
      <c r="O623">
        <v>26</v>
      </c>
      <c r="P623">
        <f>_xlfn.IFNA(VLOOKUP(C623&amp;G623,'By Class Overall'!A:F,6,FALSE),0)</f>
        <v>58</v>
      </c>
      <c r="Q623">
        <f>_xlfn.IFNA(VLOOKUP(C623&amp;G623,'By Class Overall'!A:D,4,FALSE),0)</f>
        <v>3</v>
      </c>
    </row>
    <row r="624" spans="1:17" x14ac:dyDescent="0.25">
      <c r="A624">
        <v>2</v>
      </c>
      <c r="B624" t="s">
        <v>12</v>
      </c>
      <c r="C624" t="s">
        <v>163</v>
      </c>
      <c r="D624">
        <v>5</v>
      </c>
      <c r="E624">
        <v>5</v>
      </c>
      <c r="F624">
        <v>69</v>
      </c>
      <c r="G624" t="s">
        <v>72</v>
      </c>
      <c r="H624">
        <v>6</v>
      </c>
      <c r="I624" s="1">
        <v>1.0282048611111112E-2</v>
      </c>
      <c r="J624">
        <v>8.9659999999999993</v>
      </c>
      <c r="K624">
        <v>0.314</v>
      </c>
      <c r="L624" t="s">
        <v>73</v>
      </c>
      <c r="M624" t="s">
        <v>74</v>
      </c>
      <c r="N624" t="s">
        <v>163</v>
      </c>
      <c r="O624">
        <v>22</v>
      </c>
      <c r="P624">
        <f>_xlfn.IFNA(VLOOKUP(C624&amp;G624,'By Class Overall'!A:F,6,FALSE),0)</f>
        <v>40</v>
      </c>
      <c r="Q624">
        <f>_xlfn.IFNA(VLOOKUP(C624&amp;G624,'By Class Overall'!A:D,4,FALSE),0)</f>
        <v>6</v>
      </c>
    </row>
    <row r="625" spans="1:17" x14ac:dyDescent="0.25">
      <c r="A625">
        <v>2</v>
      </c>
      <c r="B625" t="s">
        <v>12</v>
      </c>
      <c r="C625" t="s">
        <v>163</v>
      </c>
      <c r="D625">
        <v>6</v>
      </c>
      <c r="E625">
        <v>6</v>
      </c>
      <c r="F625">
        <v>335</v>
      </c>
      <c r="G625" t="s">
        <v>269</v>
      </c>
      <c r="H625">
        <v>6</v>
      </c>
      <c r="I625" s="1">
        <v>1.0294537037037038E-2</v>
      </c>
      <c r="J625">
        <v>10.045</v>
      </c>
      <c r="K625">
        <v>1.079</v>
      </c>
      <c r="L625" t="s">
        <v>270</v>
      </c>
      <c r="M625" t="s">
        <v>271</v>
      </c>
      <c r="N625" t="s">
        <v>163</v>
      </c>
      <c r="O625">
        <v>20</v>
      </c>
      <c r="P625">
        <f>_xlfn.IFNA(VLOOKUP(C625&amp;G625,'By Class Overall'!A:F,6,FALSE),0)</f>
        <v>20</v>
      </c>
      <c r="Q625">
        <f>_xlfn.IFNA(VLOOKUP(C625&amp;G625,'By Class Overall'!A:D,4,FALSE),0)</f>
        <v>8</v>
      </c>
    </row>
    <row r="626" spans="1:17" x14ac:dyDescent="0.25">
      <c r="A626">
        <v>2</v>
      </c>
      <c r="B626" t="s">
        <v>12</v>
      </c>
      <c r="C626" t="s">
        <v>164</v>
      </c>
      <c r="D626">
        <v>7</v>
      </c>
      <c r="E626">
        <v>1</v>
      </c>
      <c r="F626">
        <v>993</v>
      </c>
      <c r="G626" t="s">
        <v>165</v>
      </c>
      <c r="H626">
        <v>6</v>
      </c>
      <c r="I626" s="1">
        <v>1.0386157407407408E-2</v>
      </c>
      <c r="J626">
        <v>17.960999999999999</v>
      </c>
      <c r="K626">
        <v>7.9160000000000004</v>
      </c>
      <c r="L626" t="s">
        <v>166</v>
      </c>
      <c r="M626" t="s">
        <v>16</v>
      </c>
      <c r="N626" t="s">
        <v>164</v>
      </c>
      <c r="O626">
        <v>50</v>
      </c>
      <c r="P626">
        <f>_xlfn.IFNA(VLOOKUP(C626&amp;G626,'By Class Overall'!A:F,6,FALSE),0)</f>
        <v>150</v>
      </c>
      <c r="Q626">
        <f>_xlfn.IFNA(VLOOKUP(C626&amp;G626,'By Class Overall'!A:D,4,FALSE),0)</f>
        <v>1</v>
      </c>
    </row>
    <row r="627" spans="1:17" x14ac:dyDescent="0.25">
      <c r="A627">
        <v>2</v>
      </c>
      <c r="B627" t="s">
        <v>12</v>
      </c>
      <c r="C627" t="s">
        <v>164</v>
      </c>
      <c r="D627">
        <v>8</v>
      </c>
      <c r="E627">
        <v>2</v>
      </c>
      <c r="F627">
        <v>32</v>
      </c>
      <c r="G627" t="s">
        <v>168</v>
      </c>
      <c r="H627">
        <v>6</v>
      </c>
      <c r="I627" s="1">
        <v>1.0417939814814816E-2</v>
      </c>
      <c r="J627">
        <v>20.707000000000001</v>
      </c>
      <c r="K627">
        <v>2.746</v>
      </c>
      <c r="L627" t="s">
        <v>169</v>
      </c>
      <c r="M627" t="s">
        <v>170</v>
      </c>
      <c r="N627" t="s">
        <v>164</v>
      </c>
      <c r="O627">
        <v>40</v>
      </c>
      <c r="P627">
        <f>_xlfn.IFNA(VLOOKUP(C627&amp;G627,'By Class Overall'!A:F,6,FALSE),0)</f>
        <v>112</v>
      </c>
      <c r="Q627">
        <f>_xlfn.IFNA(VLOOKUP(C627&amp;G627,'By Class Overall'!A:D,4,FALSE),0)</f>
        <v>2</v>
      </c>
    </row>
    <row r="628" spans="1:17" x14ac:dyDescent="0.25">
      <c r="A628">
        <v>2</v>
      </c>
      <c r="B628" t="s">
        <v>12</v>
      </c>
      <c r="C628" t="s">
        <v>164</v>
      </c>
      <c r="D628">
        <v>9</v>
      </c>
      <c r="E628">
        <v>3</v>
      </c>
      <c r="F628">
        <v>35</v>
      </c>
      <c r="G628" t="s">
        <v>231</v>
      </c>
      <c r="H628">
        <v>6</v>
      </c>
      <c r="I628" s="1">
        <v>1.0437662037037039E-2</v>
      </c>
      <c r="J628">
        <v>22.411000000000001</v>
      </c>
      <c r="K628">
        <v>1.704</v>
      </c>
      <c r="L628" t="s">
        <v>125</v>
      </c>
      <c r="M628" t="s">
        <v>232</v>
      </c>
      <c r="N628" t="s">
        <v>164</v>
      </c>
      <c r="O628">
        <v>32</v>
      </c>
      <c r="P628">
        <f>_xlfn.IFNA(VLOOKUP(C628&amp;G628,'By Class Overall'!A:F,6,FALSE),0)</f>
        <v>72</v>
      </c>
      <c r="Q628">
        <f>_xlfn.IFNA(VLOOKUP(C628&amp;G628,'By Class Overall'!A:D,4,FALSE),0)</f>
        <v>4</v>
      </c>
    </row>
    <row r="629" spans="1:17" x14ac:dyDescent="0.25">
      <c r="A629">
        <v>2</v>
      </c>
      <c r="B629" t="s">
        <v>12</v>
      </c>
      <c r="C629" t="s">
        <v>164</v>
      </c>
      <c r="D629">
        <v>10</v>
      </c>
      <c r="E629">
        <v>4</v>
      </c>
      <c r="F629">
        <v>33</v>
      </c>
      <c r="G629" t="s">
        <v>171</v>
      </c>
      <c r="H629">
        <v>6</v>
      </c>
      <c r="I629" s="1">
        <v>1.0486458333333332E-2</v>
      </c>
      <c r="J629">
        <v>26.626999999999999</v>
      </c>
      <c r="K629">
        <v>4.2160000000000002</v>
      </c>
      <c r="L629" t="s">
        <v>172</v>
      </c>
      <c r="M629" t="s">
        <v>173</v>
      </c>
      <c r="N629" t="s">
        <v>164</v>
      </c>
      <c r="O629">
        <v>26</v>
      </c>
      <c r="P629">
        <f>_xlfn.IFNA(VLOOKUP(C629&amp;G629,'By Class Overall'!A:F,6,FALSE),0)</f>
        <v>74</v>
      </c>
      <c r="Q629">
        <f>_xlfn.IFNA(VLOOKUP(C629&amp;G629,'By Class Overall'!A:D,4,FALSE),0)</f>
        <v>3</v>
      </c>
    </row>
    <row r="630" spans="1:17" x14ac:dyDescent="0.25">
      <c r="A630">
        <v>2</v>
      </c>
      <c r="B630" t="s">
        <v>12</v>
      </c>
      <c r="C630" t="s">
        <v>163</v>
      </c>
      <c r="D630">
        <v>11</v>
      </c>
      <c r="E630">
        <v>7</v>
      </c>
      <c r="F630">
        <v>66</v>
      </c>
      <c r="G630" t="s">
        <v>141</v>
      </c>
      <c r="H630">
        <v>6</v>
      </c>
      <c r="I630" s="1">
        <v>1.0539918981481482E-2</v>
      </c>
      <c r="J630">
        <v>31.245999999999999</v>
      </c>
      <c r="K630">
        <v>4.6189999999999998</v>
      </c>
      <c r="L630" t="s">
        <v>143</v>
      </c>
      <c r="M630" t="s">
        <v>144</v>
      </c>
      <c r="N630" t="s">
        <v>163</v>
      </c>
      <c r="O630">
        <v>18</v>
      </c>
      <c r="P630">
        <f>_xlfn.IFNA(VLOOKUP(C630&amp;G630,'By Class Overall'!A:F,6,FALSE),0)</f>
        <v>38</v>
      </c>
      <c r="Q630">
        <f>_xlfn.IFNA(VLOOKUP(C630&amp;G630,'By Class Overall'!A:D,4,FALSE),0)</f>
        <v>7</v>
      </c>
    </row>
    <row r="631" spans="1:17" x14ac:dyDescent="0.25">
      <c r="A631">
        <v>2</v>
      </c>
      <c r="B631" t="s">
        <v>12</v>
      </c>
      <c r="C631" t="s">
        <v>163</v>
      </c>
      <c r="D631">
        <v>12</v>
      </c>
      <c r="E631">
        <v>8</v>
      </c>
      <c r="F631">
        <v>213</v>
      </c>
      <c r="G631" t="s">
        <v>241</v>
      </c>
      <c r="H631">
        <v>6</v>
      </c>
      <c r="I631" s="1">
        <v>1.0800752314814815E-2</v>
      </c>
      <c r="J631">
        <v>53.781999999999996</v>
      </c>
      <c r="K631">
        <v>22.536000000000001</v>
      </c>
      <c r="L631" t="s">
        <v>242</v>
      </c>
      <c r="M631" t="s">
        <v>243</v>
      </c>
      <c r="N631" t="s">
        <v>163</v>
      </c>
      <c r="O631">
        <v>16</v>
      </c>
      <c r="P631">
        <f>_xlfn.IFNA(VLOOKUP(C631&amp;G631,'By Class Overall'!A:F,6,FALSE),0)</f>
        <v>16</v>
      </c>
      <c r="Q631">
        <f>_xlfn.IFNA(VLOOKUP(C631&amp;G631,'By Class Overall'!A:D,4,FALSE),0)</f>
        <v>9</v>
      </c>
    </row>
    <row r="632" spans="1:17" x14ac:dyDescent="0.25">
      <c r="A632">
        <v>2</v>
      </c>
      <c r="B632" t="s">
        <v>12</v>
      </c>
      <c r="C632" t="s">
        <v>164</v>
      </c>
      <c r="D632">
        <v>13</v>
      </c>
      <c r="E632">
        <v>5</v>
      </c>
      <c r="F632">
        <v>693</v>
      </c>
      <c r="G632" t="s">
        <v>237</v>
      </c>
      <c r="H632">
        <v>6</v>
      </c>
      <c r="I632" s="1">
        <v>1.1021458333333333E-2</v>
      </c>
      <c r="J632" s="1">
        <v>8.4318287037037044E-4</v>
      </c>
      <c r="K632">
        <v>19.068999999999999</v>
      </c>
      <c r="L632" t="s">
        <v>172</v>
      </c>
      <c r="M632" t="s">
        <v>16</v>
      </c>
      <c r="N632" t="s">
        <v>164</v>
      </c>
      <c r="O632">
        <v>22</v>
      </c>
      <c r="P632">
        <f>_xlfn.IFNA(VLOOKUP(C632&amp;G632,'By Class Overall'!A:F,6,FALSE),0)</f>
        <v>40</v>
      </c>
      <c r="Q632">
        <f>_xlfn.IFNA(VLOOKUP(C632&amp;G632,'By Class Overall'!A:D,4,FALSE),0)</f>
        <v>6</v>
      </c>
    </row>
    <row r="633" spans="1:17" x14ac:dyDescent="0.25">
      <c r="A633">
        <v>2</v>
      </c>
      <c r="B633" t="s">
        <v>12</v>
      </c>
      <c r="C633" t="s">
        <v>164</v>
      </c>
      <c r="D633">
        <v>14</v>
      </c>
      <c r="E633">
        <v>6</v>
      </c>
      <c r="F633">
        <v>217</v>
      </c>
      <c r="G633" t="s">
        <v>130</v>
      </c>
      <c r="H633">
        <v>5</v>
      </c>
      <c r="I633" s="1">
        <v>1.1044155092592593E-2</v>
      </c>
      <c r="J633" t="s">
        <v>118</v>
      </c>
      <c r="K633" t="s">
        <v>118</v>
      </c>
      <c r="L633" t="s">
        <v>131</v>
      </c>
      <c r="M633" t="s">
        <v>81</v>
      </c>
      <c r="N633" t="s">
        <v>164</v>
      </c>
      <c r="O633">
        <v>20</v>
      </c>
      <c r="P633">
        <f>_xlfn.IFNA(VLOOKUP(C633&amp;G633,'By Class Overall'!A:F,6,FALSE),0)</f>
        <v>40</v>
      </c>
      <c r="Q633">
        <f>_xlfn.IFNA(VLOOKUP(C633&amp;G633,'By Class Overall'!A:D,4,FALSE),0)</f>
        <v>7</v>
      </c>
    </row>
    <row r="634" spans="1:17" x14ac:dyDescent="0.25">
      <c r="A634">
        <v>2</v>
      </c>
      <c r="B634" t="s">
        <v>12</v>
      </c>
      <c r="C634" t="s">
        <v>129</v>
      </c>
      <c r="D634">
        <v>15</v>
      </c>
      <c r="E634">
        <v>1</v>
      </c>
      <c r="F634">
        <v>217</v>
      </c>
      <c r="G634" t="s">
        <v>130</v>
      </c>
      <c r="H634">
        <v>5</v>
      </c>
      <c r="I634" s="1">
        <v>1.1044155092592593E-2</v>
      </c>
      <c r="J634" t="s">
        <v>118</v>
      </c>
      <c r="L634" t="s">
        <v>131</v>
      </c>
      <c r="M634" t="s">
        <v>81</v>
      </c>
      <c r="N634" t="s">
        <v>129</v>
      </c>
      <c r="O634">
        <v>50</v>
      </c>
      <c r="P634">
        <f>_xlfn.IFNA(VLOOKUP(C634&amp;G634,'By Class Overall'!A:F,6,FALSE),0)</f>
        <v>140</v>
      </c>
      <c r="Q634">
        <f>_xlfn.IFNA(VLOOKUP(C634&amp;G634,'By Class Overall'!A:D,4,FALSE),0)</f>
        <v>1</v>
      </c>
    </row>
    <row r="635" spans="1:17" x14ac:dyDescent="0.25">
      <c r="A635">
        <v>2</v>
      </c>
      <c r="B635" t="s">
        <v>12</v>
      </c>
      <c r="C635" t="s">
        <v>129</v>
      </c>
      <c r="D635">
        <v>16</v>
      </c>
      <c r="E635">
        <v>2</v>
      </c>
      <c r="F635">
        <v>109</v>
      </c>
      <c r="G635" t="s">
        <v>235</v>
      </c>
      <c r="H635">
        <v>5</v>
      </c>
      <c r="I635" s="1">
        <v>1.1137939814814814E-2</v>
      </c>
      <c r="J635" t="s">
        <v>118</v>
      </c>
      <c r="K635">
        <v>8.1029999999999998</v>
      </c>
      <c r="L635" t="s">
        <v>131</v>
      </c>
      <c r="M635" t="s">
        <v>236</v>
      </c>
      <c r="N635" t="s">
        <v>129</v>
      </c>
      <c r="O635">
        <v>40</v>
      </c>
      <c r="P635">
        <f>_xlfn.IFNA(VLOOKUP(C635&amp;G635,'By Class Overall'!A:F,6,FALSE),0)</f>
        <v>40</v>
      </c>
      <c r="Q635">
        <f>_xlfn.IFNA(VLOOKUP(C635&amp;G635,'By Class Overall'!A:D,4,FALSE),0)</f>
        <v>3</v>
      </c>
    </row>
    <row r="636" spans="1:17" x14ac:dyDescent="0.25">
      <c r="A636">
        <v>2</v>
      </c>
      <c r="B636" t="s">
        <v>12</v>
      </c>
      <c r="C636" t="s">
        <v>164</v>
      </c>
      <c r="D636">
        <v>17</v>
      </c>
      <c r="E636">
        <v>7</v>
      </c>
      <c r="F636">
        <v>109</v>
      </c>
      <c r="G636" t="s">
        <v>235</v>
      </c>
      <c r="H636">
        <v>5</v>
      </c>
      <c r="I636" s="1">
        <v>1.1137951388888888E-2</v>
      </c>
      <c r="J636" t="s">
        <v>118</v>
      </c>
      <c r="K636">
        <v>1E-3</v>
      </c>
      <c r="L636" t="s">
        <v>131</v>
      </c>
      <c r="M636" t="s">
        <v>236</v>
      </c>
      <c r="N636" t="s">
        <v>164</v>
      </c>
      <c r="O636">
        <v>18</v>
      </c>
      <c r="P636">
        <f>_xlfn.IFNA(VLOOKUP(C636&amp;G636,'By Class Overall'!A:F,6,FALSE),0)</f>
        <v>18</v>
      </c>
      <c r="Q636">
        <f>_xlfn.IFNA(VLOOKUP(C636&amp;G636,'By Class Overall'!A:D,4,FALSE),0)</f>
        <v>10</v>
      </c>
    </row>
    <row r="637" spans="1:17" x14ac:dyDescent="0.25">
      <c r="A637">
        <v>2</v>
      </c>
      <c r="B637" t="s">
        <v>12</v>
      </c>
      <c r="C637" t="s">
        <v>129</v>
      </c>
      <c r="D637">
        <v>18</v>
      </c>
      <c r="E637">
        <v>3</v>
      </c>
      <c r="F637">
        <v>142</v>
      </c>
      <c r="G637" t="s">
        <v>233</v>
      </c>
      <c r="H637">
        <v>5</v>
      </c>
      <c r="I637" s="1">
        <v>1.1251608796296298E-2</v>
      </c>
      <c r="J637" t="s">
        <v>118</v>
      </c>
      <c r="K637">
        <v>9.82</v>
      </c>
      <c r="L637" t="s">
        <v>234</v>
      </c>
      <c r="M637" t="s">
        <v>158</v>
      </c>
      <c r="N637" t="s">
        <v>129</v>
      </c>
      <c r="O637">
        <v>32</v>
      </c>
      <c r="P637">
        <f>_xlfn.IFNA(VLOOKUP(C637&amp;G637,'By Class Overall'!A:F,6,FALSE),0)</f>
        <v>32</v>
      </c>
      <c r="Q637">
        <f>_xlfn.IFNA(VLOOKUP(C637&amp;G637,'By Class Overall'!A:D,4,FALSE),0)</f>
        <v>4</v>
      </c>
    </row>
    <row r="638" spans="1:17" x14ac:dyDescent="0.25">
      <c r="A638">
        <v>2</v>
      </c>
      <c r="B638" t="s">
        <v>12</v>
      </c>
      <c r="C638" t="s">
        <v>163</v>
      </c>
      <c r="D638" t="s">
        <v>268</v>
      </c>
      <c r="E638" t="s">
        <v>268</v>
      </c>
      <c r="F638">
        <v>777</v>
      </c>
      <c r="G638" t="s">
        <v>22</v>
      </c>
      <c r="H638">
        <v>3</v>
      </c>
      <c r="I638" s="1">
        <v>3.7132523148148146E-3</v>
      </c>
      <c r="J638" t="s">
        <v>268</v>
      </c>
      <c r="K638" t="s">
        <v>111</v>
      </c>
      <c r="L638" t="s">
        <v>23</v>
      </c>
      <c r="M638" t="s">
        <v>24</v>
      </c>
      <c r="N638" t="s">
        <v>163</v>
      </c>
      <c r="O638">
        <v>0</v>
      </c>
      <c r="P638">
        <f>_xlfn.IFNA(VLOOKUP(C638&amp;G638,'By Class Overall'!A:F,6,FALSE),0)</f>
        <v>50</v>
      </c>
      <c r="Q638">
        <f>_xlfn.IFNA(VLOOKUP(C638&amp;G638,'By Class Overall'!A:D,4,FALSE),0)</f>
        <v>5</v>
      </c>
    </row>
    <row r="639" spans="1:17" x14ac:dyDescent="0.25">
      <c r="A639">
        <v>2</v>
      </c>
      <c r="B639" t="s">
        <v>12</v>
      </c>
      <c r="C639" t="s">
        <v>163</v>
      </c>
      <c r="D639" t="s">
        <v>71</v>
      </c>
      <c r="E639" t="s">
        <v>71</v>
      </c>
      <c r="F639">
        <v>369</v>
      </c>
      <c r="G639" t="s">
        <v>238</v>
      </c>
      <c r="J639" t="s">
        <v>71</v>
      </c>
      <c r="L639" t="s">
        <v>239</v>
      </c>
      <c r="M639" t="s">
        <v>240</v>
      </c>
      <c r="N639" t="s">
        <v>163</v>
      </c>
      <c r="O639">
        <v>0</v>
      </c>
      <c r="P639">
        <f>_xlfn.IFNA(VLOOKUP(C639&amp;G639,'By Class Overall'!A:F,6,FALSE),0)</f>
        <v>0</v>
      </c>
      <c r="Q639">
        <f>_xlfn.IFNA(VLOOKUP(C639&amp;G639,'By Class Overall'!A:D,4,FALSE),0)</f>
        <v>0</v>
      </c>
    </row>
    <row r="640" spans="1:17" x14ac:dyDescent="0.25">
      <c r="A640">
        <v>2</v>
      </c>
      <c r="B640" t="s">
        <v>12</v>
      </c>
      <c r="C640" t="s">
        <v>163</v>
      </c>
      <c r="D640" t="s">
        <v>71</v>
      </c>
      <c r="E640" t="s">
        <v>71</v>
      </c>
      <c r="F640">
        <v>113</v>
      </c>
      <c r="G640" t="s">
        <v>264</v>
      </c>
      <c r="J640" t="s">
        <v>71</v>
      </c>
      <c r="L640" t="s">
        <v>273</v>
      </c>
      <c r="M640" t="s">
        <v>266</v>
      </c>
      <c r="N640" t="s">
        <v>163</v>
      </c>
      <c r="O640">
        <v>0</v>
      </c>
      <c r="P640">
        <f>_xlfn.IFNA(VLOOKUP(C640&amp;G640,'By Class Overall'!A:F,6,FALSE),0)</f>
        <v>0</v>
      </c>
      <c r="Q640">
        <f>_xlfn.IFNA(VLOOKUP(C640&amp;G640,'By Class Overall'!A:D,4,FALSE),0)</f>
        <v>0</v>
      </c>
    </row>
    <row r="641" spans="1:17" x14ac:dyDescent="0.25">
      <c r="A641">
        <v>2</v>
      </c>
      <c r="B641" t="s">
        <v>12</v>
      </c>
      <c r="C641" t="s">
        <v>164</v>
      </c>
      <c r="D641" t="s">
        <v>71</v>
      </c>
      <c r="E641" t="s">
        <v>71</v>
      </c>
      <c r="F641">
        <v>660</v>
      </c>
      <c r="G641" t="s">
        <v>64</v>
      </c>
      <c r="J641" t="s">
        <v>71</v>
      </c>
      <c r="L641" t="s">
        <v>65</v>
      </c>
      <c r="M641" t="s">
        <v>66</v>
      </c>
      <c r="N641" t="s">
        <v>164</v>
      </c>
      <c r="O641">
        <v>0</v>
      </c>
      <c r="P641">
        <f>_xlfn.IFNA(VLOOKUP(C641&amp;G641,'By Class Overall'!A:F,6,FALSE),0)</f>
        <v>48</v>
      </c>
      <c r="Q641">
        <f>_xlfn.IFNA(VLOOKUP(C641&amp;G641,'By Class Overall'!A:D,4,FALSE),0)</f>
        <v>5</v>
      </c>
    </row>
    <row r="642" spans="1:17" x14ac:dyDescent="0.25">
      <c r="A642">
        <v>2</v>
      </c>
      <c r="B642" t="s">
        <v>12</v>
      </c>
      <c r="C642" t="s">
        <v>129</v>
      </c>
      <c r="D642" t="s">
        <v>71</v>
      </c>
      <c r="E642" t="s">
        <v>71</v>
      </c>
      <c r="F642">
        <v>179</v>
      </c>
      <c r="G642" t="s">
        <v>42</v>
      </c>
      <c r="J642" t="s">
        <v>71</v>
      </c>
      <c r="L642" t="s">
        <v>274</v>
      </c>
      <c r="M642" t="s">
        <v>44</v>
      </c>
      <c r="N642" t="s">
        <v>129</v>
      </c>
      <c r="O642">
        <v>0</v>
      </c>
      <c r="P642">
        <f>_xlfn.IFNA(VLOOKUP(C642&amp;G642,'By Class Overall'!A:F,6,FALSE),0)</f>
        <v>100</v>
      </c>
      <c r="Q642">
        <f>_xlfn.IFNA(VLOOKUP(C642&amp;G642,'By Class Overall'!A:D,4,FALSE),0)</f>
        <v>2</v>
      </c>
    </row>
    <row r="643" spans="1:17" x14ac:dyDescent="0.25">
      <c r="A643">
        <v>2</v>
      </c>
      <c r="B643" t="s">
        <v>12</v>
      </c>
      <c r="C643" t="s">
        <v>129</v>
      </c>
      <c r="D643" t="s">
        <v>71</v>
      </c>
      <c r="E643" t="s">
        <v>71</v>
      </c>
      <c r="F643">
        <v>33</v>
      </c>
      <c r="G643" t="s">
        <v>171</v>
      </c>
      <c r="J643" t="s">
        <v>71</v>
      </c>
      <c r="L643" t="s">
        <v>172</v>
      </c>
      <c r="M643" t="s">
        <v>173</v>
      </c>
      <c r="N643" t="s">
        <v>129</v>
      </c>
      <c r="O643">
        <v>0</v>
      </c>
      <c r="P643">
        <f>_xlfn.IFNA(VLOOKUP(C643&amp;G643,'By Class Overall'!A:F,6,FALSE),0)</f>
        <v>0</v>
      </c>
      <c r="Q643">
        <f>_xlfn.IFNA(VLOOKUP(C643&amp;G643,'By Class Overall'!A:D,4,FALSE),0)</f>
        <v>0</v>
      </c>
    </row>
    <row r="644" spans="1:17" x14ac:dyDescent="0.25">
      <c r="A644">
        <v>2</v>
      </c>
      <c r="B644" t="s">
        <v>12</v>
      </c>
      <c r="C644" t="s">
        <v>129</v>
      </c>
      <c r="D644" t="s">
        <v>71</v>
      </c>
      <c r="E644" t="s">
        <v>71</v>
      </c>
      <c r="F644">
        <v>101</v>
      </c>
      <c r="G644" t="s">
        <v>124</v>
      </c>
      <c r="J644" t="s">
        <v>71</v>
      </c>
      <c r="L644" t="s">
        <v>125</v>
      </c>
      <c r="M644" t="s">
        <v>81</v>
      </c>
      <c r="N644" t="s">
        <v>129</v>
      </c>
      <c r="O644">
        <v>0</v>
      </c>
      <c r="P644">
        <f>_xlfn.IFNA(VLOOKUP(C644&amp;G644,'By Class Overall'!A:F,6,FALSE),0)</f>
        <v>0</v>
      </c>
      <c r="Q644">
        <f>_xlfn.IFNA(VLOOKUP(C644&amp;G644,'By Class Overall'!A:D,4,FALSE),0)</f>
        <v>0</v>
      </c>
    </row>
    <row r="645" spans="1:17" x14ac:dyDescent="0.25">
      <c r="A645">
        <v>2</v>
      </c>
      <c r="B645" t="s">
        <v>12</v>
      </c>
      <c r="C645" t="s">
        <v>13</v>
      </c>
      <c r="D645">
        <v>1</v>
      </c>
      <c r="E645">
        <v>1</v>
      </c>
      <c r="F645">
        <v>193</v>
      </c>
      <c r="G645" t="s">
        <v>14</v>
      </c>
      <c r="H645">
        <v>7</v>
      </c>
      <c r="I645" s="1">
        <v>8.2556134259259249E-3</v>
      </c>
      <c r="L645" t="s">
        <v>15</v>
      </c>
      <c r="M645" t="s">
        <v>16</v>
      </c>
      <c r="N645" t="s">
        <v>13</v>
      </c>
      <c r="O645">
        <v>50</v>
      </c>
      <c r="P645">
        <f>_xlfn.IFNA(VLOOKUP(C645&amp;G645,'By Class Overall'!A:F,6,FALSE),0)</f>
        <v>100</v>
      </c>
      <c r="Q645">
        <f>_xlfn.IFNA(VLOOKUP(C645&amp;G645,'By Class Overall'!A:D,4,FALSE),0)</f>
        <v>1</v>
      </c>
    </row>
    <row r="646" spans="1:17" x14ac:dyDescent="0.25">
      <c r="A646">
        <v>2</v>
      </c>
      <c r="B646" t="s">
        <v>12</v>
      </c>
      <c r="C646" t="s">
        <v>13</v>
      </c>
      <c r="D646">
        <v>2</v>
      </c>
      <c r="E646">
        <v>2</v>
      </c>
      <c r="F646">
        <v>151</v>
      </c>
      <c r="G646" t="s">
        <v>103</v>
      </c>
      <c r="H646">
        <v>7</v>
      </c>
      <c r="I646" s="1">
        <v>8.362199074074074E-3</v>
      </c>
      <c r="J646">
        <v>9.2089999999999996</v>
      </c>
      <c r="K646">
        <v>9.2089999999999996</v>
      </c>
      <c r="L646" t="s">
        <v>51</v>
      </c>
      <c r="M646" t="s">
        <v>104</v>
      </c>
      <c r="N646" t="s">
        <v>13</v>
      </c>
      <c r="O646">
        <v>40</v>
      </c>
      <c r="P646">
        <f>_xlfn.IFNA(VLOOKUP(C646&amp;G646,'By Class Overall'!A:F,6,FALSE),0)</f>
        <v>40</v>
      </c>
      <c r="Q646">
        <f>_xlfn.IFNA(VLOOKUP(C646&amp;G646,'By Class Overall'!A:D,4,FALSE),0)</f>
        <v>5</v>
      </c>
    </row>
    <row r="647" spans="1:17" x14ac:dyDescent="0.25">
      <c r="A647">
        <v>2</v>
      </c>
      <c r="B647" t="s">
        <v>12</v>
      </c>
      <c r="C647" t="s">
        <v>13</v>
      </c>
      <c r="D647">
        <v>3</v>
      </c>
      <c r="E647">
        <v>3</v>
      </c>
      <c r="F647">
        <v>136</v>
      </c>
      <c r="G647" t="s">
        <v>32</v>
      </c>
      <c r="H647">
        <v>7</v>
      </c>
      <c r="I647" s="1">
        <v>8.3668402777777769E-3</v>
      </c>
      <c r="J647">
        <v>9.61</v>
      </c>
      <c r="K647">
        <v>0.40100000000000002</v>
      </c>
      <c r="L647" t="s">
        <v>260</v>
      </c>
      <c r="M647" t="s">
        <v>34</v>
      </c>
      <c r="N647" t="s">
        <v>13</v>
      </c>
      <c r="O647">
        <v>32</v>
      </c>
      <c r="P647">
        <f>_xlfn.IFNA(VLOOKUP(C647&amp;G647,'By Class Overall'!A:F,6,FALSE),0)</f>
        <v>46</v>
      </c>
      <c r="Q647">
        <f>_xlfn.IFNA(VLOOKUP(C647&amp;G647,'By Class Overall'!A:D,4,FALSE),0)</f>
        <v>3</v>
      </c>
    </row>
    <row r="648" spans="1:17" x14ac:dyDescent="0.25">
      <c r="A648">
        <v>2</v>
      </c>
      <c r="B648" t="s">
        <v>12</v>
      </c>
      <c r="C648" t="s">
        <v>13</v>
      </c>
      <c r="D648">
        <v>4</v>
      </c>
      <c r="E648">
        <v>4</v>
      </c>
      <c r="F648">
        <v>68</v>
      </c>
      <c r="G648" t="s">
        <v>20</v>
      </c>
      <c r="H648">
        <v>7</v>
      </c>
      <c r="I648" s="1">
        <v>8.367141203703703E-3</v>
      </c>
      <c r="J648">
        <v>9.6359999999999992</v>
      </c>
      <c r="K648">
        <v>2.5999999999999999E-2</v>
      </c>
      <c r="L648" t="s">
        <v>15</v>
      </c>
      <c r="M648" t="s">
        <v>21</v>
      </c>
      <c r="N648" t="s">
        <v>13</v>
      </c>
      <c r="O648">
        <v>26</v>
      </c>
      <c r="P648">
        <f>_xlfn.IFNA(VLOOKUP(C648&amp;G648,'By Class Overall'!A:F,6,FALSE),0)</f>
        <v>58</v>
      </c>
      <c r="Q648">
        <f>_xlfn.IFNA(VLOOKUP(C648&amp;G648,'By Class Overall'!A:D,4,FALSE),0)</f>
        <v>2</v>
      </c>
    </row>
    <row r="649" spans="1:17" x14ac:dyDescent="0.25">
      <c r="A649">
        <v>2</v>
      </c>
      <c r="B649" t="s">
        <v>12</v>
      </c>
      <c r="C649" t="s">
        <v>13</v>
      </c>
      <c r="D649">
        <v>5</v>
      </c>
      <c r="E649">
        <v>5</v>
      </c>
      <c r="F649">
        <v>675</v>
      </c>
      <c r="G649" t="s">
        <v>75</v>
      </c>
      <c r="H649">
        <v>7</v>
      </c>
      <c r="I649" s="1">
        <v>8.5309953703703711E-3</v>
      </c>
      <c r="J649">
        <v>23.792999999999999</v>
      </c>
      <c r="K649">
        <v>14.157</v>
      </c>
      <c r="L649" t="s">
        <v>76</v>
      </c>
      <c r="M649" t="s">
        <v>52</v>
      </c>
      <c r="N649" t="s">
        <v>13</v>
      </c>
      <c r="O649">
        <v>22</v>
      </c>
      <c r="P649">
        <f>_xlfn.IFNA(VLOOKUP(C649&amp;G649,'By Class Overall'!A:F,6,FALSE),0)</f>
        <v>22</v>
      </c>
      <c r="Q649">
        <f>_xlfn.IFNA(VLOOKUP(C649&amp;G649,'By Class Overall'!A:D,4,FALSE),0)</f>
        <v>8</v>
      </c>
    </row>
    <row r="650" spans="1:17" x14ac:dyDescent="0.25">
      <c r="A650">
        <v>2</v>
      </c>
      <c r="B650" t="s">
        <v>12</v>
      </c>
      <c r="C650" t="s">
        <v>13</v>
      </c>
      <c r="D650">
        <v>6</v>
      </c>
      <c r="E650">
        <v>6</v>
      </c>
      <c r="F650">
        <v>71</v>
      </c>
      <c r="G650" t="s">
        <v>250</v>
      </c>
      <c r="H650">
        <v>7</v>
      </c>
      <c r="I650" s="1">
        <v>8.6147800925925923E-3</v>
      </c>
      <c r="J650">
        <v>31.032</v>
      </c>
      <c r="K650">
        <v>7.2389999999999999</v>
      </c>
      <c r="L650" t="s">
        <v>188</v>
      </c>
      <c r="M650" t="s">
        <v>251</v>
      </c>
      <c r="N650" t="s">
        <v>13</v>
      </c>
      <c r="O650">
        <v>20</v>
      </c>
      <c r="P650">
        <f>_xlfn.IFNA(VLOOKUP(C650&amp;G650,'By Class Overall'!A:F,6,FALSE),0)</f>
        <v>20</v>
      </c>
      <c r="Q650">
        <f>_xlfn.IFNA(VLOOKUP(C650&amp;G650,'By Class Overall'!A:D,4,FALSE),0)</f>
        <v>9</v>
      </c>
    </row>
    <row r="651" spans="1:17" x14ac:dyDescent="0.25">
      <c r="A651">
        <v>2</v>
      </c>
      <c r="B651" t="s">
        <v>181</v>
      </c>
      <c r="C651" t="s">
        <v>195</v>
      </c>
      <c r="D651">
        <v>16</v>
      </c>
      <c r="E651">
        <v>7</v>
      </c>
      <c r="F651">
        <v>147</v>
      </c>
      <c r="G651" t="s">
        <v>159</v>
      </c>
      <c r="H651">
        <v>6</v>
      </c>
      <c r="I651" s="1">
        <v>8.3594675925925937E-3</v>
      </c>
      <c r="J651" t="s">
        <v>118</v>
      </c>
      <c r="K651" t="s">
        <v>118</v>
      </c>
      <c r="L651" t="s">
        <v>155</v>
      </c>
      <c r="M651" t="s">
        <v>24</v>
      </c>
      <c r="N651" t="s">
        <v>195</v>
      </c>
      <c r="O651">
        <v>18</v>
      </c>
      <c r="P651">
        <f>_xlfn.IFNA(VLOOKUP(C651&amp;G651,'By Class Overall'!A:F,6,FALSE),0)</f>
        <v>18</v>
      </c>
      <c r="Q651">
        <f>_xlfn.IFNA(VLOOKUP(C651&amp;G651,'By Class Overall'!A:D,4,FALSE),0)</f>
        <v>11</v>
      </c>
    </row>
    <row r="652" spans="1:17" x14ac:dyDescent="0.25">
      <c r="A652">
        <v>2</v>
      </c>
      <c r="B652" t="s">
        <v>181</v>
      </c>
      <c r="C652" t="s">
        <v>195</v>
      </c>
      <c r="D652">
        <v>17</v>
      </c>
      <c r="E652">
        <v>8</v>
      </c>
      <c r="F652">
        <v>369</v>
      </c>
      <c r="G652" t="s">
        <v>238</v>
      </c>
      <c r="H652">
        <v>6</v>
      </c>
      <c r="I652" s="1">
        <v>8.4769097222222225E-3</v>
      </c>
      <c r="J652" t="s">
        <v>118</v>
      </c>
      <c r="K652">
        <v>10.147</v>
      </c>
      <c r="L652" t="s">
        <v>239</v>
      </c>
      <c r="M652" t="s">
        <v>240</v>
      </c>
      <c r="N652" t="s">
        <v>195</v>
      </c>
      <c r="O652">
        <v>16</v>
      </c>
      <c r="P652">
        <f>_xlfn.IFNA(VLOOKUP(C652&amp;G652,'By Class Overall'!A:F,6,FALSE),0)</f>
        <v>16</v>
      </c>
      <c r="Q652">
        <f>_xlfn.IFNA(VLOOKUP(C652&amp;G652,'By Class Overall'!A:D,4,FALSE),0)</f>
        <v>12</v>
      </c>
    </row>
    <row r="653" spans="1:17" x14ac:dyDescent="0.25">
      <c r="A653">
        <v>2</v>
      </c>
      <c r="B653" t="s">
        <v>181</v>
      </c>
      <c r="C653" t="s">
        <v>194</v>
      </c>
      <c r="D653" t="s">
        <v>71</v>
      </c>
      <c r="E653" t="s">
        <v>71</v>
      </c>
      <c r="F653">
        <v>777</v>
      </c>
      <c r="G653" t="s">
        <v>22</v>
      </c>
      <c r="J653" t="s">
        <v>71</v>
      </c>
      <c r="L653" t="s">
        <v>23</v>
      </c>
      <c r="M653" t="s">
        <v>24</v>
      </c>
      <c r="N653" t="s">
        <v>194</v>
      </c>
      <c r="O653">
        <v>0</v>
      </c>
      <c r="P653">
        <f>_xlfn.IFNA(VLOOKUP(C653&amp;G653,'By Class Overall'!A:F,6,FALSE),0)</f>
        <v>32</v>
      </c>
      <c r="Q653">
        <f>_xlfn.IFNA(VLOOKUP(C653&amp;G653,'By Class Overall'!A:D,4,FALSE),0)</f>
        <v>7</v>
      </c>
    </row>
    <row r="654" spans="1:17" x14ac:dyDescent="0.25">
      <c r="A654">
        <v>2</v>
      </c>
      <c r="B654" t="s">
        <v>181</v>
      </c>
      <c r="C654" t="s">
        <v>206</v>
      </c>
      <c r="D654">
        <v>1</v>
      </c>
      <c r="E654">
        <v>1</v>
      </c>
      <c r="F654">
        <v>49</v>
      </c>
      <c r="G654" t="s">
        <v>86</v>
      </c>
      <c r="H654">
        <v>7</v>
      </c>
      <c r="I654" s="1">
        <v>7.9013773148148142E-3</v>
      </c>
      <c r="L654" t="s">
        <v>15</v>
      </c>
      <c r="M654" t="s">
        <v>87</v>
      </c>
      <c r="N654" t="s">
        <v>206</v>
      </c>
      <c r="O654">
        <v>50</v>
      </c>
      <c r="P654">
        <f>_xlfn.IFNA(VLOOKUP(C654&amp;G654,'By Class Overall'!A:F,6,FALSE),0)</f>
        <v>90</v>
      </c>
      <c r="Q654">
        <f>_xlfn.IFNA(VLOOKUP(C654&amp;G654,'By Class Overall'!A:D,4,FALSE),0)</f>
        <v>1</v>
      </c>
    </row>
    <row r="655" spans="1:17" x14ac:dyDescent="0.25">
      <c r="A655">
        <v>2</v>
      </c>
      <c r="B655" t="s">
        <v>181</v>
      </c>
      <c r="C655" t="s">
        <v>206</v>
      </c>
      <c r="D655">
        <v>2</v>
      </c>
      <c r="E655">
        <v>2</v>
      </c>
      <c r="F655">
        <v>527</v>
      </c>
      <c r="G655" t="s">
        <v>88</v>
      </c>
      <c r="H655">
        <v>7</v>
      </c>
      <c r="I655" s="1">
        <v>7.9857638888888877E-3</v>
      </c>
      <c r="J655">
        <v>7.2910000000000004</v>
      </c>
      <c r="K655">
        <v>7.2910000000000004</v>
      </c>
      <c r="L655" t="s">
        <v>18</v>
      </c>
      <c r="M655" t="s">
        <v>102</v>
      </c>
      <c r="N655" t="s">
        <v>206</v>
      </c>
      <c r="O655">
        <v>40</v>
      </c>
      <c r="P655">
        <f>_xlfn.IFNA(VLOOKUP(C655&amp;G655,'By Class Overall'!A:F,6,FALSE),0)</f>
        <v>40</v>
      </c>
      <c r="Q655">
        <f>_xlfn.IFNA(VLOOKUP(C655&amp;G655,'By Class Overall'!A:D,4,FALSE),0)</f>
        <v>5</v>
      </c>
    </row>
    <row r="656" spans="1:17" x14ac:dyDescent="0.25">
      <c r="A656">
        <v>2</v>
      </c>
      <c r="B656" t="s">
        <v>181</v>
      </c>
      <c r="C656" t="s">
        <v>206</v>
      </c>
      <c r="D656">
        <v>3</v>
      </c>
      <c r="E656">
        <v>3</v>
      </c>
      <c r="F656">
        <v>68</v>
      </c>
      <c r="G656" t="s">
        <v>20</v>
      </c>
      <c r="H656">
        <v>7</v>
      </c>
      <c r="I656" s="1">
        <v>8.2727546296296299E-3</v>
      </c>
      <c r="J656">
        <v>32.087000000000003</v>
      </c>
      <c r="K656">
        <v>24.795999999999999</v>
      </c>
      <c r="L656" t="s">
        <v>15</v>
      </c>
      <c r="M656" t="s">
        <v>21</v>
      </c>
      <c r="N656" t="s">
        <v>206</v>
      </c>
      <c r="O656">
        <v>32</v>
      </c>
      <c r="P656">
        <f>_xlfn.IFNA(VLOOKUP(C656&amp;G656,'By Class Overall'!A:F,6,FALSE),0)</f>
        <v>58</v>
      </c>
      <c r="Q656">
        <f>_xlfn.IFNA(VLOOKUP(C656&amp;G656,'By Class Overall'!A:D,4,FALSE),0)</f>
        <v>3</v>
      </c>
    </row>
    <row r="657" spans="1:17" x14ac:dyDescent="0.25">
      <c r="A657">
        <v>2</v>
      </c>
      <c r="B657" t="s">
        <v>181</v>
      </c>
      <c r="C657" t="s">
        <v>206</v>
      </c>
      <c r="D657">
        <v>4</v>
      </c>
      <c r="E657">
        <v>4</v>
      </c>
      <c r="F657">
        <v>258</v>
      </c>
      <c r="G657" t="s">
        <v>134</v>
      </c>
      <c r="H657">
        <v>7</v>
      </c>
      <c r="I657" s="1">
        <v>8.3345833333333327E-3</v>
      </c>
      <c r="J657">
        <v>37.429000000000002</v>
      </c>
      <c r="K657">
        <v>5.3419999999999996</v>
      </c>
      <c r="L657" t="s">
        <v>83</v>
      </c>
      <c r="M657" t="s">
        <v>135</v>
      </c>
      <c r="N657" t="s">
        <v>206</v>
      </c>
      <c r="O657">
        <v>26</v>
      </c>
      <c r="P657">
        <f>_xlfn.IFNA(VLOOKUP(C657&amp;G657,'By Class Overall'!A:F,6,FALSE),0)</f>
        <v>58</v>
      </c>
      <c r="Q657">
        <f>_xlfn.IFNA(VLOOKUP(C657&amp;G657,'By Class Overall'!A:D,4,FALSE),0)</f>
        <v>2</v>
      </c>
    </row>
    <row r="658" spans="1:17" x14ac:dyDescent="0.25">
      <c r="A658">
        <v>2</v>
      </c>
      <c r="B658" t="s">
        <v>181</v>
      </c>
      <c r="C658" t="s">
        <v>206</v>
      </c>
      <c r="D658">
        <v>5</v>
      </c>
      <c r="E658">
        <v>5</v>
      </c>
      <c r="F658">
        <v>71</v>
      </c>
      <c r="G658" t="s">
        <v>250</v>
      </c>
      <c r="H658">
        <v>7</v>
      </c>
      <c r="I658" s="1">
        <v>8.3929976851851839E-3</v>
      </c>
      <c r="J658">
        <v>42.475999999999999</v>
      </c>
      <c r="K658">
        <v>5.0469999999999997</v>
      </c>
      <c r="L658" t="s">
        <v>188</v>
      </c>
      <c r="M658" t="s">
        <v>251</v>
      </c>
      <c r="N658" t="s">
        <v>206</v>
      </c>
      <c r="O658">
        <v>22</v>
      </c>
      <c r="P658">
        <f>_xlfn.IFNA(VLOOKUP(C658&amp;G658,'By Class Overall'!A:F,6,FALSE),0)</f>
        <v>22</v>
      </c>
      <c r="Q658">
        <f>_xlfn.IFNA(VLOOKUP(C658&amp;G658,'By Class Overall'!A:D,4,FALSE),0)</f>
        <v>7</v>
      </c>
    </row>
    <row r="659" spans="1:17" x14ac:dyDescent="0.25">
      <c r="A659">
        <v>2</v>
      </c>
      <c r="B659" t="s">
        <v>181</v>
      </c>
      <c r="C659" t="s">
        <v>206</v>
      </c>
      <c r="D659">
        <v>6</v>
      </c>
      <c r="E659">
        <v>6</v>
      </c>
      <c r="F659">
        <v>22</v>
      </c>
      <c r="G659" t="s">
        <v>35</v>
      </c>
      <c r="H659">
        <v>7</v>
      </c>
      <c r="I659" s="1">
        <v>8.5254861111111104E-3</v>
      </c>
      <c r="J659">
        <v>53.923000000000002</v>
      </c>
      <c r="K659">
        <v>11.446999999999999</v>
      </c>
      <c r="L659" t="s">
        <v>15</v>
      </c>
      <c r="M659" t="s">
        <v>123</v>
      </c>
      <c r="N659" t="s">
        <v>206</v>
      </c>
      <c r="O659">
        <v>20</v>
      </c>
      <c r="P659">
        <f>_xlfn.IFNA(VLOOKUP(C659&amp;G659,'By Class Overall'!A:F,6,FALSE),0)</f>
        <v>20</v>
      </c>
      <c r="Q659">
        <f>_xlfn.IFNA(VLOOKUP(C659&amp;G659,'By Class Overall'!A:D,4,FALSE),0)</f>
        <v>8</v>
      </c>
    </row>
    <row r="660" spans="1:17" x14ac:dyDescent="0.25">
      <c r="A660">
        <v>2</v>
      </c>
      <c r="B660" t="s">
        <v>181</v>
      </c>
      <c r="C660" t="s">
        <v>206</v>
      </c>
      <c r="D660">
        <v>7</v>
      </c>
      <c r="E660">
        <v>7</v>
      </c>
      <c r="F660">
        <v>209</v>
      </c>
      <c r="G660" t="s">
        <v>28</v>
      </c>
      <c r="H660">
        <v>7</v>
      </c>
      <c r="I660" s="1">
        <v>8.542881944444445E-3</v>
      </c>
      <c r="J660">
        <v>55.426000000000002</v>
      </c>
      <c r="K660">
        <v>1.5029999999999999</v>
      </c>
      <c r="L660" t="s">
        <v>18</v>
      </c>
      <c r="M660" t="s">
        <v>138</v>
      </c>
      <c r="N660" t="s">
        <v>206</v>
      </c>
      <c r="O660">
        <v>18</v>
      </c>
      <c r="P660">
        <f>_xlfn.IFNA(VLOOKUP(C660&amp;G660,'By Class Overall'!A:F,6,FALSE),0)</f>
        <v>40</v>
      </c>
      <c r="Q660">
        <f>_xlfn.IFNA(VLOOKUP(C660&amp;G660,'By Class Overall'!A:D,4,FALSE),0)</f>
        <v>6</v>
      </c>
    </row>
    <row r="661" spans="1:17" x14ac:dyDescent="0.25">
      <c r="A661">
        <v>2</v>
      </c>
      <c r="B661" t="s">
        <v>181</v>
      </c>
      <c r="C661" t="s">
        <v>206</v>
      </c>
      <c r="D661">
        <v>8</v>
      </c>
      <c r="E661">
        <v>8</v>
      </c>
      <c r="F661" t="s">
        <v>226</v>
      </c>
      <c r="G661" t="s">
        <v>227</v>
      </c>
      <c r="H661">
        <v>7</v>
      </c>
      <c r="I661" s="1">
        <v>9.0871180555555549E-3</v>
      </c>
      <c r="J661" s="1">
        <v>1.1857407407407409E-3</v>
      </c>
      <c r="K661">
        <v>47.021999999999998</v>
      </c>
      <c r="L661" t="s">
        <v>18</v>
      </c>
      <c r="M661" t="s">
        <v>228</v>
      </c>
      <c r="N661" t="s">
        <v>206</v>
      </c>
      <c r="O661">
        <v>16</v>
      </c>
      <c r="P661">
        <f>_xlfn.IFNA(VLOOKUP(C661&amp;G661,'By Class Overall'!A:F,6,FALSE),0)</f>
        <v>16</v>
      </c>
      <c r="Q661">
        <f>_xlfn.IFNA(VLOOKUP(C661&amp;G661,'By Class Overall'!A:D,4,FALSE),0)</f>
        <v>9</v>
      </c>
    </row>
    <row r="662" spans="1:17" x14ac:dyDescent="0.25">
      <c r="A662">
        <v>2</v>
      </c>
      <c r="B662" t="s">
        <v>181</v>
      </c>
      <c r="C662" t="s">
        <v>206</v>
      </c>
      <c r="D662" t="s">
        <v>268</v>
      </c>
      <c r="E662" t="s">
        <v>268</v>
      </c>
      <c r="F662">
        <v>84</v>
      </c>
      <c r="G662" t="s">
        <v>84</v>
      </c>
      <c r="H662">
        <v>4</v>
      </c>
      <c r="I662" s="1">
        <v>5.9423148148148143E-3</v>
      </c>
      <c r="J662" t="s">
        <v>268</v>
      </c>
      <c r="K662" t="s">
        <v>113</v>
      </c>
      <c r="L662" t="s">
        <v>18</v>
      </c>
      <c r="M662" t="s">
        <v>85</v>
      </c>
      <c r="N662" t="s">
        <v>206</v>
      </c>
      <c r="O662">
        <v>0</v>
      </c>
      <c r="P662">
        <f>_xlfn.IFNA(VLOOKUP(C662&amp;G662,'By Class Overall'!A:F,6,FALSE),0)</f>
        <v>50</v>
      </c>
      <c r="Q662">
        <f>_xlfn.IFNA(VLOOKUP(C662&amp;G662,'By Class Overall'!A:D,4,FALSE),0)</f>
        <v>4</v>
      </c>
    </row>
    <row r="663" spans="1:17" x14ac:dyDescent="0.25">
      <c r="A663">
        <v>2</v>
      </c>
      <c r="B663" t="s">
        <v>181</v>
      </c>
      <c r="C663" t="s">
        <v>206</v>
      </c>
      <c r="D663" t="s">
        <v>71</v>
      </c>
      <c r="E663" t="s">
        <v>71</v>
      </c>
      <c r="F663">
        <v>282</v>
      </c>
      <c r="G663" t="s">
        <v>26</v>
      </c>
      <c r="J663" t="s">
        <v>71</v>
      </c>
      <c r="L663" t="s">
        <v>122</v>
      </c>
      <c r="M663" t="s">
        <v>123</v>
      </c>
      <c r="N663" t="s">
        <v>206</v>
      </c>
      <c r="O663">
        <v>0</v>
      </c>
      <c r="P663">
        <f>_xlfn.IFNA(VLOOKUP(C663&amp;G663,'By Class Overall'!A:F,6,FALSE),0)</f>
        <v>0</v>
      </c>
      <c r="Q663">
        <f>_xlfn.IFNA(VLOOKUP(C663&amp;G663,'By Class Overall'!A:D,4,FALSE),0)</f>
        <v>0</v>
      </c>
    </row>
    <row r="664" spans="1:17" x14ac:dyDescent="0.25">
      <c r="A664">
        <v>2</v>
      </c>
      <c r="B664" t="s">
        <v>181</v>
      </c>
      <c r="C664" t="s">
        <v>206</v>
      </c>
      <c r="D664" t="s">
        <v>71</v>
      </c>
      <c r="E664" t="s">
        <v>71</v>
      </c>
      <c r="F664">
        <v>444</v>
      </c>
      <c r="G664" t="s">
        <v>257</v>
      </c>
      <c r="J664" t="s">
        <v>71</v>
      </c>
      <c r="L664" t="s">
        <v>48</v>
      </c>
      <c r="M664" t="s">
        <v>102</v>
      </c>
      <c r="N664" t="s">
        <v>206</v>
      </c>
      <c r="O664">
        <v>0</v>
      </c>
      <c r="P664">
        <f>_xlfn.IFNA(VLOOKUP(C664&amp;G664,'By Class Overall'!A:F,6,FALSE),0)</f>
        <v>0</v>
      </c>
      <c r="Q664">
        <f>_xlfn.IFNA(VLOOKUP(C664&amp;G664,'By Class Overall'!A:D,4,FALSE),0)</f>
        <v>0</v>
      </c>
    </row>
    <row r="665" spans="1:17" x14ac:dyDescent="0.25">
      <c r="A665">
        <v>2</v>
      </c>
      <c r="B665" t="s">
        <v>181</v>
      </c>
      <c r="C665" t="s">
        <v>206</v>
      </c>
      <c r="D665" t="s">
        <v>71</v>
      </c>
      <c r="E665" t="s">
        <v>71</v>
      </c>
      <c r="F665">
        <v>703</v>
      </c>
      <c r="G665" t="s">
        <v>252</v>
      </c>
      <c r="J665" t="s">
        <v>71</v>
      </c>
      <c r="L665" t="s">
        <v>15</v>
      </c>
      <c r="M665" t="s">
        <v>253</v>
      </c>
      <c r="N665" t="s">
        <v>206</v>
      </c>
      <c r="O665">
        <v>0</v>
      </c>
      <c r="P665">
        <f>_xlfn.IFNA(VLOOKUP(C665&amp;G665,'By Class Overall'!A:F,6,FALSE),0)</f>
        <v>0</v>
      </c>
      <c r="Q665">
        <f>_xlfn.IFNA(VLOOKUP(C665&amp;G665,'By Class Overall'!A:D,4,FALSE),0)</f>
        <v>0</v>
      </c>
    </row>
    <row r="666" spans="1:17" x14ac:dyDescent="0.25">
      <c r="A666">
        <v>2</v>
      </c>
      <c r="B666" t="s">
        <v>181</v>
      </c>
      <c r="C666" t="s">
        <v>206</v>
      </c>
      <c r="D666" t="s">
        <v>71</v>
      </c>
      <c r="E666" t="s">
        <v>71</v>
      </c>
      <c r="F666" t="s">
        <v>223</v>
      </c>
      <c r="G666" t="s">
        <v>224</v>
      </c>
      <c r="J666" t="s">
        <v>71</v>
      </c>
      <c r="L666" t="s">
        <v>18</v>
      </c>
      <c r="M666" t="s">
        <v>225</v>
      </c>
      <c r="N666" t="s">
        <v>206</v>
      </c>
      <c r="O666">
        <v>0</v>
      </c>
      <c r="P666">
        <f>_xlfn.IFNA(VLOOKUP(C666&amp;G666,'By Class Overall'!A:F,6,FALSE),0)</f>
        <v>0</v>
      </c>
      <c r="Q666">
        <f>_xlfn.IFNA(VLOOKUP(C666&amp;G666,'By Class Overall'!A:D,4,FALSE),0)</f>
        <v>0</v>
      </c>
    </row>
    <row r="667" spans="1:17" x14ac:dyDescent="0.25">
      <c r="A667">
        <v>2</v>
      </c>
      <c r="B667" t="s">
        <v>181</v>
      </c>
      <c r="C667" t="s">
        <v>206</v>
      </c>
      <c r="D667" t="s">
        <v>71</v>
      </c>
      <c r="E667" t="s">
        <v>71</v>
      </c>
      <c r="F667">
        <v>122</v>
      </c>
      <c r="G667" t="s">
        <v>101</v>
      </c>
      <c r="J667" t="s">
        <v>71</v>
      </c>
      <c r="L667" t="s">
        <v>31</v>
      </c>
      <c r="M667" t="s">
        <v>102</v>
      </c>
      <c r="N667" t="s">
        <v>206</v>
      </c>
      <c r="O667">
        <v>0</v>
      </c>
      <c r="P667">
        <f>_xlfn.IFNA(VLOOKUP(C667&amp;G667,'By Class Overall'!A:F,6,FALSE),0)</f>
        <v>0</v>
      </c>
      <c r="Q667">
        <f>_xlfn.IFNA(VLOOKUP(C667&amp;G667,'By Class Overall'!A:D,4,FALSE),0)</f>
        <v>0</v>
      </c>
    </row>
    <row r="668" spans="1:17" x14ac:dyDescent="0.25">
      <c r="A668">
        <v>2</v>
      </c>
      <c r="B668" t="s">
        <v>181</v>
      </c>
      <c r="C668" t="s">
        <v>206</v>
      </c>
      <c r="D668" t="s">
        <v>71</v>
      </c>
      <c r="E668" t="s">
        <v>71</v>
      </c>
      <c r="F668">
        <v>101</v>
      </c>
      <c r="G668" t="s">
        <v>124</v>
      </c>
      <c r="J668" t="s">
        <v>71</v>
      </c>
      <c r="L668" t="s">
        <v>188</v>
      </c>
      <c r="M668" t="s">
        <v>81</v>
      </c>
      <c r="N668" t="s">
        <v>206</v>
      </c>
      <c r="O668">
        <v>0</v>
      </c>
      <c r="P668">
        <f>_xlfn.IFNA(VLOOKUP(C668&amp;G668,'By Class Overall'!A:F,6,FALSE),0)</f>
        <v>0</v>
      </c>
      <c r="Q668">
        <f>_xlfn.IFNA(VLOOKUP(C668&amp;G668,'By Class Overall'!A:D,4,FALSE),0)</f>
        <v>0</v>
      </c>
    </row>
    <row r="669" spans="1:17" x14ac:dyDescent="0.25">
      <c r="A669">
        <v>2</v>
      </c>
      <c r="B669" t="s">
        <v>181</v>
      </c>
      <c r="C669" t="s">
        <v>206</v>
      </c>
      <c r="D669" t="s">
        <v>71</v>
      </c>
      <c r="E669" t="s">
        <v>71</v>
      </c>
      <c r="F669">
        <v>422</v>
      </c>
      <c r="G669" t="s">
        <v>221</v>
      </c>
      <c r="J669" t="s">
        <v>71</v>
      </c>
      <c r="L669" t="s">
        <v>18</v>
      </c>
      <c r="M669" t="s">
        <v>222</v>
      </c>
      <c r="N669" t="s">
        <v>206</v>
      </c>
      <c r="O669">
        <v>0</v>
      </c>
      <c r="P669">
        <f>_xlfn.IFNA(VLOOKUP(C669&amp;G669,'By Class Overall'!A:F,6,FALSE),0)</f>
        <v>0</v>
      </c>
      <c r="Q669">
        <f>_xlfn.IFNA(VLOOKUP(C669&amp;G669,'By Class Overall'!A:D,4,FALSE),0)</f>
        <v>0</v>
      </c>
    </row>
    <row r="670" spans="1:17" x14ac:dyDescent="0.25">
      <c r="A670">
        <v>2</v>
      </c>
      <c r="B670" t="s">
        <v>181</v>
      </c>
      <c r="C670" t="s">
        <v>196</v>
      </c>
      <c r="D670">
        <v>1</v>
      </c>
      <c r="E670">
        <v>1</v>
      </c>
      <c r="F670">
        <v>86</v>
      </c>
      <c r="G670" t="s">
        <v>89</v>
      </c>
      <c r="H670">
        <v>7</v>
      </c>
      <c r="I670" s="1">
        <v>7.9707060185185193E-3</v>
      </c>
      <c r="L670" t="s">
        <v>31</v>
      </c>
      <c r="M670" t="s">
        <v>60</v>
      </c>
      <c r="N670" t="s">
        <v>196</v>
      </c>
      <c r="O670">
        <v>50</v>
      </c>
      <c r="P670">
        <f>_xlfn.IFNA(VLOOKUP(C670&amp;G670,'By Class Overall'!A:F,6,FALSE),0)</f>
        <v>100</v>
      </c>
      <c r="Q670">
        <f>_xlfn.IFNA(VLOOKUP(C670&amp;G670,'By Class Overall'!A:D,4,FALSE),0)</f>
        <v>1</v>
      </c>
    </row>
    <row r="671" spans="1:17" x14ac:dyDescent="0.25">
      <c r="A671">
        <v>2</v>
      </c>
      <c r="B671" t="s">
        <v>181</v>
      </c>
      <c r="C671" t="s">
        <v>196</v>
      </c>
      <c r="D671">
        <v>2</v>
      </c>
      <c r="E671">
        <v>2</v>
      </c>
      <c r="F671">
        <v>152</v>
      </c>
      <c r="G671" t="s">
        <v>248</v>
      </c>
      <c r="H671">
        <v>7</v>
      </c>
      <c r="I671" s="1">
        <v>8.0558796296296298E-3</v>
      </c>
      <c r="J671">
        <v>7.359</v>
      </c>
      <c r="K671">
        <v>7.359</v>
      </c>
      <c r="L671" t="s">
        <v>48</v>
      </c>
      <c r="M671" t="s">
        <v>249</v>
      </c>
      <c r="N671" t="s">
        <v>196</v>
      </c>
      <c r="O671">
        <v>40</v>
      </c>
      <c r="P671">
        <f>_xlfn.IFNA(VLOOKUP(C671&amp;G671,'By Class Overall'!A:F,6,FALSE),0)</f>
        <v>40</v>
      </c>
      <c r="Q671">
        <f>_xlfn.IFNA(VLOOKUP(C671&amp;G671,'By Class Overall'!A:D,4,FALSE),0)</f>
        <v>5</v>
      </c>
    </row>
    <row r="672" spans="1:17" x14ac:dyDescent="0.25">
      <c r="A672">
        <v>2</v>
      </c>
      <c r="B672" t="s">
        <v>181</v>
      </c>
      <c r="C672" t="s">
        <v>196</v>
      </c>
      <c r="D672">
        <v>3</v>
      </c>
      <c r="E672">
        <v>3</v>
      </c>
      <c r="F672">
        <v>115</v>
      </c>
      <c r="G672" t="s">
        <v>92</v>
      </c>
      <c r="H672">
        <v>7</v>
      </c>
      <c r="I672" s="1">
        <v>8.0626620370370366E-3</v>
      </c>
      <c r="J672">
        <v>7.9450000000000003</v>
      </c>
      <c r="K672">
        <v>0.58599999999999997</v>
      </c>
      <c r="L672" t="s">
        <v>62</v>
      </c>
      <c r="M672" t="s">
        <v>44</v>
      </c>
      <c r="N672" t="s">
        <v>196</v>
      </c>
      <c r="O672">
        <v>32</v>
      </c>
      <c r="P672">
        <f>_xlfn.IFNA(VLOOKUP(C672&amp;G672,'By Class Overall'!A:F,6,FALSE),0)</f>
        <v>72</v>
      </c>
      <c r="Q672">
        <f>_xlfn.IFNA(VLOOKUP(C672&amp;G672,'By Class Overall'!A:D,4,FALSE),0)</f>
        <v>2</v>
      </c>
    </row>
    <row r="673" spans="1:17" x14ac:dyDescent="0.25">
      <c r="A673">
        <v>2</v>
      </c>
      <c r="B673" t="s">
        <v>181</v>
      </c>
      <c r="C673" t="s">
        <v>196</v>
      </c>
      <c r="D673">
        <v>4</v>
      </c>
      <c r="E673">
        <v>4</v>
      </c>
      <c r="F673">
        <v>53</v>
      </c>
      <c r="G673" t="s">
        <v>120</v>
      </c>
      <c r="H673">
        <v>7</v>
      </c>
      <c r="I673" s="1">
        <v>8.1034837962962961E-3</v>
      </c>
      <c r="J673">
        <v>11.472</v>
      </c>
      <c r="K673">
        <v>3.5270000000000001</v>
      </c>
      <c r="L673" t="s">
        <v>31</v>
      </c>
      <c r="M673" t="s">
        <v>121</v>
      </c>
      <c r="N673" t="s">
        <v>196</v>
      </c>
      <c r="O673">
        <v>26</v>
      </c>
      <c r="P673">
        <f>_xlfn.IFNA(VLOOKUP(C673&amp;G673,'By Class Overall'!A:F,6,FALSE),0)</f>
        <v>26</v>
      </c>
      <c r="Q673">
        <f>_xlfn.IFNA(VLOOKUP(C673&amp;G673,'By Class Overall'!A:D,4,FALSE),0)</f>
        <v>8</v>
      </c>
    </row>
    <row r="674" spans="1:17" x14ac:dyDescent="0.25">
      <c r="A674">
        <v>2</v>
      </c>
      <c r="B674" t="s">
        <v>181</v>
      </c>
      <c r="C674" t="s">
        <v>196</v>
      </c>
      <c r="D674">
        <v>5</v>
      </c>
      <c r="E674">
        <v>5</v>
      </c>
      <c r="F674">
        <v>11</v>
      </c>
      <c r="G674" t="s">
        <v>127</v>
      </c>
      <c r="H674">
        <v>7</v>
      </c>
      <c r="I674" s="1">
        <v>8.1839930555555555E-3</v>
      </c>
      <c r="J674">
        <v>18.428000000000001</v>
      </c>
      <c r="K674">
        <v>6.9560000000000004</v>
      </c>
      <c r="L674" t="s">
        <v>31</v>
      </c>
      <c r="M674" t="s">
        <v>128</v>
      </c>
      <c r="N674" t="s">
        <v>196</v>
      </c>
      <c r="O674">
        <v>22</v>
      </c>
      <c r="P674">
        <f>_xlfn.IFNA(VLOOKUP(C674&amp;G674,'By Class Overall'!A:F,6,FALSE),0)</f>
        <v>42</v>
      </c>
      <c r="Q674">
        <f>_xlfn.IFNA(VLOOKUP(C674&amp;G674,'By Class Overall'!A:D,4,FALSE),0)</f>
        <v>4</v>
      </c>
    </row>
    <row r="675" spans="1:17" x14ac:dyDescent="0.25">
      <c r="A675">
        <v>2</v>
      </c>
      <c r="B675" t="s">
        <v>181</v>
      </c>
      <c r="C675" t="s">
        <v>196</v>
      </c>
      <c r="D675">
        <v>6</v>
      </c>
      <c r="E675">
        <v>6</v>
      </c>
      <c r="F675">
        <v>122</v>
      </c>
      <c r="G675" t="s">
        <v>101</v>
      </c>
      <c r="H675">
        <v>7</v>
      </c>
      <c r="I675" s="1">
        <v>8.1857523148148158E-3</v>
      </c>
      <c r="J675">
        <v>18.579999999999998</v>
      </c>
      <c r="K675">
        <v>0.152</v>
      </c>
      <c r="L675" t="s">
        <v>31</v>
      </c>
      <c r="M675" t="s">
        <v>102</v>
      </c>
      <c r="N675" t="s">
        <v>196</v>
      </c>
      <c r="O675">
        <v>20</v>
      </c>
      <c r="P675">
        <f>_xlfn.IFNA(VLOOKUP(C675&amp;G675,'By Class Overall'!A:F,6,FALSE),0)</f>
        <v>46</v>
      </c>
      <c r="Q675">
        <f>_xlfn.IFNA(VLOOKUP(C675&amp;G675,'By Class Overall'!A:D,4,FALSE),0)</f>
        <v>3</v>
      </c>
    </row>
    <row r="676" spans="1:17" x14ac:dyDescent="0.25">
      <c r="A676">
        <v>2</v>
      </c>
      <c r="B676" t="s">
        <v>181</v>
      </c>
      <c r="C676" t="s">
        <v>196</v>
      </c>
      <c r="D676">
        <v>7</v>
      </c>
      <c r="E676">
        <v>7</v>
      </c>
      <c r="F676">
        <v>151</v>
      </c>
      <c r="G676" t="s">
        <v>103</v>
      </c>
      <c r="H676">
        <v>7</v>
      </c>
      <c r="I676" s="1">
        <v>8.2653935185185174E-3</v>
      </c>
      <c r="J676">
        <v>25.460999999999999</v>
      </c>
      <c r="K676">
        <v>6.8810000000000002</v>
      </c>
      <c r="L676" t="s">
        <v>51</v>
      </c>
      <c r="M676" t="s">
        <v>104</v>
      </c>
      <c r="N676" t="s">
        <v>196</v>
      </c>
      <c r="O676">
        <v>18</v>
      </c>
      <c r="P676">
        <f>_xlfn.IFNA(VLOOKUP(C676&amp;G676,'By Class Overall'!A:F,6,FALSE),0)</f>
        <v>28</v>
      </c>
      <c r="Q676">
        <f>_xlfn.IFNA(VLOOKUP(C676&amp;G676,'By Class Overall'!A:D,4,FALSE),0)</f>
        <v>7</v>
      </c>
    </row>
    <row r="677" spans="1:17" x14ac:dyDescent="0.25">
      <c r="A677">
        <v>2</v>
      </c>
      <c r="B677" t="s">
        <v>181</v>
      </c>
      <c r="C677" t="s">
        <v>196</v>
      </c>
      <c r="D677">
        <v>8</v>
      </c>
      <c r="E677">
        <v>8</v>
      </c>
      <c r="F677">
        <v>365</v>
      </c>
      <c r="G677" t="s">
        <v>105</v>
      </c>
      <c r="H677">
        <v>7</v>
      </c>
      <c r="I677" s="1">
        <v>8.3761574074074068E-3</v>
      </c>
      <c r="J677">
        <v>35.030999999999999</v>
      </c>
      <c r="K677">
        <v>9.57</v>
      </c>
      <c r="L677" t="s">
        <v>48</v>
      </c>
      <c r="M677" t="s">
        <v>128</v>
      </c>
      <c r="N677" t="s">
        <v>196</v>
      </c>
      <c r="O677">
        <v>16</v>
      </c>
      <c r="P677">
        <f>_xlfn.IFNA(VLOOKUP(C677&amp;G677,'By Class Overall'!A:F,6,FALSE),0)</f>
        <v>16</v>
      </c>
      <c r="Q677">
        <f>_xlfn.IFNA(VLOOKUP(C677&amp;G677,'By Class Overall'!A:D,4,FALSE),0)</f>
        <v>13</v>
      </c>
    </row>
    <row r="678" spans="1:17" x14ac:dyDescent="0.25">
      <c r="A678">
        <v>2</v>
      </c>
      <c r="B678" t="s">
        <v>181</v>
      </c>
      <c r="C678" t="s">
        <v>196</v>
      </c>
      <c r="D678">
        <v>9</v>
      </c>
      <c r="E678">
        <v>9</v>
      </c>
      <c r="F678">
        <v>71</v>
      </c>
      <c r="G678" t="s">
        <v>250</v>
      </c>
      <c r="H678">
        <v>7</v>
      </c>
      <c r="I678" s="1">
        <v>8.4834953703703704E-3</v>
      </c>
      <c r="J678">
        <v>44.305</v>
      </c>
      <c r="K678">
        <v>9.2739999999999991</v>
      </c>
      <c r="L678" t="s">
        <v>188</v>
      </c>
      <c r="M678" t="s">
        <v>251</v>
      </c>
      <c r="N678" t="s">
        <v>196</v>
      </c>
      <c r="O678">
        <v>14</v>
      </c>
      <c r="P678">
        <f>_xlfn.IFNA(VLOOKUP(C678&amp;G678,'By Class Overall'!A:F,6,FALSE),0)</f>
        <v>14</v>
      </c>
      <c r="Q678">
        <f>_xlfn.IFNA(VLOOKUP(C678&amp;G678,'By Class Overall'!A:D,4,FALSE),0)</f>
        <v>16</v>
      </c>
    </row>
    <row r="679" spans="1:17" x14ac:dyDescent="0.25">
      <c r="A679">
        <v>2</v>
      </c>
      <c r="B679" t="s">
        <v>181</v>
      </c>
      <c r="C679" t="s">
        <v>196</v>
      </c>
      <c r="D679">
        <v>10</v>
      </c>
      <c r="E679">
        <v>10</v>
      </c>
      <c r="F679">
        <v>417</v>
      </c>
      <c r="G679" t="s">
        <v>261</v>
      </c>
      <c r="H679">
        <v>7</v>
      </c>
      <c r="I679" s="1">
        <v>8.684502314814815E-3</v>
      </c>
      <c r="J679" s="1">
        <v>7.1379629629629625E-4</v>
      </c>
      <c r="K679">
        <v>17.367000000000001</v>
      </c>
      <c r="L679" t="s">
        <v>262</v>
      </c>
      <c r="M679" t="s">
        <v>263</v>
      </c>
      <c r="N679" t="s">
        <v>196</v>
      </c>
      <c r="O679">
        <v>12</v>
      </c>
      <c r="P679">
        <f>_xlfn.IFNA(VLOOKUP(C679&amp;G679,'By Class Overall'!A:F,6,FALSE),0)</f>
        <v>12</v>
      </c>
      <c r="Q679">
        <f>_xlfn.IFNA(VLOOKUP(C679&amp;G679,'By Class Overall'!A:D,4,FALSE),0)</f>
        <v>17</v>
      </c>
    </row>
    <row r="680" spans="1:17" x14ac:dyDescent="0.25">
      <c r="A680">
        <v>2</v>
      </c>
      <c r="B680" t="s">
        <v>181</v>
      </c>
      <c r="C680" t="s">
        <v>196</v>
      </c>
      <c r="D680">
        <v>11</v>
      </c>
      <c r="E680">
        <v>11</v>
      </c>
      <c r="F680">
        <v>58</v>
      </c>
      <c r="G680" t="s">
        <v>275</v>
      </c>
      <c r="H680">
        <v>7</v>
      </c>
      <c r="I680" s="1">
        <v>8.6848148148148136E-3</v>
      </c>
      <c r="J680" s="1">
        <v>7.1410879629629634E-4</v>
      </c>
      <c r="K680">
        <v>2.7E-2</v>
      </c>
      <c r="L680" t="s">
        <v>276</v>
      </c>
      <c r="M680" t="s">
        <v>123</v>
      </c>
      <c r="N680" t="s">
        <v>196</v>
      </c>
      <c r="O680">
        <v>10</v>
      </c>
      <c r="P680">
        <f>_xlfn.IFNA(VLOOKUP(C680&amp;G680,'By Class Overall'!A:F,6,FALSE),0)</f>
        <v>10</v>
      </c>
      <c r="Q680">
        <f>_xlfn.IFNA(VLOOKUP(C680&amp;G680,'By Class Overall'!A:D,4,FALSE),0)</f>
        <v>20</v>
      </c>
    </row>
    <row r="681" spans="1:17" x14ac:dyDescent="0.25">
      <c r="A681">
        <v>2</v>
      </c>
      <c r="B681" t="s">
        <v>12</v>
      </c>
      <c r="C681" t="s">
        <v>13</v>
      </c>
      <c r="D681">
        <v>7</v>
      </c>
      <c r="E681">
        <v>7</v>
      </c>
      <c r="F681">
        <v>113</v>
      </c>
      <c r="G681" t="s">
        <v>264</v>
      </c>
      <c r="H681">
        <v>7</v>
      </c>
      <c r="I681" s="1">
        <v>8.6244328703703691E-3</v>
      </c>
      <c r="J681">
        <v>31.866</v>
      </c>
      <c r="K681">
        <v>0.83399999999999996</v>
      </c>
      <c r="L681" t="s">
        <v>265</v>
      </c>
      <c r="M681" t="s">
        <v>266</v>
      </c>
      <c r="N681" t="s">
        <v>13</v>
      </c>
      <c r="O681">
        <v>18</v>
      </c>
      <c r="P681">
        <f>_xlfn.IFNA(VLOOKUP(C681&amp;G681,'By Class Overall'!A:F,6,FALSE),0)</f>
        <v>18</v>
      </c>
      <c r="Q681">
        <f>_xlfn.IFNA(VLOOKUP(C681&amp;G681,'By Class Overall'!A:D,4,FALSE),0)</f>
        <v>13</v>
      </c>
    </row>
    <row r="682" spans="1:17" x14ac:dyDescent="0.25">
      <c r="A682">
        <v>2</v>
      </c>
      <c r="B682" t="s">
        <v>12</v>
      </c>
      <c r="C682" t="s">
        <v>13</v>
      </c>
      <c r="D682">
        <v>8</v>
      </c>
      <c r="E682">
        <v>8</v>
      </c>
      <c r="F682">
        <v>743</v>
      </c>
      <c r="G682" t="s">
        <v>77</v>
      </c>
      <c r="H682">
        <v>7</v>
      </c>
      <c r="I682" s="1">
        <v>8.6691898148148153E-3</v>
      </c>
      <c r="J682">
        <v>35.732999999999997</v>
      </c>
      <c r="K682">
        <v>3.867</v>
      </c>
      <c r="L682" t="s">
        <v>277</v>
      </c>
      <c r="M682" t="s">
        <v>78</v>
      </c>
      <c r="N682" t="s">
        <v>13</v>
      </c>
      <c r="O682">
        <v>16</v>
      </c>
      <c r="P682">
        <f>_xlfn.IFNA(VLOOKUP(C682&amp;G682,'By Class Overall'!A:F,6,FALSE),0)</f>
        <v>16</v>
      </c>
      <c r="Q682">
        <f>_xlfn.IFNA(VLOOKUP(C682&amp;G682,'By Class Overall'!A:D,4,FALSE),0)</f>
        <v>14</v>
      </c>
    </row>
    <row r="683" spans="1:17" x14ac:dyDescent="0.25">
      <c r="A683">
        <v>2</v>
      </c>
      <c r="B683" t="s">
        <v>12</v>
      </c>
      <c r="C683" t="s">
        <v>13</v>
      </c>
      <c r="D683">
        <v>9</v>
      </c>
      <c r="E683">
        <v>9</v>
      </c>
      <c r="F683">
        <v>307</v>
      </c>
      <c r="G683" t="s">
        <v>47</v>
      </c>
      <c r="H683">
        <v>7</v>
      </c>
      <c r="I683" s="1">
        <v>8.7979166666666674E-3</v>
      </c>
      <c r="J683">
        <v>46.854999999999997</v>
      </c>
      <c r="K683">
        <v>11.122</v>
      </c>
      <c r="L683" t="s">
        <v>48</v>
      </c>
      <c r="M683" t="s">
        <v>49</v>
      </c>
      <c r="N683" t="s">
        <v>13</v>
      </c>
      <c r="O683">
        <v>14</v>
      </c>
      <c r="P683">
        <f>_xlfn.IFNA(VLOOKUP(C683&amp;G683,'By Class Overall'!A:F,6,FALSE),0)</f>
        <v>20</v>
      </c>
      <c r="Q683">
        <f>_xlfn.IFNA(VLOOKUP(C683&amp;G683,'By Class Overall'!A:D,4,FALSE),0)</f>
        <v>10</v>
      </c>
    </row>
    <row r="684" spans="1:17" x14ac:dyDescent="0.25">
      <c r="A684">
        <v>2</v>
      </c>
      <c r="B684" t="s">
        <v>12</v>
      </c>
      <c r="C684" t="s">
        <v>13</v>
      </c>
      <c r="D684">
        <v>10</v>
      </c>
      <c r="E684">
        <v>10</v>
      </c>
      <c r="F684">
        <v>321</v>
      </c>
      <c r="G684" t="s">
        <v>254</v>
      </c>
      <c r="H684">
        <v>7</v>
      </c>
      <c r="I684" s="1">
        <v>8.7996412037037036E-3</v>
      </c>
      <c r="J684">
        <v>47.003999999999998</v>
      </c>
      <c r="K684">
        <v>0.14899999999999999</v>
      </c>
      <c r="L684" t="s">
        <v>255</v>
      </c>
      <c r="M684" t="s">
        <v>256</v>
      </c>
      <c r="N684" t="s">
        <v>13</v>
      </c>
      <c r="O684">
        <v>12</v>
      </c>
      <c r="P684">
        <f>_xlfn.IFNA(VLOOKUP(C684&amp;G684,'By Class Overall'!A:F,6,FALSE),0)</f>
        <v>12</v>
      </c>
      <c r="Q684">
        <f>_xlfn.IFNA(VLOOKUP(C684&amp;G684,'By Class Overall'!A:D,4,FALSE),0)</f>
        <v>18</v>
      </c>
    </row>
    <row r="685" spans="1:17" x14ac:dyDescent="0.25">
      <c r="A685">
        <v>2</v>
      </c>
      <c r="B685" t="s">
        <v>12</v>
      </c>
      <c r="C685" t="s">
        <v>13</v>
      </c>
      <c r="D685">
        <v>11</v>
      </c>
      <c r="E685">
        <v>11</v>
      </c>
      <c r="F685">
        <v>325</v>
      </c>
      <c r="G685" t="s">
        <v>53</v>
      </c>
      <c r="H685">
        <v>7</v>
      </c>
      <c r="I685" s="1">
        <v>8.8266550925925925E-3</v>
      </c>
      <c r="J685">
        <v>49.338000000000001</v>
      </c>
      <c r="K685">
        <v>2.3340000000000001</v>
      </c>
      <c r="L685" t="s">
        <v>18</v>
      </c>
      <c r="M685" t="s">
        <v>54</v>
      </c>
      <c r="N685" t="s">
        <v>13</v>
      </c>
      <c r="O685">
        <v>10</v>
      </c>
      <c r="P685">
        <f>_xlfn.IFNA(VLOOKUP(C685&amp;G685,'By Class Overall'!A:F,6,FALSE),0)</f>
        <v>14</v>
      </c>
      <c r="Q685">
        <f>_xlfn.IFNA(VLOOKUP(C685&amp;G685,'By Class Overall'!A:D,4,FALSE),0)</f>
        <v>17</v>
      </c>
    </row>
    <row r="686" spans="1:17" x14ac:dyDescent="0.25">
      <c r="A686">
        <v>2</v>
      </c>
      <c r="B686" t="s">
        <v>12</v>
      </c>
      <c r="C686" t="s">
        <v>13</v>
      </c>
      <c r="D686">
        <v>12</v>
      </c>
      <c r="E686">
        <v>12</v>
      </c>
      <c r="F686">
        <v>444</v>
      </c>
      <c r="G686" t="s">
        <v>257</v>
      </c>
      <c r="H686">
        <v>7</v>
      </c>
      <c r="I686" s="1">
        <v>8.8928240740740756E-3</v>
      </c>
      <c r="J686">
        <v>55.055</v>
      </c>
      <c r="K686">
        <v>5.7169999999999996</v>
      </c>
      <c r="L686" t="s">
        <v>48</v>
      </c>
      <c r="M686" t="s">
        <v>102</v>
      </c>
      <c r="N686" t="s">
        <v>13</v>
      </c>
      <c r="O686">
        <v>9</v>
      </c>
      <c r="P686">
        <f>_xlfn.IFNA(VLOOKUP(C686&amp;G686,'By Class Overall'!A:F,6,FALSE),0)</f>
        <v>9</v>
      </c>
      <c r="Q686">
        <f>_xlfn.IFNA(VLOOKUP(C686&amp;G686,'By Class Overall'!A:D,4,FALSE),0)</f>
        <v>23</v>
      </c>
    </row>
    <row r="687" spans="1:17" x14ac:dyDescent="0.25">
      <c r="A687">
        <v>2</v>
      </c>
      <c r="B687" t="s">
        <v>12</v>
      </c>
      <c r="C687" t="s">
        <v>13</v>
      </c>
      <c r="D687">
        <v>13</v>
      </c>
      <c r="E687">
        <v>13</v>
      </c>
      <c r="F687">
        <v>666</v>
      </c>
      <c r="G687" t="s">
        <v>45</v>
      </c>
      <c r="H687">
        <v>7</v>
      </c>
      <c r="I687" s="1">
        <v>8.9965740740740752E-3</v>
      </c>
      <c r="J687" s="1">
        <v>7.4096064814814814E-4</v>
      </c>
      <c r="K687">
        <v>8.9640000000000004</v>
      </c>
      <c r="L687" t="s">
        <v>18</v>
      </c>
      <c r="M687" t="s">
        <v>46</v>
      </c>
      <c r="N687" t="s">
        <v>13</v>
      </c>
      <c r="O687">
        <v>8</v>
      </c>
      <c r="P687">
        <f>_xlfn.IFNA(VLOOKUP(C687&amp;G687,'By Class Overall'!A:F,6,FALSE),0)</f>
        <v>15</v>
      </c>
      <c r="Q687">
        <f>_xlfn.IFNA(VLOOKUP(C687&amp;G687,'By Class Overall'!A:D,4,FALSE),0)</f>
        <v>16</v>
      </c>
    </row>
    <row r="688" spans="1:17" x14ac:dyDescent="0.25">
      <c r="A688">
        <v>2</v>
      </c>
      <c r="B688" t="s">
        <v>12</v>
      </c>
      <c r="C688" t="s">
        <v>13</v>
      </c>
      <c r="D688">
        <v>14</v>
      </c>
      <c r="E688">
        <v>14</v>
      </c>
      <c r="F688">
        <v>107</v>
      </c>
      <c r="G688" t="s">
        <v>55</v>
      </c>
      <c r="H688">
        <v>7</v>
      </c>
      <c r="I688" s="1">
        <v>9.1161921296296303E-3</v>
      </c>
      <c r="J688" s="1">
        <v>8.6057870370370379E-4</v>
      </c>
      <c r="K688">
        <v>10.335000000000001</v>
      </c>
      <c r="L688" t="s">
        <v>56</v>
      </c>
      <c r="M688" t="s">
        <v>57</v>
      </c>
      <c r="N688" t="s">
        <v>13</v>
      </c>
      <c r="O688">
        <v>7</v>
      </c>
      <c r="P688">
        <f>_xlfn.IFNA(VLOOKUP(C688&amp;G688,'By Class Overall'!A:F,6,FALSE),0)</f>
        <v>10</v>
      </c>
      <c r="Q688">
        <f>_xlfn.IFNA(VLOOKUP(C688&amp;G688,'By Class Overall'!A:D,4,FALSE),0)</f>
        <v>22</v>
      </c>
    </row>
    <row r="689" spans="1:17" x14ac:dyDescent="0.25">
      <c r="A689">
        <v>2</v>
      </c>
      <c r="B689" t="s">
        <v>12</v>
      </c>
      <c r="C689" t="s">
        <v>13</v>
      </c>
      <c r="D689">
        <v>15</v>
      </c>
      <c r="E689">
        <v>15</v>
      </c>
      <c r="F689">
        <v>117</v>
      </c>
      <c r="G689" t="s">
        <v>25</v>
      </c>
      <c r="H689">
        <v>7</v>
      </c>
      <c r="I689" s="1">
        <v>9.1759722222222225E-3</v>
      </c>
      <c r="J689" s="1">
        <v>9.2035879629629629E-4</v>
      </c>
      <c r="K689">
        <v>5.165</v>
      </c>
      <c r="L689" t="s">
        <v>51</v>
      </c>
      <c r="M689" t="s">
        <v>115</v>
      </c>
      <c r="N689" t="s">
        <v>13</v>
      </c>
      <c r="O689">
        <v>6</v>
      </c>
      <c r="P689">
        <f>_xlfn.IFNA(VLOOKUP(C689&amp;G689,'By Class Overall'!A:F,6,FALSE),0)</f>
        <v>28</v>
      </c>
      <c r="Q689">
        <f>_xlfn.IFNA(VLOOKUP(C689&amp;G689,'By Class Overall'!A:D,4,FALSE),0)</f>
        <v>6</v>
      </c>
    </row>
    <row r="690" spans="1:17" x14ac:dyDescent="0.25">
      <c r="A690">
        <v>2</v>
      </c>
      <c r="B690" t="s">
        <v>12</v>
      </c>
      <c r="C690" t="s">
        <v>13</v>
      </c>
      <c r="D690">
        <v>16</v>
      </c>
      <c r="E690">
        <v>16</v>
      </c>
      <c r="F690">
        <v>213</v>
      </c>
      <c r="G690" t="s">
        <v>241</v>
      </c>
      <c r="H690">
        <v>6</v>
      </c>
      <c r="I690" s="1">
        <v>8.4941550925925913E-3</v>
      </c>
      <c r="J690" t="s">
        <v>118</v>
      </c>
      <c r="K690" t="s">
        <v>118</v>
      </c>
      <c r="L690" t="s">
        <v>242</v>
      </c>
      <c r="M690" t="s">
        <v>243</v>
      </c>
      <c r="N690" t="s">
        <v>13</v>
      </c>
      <c r="O690">
        <v>5</v>
      </c>
      <c r="P690">
        <f>_xlfn.IFNA(VLOOKUP(C690&amp;G690,'By Class Overall'!A:F,6,FALSE),0)</f>
        <v>5</v>
      </c>
      <c r="Q690">
        <f>_xlfn.IFNA(VLOOKUP(C690&amp;G690,'By Class Overall'!A:D,4,FALSE),0)</f>
        <v>25</v>
      </c>
    </row>
    <row r="691" spans="1:17" x14ac:dyDescent="0.25">
      <c r="A691">
        <v>2</v>
      </c>
      <c r="B691" t="s">
        <v>12</v>
      </c>
      <c r="C691" t="s">
        <v>13</v>
      </c>
      <c r="D691">
        <v>17</v>
      </c>
      <c r="E691">
        <v>17</v>
      </c>
      <c r="F691">
        <v>179</v>
      </c>
      <c r="G691" t="s">
        <v>42</v>
      </c>
      <c r="H691">
        <v>3</v>
      </c>
      <c r="I691" s="1">
        <v>4.207395833333333E-3</v>
      </c>
      <c r="J691" t="s">
        <v>142</v>
      </c>
      <c r="K691" t="s">
        <v>113</v>
      </c>
      <c r="L691" t="s">
        <v>43</v>
      </c>
      <c r="M691" t="s">
        <v>44</v>
      </c>
      <c r="N691" t="s">
        <v>13</v>
      </c>
      <c r="O691">
        <v>4</v>
      </c>
      <c r="P691">
        <f>_xlfn.IFNA(VLOOKUP(C691&amp;G691,'By Class Overall'!A:F,6,FALSE),0)</f>
        <v>12</v>
      </c>
      <c r="Q691">
        <f>_xlfn.IFNA(VLOOKUP(C691&amp;G691,'By Class Overall'!A:D,4,FALSE),0)</f>
        <v>19</v>
      </c>
    </row>
    <row r="692" spans="1:17" x14ac:dyDescent="0.25">
      <c r="A692">
        <v>2</v>
      </c>
      <c r="B692" t="s">
        <v>12</v>
      </c>
      <c r="C692" t="s">
        <v>13</v>
      </c>
      <c r="D692" t="s">
        <v>71</v>
      </c>
      <c r="E692" t="s">
        <v>71</v>
      </c>
      <c r="F692">
        <v>777</v>
      </c>
      <c r="G692" t="s">
        <v>22</v>
      </c>
      <c r="J692" t="s">
        <v>71</v>
      </c>
      <c r="L692" t="s">
        <v>33</v>
      </c>
      <c r="M692" t="s">
        <v>24</v>
      </c>
      <c r="N692" t="s">
        <v>13</v>
      </c>
      <c r="O692">
        <v>0</v>
      </c>
      <c r="P692">
        <f>_xlfn.IFNA(VLOOKUP(C692&amp;G692,'By Class Overall'!A:F,6,FALSE),0)</f>
        <v>26</v>
      </c>
      <c r="Q692">
        <f>_xlfn.IFNA(VLOOKUP(C692&amp;G692,'By Class Overall'!A:D,4,FALSE),0)</f>
        <v>7</v>
      </c>
    </row>
    <row r="693" spans="1:17" x14ac:dyDescent="0.25">
      <c r="A693">
        <v>2</v>
      </c>
      <c r="B693" t="s">
        <v>12</v>
      </c>
      <c r="C693" t="s">
        <v>13</v>
      </c>
      <c r="D693" t="s">
        <v>71</v>
      </c>
      <c r="E693" t="s">
        <v>71</v>
      </c>
      <c r="F693">
        <v>282</v>
      </c>
      <c r="G693" t="s">
        <v>26</v>
      </c>
      <c r="J693" t="s">
        <v>71</v>
      </c>
      <c r="L693" t="s">
        <v>122</v>
      </c>
      <c r="M693" t="s">
        <v>123</v>
      </c>
      <c r="N693" t="s">
        <v>13</v>
      </c>
      <c r="O693">
        <v>0</v>
      </c>
      <c r="P693">
        <f>_xlfn.IFNA(VLOOKUP(C693&amp;G693,'By Class Overall'!A:F,6,FALSE),0)</f>
        <v>20</v>
      </c>
      <c r="Q693">
        <f>_xlfn.IFNA(VLOOKUP(C693&amp;G693,'By Class Overall'!A:D,4,FALSE),0)</f>
        <v>11</v>
      </c>
    </row>
    <row r="694" spans="1:17" x14ac:dyDescent="0.25">
      <c r="A694">
        <v>2</v>
      </c>
      <c r="B694" t="s">
        <v>12</v>
      </c>
      <c r="C694" t="s">
        <v>13</v>
      </c>
      <c r="D694" t="s">
        <v>71</v>
      </c>
      <c r="E694" t="s">
        <v>71</v>
      </c>
      <c r="F694">
        <v>209</v>
      </c>
      <c r="G694" t="s">
        <v>28</v>
      </c>
      <c r="J694" t="s">
        <v>71</v>
      </c>
      <c r="L694" t="s">
        <v>18</v>
      </c>
      <c r="M694" t="s">
        <v>138</v>
      </c>
      <c r="N694" t="s">
        <v>13</v>
      </c>
      <c r="O694">
        <v>0</v>
      </c>
      <c r="P694">
        <f>_xlfn.IFNA(VLOOKUP(C694&amp;G694,'By Class Overall'!A:F,6,FALSE),0)</f>
        <v>18</v>
      </c>
      <c r="Q694">
        <f>_xlfn.IFNA(VLOOKUP(C694&amp;G694,'By Class Overall'!A:D,4,FALSE),0)</f>
        <v>12</v>
      </c>
    </row>
    <row r="695" spans="1:17" x14ac:dyDescent="0.25">
      <c r="A695">
        <v>2</v>
      </c>
      <c r="B695" t="s">
        <v>12</v>
      </c>
      <c r="C695" t="s">
        <v>13</v>
      </c>
      <c r="D695" t="s">
        <v>71</v>
      </c>
      <c r="E695" t="s">
        <v>71</v>
      </c>
      <c r="F695">
        <v>22</v>
      </c>
      <c r="G695" t="s">
        <v>35</v>
      </c>
      <c r="J695" t="s">
        <v>71</v>
      </c>
      <c r="L695" t="s">
        <v>15</v>
      </c>
      <c r="M695" t="s">
        <v>123</v>
      </c>
      <c r="N695" t="s">
        <v>13</v>
      </c>
      <c r="O695">
        <v>0</v>
      </c>
      <c r="P695">
        <f>_xlfn.IFNA(VLOOKUP(C695&amp;G695,'By Class Overall'!A:F,6,FALSE),0)</f>
        <v>12</v>
      </c>
      <c r="Q695">
        <f>_xlfn.IFNA(VLOOKUP(C695&amp;G695,'By Class Overall'!A:D,4,FALSE),0)</f>
        <v>20</v>
      </c>
    </row>
    <row r="696" spans="1:17" x14ac:dyDescent="0.25">
      <c r="A696">
        <v>2</v>
      </c>
      <c r="B696" t="s">
        <v>12</v>
      </c>
      <c r="C696" t="s">
        <v>13</v>
      </c>
      <c r="D696" t="s">
        <v>71</v>
      </c>
      <c r="E696" t="s">
        <v>71</v>
      </c>
      <c r="F696">
        <v>786</v>
      </c>
      <c r="G696" t="s">
        <v>50</v>
      </c>
      <c r="J696" t="s">
        <v>71</v>
      </c>
      <c r="L696" t="s">
        <v>51</v>
      </c>
      <c r="M696" t="s">
        <v>52</v>
      </c>
      <c r="N696" t="s">
        <v>13</v>
      </c>
      <c r="O696">
        <v>0</v>
      </c>
      <c r="P696">
        <f>_xlfn.IFNA(VLOOKUP(C696&amp;G696,'By Class Overall'!A:F,6,FALSE),0)</f>
        <v>5</v>
      </c>
      <c r="Q696">
        <f>_xlfn.IFNA(VLOOKUP(C696&amp;G696,'By Class Overall'!A:D,4,FALSE),0)</f>
        <v>26</v>
      </c>
    </row>
    <row r="697" spans="1:17" x14ac:dyDescent="0.25">
      <c r="A697">
        <v>2</v>
      </c>
      <c r="B697" t="s">
        <v>12</v>
      </c>
      <c r="C697" t="s">
        <v>13</v>
      </c>
      <c r="D697" t="s">
        <v>71</v>
      </c>
      <c r="E697" t="s">
        <v>71</v>
      </c>
      <c r="F697">
        <v>911</v>
      </c>
      <c r="G697" t="s">
        <v>61</v>
      </c>
      <c r="J697" t="s">
        <v>71</v>
      </c>
      <c r="L697" t="s">
        <v>62</v>
      </c>
      <c r="M697" t="s">
        <v>44</v>
      </c>
      <c r="N697" t="s">
        <v>13</v>
      </c>
      <c r="O697">
        <v>0</v>
      </c>
      <c r="P697">
        <f>_xlfn.IFNA(VLOOKUP(C697&amp;G697,'By Class Overall'!A:F,6,FALSE),0)</f>
        <v>1</v>
      </c>
      <c r="Q697">
        <f>_xlfn.IFNA(VLOOKUP(C697&amp;G697,'By Class Overall'!A:D,4,FALSE),0)</f>
        <v>28</v>
      </c>
    </row>
    <row r="698" spans="1:17" x14ac:dyDescent="0.25">
      <c r="A698">
        <v>2</v>
      </c>
      <c r="B698" t="s">
        <v>12</v>
      </c>
      <c r="C698" t="s">
        <v>13</v>
      </c>
      <c r="D698" t="s">
        <v>71</v>
      </c>
      <c r="E698" t="s">
        <v>71</v>
      </c>
      <c r="F698">
        <v>660</v>
      </c>
      <c r="G698" t="s">
        <v>64</v>
      </c>
      <c r="J698" t="s">
        <v>71</v>
      </c>
      <c r="L698" t="s">
        <v>65</v>
      </c>
      <c r="M698" t="s">
        <v>66</v>
      </c>
      <c r="N698" t="s">
        <v>13</v>
      </c>
      <c r="O698">
        <v>0</v>
      </c>
      <c r="P698">
        <f>_xlfn.IFNA(VLOOKUP(C698&amp;G698,'By Class Overall'!A:F,6,FALSE),0)</f>
        <v>0</v>
      </c>
      <c r="Q698">
        <f>_xlfn.IFNA(VLOOKUP(C698&amp;G698,'By Class Overall'!A:D,4,FALSE),0)</f>
        <v>32</v>
      </c>
    </row>
    <row r="699" spans="1:17" x14ac:dyDescent="0.25">
      <c r="A699">
        <v>2</v>
      </c>
      <c r="B699" t="s">
        <v>12</v>
      </c>
      <c r="C699" t="s">
        <v>13</v>
      </c>
      <c r="D699" t="s">
        <v>71</v>
      </c>
      <c r="E699" t="s">
        <v>71</v>
      </c>
      <c r="F699">
        <v>607</v>
      </c>
      <c r="G699" t="s">
        <v>67</v>
      </c>
      <c r="J699" t="s">
        <v>71</v>
      </c>
      <c r="L699" t="s">
        <v>51</v>
      </c>
      <c r="M699" t="s">
        <v>52</v>
      </c>
      <c r="N699" t="s">
        <v>13</v>
      </c>
      <c r="O699">
        <v>0</v>
      </c>
      <c r="P699">
        <f>_xlfn.IFNA(VLOOKUP(C699&amp;G699,'By Class Overall'!A:F,6,FALSE),0)</f>
        <v>0</v>
      </c>
      <c r="Q699">
        <f>_xlfn.IFNA(VLOOKUP(C699&amp;G699,'By Class Overall'!A:D,4,FALSE),0)</f>
        <v>29</v>
      </c>
    </row>
    <row r="700" spans="1:17" x14ac:dyDescent="0.25">
      <c r="A700">
        <v>2</v>
      </c>
      <c r="B700" t="s">
        <v>12</v>
      </c>
      <c r="C700" t="s">
        <v>13</v>
      </c>
      <c r="D700" t="s">
        <v>71</v>
      </c>
      <c r="E700" t="s">
        <v>71</v>
      </c>
      <c r="F700">
        <v>146</v>
      </c>
      <c r="G700" t="s">
        <v>68</v>
      </c>
      <c r="J700" t="s">
        <v>71</v>
      </c>
      <c r="L700" t="s">
        <v>69</v>
      </c>
      <c r="M700" t="s">
        <v>70</v>
      </c>
      <c r="N700" t="s">
        <v>13</v>
      </c>
      <c r="O700">
        <v>0</v>
      </c>
      <c r="P700">
        <f>_xlfn.IFNA(VLOOKUP(C700&amp;G700,'By Class Overall'!A:F,6,FALSE),0)</f>
        <v>0</v>
      </c>
      <c r="Q700">
        <f>_xlfn.IFNA(VLOOKUP(C700&amp;G700,'By Class Overall'!A:D,4,FALSE),0)</f>
        <v>30</v>
      </c>
    </row>
    <row r="701" spans="1:17" x14ac:dyDescent="0.25">
      <c r="A701">
        <v>2</v>
      </c>
      <c r="B701" t="s">
        <v>12</v>
      </c>
      <c r="C701" t="s">
        <v>13</v>
      </c>
      <c r="D701" t="s">
        <v>71</v>
      </c>
      <c r="E701" t="s">
        <v>71</v>
      </c>
      <c r="F701" t="s">
        <v>223</v>
      </c>
      <c r="G701" t="s">
        <v>224</v>
      </c>
      <c r="J701" t="s">
        <v>71</v>
      </c>
      <c r="L701" t="s">
        <v>18</v>
      </c>
      <c r="M701" t="s">
        <v>225</v>
      </c>
      <c r="N701" t="s">
        <v>13</v>
      </c>
      <c r="O701">
        <v>0</v>
      </c>
      <c r="P701">
        <f>_xlfn.IFNA(VLOOKUP(C701&amp;G701,'By Class Overall'!A:F,6,FALSE),0)</f>
        <v>0</v>
      </c>
      <c r="Q701">
        <f>_xlfn.IFNA(VLOOKUP(C701&amp;G701,'By Class Overall'!A:D,4,FALSE),0)</f>
        <v>0</v>
      </c>
    </row>
    <row r="702" spans="1:17" x14ac:dyDescent="0.25">
      <c r="A702">
        <v>2</v>
      </c>
      <c r="B702" t="s">
        <v>12</v>
      </c>
      <c r="C702" t="s">
        <v>13</v>
      </c>
      <c r="D702" t="s">
        <v>71</v>
      </c>
      <c r="E702" t="s">
        <v>71</v>
      </c>
      <c r="F702">
        <v>311</v>
      </c>
      <c r="G702" t="s">
        <v>150</v>
      </c>
      <c r="J702" t="s">
        <v>71</v>
      </c>
      <c r="L702" t="s">
        <v>80</v>
      </c>
      <c r="M702" t="s">
        <v>19</v>
      </c>
      <c r="N702" t="s">
        <v>13</v>
      </c>
      <c r="O702">
        <v>0</v>
      </c>
      <c r="P702">
        <f>_xlfn.IFNA(VLOOKUP(C702&amp;G702,'By Class Overall'!A:F,6,FALSE),0)</f>
        <v>0</v>
      </c>
      <c r="Q702">
        <f>_xlfn.IFNA(VLOOKUP(C702&amp;G702,'By Class Overall'!A:D,4,FALSE),0)</f>
        <v>0</v>
      </c>
    </row>
    <row r="703" spans="1:17" x14ac:dyDescent="0.25">
      <c r="A703">
        <v>2</v>
      </c>
      <c r="B703" t="s">
        <v>12</v>
      </c>
      <c r="C703" t="s">
        <v>13</v>
      </c>
      <c r="D703" t="s">
        <v>71</v>
      </c>
      <c r="E703" t="s">
        <v>71</v>
      </c>
      <c r="F703">
        <v>69</v>
      </c>
      <c r="G703" t="s">
        <v>72</v>
      </c>
      <c r="J703" t="s">
        <v>71</v>
      </c>
      <c r="L703" t="s">
        <v>73</v>
      </c>
      <c r="M703" t="s">
        <v>74</v>
      </c>
      <c r="N703" t="s">
        <v>13</v>
      </c>
      <c r="O703">
        <v>0</v>
      </c>
      <c r="P703">
        <f>_xlfn.IFNA(VLOOKUP(C703&amp;G703,'By Class Overall'!A:F,6,FALSE),0)</f>
        <v>0</v>
      </c>
      <c r="Q703">
        <f>_xlfn.IFNA(VLOOKUP(C703&amp;G703,'By Class Overall'!A:D,4,FALSE),0)</f>
        <v>0</v>
      </c>
    </row>
    <row r="704" spans="1:17" x14ac:dyDescent="0.25">
      <c r="A704">
        <v>2</v>
      </c>
      <c r="B704" t="s">
        <v>12</v>
      </c>
      <c r="C704" t="s">
        <v>13</v>
      </c>
      <c r="D704" t="s">
        <v>71</v>
      </c>
      <c r="E704" t="s">
        <v>71</v>
      </c>
      <c r="F704">
        <v>147</v>
      </c>
      <c r="G704" t="s">
        <v>159</v>
      </c>
      <c r="J704" t="s">
        <v>71</v>
      </c>
      <c r="L704" t="s">
        <v>155</v>
      </c>
      <c r="M704" t="s">
        <v>24</v>
      </c>
      <c r="N704" t="s">
        <v>13</v>
      </c>
      <c r="O704">
        <v>0</v>
      </c>
      <c r="P704">
        <f>_xlfn.IFNA(VLOOKUP(C704&amp;G704,'By Class Overall'!A:F,6,FALSE),0)</f>
        <v>0</v>
      </c>
      <c r="Q704">
        <f>_xlfn.IFNA(VLOOKUP(C704&amp;G704,'By Class Overall'!A:D,4,FALSE),0)</f>
        <v>0</v>
      </c>
    </row>
    <row r="705" spans="1:17" x14ac:dyDescent="0.25">
      <c r="A705">
        <v>2</v>
      </c>
      <c r="B705" t="s">
        <v>12</v>
      </c>
      <c r="C705" t="s">
        <v>13</v>
      </c>
      <c r="D705" t="s">
        <v>71</v>
      </c>
      <c r="E705" t="s">
        <v>71</v>
      </c>
      <c r="F705">
        <v>152</v>
      </c>
      <c r="G705" t="s">
        <v>248</v>
      </c>
      <c r="J705" t="s">
        <v>71</v>
      </c>
      <c r="L705" t="s">
        <v>48</v>
      </c>
      <c r="M705" t="s">
        <v>249</v>
      </c>
      <c r="N705" t="s">
        <v>13</v>
      </c>
      <c r="O705">
        <v>0</v>
      </c>
      <c r="P705">
        <f>_xlfn.IFNA(VLOOKUP(C705&amp;G705,'By Class Overall'!A:F,6,FALSE),0)</f>
        <v>0</v>
      </c>
      <c r="Q705">
        <f>_xlfn.IFNA(VLOOKUP(C705&amp;G705,'By Class Overall'!A:D,4,FALSE),0)</f>
        <v>0</v>
      </c>
    </row>
    <row r="706" spans="1:17" x14ac:dyDescent="0.25">
      <c r="A706">
        <v>2</v>
      </c>
      <c r="B706" t="s">
        <v>12</v>
      </c>
      <c r="C706" t="s">
        <v>13</v>
      </c>
      <c r="D706" t="s">
        <v>71</v>
      </c>
      <c r="E706" t="s">
        <v>71</v>
      </c>
      <c r="F706">
        <v>115</v>
      </c>
      <c r="G706" t="s">
        <v>92</v>
      </c>
      <c r="J706" t="s">
        <v>71</v>
      </c>
      <c r="L706" t="s">
        <v>62</v>
      </c>
      <c r="M706" t="s">
        <v>44</v>
      </c>
      <c r="N706" t="s">
        <v>13</v>
      </c>
      <c r="O706">
        <v>0</v>
      </c>
      <c r="P706">
        <f>_xlfn.IFNA(VLOOKUP(C706&amp;G706,'By Class Overall'!A:F,6,FALSE),0)</f>
        <v>0</v>
      </c>
      <c r="Q706">
        <f>_xlfn.IFNA(VLOOKUP(C706&amp;G706,'By Class Overall'!A:D,4,FALSE),0)</f>
        <v>0</v>
      </c>
    </row>
    <row r="707" spans="1:17" x14ac:dyDescent="0.25">
      <c r="A707">
        <v>2</v>
      </c>
      <c r="B707" t="s">
        <v>12</v>
      </c>
      <c r="C707" t="s">
        <v>13</v>
      </c>
      <c r="D707" t="s">
        <v>71</v>
      </c>
      <c r="E707" t="s">
        <v>71</v>
      </c>
      <c r="F707" t="s">
        <v>258</v>
      </c>
      <c r="G707" t="s">
        <v>259</v>
      </c>
      <c r="J707" t="s">
        <v>71</v>
      </c>
      <c r="L707" t="s">
        <v>62</v>
      </c>
      <c r="M707" t="s">
        <v>70</v>
      </c>
      <c r="N707" t="s">
        <v>13</v>
      </c>
      <c r="O707">
        <v>0</v>
      </c>
      <c r="P707">
        <f>_xlfn.IFNA(VLOOKUP(C707&amp;G707,'By Class Overall'!A:F,6,FALSE),0)</f>
        <v>0</v>
      </c>
      <c r="Q707">
        <f>_xlfn.IFNA(VLOOKUP(C707&amp;G707,'By Class Overall'!A:D,4,FALSE),0)</f>
        <v>0</v>
      </c>
    </row>
    <row r="708" spans="1:17" x14ac:dyDescent="0.25">
      <c r="A708">
        <v>2</v>
      </c>
      <c r="B708" t="s">
        <v>12</v>
      </c>
      <c r="C708" t="s">
        <v>13</v>
      </c>
      <c r="D708" t="s">
        <v>71</v>
      </c>
      <c r="E708" t="s">
        <v>71</v>
      </c>
      <c r="F708">
        <v>805</v>
      </c>
      <c r="G708" t="s">
        <v>82</v>
      </c>
      <c r="J708" t="s">
        <v>71</v>
      </c>
      <c r="L708" t="s">
        <v>83</v>
      </c>
      <c r="M708" t="s">
        <v>54</v>
      </c>
      <c r="N708" t="s">
        <v>13</v>
      </c>
      <c r="O708">
        <v>0</v>
      </c>
      <c r="P708">
        <f>_xlfn.IFNA(VLOOKUP(C708&amp;G708,'By Class Overall'!A:F,6,FALSE),0)</f>
        <v>0</v>
      </c>
      <c r="Q708">
        <f>_xlfn.IFNA(VLOOKUP(C708&amp;G708,'By Class Overall'!A:D,4,FALSE),0)</f>
        <v>0</v>
      </c>
    </row>
    <row r="709" spans="1:17" x14ac:dyDescent="0.25">
      <c r="A709">
        <v>2</v>
      </c>
      <c r="B709" t="s">
        <v>12</v>
      </c>
      <c r="C709" t="s">
        <v>179</v>
      </c>
      <c r="D709">
        <v>1</v>
      </c>
      <c r="E709">
        <v>1</v>
      </c>
      <c r="F709">
        <v>84</v>
      </c>
      <c r="G709" t="s">
        <v>84</v>
      </c>
      <c r="H709">
        <v>2</v>
      </c>
      <c r="I709" s="1">
        <v>2.288715277777778E-3</v>
      </c>
      <c r="L709" t="s">
        <v>18</v>
      </c>
      <c r="M709" t="s">
        <v>85</v>
      </c>
      <c r="N709" t="s">
        <v>179</v>
      </c>
      <c r="O709">
        <v>50</v>
      </c>
      <c r="P709">
        <f>_xlfn.IFNA(VLOOKUP(C709&amp;G709,'By Class Overall'!A:F,6,FALSE),0)</f>
        <v>100</v>
      </c>
      <c r="Q709">
        <f>_xlfn.IFNA(VLOOKUP(C709&amp;G709,'By Class Overall'!A:D,4,FALSE),0)</f>
        <v>1</v>
      </c>
    </row>
    <row r="710" spans="1:17" x14ac:dyDescent="0.25">
      <c r="A710">
        <v>2</v>
      </c>
      <c r="B710" t="s">
        <v>12</v>
      </c>
      <c r="C710" t="s">
        <v>179</v>
      </c>
      <c r="D710">
        <v>2</v>
      </c>
      <c r="E710">
        <v>2</v>
      </c>
      <c r="F710">
        <v>49</v>
      </c>
      <c r="G710" t="s">
        <v>86</v>
      </c>
      <c r="H710">
        <v>2</v>
      </c>
      <c r="I710" s="1">
        <v>2.3165277777777776E-3</v>
      </c>
      <c r="J710">
        <v>2.403</v>
      </c>
      <c r="K710">
        <v>2.403</v>
      </c>
      <c r="L710" t="s">
        <v>15</v>
      </c>
      <c r="M710" t="s">
        <v>87</v>
      </c>
      <c r="N710" t="s">
        <v>179</v>
      </c>
      <c r="O710">
        <v>40</v>
      </c>
      <c r="P710">
        <f>_xlfn.IFNA(VLOOKUP(C710&amp;G710,'By Class Overall'!A:F,6,FALSE),0)</f>
        <v>80</v>
      </c>
      <c r="Q710">
        <f>_xlfn.IFNA(VLOOKUP(C710&amp;G710,'By Class Overall'!A:D,4,FALSE),0)</f>
        <v>2</v>
      </c>
    </row>
    <row r="711" spans="1:17" x14ac:dyDescent="0.25">
      <c r="A711">
        <v>2</v>
      </c>
      <c r="B711" t="s">
        <v>12</v>
      </c>
      <c r="C711" t="s">
        <v>179</v>
      </c>
      <c r="D711">
        <v>3</v>
      </c>
      <c r="E711">
        <v>3</v>
      </c>
      <c r="F711">
        <v>527</v>
      </c>
      <c r="G711" t="s">
        <v>88</v>
      </c>
      <c r="H711">
        <v>2</v>
      </c>
      <c r="I711" s="1">
        <v>2.3240277777777777E-3</v>
      </c>
      <c r="J711">
        <v>3.0510000000000002</v>
      </c>
      <c r="K711">
        <v>0.64800000000000002</v>
      </c>
      <c r="L711" t="s">
        <v>18</v>
      </c>
      <c r="M711" t="s">
        <v>102</v>
      </c>
      <c r="N711" t="s">
        <v>179</v>
      </c>
      <c r="O711">
        <v>32</v>
      </c>
      <c r="P711">
        <f>_xlfn.IFNA(VLOOKUP(C711&amp;G711,'By Class Overall'!A:F,6,FALSE),0)</f>
        <v>64</v>
      </c>
      <c r="Q711">
        <f>_xlfn.IFNA(VLOOKUP(C711&amp;G711,'By Class Overall'!A:D,4,FALSE),0)</f>
        <v>3</v>
      </c>
    </row>
    <row r="712" spans="1:17" x14ac:dyDescent="0.25">
      <c r="A712">
        <v>2</v>
      </c>
      <c r="B712" t="s">
        <v>12</v>
      </c>
      <c r="C712" t="s">
        <v>179</v>
      </c>
      <c r="D712">
        <v>4</v>
      </c>
      <c r="E712">
        <v>4</v>
      </c>
      <c r="F712">
        <v>26</v>
      </c>
      <c r="G712" t="s">
        <v>90</v>
      </c>
      <c r="H712">
        <v>2</v>
      </c>
      <c r="I712" s="1">
        <v>2.324548611111111E-3</v>
      </c>
      <c r="J712">
        <v>3.0960000000000001</v>
      </c>
      <c r="K712">
        <v>4.4999999999999998E-2</v>
      </c>
      <c r="L712" t="s">
        <v>31</v>
      </c>
      <c r="M712" t="s">
        <v>91</v>
      </c>
      <c r="N712" t="s">
        <v>179</v>
      </c>
      <c r="O712">
        <v>26</v>
      </c>
      <c r="P712">
        <f>_xlfn.IFNA(VLOOKUP(C712&amp;G712,'By Class Overall'!A:F,6,FALSE),0)</f>
        <v>48</v>
      </c>
      <c r="Q712">
        <f>_xlfn.IFNA(VLOOKUP(C712&amp;G712,'By Class Overall'!A:D,4,FALSE),0)</f>
        <v>4</v>
      </c>
    </row>
    <row r="713" spans="1:17" x14ac:dyDescent="0.25">
      <c r="A713">
        <v>2</v>
      </c>
      <c r="B713" t="s">
        <v>12</v>
      </c>
      <c r="C713" t="s">
        <v>179</v>
      </c>
      <c r="D713">
        <v>5</v>
      </c>
      <c r="E713">
        <v>5</v>
      </c>
      <c r="F713">
        <v>177</v>
      </c>
      <c r="G713" t="s">
        <v>93</v>
      </c>
      <c r="H713">
        <v>2</v>
      </c>
      <c r="I713" s="1">
        <v>2.3726157407407407E-3</v>
      </c>
      <c r="J713">
        <v>7.2489999999999997</v>
      </c>
      <c r="K713">
        <v>4.1529999999999996</v>
      </c>
      <c r="L713" t="s">
        <v>51</v>
      </c>
      <c r="M713" t="s">
        <v>94</v>
      </c>
      <c r="N713" t="s">
        <v>179</v>
      </c>
      <c r="O713">
        <v>22</v>
      </c>
      <c r="P713">
        <f>_xlfn.IFNA(VLOOKUP(C713&amp;G713,'By Class Overall'!A:F,6,FALSE),0)</f>
        <v>40</v>
      </c>
      <c r="Q713">
        <f>_xlfn.IFNA(VLOOKUP(C713&amp;G713,'By Class Overall'!A:D,4,FALSE),0)</f>
        <v>6</v>
      </c>
    </row>
    <row r="714" spans="1:17" x14ac:dyDescent="0.25">
      <c r="A714">
        <v>2</v>
      </c>
      <c r="B714" t="s">
        <v>12</v>
      </c>
      <c r="C714" t="s">
        <v>179</v>
      </c>
      <c r="D714">
        <v>6</v>
      </c>
      <c r="E714">
        <v>6</v>
      </c>
      <c r="F714">
        <v>115</v>
      </c>
      <c r="G714" t="s">
        <v>92</v>
      </c>
      <c r="H714">
        <v>2</v>
      </c>
      <c r="I714" s="1">
        <v>2.3788310185185184E-3</v>
      </c>
      <c r="J714">
        <v>7.7859999999999996</v>
      </c>
      <c r="K714">
        <v>0.53700000000000003</v>
      </c>
      <c r="L714" t="s">
        <v>62</v>
      </c>
      <c r="M714" t="s">
        <v>44</v>
      </c>
      <c r="N714" t="s">
        <v>179</v>
      </c>
      <c r="O714">
        <v>20</v>
      </c>
      <c r="P714">
        <f>_xlfn.IFNA(VLOOKUP(C714&amp;G714,'By Class Overall'!A:F,6,FALSE),0)</f>
        <v>40</v>
      </c>
      <c r="Q714">
        <f>_xlfn.IFNA(VLOOKUP(C714&amp;G714,'By Class Overall'!A:D,4,FALSE),0)</f>
        <v>5</v>
      </c>
    </row>
    <row r="715" spans="1:17" x14ac:dyDescent="0.25">
      <c r="A715">
        <v>2</v>
      </c>
      <c r="B715" t="s">
        <v>12</v>
      </c>
      <c r="C715" t="s">
        <v>179</v>
      </c>
      <c r="D715">
        <v>7</v>
      </c>
      <c r="E715">
        <v>7</v>
      </c>
      <c r="F715">
        <v>87</v>
      </c>
      <c r="G715" t="s">
        <v>245</v>
      </c>
      <c r="H715">
        <v>2</v>
      </c>
      <c r="I715" s="1">
        <v>2.3802430555555556E-3</v>
      </c>
      <c r="J715">
        <v>7.9080000000000004</v>
      </c>
      <c r="K715">
        <v>0.122</v>
      </c>
      <c r="L715" t="s">
        <v>246</v>
      </c>
      <c r="M715" t="s">
        <v>19</v>
      </c>
      <c r="N715" t="s">
        <v>179</v>
      </c>
      <c r="O715">
        <v>18</v>
      </c>
      <c r="P715">
        <f>_xlfn.IFNA(VLOOKUP(C715&amp;G715,'By Class Overall'!A:F,6,FALSE),0)</f>
        <v>18</v>
      </c>
      <c r="Q715">
        <f>_xlfn.IFNA(VLOOKUP(C715&amp;G715,'By Class Overall'!A:D,4,FALSE),0)</f>
        <v>11</v>
      </c>
    </row>
    <row r="716" spans="1:17" x14ac:dyDescent="0.25">
      <c r="A716">
        <v>2</v>
      </c>
      <c r="B716" t="s">
        <v>12</v>
      </c>
      <c r="C716" t="s">
        <v>179</v>
      </c>
      <c r="D716">
        <v>8</v>
      </c>
      <c r="E716">
        <v>8</v>
      </c>
      <c r="F716">
        <v>152</v>
      </c>
      <c r="G716" t="s">
        <v>248</v>
      </c>
      <c r="H716">
        <v>2</v>
      </c>
      <c r="I716" s="1">
        <v>2.3859837962962962E-3</v>
      </c>
      <c r="J716">
        <v>8.4039999999999999</v>
      </c>
      <c r="K716">
        <v>0.496</v>
      </c>
      <c r="L716" t="s">
        <v>48</v>
      </c>
      <c r="M716" t="s">
        <v>249</v>
      </c>
      <c r="N716" t="s">
        <v>179</v>
      </c>
      <c r="O716">
        <v>16</v>
      </c>
      <c r="P716">
        <f>_xlfn.IFNA(VLOOKUP(C716&amp;G716,'By Class Overall'!A:F,6,FALSE),0)</f>
        <v>16</v>
      </c>
      <c r="Q716">
        <f>_xlfn.IFNA(VLOOKUP(C716&amp;G716,'By Class Overall'!A:D,4,FALSE),0)</f>
        <v>12</v>
      </c>
    </row>
    <row r="717" spans="1:17" x14ac:dyDescent="0.25">
      <c r="A717">
        <v>2</v>
      </c>
      <c r="B717" t="s">
        <v>12</v>
      </c>
      <c r="C717" t="s">
        <v>179</v>
      </c>
      <c r="D717">
        <v>9</v>
      </c>
      <c r="E717">
        <v>9</v>
      </c>
      <c r="F717">
        <v>365</v>
      </c>
      <c r="G717" t="s">
        <v>105</v>
      </c>
      <c r="H717">
        <v>2</v>
      </c>
      <c r="I717" s="1">
        <v>2.4564814814814814E-3</v>
      </c>
      <c r="J717">
        <v>14.494999999999999</v>
      </c>
      <c r="K717">
        <v>6.0910000000000002</v>
      </c>
      <c r="L717" t="s">
        <v>48</v>
      </c>
      <c r="M717" t="s">
        <v>128</v>
      </c>
      <c r="N717" t="s">
        <v>179</v>
      </c>
      <c r="O717">
        <v>14</v>
      </c>
      <c r="P717">
        <f>_xlfn.IFNA(VLOOKUP(C717&amp;G717,'By Class Overall'!A:F,6,FALSE),0)</f>
        <v>23</v>
      </c>
      <c r="Q717">
        <f>_xlfn.IFNA(VLOOKUP(C717&amp;G717,'By Class Overall'!A:D,4,FALSE),0)</f>
        <v>9</v>
      </c>
    </row>
    <row r="718" spans="1:17" x14ac:dyDescent="0.25">
      <c r="A718">
        <v>2</v>
      </c>
      <c r="B718" t="s">
        <v>12</v>
      </c>
      <c r="C718" t="s">
        <v>179</v>
      </c>
      <c r="D718">
        <v>10</v>
      </c>
      <c r="E718">
        <v>10</v>
      </c>
      <c r="F718">
        <v>122</v>
      </c>
      <c r="G718" t="s">
        <v>101</v>
      </c>
      <c r="H718">
        <v>2</v>
      </c>
      <c r="I718" s="1">
        <v>2.4577430555555555E-3</v>
      </c>
      <c r="J718">
        <v>14.603999999999999</v>
      </c>
      <c r="K718">
        <v>0.109</v>
      </c>
      <c r="L718" t="s">
        <v>31</v>
      </c>
      <c r="M718" t="s">
        <v>102</v>
      </c>
      <c r="N718" t="s">
        <v>179</v>
      </c>
      <c r="O718">
        <v>12</v>
      </c>
      <c r="P718">
        <f>_xlfn.IFNA(VLOOKUP(C718&amp;G718,'By Class Overall'!A:F,6,FALSE),0)</f>
        <v>24</v>
      </c>
      <c r="Q718">
        <f>_xlfn.IFNA(VLOOKUP(C718&amp;G718,'By Class Overall'!A:D,4,FALSE),0)</f>
        <v>8</v>
      </c>
    </row>
    <row r="719" spans="1:17" x14ac:dyDescent="0.25">
      <c r="A719">
        <v>2</v>
      </c>
      <c r="B719" t="s">
        <v>12</v>
      </c>
      <c r="C719" t="s">
        <v>179</v>
      </c>
      <c r="D719">
        <v>11</v>
      </c>
      <c r="E719">
        <v>11</v>
      </c>
      <c r="F719">
        <v>86</v>
      </c>
      <c r="G719" t="s">
        <v>89</v>
      </c>
      <c r="H719">
        <v>2</v>
      </c>
      <c r="I719" s="1">
        <v>2.4587268518518521E-3</v>
      </c>
      <c r="J719">
        <v>14.689</v>
      </c>
      <c r="K719">
        <v>8.5000000000000006E-2</v>
      </c>
      <c r="L719" t="s">
        <v>31</v>
      </c>
      <c r="M719" t="s">
        <v>60</v>
      </c>
      <c r="N719" t="s">
        <v>179</v>
      </c>
      <c r="O719">
        <v>10</v>
      </c>
      <c r="P719">
        <f>_xlfn.IFNA(VLOOKUP(C719&amp;G719,'By Class Overall'!A:F,6,FALSE),0)</f>
        <v>36</v>
      </c>
      <c r="Q719">
        <f>_xlfn.IFNA(VLOOKUP(C719&amp;G719,'By Class Overall'!A:D,4,FALSE),0)</f>
        <v>7</v>
      </c>
    </row>
    <row r="720" spans="1:17" x14ac:dyDescent="0.25">
      <c r="A720">
        <v>2</v>
      </c>
      <c r="B720" t="s">
        <v>12</v>
      </c>
      <c r="C720" t="s">
        <v>179</v>
      </c>
      <c r="D720">
        <v>12</v>
      </c>
      <c r="E720">
        <v>12</v>
      </c>
      <c r="F720">
        <v>11</v>
      </c>
      <c r="G720" t="s">
        <v>127</v>
      </c>
      <c r="H720">
        <v>2</v>
      </c>
      <c r="I720" s="1">
        <v>2.4679861111111113E-3</v>
      </c>
      <c r="J720">
        <v>15.489000000000001</v>
      </c>
      <c r="K720">
        <v>0.8</v>
      </c>
      <c r="L720" t="s">
        <v>31</v>
      </c>
      <c r="M720" t="s">
        <v>128</v>
      </c>
      <c r="N720" t="s">
        <v>179</v>
      </c>
      <c r="O720">
        <v>9</v>
      </c>
      <c r="P720">
        <f>_xlfn.IFNA(VLOOKUP(C720&amp;G720,'By Class Overall'!A:F,6,FALSE),0)</f>
        <v>9</v>
      </c>
      <c r="Q720">
        <f>_xlfn.IFNA(VLOOKUP(C720&amp;G720,'By Class Overall'!A:D,4,FALSE),0)</f>
        <v>17</v>
      </c>
    </row>
    <row r="721" spans="1:17" x14ac:dyDescent="0.25">
      <c r="A721">
        <v>2</v>
      </c>
      <c r="B721" t="s">
        <v>12</v>
      </c>
      <c r="C721" t="s">
        <v>179</v>
      </c>
      <c r="D721">
        <v>13</v>
      </c>
      <c r="E721">
        <v>13</v>
      </c>
      <c r="F721" t="s">
        <v>278</v>
      </c>
      <c r="G721" t="s">
        <v>110</v>
      </c>
      <c r="H721">
        <v>2</v>
      </c>
      <c r="I721" s="1">
        <v>2.4682175925925926E-3</v>
      </c>
      <c r="J721">
        <v>15.509</v>
      </c>
      <c r="K721">
        <v>0.02</v>
      </c>
      <c r="L721" t="s">
        <v>51</v>
      </c>
      <c r="M721" t="s">
        <v>133</v>
      </c>
      <c r="N721" t="s">
        <v>179</v>
      </c>
      <c r="O721">
        <v>8</v>
      </c>
      <c r="P721">
        <f>_xlfn.IFNA(VLOOKUP(C721&amp;G721,'By Class Overall'!A:F,6,FALSE),0)</f>
        <v>13</v>
      </c>
      <c r="Q721">
        <f>_xlfn.IFNA(VLOOKUP(C721&amp;G721,'By Class Overall'!A:D,4,FALSE),0)</f>
        <v>14</v>
      </c>
    </row>
    <row r="722" spans="1:17" x14ac:dyDescent="0.25">
      <c r="A722">
        <v>2</v>
      </c>
      <c r="B722" t="s">
        <v>12</v>
      </c>
      <c r="C722" t="s">
        <v>179</v>
      </c>
      <c r="D722">
        <v>14</v>
      </c>
      <c r="E722">
        <v>14</v>
      </c>
      <c r="F722">
        <v>53</v>
      </c>
      <c r="G722" t="s">
        <v>120</v>
      </c>
      <c r="H722">
        <v>2</v>
      </c>
      <c r="I722" s="1">
        <v>2.4707407407407408E-3</v>
      </c>
      <c r="J722">
        <v>15.727</v>
      </c>
      <c r="K722">
        <v>0.218</v>
      </c>
      <c r="L722" t="s">
        <v>31</v>
      </c>
      <c r="M722" t="s">
        <v>121</v>
      </c>
      <c r="N722" t="s">
        <v>179</v>
      </c>
      <c r="O722">
        <v>7</v>
      </c>
      <c r="P722">
        <f>_xlfn.IFNA(VLOOKUP(C722&amp;G722,'By Class Overall'!A:F,6,FALSE),0)</f>
        <v>9</v>
      </c>
      <c r="Q722">
        <f>_xlfn.IFNA(VLOOKUP(C722&amp;G722,'By Class Overall'!A:D,4,FALSE),0)</f>
        <v>18</v>
      </c>
    </row>
    <row r="723" spans="1:17" x14ac:dyDescent="0.25">
      <c r="A723">
        <v>2</v>
      </c>
      <c r="B723" t="s">
        <v>12</v>
      </c>
      <c r="C723" t="s">
        <v>179</v>
      </c>
      <c r="D723">
        <v>15</v>
      </c>
      <c r="E723">
        <v>15</v>
      </c>
      <c r="F723">
        <v>121</v>
      </c>
      <c r="G723" t="s">
        <v>107</v>
      </c>
      <c r="H723">
        <v>2</v>
      </c>
      <c r="I723" s="1">
        <v>2.4751851851851853E-3</v>
      </c>
      <c r="J723">
        <v>16.111000000000001</v>
      </c>
      <c r="K723">
        <v>0.38400000000000001</v>
      </c>
      <c r="L723" t="s">
        <v>108</v>
      </c>
      <c r="M723" t="s">
        <v>102</v>
      </c>
      <c r="N723" t="s">
        <v>179</v>
      </c>
      <c r="O723">
        <v>6</v>
      </c>
      <c r="P723">
        <f>_xlfn.IFNA(VLOOKUP(C723&amp;G723,'By Class Overall'!A:F,6,FALSE),0)</f>
        <v>13</v>
      </c>
      <c r="Q723">
        <f>_xlfn.IFNA(VLOOKUP(C723&amp;G723,'By Class Overall'!A:D,4,FALSE),0)</f>
        <v>15</v>
      </c>
    </row>
    <row r="724" spans="1:17" x14ac:dyDescent="0.25">
      <c r="A724">
        <v>2</v>
      </c>
      <c r="B724" t="s">
        <v>12</v>
      </c>
      <c r="C724" t="s">
        <v>179</v>
      </c>
      <c r="D724">
        <v>16</v>
      </c>
      <c r="E724">
        <v>16</v>
      </c>
      <c r="F724">
        <v>39</v>
      </c>
      <c r="G724" t="s">
        <v>98</v>
      </c>
      <c r="H724">
        <v>2</v>
      </c>
      <c r="I724" s="1">
        <v>2.5171412037037037E-3</v>
      </c>
      <c r="J724">
        <v>19.736000000000001</v>
      </c>
      <c r="K724">
        <v>3.625</v>
      </c>
      <c r="L724" t="s">
        <v>99</v>
      </c>
      <c r="M724" t="s">
        <v>100</v>
      </c>
      <c r="N724" t="s">
        <v>179</v>
      </c>
      <c r="O724">
        <v>5</v>
      </c>
      <c r="P724">
        <f>_xlfn.IFNA(VLOOKUP(C724&amp;G724,'By Class Overall'!A:F,6,FALSE),0)</f>
        <v>19</v>
      </c>
      <c r="Q724">
        <f>_xlfn.IFNA(VLOOKUP(C724&amp;G724,'By Class Overall'!A:D,4,FALSE),0)</f>
        <v>10</v>
      </c>
    </row>
    <row r="725" spans="1:17" x14ac:dyDescent="0.25">
      <c r="A725">
        <v>2</v>
      </c>
      <c r="B725" t="s">
        <v>12</v>
      </c>
      <c r="C725" t="s">
        <v>179</v>
      </c>
      <c r="D725">
        <v>17</v>
      </c>
      <c r="E725">
        <v>17</v>
      </c>
      <c r="F725">
        <v>689</v>
      </c>
      <c r="G725" t="s">
        <v>279</v>
      </c>
      <c r="H725">
        <v>2</v>
      </c>
      <c r="I725" s="1">
        <v>2.5352546296296299E-3</v>
      </c>
      <c r="J725">
        <v>21.300999999999998</v>
      </c>
      <c r="K725">
        <v>1.5649999999999999</v>
      </c>
      <c r="L725" t="s">
        <v>280</v>
      </c>
      <c r="M725" t="s">
        <v>281</v>
      </c>
      <c r="N725" t="s">
        <v>179</v>
      </c>
      <c r="O725">
        <v>4</v>
      </c>
      <c r="P725">
        <f>_xlfn.IFNA(VLOOKUP(C725&amp;G725,'By Class Overall'!A:F,6,FALSE),0)</f>
        <v>4</v>
      </c>
      <c r="Q725">
        <f>_xlfn.IFNA(VLOOKUP(C725&amp;G725,'By Class Overall'!A:D,4,FALSE),0)</f>
        <v>22</v>
      </c>
    </row>
    <row r="726" spans="1:17" x14ac:dyDescent="0.25">
      <c r="A726">
        <v>2</v>
      </c>
      <c r="B726" t="s">
        <v>12</v>
      </c>
      <c r="C726" t="s">
        <v>179</v>
      </c>
      <c r="D726">
        <v>18</v>
      </c>
      <c r="E726">
        <v>18</v>
      </c>
      <c r="F726">
        <v>117</v>
      </c>
      <c r="G726" t="s">
        <v>25</v>
      </c>
      <c r="H726">
        <v>2</v>
      </c>
      <c r="I726" s="1">
        <v>2.5850810185185182E-3</v>
      </c>
      <c r="J726">
        <v>25.606000000000002</v>
      </c>
      <c r="K726">
        <v>4.3049999999999997</v>
      </c>
      <c r="L726" t="s">
        <v>51</v>
      </c>
      <c r="M726" t="s">
        <v>115</v>
      </c>
      <c r="N726" t="s">
        <v>179</v>
      </c>
      <c r="O726">
        <v>3</v>
      </c>
      <c r="P726">
        <f>_xlfn.IFNA(VLOOKUP(C726&amp;G726,'By Class Overall'!A:F,6,FALSE),0)</f>
        <v>7</v>
      </c>
      <c r="Q726">
        <f>_xlfn.IFNA(VLOOKUP(C726&amp;G726,'By Class Overall'!A:D,4,FALSE),0)</f>
        <v>20</v>
      </c>
    </row>
    <row r="727" spans="1:17" x14ac:dyDescent="0.25">
      <c r="A727">
        <v>2</v>
      </c>
      <c r="B727" t="s">
        <v>12</v>
      </c>
      <c r="C727" t="s">
        <v>179</v>
      </c>
      <c r="D727">
        <v>19</v>
      </c>
      <c r="E727">
        <v>19</v>
      </c>
      <c r="F727">
        <v>321</v>
      </c>
      <c r="G727" t="s">
        <v>254</v>
      </c>
      <c r="H727">
        <v>2</v>
      </c>
      <c r="I727" s="1">
        <v>2.588078703703704E-3</v>
      </c>
      <c r="J727">
        <v>25.864999999999998</v>
      </c>
      <c r="K727">
        <v>0.25900000000000001</v>
      </c>
      <c r="L727" t="s">
        <v>255</v>
      </c>
      <c r="M727" t="s">
        <v>256</v>
      </c>
      <c r="N727" t="s">
        <v>179</v>
      </c>
      <c r="O727">
        <v>2</v>
      </c>
      <c r="P727">
        <f>_xlfn.IFNA(VLOOKUP(C727&amp;G727,'By Class Overall'!A:F,6,FALSE),0)</f>
        <v>2</v>
      </c>
      <c r="Q727">
        <f>_xlfn.IFNA(VLOOKUP(C727&amp;G727,'By Class Overall'!A:D,4,FALSE),0)</f>
        <v>24</v>
      </c>
    </row>
    <row r="728" spans="1:17" x14ac:dyDescent="0.25">
      <c r="A728">
        <v>2</v>
      </c>
      <c r="B728" t="s">
        <v>12</v>
      </c>
      <c r="C728" t="s">
        <v>179</v>
      </c>
      <c r="D728">
        <v>20</v>
      </c>
      <c r="E728">
        <v>20</v>
      </c>
      <c r="F728">
        <v>282</v>
      </c>
      <c r="G728" t="s">
        <v>26</v>
      </c>
      <c r="H728">
        <v>2</v>
      </c>
      <c r="I728" s="1">
        <v>2.6582291666666664E-3</v>
      </c>
      <c r="J728">
        <v>31.925999999999998</v>
      </c>
      <c r="K728">
        <v>6.0609999999999999</v>
      </c>
      <c r="L728" t="s">
        <v>122</v>
      </c>
      <c r="M728" t="s">
        <v>123</v>
      </c>
      <c r="N728" t="s">
        <v>179</v>
      </c>
      <c r="O728">
        <v>1</v>
      </c>
      <c r="P728">
        <f>_xlfn.IFNA(VLOOKUP(C728&amp;G728,'By Class Overall'!A:F,6,FALSE),0)</f>
        <v>2</v>
      </c>
      <c r="Q728">
        <f>_xlfn.IFNA(VLOOKUP(C728&amp;G728,'By Class Overall'!A:D,4,FALSE),0)</f>
        <v>25</v>
      </c>
    </row>
    <row r="729" spans="1:17" x14ac:dyDescent="0.25">
      <c r="A729">
        <v>2</v>
      </c>
      <c r="B729" t="s">
        <v>12</v>
      </c>
      <c r="C729" t="s">
        <v>179</v>
      </c>
      <c r="D729" t="s">
        <v>71</v>
      </c>
      <c r="E729" t="s">
        <v>71</v>
      </c>
      <c r="F729">
        <v>151</v>
      </c>
      <c r="G729" t="s">
        <v>103</v>
      </c>
      <c r="J729" t="s">
        <v>71</v>
      </c>
      <c r="L729" t="s">
        <v>51</v>
      </c>
      <c r="M729" t="s">
        <v>104</v>
      </c>
      <c r="N729" t="s">
        <v>179</v>
      </c>
      <c r="O729">
        <v>0</v>
      </c>
      <c r="P729">
        <f>_xlfn.IFNA(VLOOKUP(C729&amp;G729,'By Class Overall'!A:F,6,FALSE),0)</f>
        <v>10</v>
      </c>
      <c r="Q729">
        <f>_xlfn.IFNA(VLOOKUP(C729&amp;G729,'By Class Overall'!A:D,4,FALSE),0)</f>
        <v>16</v>
      </c>
    </row>
    <row r="730" spans="1:17" x14ac:dyDescent="0.25">
      <c r="A730">
        <v>2</v>
      </c>
      <c r="B730" t="s">
        <v>12</v>
      </c>
      <c r="C730" t="s">
        <v>179</v>
      </c>
      <c r="D730" t="s">
        <v>71</v>
      </c>
      <c r="E730" t="s">
        <v>71</v>
      </c>
      <c r="F730">
        <v>777</v>
      </c>
      <c r="G730" t="s">
        <v>22</v>
      </c>
      <c r="J730" t="s">
        <v>71</v>
      </c>
      <c r="L730" t="s">
        <v>33</v>
      </c>
      <c r="M730" t="s">
        <v>24</v>
      </c>
      <c r="N730" t="s">
        <v>179</v>
      </c>
      <c r="O730">
        <v>0</v>
      </c>
      <c r="P730">
        <f>_xlfn.IFNA(VLOOKUP(C730&amp;G730,'By Class Overall'!A:F,6,FALSE),0)</f>
        <v>8</v>
      </c>
      <c r="Q730">
        <f>_xlfn.IFNA(VLOOKUP(C730&amp;G730,'By Class Overall'!A:D,4,FALSE),0)</f>
        <v>19</v>
      </c>
    </row>
    <row r="731" spans="1:17" x14ac:dyDescent="0.25">
      <c r="A731">
        <v>2</v>
      </c>
      <c r="B731" t="s">
        <v>12</v>
      </c>
      <c r="C731" t="s">
        <v>179</v>
      </c>
      <c r="D731" t="s">
        <v>71</v>
      </c>
      <c r="E731" t="s">
        <v>71</v>
      </c>
      <c r="F731">
        <v>69</v>
      </c>
      <c r="G731" t="s">
        <v>72</v>
      </c>
      <c r="J731" t="s">
        <v>71</v>
      </c>
      <c r="L731" t="s">
        <v>73</v>
      </c>
      <c r="M731" t="s">
        <v>74</v>
      </c>
      <c r="N731" t="s">
        <v>179</v>
      </c>
      <c r="O731">
        <v>0</v>
      </c>
      <c r="P731">
        <f>_xlfn.IFNA(VLOOKUP(C731&amp;G731,'By Class Overall'!A:F,6,FALSE),0)</f>
        <v>0</v>
      </c>
      <c r="Q731">
        <f>_xlfn.IFNA(VLOOKUP(C731&amp;G731,'By Class Overall'!A:D,4,FALSE),0)</f>
        <v>26</v>
      </c>
    </row>
    <row r="732" spans="1:17" x14ac:dyDescent="0.25">
      <c r="A732">
        <v>2</v>
      </c>
      <c r="B732" t="s">
        <v>12</v>
      </c>
      <c r="C732" t="s">
        <v>179</v>
      </c>
      <c r="D732" t="s">
        <v>71</v>
      </c>
      <c r="E732" t="s">
        <v>71</v>
      </c>
      <c r="F732">
        <v>88</v>
      </c>
      <c r="G732" t="s">
        <v>126</v>
      </c>
      <c r="J732" t="s">
        <v>71</v>
      </c>
      <c r="L732" t="s">
        <v>18</v>
      </c>
      <c r="M732" t="s">
        <v>102</v>
      </c>
      <c r="N732" t="s">
        <v>179</v>
      </c>
      <c r="O732">
        <v>0</v>
      </c>
      <c r="P732">
        <f>_xlfn.IFNA(VLOOKUP(C732&amp;G732,'By Class Overall'!A:F,6,FALSE),0)</f>
        <v>0</v>
      </c>
      <c r="Q732">
        <f>_xlfn.IFNA(VLOOKUP(C732&amp;G732,'By Class Overall'!A:D,4,FALSE),0)</f>
        <v>30</v>
      </c>
    </row>
    <row r="733" spans="1:17" x14ac:dyDescent="0.25">
      <c r="A733">
        <v>2</v>
      </c>
      <c r="B733" t="s">
        <v>12</v>
      </c>
      <c r="C733" t="s">
        <v>179</v>
      </c>
      <c r="D733" t="s">
        <v>71</v>
      </c>
      <c r="E733" t="s">
        <v>71</v>
      </c>
      <c r="F733">
        <v>68</v>
      </c>
      <c r="G733" t="s">
        <v>20</v>
      </c>
      <c r="J733" t="s">
        <v>71</v>
      </c>
      <c r="L733" t="s">
        <v>15</v>
      </c>
      <c r="M733" t="s">
        <v>21</v>
      </c>
      <c r="N733" t="s">
        <v>179</v>
      </c>
      <c r="O733">
        <v>0</v>
      </c>
      <c r="P733">
        <f>_xlfn.IFNA(VLOOKUP(C733&amp;G733,'By Class Overall'!A:F,6,FALSE),0)</f>
        <v>0</v>
      </c>
      <c r="Q733">
        <f>_xlfn.IFNA(VLOOKUP(C733&amp;G733,'By Class Overall'!A:D,4,FALSE),0)</f>
        <v>0</v>
      </c>
    </row>
    <row r="734" spans="1:17" x14ac:dyDescent="0.25">
      <c r="A734">
        <v>2</v>
      </c>
      <c r="B734" t="s">
        <v>12</v>
      </c>
      <c r="C734" t="s">
        <v>179</v>
      </c>
      <c r="D734" t="s">
        <v>71</v>
      </c>
      <c r="E734" t="s">
        <v>71</v>
      </c>
      <c r="F734">
        <v>209</v>
      </c>
      <c r="G734" t="s">
        <v>28</v>
      </c>
      <c r="J734" t="s">
        <v>71</v>
      </c>
      <c r="L734" t="s">
        <v>18</v>
      </c>
      <c r="M734" t="s">
        <v>138</v>
      </c>
      <c r="N734" t="s">
        <v>179</v>
      </c>
      <c r="O734">
        <v>0</v>
      </c>
      <c r="P734">
        <f>_xlfn.IFNA(VLOOKUP(C734&amp;G734,'By Class Overall'!A:F,6,FALSE),0)</f>
        <v>0</v>
      </c>
      <c r="Q734">
        <f>_xlfn.IFNA(VLOOKUP(C734&amp;G734,'By Class Overall'!A:D,4,FALSE),0)</f>
        <v>0</v>
      </c>
    </row>
    <row r="735" spans="1:17" x14ac:dyDescent="0.25">
      <c r="A735">
        <v>2</v>
      </c>
      <c r="B735" t="s">
        <v>12</v>
      </c>
      <c r="C735" t="s">
        <v>179</v>
      </c>
      <c r="D735" t="s">
        <v>71</v>
      </c>
      <c r="E735" t="s">
        <v>71</v>
      </c>
      <c r="F735">
        <v>703</v>
      </c>
      <c r="G735" t="s">
        <v>252</v>
      </c>
      <c r="J735" t="s">
        <v>71</v>
      </c>
      <c r="L735" t="s">
        <v>15</v>
      </c>
      <c r="M735" t="s">
        <v>253</v>
      </c>
      <c r="N735" t="s">
        <v>179</v>
      </c>
      <c r="O735">
        <v>0</v>
      </c>
      <c r="P735">
        <f>_xlfn.IFNA(VLOOKUP(C735&amp;G735,'By Class Overall'!A:F,6,FALSE),0)</f>
        <v>0</v>
      </c>
      <c r="Q735">
        <f>_xlfn.IFNA(VLOOKUP(C735&amp;G735,'By Class Overall'!A:D,4,FALSE),0)</f>
        <v>0</v>
      </c>
    </row>
    <row r="736" spans="1:17" x14ac:dyDescent="0.25">
      <c r="A736">
        <v>2</v>
      </c>
      <c r="B736" t="s">
        <v>12</v>
      </c>
      <c r="C736" t="s">
        <v>179</v>
      </c>
      <c r="D736" t="s">
        <v>71</v>
      </c>
      <c r="E736" t="s">
        <v>71</v>
      </c>
      <c r="F736" t="s">
        <v>223</v>
      </c>
      <c r="G736" t="s">
        <v>224</v>
      </c>
      <c r="J736" t="s">
        <v>71</v>
      </c>
      <c r="L736" t="s">
        <v>18</v>
      </c>
      <c r="M736" t="s">
        <v>225</v>
      </c>
      <c r="N736" t="s">
        <v>179</v>
      </c>
      <c r="O736">
        <v>0</v>
      </c>
      <c r="P736">
        <f>_xlfn.IFNA(VLOOKUP(C736&amp;G736,'By Class Overall'!A:F,6,FALSE),0)</f>
        <v>0</v>
      </c>
      <c r="Q736">
        <f>_xlfn.IFNA(VLOOKUP(C736&amp;G736,'By Class Overall'!A:D,4,FALSE),0)</f>
        <v>0</v>
      </c>
    </row>
    <row r="737" spans="1:17" x14ac:dyDescent="0.25">
      <c r="A737">
        <v>2</v>
      </c>
      <c r="B737" t="s">
        <v>12</v>
      </c>
      <c r="C737" t="s">
        <v>179</v>
      </c>
      <c r="D737" t="s">
        <v>71</v>
      </c>
      <c r="E737" t="s">
        <v>71</v>
      </c>
      <c r="F737" t="s">
        <v>258</v>
      </c>
      <c r="G737" t="s">
        <v>259</v>
      </c>
      <c r="J737" t="s">
        <v>71</v>
      </c>
      <c r="L737" t="s">
        <v>62</v>
      </c>
      <c r="M737" t="s">
        <v>70</v>
      </c>
      <c r="N737" t="s">
        <v>179</v>
      </c>
      <c r="O737">
        <v>0</v>
      </c>
      <c r="P737">
        <f>_xlfn.IFNA(VLOOKUP(C737&amp;G737,'By Class Overall'!A:F,6,FALSE),0)</f>
        <v>0</v>
      </c>
      <c r="Q737">
        <f>_xlfn.IFNA(VLOOKUP(C737&amp;G737,'By Class Overall'!A:D,4,FALSE),0)</f>
        <v>0</v>
      </c>
    </row>
    <row r="738" spans="1:17" x14ac:dyDescent="0.25">
      <c r="A738">
        <v>2</v>
      </c>
      <c r="B738" t="s">
        <v>12</v>
      </c>
      <c r="C738" t="s">
        <v>179</v>
      </c>
      <c r="D738" t="s">
        <v>71</v>
      </c>
      <c r="E738" t="s">
        <v>71</v>
      </c>
      <c r="F738">
        <v>71</v>
      </c>
      <c r="G738" t="s">
        <v>250</v>
      </c>
      <c r="J738" t="s">
        <v>71</v>
      </c>
      <c r="L738" t="s">
        <v>188</v>
      </c>
      <c r="M738" t="s">
        <v>251</v>
      </c>
      <c r="N738" t="s">
        <v>179</v>
      </c>
      <c r="O738">
        <v>0</v>
      </c>
      <c r="P738">
        <f>_xlfn.IFNA(VLOOKUP(C738&amp;G738,'By Class Overall'!A:F,6,FALSE),0)</f>
        <v>0</v>
      </c>
      <c r="Q738">
        <f>_xlfn.IFNA(VLOOKUP(C738&amp;G738,'By Class Overall'!A:D,4,FALSE),0)</f>
        <v>0</v>
      </c>
    </row>
    <row r="739" spans="1:17" x14ac:dyDescent="0.25">
      <c r="A739">
        <v>2</v>
      </c>
      <c r="B739" t="s">
        <v>12</v>
      </c>
      <c r="C739" t="s">
        <v>179</v>
      </c>
      <c r="D739" t="s">
        <v>71</v>
      </c>
      <c r="E739" t="s">
        <v>71</v>
      </c>
      <c r="F739">
        <v>422</v>
      </c>
      <c r="G739" t="s">
        <v>221</v>
      </c>
      <c r="J739" t="s">
        <v>71</v>
      </c>
      <c r="L739" t="s">
        <v>18</v>
      </c>
      <c r="M739" t="s">
        <v>222</v>
      </c>
      <c r="N739" t="s">
        <v>179</v>
      </c>
      <c r="O739">
        <v>0</v>
      </c>
      <c r="P739">
        <f>_xlfn.IFNA(VLOOKUP(C739&amp;G739,'By Class Overall'!A:F,6,FALSE),0)</f>
        <v>0</v>
      </c>
      <c r="Q739">
        <f>_xlfn.IFNA(VLOOKUP(C739&amp;G739,'By Class Overall'!A:D,4,FALSE),0)</f>
        <v>0</v>
      </c>
    </row>
    <row r="740" spans="1:17" x14ac:dyDescent="0.25">
      <c r="A740">
        <v>2</v>
      </c>
      <c r="B740" t="s">
        <v>12</v>
      </c>
      <c r="C740" t="s">
        <v>190</v>
      </c>
      <c r="D740">
        <v>1</v>
      </c>
      <c r="E740">
        <v>1</v>
      </c>
      <c r="F740">
        <v>3</v>
      </c>
      <c r="G740" t="s">
        <v>244</v>
      </c>
      <c r="H740">
        <v>5</v>
      </c>
      <c r="I740" s="1">
        <v>6.0204050925925928E-3</v>
      </c>
      <c r="L740" t="s">
        <v>51</v>
      </c>
      <c r="M740" t="s">
        <v>158</v>
      </c>
      <c r="N740" t="s">
        <v>212</v>
      </c>
      <c r="O740">
        <v>50</v>
      </c>
      <c r="P740">
        <f>_xlfn.IFNA(VLOOKUP(C740&amp;G740,'By Class Overall'!A:F,6,FALSE),0)</f>
        <v>50</v>
      </c>
      <c r="Q740">
        <f>_xlfn.IFNA(VLOOKUP(C740&amp;G740,'By Class Overall'!A:D,4,FALSE),0)</f>
        <v>4</v>
      </c>
    </row>
    <row r="741" spans="1:17" x14ac:dyDescent="0.25">
      <c r="A741">
        <v>2</v>
      </c>
      <c r="B741" t="s">
        <v>12</v>
      </c>
      <c r="C741" t="s">
        <v>190</v>
      </c>
      <c r="D741">
        <v>2</v>
      </c>
      <c r="E741">
        <v>2</v>
      </c>
      <c r="F741">
        <v>26</v>
      </c>
      <c r="G741" t="s">
        <v>90</v>
      </c>
      <c r="H741">
        <v>4</v>
      </c>
      <c r="I741" s="1">
        <v>4.5556597222222222E-3</v>
      </c>
      <c r="J741" t="s">
        <v>118</v>
      </c>
      <c r="K741" t="s">
        <v>118</v>
      </c>
      <c r="L741" t="s">
        <v>31</v>
      </c>
      <c r="M741" t="s">
        <v>91</v>
      </c>
      <c r="N741" t="s">
        <v>212</v>
      </c>
      <c r="O741">
        <v>40</v>
      </c>
      <c r="P741">
        <f>_xlfn.IFNA(VLOOKUP(C741&amp;G741,'By Class Overall'!A:F,6,FALSE),0)</f>
        <v>90</v>
      </c>
      <c r="Q741">
        <f>_xlfn.IFNA(VLOOKUP(C741&amp;G741,'By Class Overall'!A:D,4,FALSE),0)</f>
        <v>1</v>
      </c>
    </row>
    <row r="742" spans="1:17" x14ac:dyDescent="0.25">
      <c r="A742">
        <v>2</v>
      </c>
      <c r="B742" t="s">
        <v>12</v>
      </c>
      <c r="C742" t="s">
        <v>190</v>
      </c>
      <c r="D742">
        <v>3</v>
      </c>
      <c r="E742">
        <v>3</v>
      </c>
      <c r="F742">
        <v>53</v>
      </c>
      <c r="G742" t="s">
        <v>120</v>
      </c>
      <c r="H742">
        <v>4</v>
      </c>
      <c r="I742" s="1">
        <v>4.6485763888888887E-3</v>
      </c>
      <c r="J742" t="s">
        <v>118</v>
      </c>
      <c r="K742">
        <v>8.0280000000000005</v>
      </c>
      <c r="L742" t="s">
        <v>31</v>
      </c>
      <c r="M742" t="s">
        <v>121</v>
      </c>
      <c r="N742" t="s">
        <v>212</v>
      </c>
      <c r="O742">
        <v>32</v>
      </c>
      <c r="P742">
        <f>_xlfn.IFNA(VLOOKUP(C742&amp;G742,'By Class Overall'!A:F,6,FALSE),0)</f>
        <v>33</v>
      </c>
      <c r="Q742">
        <f>_xlfn.IFNA(VLOOKUP(C742&amp;G742,'By Class Overall'!A:D,4,FALSE),0)</f>
        <v>5</v>
      </c>
    </row>
    <row r="743" spans="1:17" x14ac:dyDescent="0.25">
      <c r="A743">
        <v>2</v>
      </c>
      <c r="B743" t="s">
        <v>12</v>
      </c>
      <c r="C743" t="s">
        <v>190</v>
      </c>
      <c r="D743">
        <v>4</v>
      </c>
      <c r="E743">
        <v>4</v>
      </c>
      <c r="F743">
        <v>177</v>
      </c>
      <c r="G743" t="s">
        <v>93</v>
      </c>
      <c r="H743">
        <v>4</v>
      </c>
      <c r="I743" s="1">
        <v>4.6548958333333329E-3</v>
      </c>
      <c r="J743" t="s">
        <v>118</v>
      </c>
      <c r="K743">
        <v>0.54600000000000004</v>
      </c>
      <c r="L743" t="s">
        <v>51</v>
      </c>
      <c r="M743" t="s">
        <v>94</v>
      </c>
      <c r="N743" t="s">
        <v>212</v>
      </c>
      <c r="O743">
        <v>26</v>
      </c>
      <c r="P743">
        <f>_xlfn.IFNA(VLOOKUP(C743&amp;G743,'By Class Overall'!A:F,6,FALSE),0)</f>
        <v>66</v>
      </c>
      <c r="Q743">
        <f>_xlfn.IFNA(VLOOKUP(C743&amp;G743,'By Class Overall'!A:D,4,FALSE),0)</f>
        <v>2</v>
      </c>
    </row>
    <row r="744" spans="1:17" x14ac:dyDescent="0.25">
      <c r="A744">
        <v>2</v>
      </c>
      <c r="B744" t="s">
        <v>12</v>
      </c>
      <c r="C744" t="s">
        <v>190</v>
      </c>
      <c r="D744">
        <v>5</v>
      </c>
      <c r="E744">
        <v>5</v>
      </c>
      <c r="F744">
        <v>7</v>
      </c>
      <c r="G744" t="s">
        <v>247</v>
      </c>
      <c r="H744">
        <v>4</v>
      </c>
      <c r="I744" s="1">
        <v>4.7085648148148147E-3</v>
      </c>
      <c r="J744" t="s">
        <v>118</v>
      </c>
      <c r="K744">
        <v>4.6369999999999996</v>
      </c>
      <c r="L744" t="s">
        <v>51</v>
      </c>
      <c r="M744" t="s">
        <v>158</v>
      </c>
      <c r="N744" t="s">
        <v>212</v>
      </c>
      <c r="O744">
        <v>22</v>
      </c>
      <c r="P744">
        <f>_xlfn.IFNA(VLOOKUP(C744&amp;G744,'By Class Overall'!A:F,6,FALSE),0)</f>
        <v>22</v>
      </c>
      <c r="Q744">
        <f>_xlfn.IFNA(VLOOKUP(C744&amp;G744,'By Class Overall'!A:D,4,FALSE),0)</f>
        <v>10</v>
      </c>
    </row>
    <row r="745" spans="1:17" x14ac:dyDescent="0.25">
      <c r="A745">
        <v>2</v>
      </c>
      <c r="B745" t="s">
        <v>181</v>
      </c>
      <c r="C745" t="s">
        <v>182</v>
      </c>
      <c r="D745">
        <v>5</v>
      </c>
      <c r="E745">
        <v>5</v>
      </c>
      <c r="F745">
        <v>422</v>
      </c>
      <c r="G745" t="s">
        <v>221</v>
      </c>
      <c r="H745">
        <v>7</v>
      </c>
      <c r="I745" s="1">
        <v>8.4548611111111126E-3</v>
      </c>
      <c r="J745">
        <v>50.918999999999997</v>
      </c>
      <c r="K745">
        <v>3.5830000000000002</v>
      </c>
      <c r="L745" t="s">
        <v>18</v>
      </c>
      <c r="M745" t="s">
        <v>222</v>
      </c>
      <c r="N745" t="s">
        <v>182</v>
      </c>
      <c r="O745">
        <v>22</v>
      </c>
      <c r="P745">
        <f>_xlfn.IFNA(VLOOKUP(C745&amp;G745,'By Class Overall'!A:F,6,FALSE),0)</f>
        <v>22</v>
      </c>
      <c r="Q745">
        <f>_xlfn.IFNA(VLOOKUP(C745&amp;G745,'By Class Overall'!A:D,4,FALSE),0)</f>
        <v>7</v>
      </c>
    </row>
    <row r="746" spans="1:17" x14ac:dyDescent="0.25">
      <c r="A746">
        <v>2</v>
      </c>
      <c r="B746" t="s">
        <v>181</v>
      </c>
      <c r="C746" t="s">
        <v>182</v>
      </c>
      <c r="D746">
        <v>6</v>
      </c>
      <c r="E746">
        <v>6</v>
      </c>
      <c r="F746">
        <v>258</v>
      </c>
      <c r="G746" t="s">
        <v>134</v>
      </c>
      <c r="H746">
        <v>7</v>
      </c>
      <c r="I746" s="1">
        <v>8.5151736111111122E-3</v>
      </c>
      <c r="J746">
        <v>56.13</v>
      </c>
      <c r="K746">
        <v>5.2110000000000003</v>
      </c>
      <c r="L746" t="s">
        <v>83</v>
      </c>
      <c r="M746" t="s">
        <v>135</v>
      </c>
      <c r="N746" t="s">
        <v>182</v>
      </c>
      <c r="O746">
        <v>20</v>
      </c>
      <c r="P746">
        <f>_xlfn.IFNA(VLOOKUP(C746&amp;G746,'By Class Overall'!A:F,6,FALSE),0)</f>
        <v>46</v>
      </c>
      <c r="Q746">
        <f>_xlfn.IFNA(VLOOKUP(C746&amp;G746,'By Class Overall'!A:D,4,FALSE),0)</f>
        <v>6</v>
      </c>
    </row>
    <row r="747" spans="1:17" x14ac:dyDescent="0.25">
      <c r="A747">
        <v>2</v>
      </c>
      <c r="B747" t="s">
        <v>181</v>
      </c>
      <c r="C747" t="s">
        <v>182</v>
      </c>
      <c r="D747">
        <v>7</v>
      </c>
      <c r="E747">
        <v>7</v>
      </c>
      <c r="F747">
        <v>282</v>
      </c>
      <c r="G747" t="s">
        <v>26</v>
      </c>
      <c r="H747">
        <v>7</v>
      </c>
      <c r="I747" s="1">
        <v>8.9344907407407411E-3</v>
      </c>
      <c r="J747" s="1">
        <v>1.0689699074074074E-3</v>
      </c>
      <c r="K747">
        <v>36.228999999999999</v>
      </c>
      <c r="L747" t="s">
        <v>122</v>
      </c>
      <c r="M747" t="s">
        <v>123</v>
      </c>
      <c r="N747" t="s">
        <v>182</v>
      </c>
      <c r="O747">
        <v>18</v>
      </c>
      <c r="P747">
        <f>_xlfn.IFNA(VLOOKUP(C747&amp;G747,'By Class Overall'!A:F,6,FALSE),0)</f>
        <v>18</v>
      </c>
      <c r="Q747">
        <f>_xlfn.IFNA(VLOOKUP(C747&amp;G747,'By Class Overall'!A:D,4,FALSE),0)</f>
        <v>9</v>
      </c>
    </row>
    <row r="748" spans="1:17" x14ac:dyDescent="0.25">
      <c r="A748">
        <v>2</v>
      </c>
      <c r="B748" t="s">
        <v>181</v>
      </c>
      <c r="C748" t="s">
        <v>182</v>
      </c>
      <c r="D748">
        <v>8</v>
      </c>
      <c r="E748">
        <v>8</v>
      </c>
      <c r="F748" t="s">
        <v>226</v>
      </c>
      <c r="G748" t="s">
        <v>227</v>
      </c>
      <c r="H748">
        <v>7</v>
      </c>
      <c r="I748" s="1">
        <v>9.0137152777777767E-3</v>
      </c>
      <c r="J748" s="1">
        <v>1.1481944444444445E-3</v>
      </c>
      <c r="K748">
        <v>6.8449999999999998</v>
      </c>
      <c r="L748" t="s">
        <v>18</v>
      </c>
      <c r="M748" t="s">
        <v>228</v>
      </c>
      <c r="N748" t="s">
        <v>182</v>
      </c>
      <c r="O748">
        <v>16</v>
      </c>
      <c r="P748">
        <f>_xlfn.IFNA(VLOOKUP(C748&amp;G748,'By Class Overall'!A:F,6,FALSE),0)</f>
        <v>16</v>
      </c>
      <c r="Q748">
        <f>_xlfn.IFNA(VLOOKUP(C748&amp;G748,'By Class Overall'!A:D,4,FALSE),0)</f>
        <v>11</v>
      </c>
    </row>
    <row r="749" spans="1:17" x14ac:dyDescent="0.25">
      <c r="A749">
        <v>2</v>
      </c>
      <c r="B749" t="s">
        <v>181</v>
      </c>
      <c r="C749" t="s">
        <v>182</v>
      </c>
      <c r="D749" t="s">
        <v>268</v>
      </c>
      <c r="E749" t="s">
        <v>268</v>
      </c>
      <c r="F749">
        <v>56</v>
      </c>
      <c r="G749" t="s">
        <v>136</v>
      </c>
      <c r="H749">
        <v>3</v>
      </c>
      <c r="I749" s="1">
        <v>4.105277777777778E-3</v>
      </c>
      <c r="J749" t="s">
        <v>268</v>
      </c>
      <c r="K749" t="s">
        <v>142</v>
      </c>
      <c r="L749" t="s">
        <v>137</v>
      </c>
      <c r="M749" t="s">
        <v>115</v>
      </c>
      <c r="N749" t="s">
        <v>182</v>
      </c>
      <c r="O749">
        <v>0</v>
      </c>
      <c r="P749">
        <f>_xlfn.IFNA(VLOOKUP(C749&amp;G749,'By Class Overall'!A:F,6,FALSE),0)</f>
        <v>0</v>
      </c>
      <c r="Q749">
        <f>_xlfn.IFNA(VLOOKUP(C749&amp;G749,'By Class Overall'!A:D,4,FALSE),0)</f>
        <v>0</v>
      </c>
    </row>
    <row r="750" spans="1:17" x14ac:dyDescent="0.25">
      <c r="A750">
        <v>2</v>
      </c>
      <c r="B750" t="s">
        <v>181</v>
      </c>
      <c r="C750" t="s">
        <v>182</v>
      </c>
      <c r="D750" t="s">
        <v>268</v>
      </c>
      <c r="E750" t="s">
        <v>268</v>
      </c>
      <c r="F750">
        <v>22</v>
      </c>
      <c r="G750" t="s">
        <v>35</v>
      </c>
      <c r="H750">
        <v>2</v>
      </c>
      <c r="I750" s="1">
        <v>2.7326620370370369E-3</v>
      </c>
      <c r="J750" t="s">
        <v>268</v>
      </c>
      <c r="K750" t="s">
        <v>118</v>
      </c>
      <c r="L750" t="s">
        <v>15</v>
      </c>
      <c r="M750" t="s">
        <v>123</v>
      </c>
      <c r="N750" t="s">
        <v>182</v>
      </c>
      <c r="O750">
        <v>0</v>
      </c>
      <c r="P750">
        <f>_xlfn.IFNA(VLOOKUP(C750&amp;G750,'By Class Overall'!A:F,6,FALSE),0)</f>
        <v>0</v>
      </c>
      <c r="Q750">
        <f>_xlfn.IFNA(VLOOKUP(C750&amp;G750,'By Class Overall'!A:D,4,FALSE),0)</f>
        <v>0</v>
      </c>
    </row>
    <row r="751" spans="1:17" x14ac:dyDescent="0.25">
      <c r="A751">
        <v>2</v>
      </c>
      <c r="B751" t="s">
        <v>181</v>
      </c>
      <c r="C751" t="s">
        <v>182</v>
      </c>
      <c r="D751" t="s">
        <v>71</v>
      </c>
      <c r="E751" t="s">
        <v>71</v>
      </c>
      <c r="F751">
        <v>84</v>
      </c>
      <c r="G751" t="s">
        <v>84</v>
      </c>
      <c r="J751" t="s">
        <v>71</v>
      </c>
      <c r="L751" t="s">
        <v>18</v>
      </c>
      <c r="M751" t="s">
        <v>85</v>
      </c>
      <c r="N751" t="s">
        <v>182</v>
      </c>
      <c r="O751">
        <v>0</v>
      </c>
      <c r="P751">
        <f>_xlfn.IFNA(VLOOKUP(C751&amp;G751,'By Class Overall'!A:F,6,FALSE),0)</f>
        <v>50</v>
      </c>
      <c r="Q751">
        <f>_xlfn.IFNA(VLOOKUP(C751&amp;G751,'By Class Overall'!A:D,4,FALSE),0)</f>
        <v>3</v>
      </c>
    </row>
    <row r="752" spans="1:17" x14ac:dyDescent="0.25">
      <c r="A752">
        <v>2</v>
      </c>
      <c r="B752" t="s">
        <v>181</v>
      </c>
      <c r="C752" t="s">
        <v>182</v>
      </c>
      <c r="D752" t="s">
        <v>71</v>
      </c>
      <c r="E752" t="s">
        <v>71</v>
      </c>
      <c r="F752">
        <v>11</v>
      </c>
      <c r="G752" t="s">
        <v>127</v>
      </c>
      <c r="J752" t="s">
        <v>71</v>
      </c>
      <c r="L752" t="s">
        <v>148</v>
      </c>
      <c r="M752" t="s">
        <v>128</v>
      </c>
      <c r="N752" t="s">
        <v>182</v>
      </c>
      <c r="O752">
        <v>0</v>
      </c>
      <c r="P752">
        <f>_xlfn.IFNA(VLOOKUP(C752&amp;G752,'By Class Overall'!A:F,6,FALSE),0)</f>
        <v>20</v>
      </c>
      <c r="Q752">
        <f>_xlfn.IFNA(VLOOKUP(C752&amp;G752,'By Class Overall'!A:D,4,FALSE),0)</f>
        <v>8</v>
      </c>
    </row>
    <row r="753" spans="1:17" x14ac:dyDescent="0.25">
      <c r="A753">
        <v>2</v>
      </c>
      <c r="B753" t="s">
        <v>181</v>
      </c>
      <c r="C753" t="s">
        <v>182</v>
      </c>
      <c r="D753" t="s">
        <v>71</v>
      </c>
      <c r="E753" t="s">
        <v>71</v>
      </c>
      <c r="F753">
        <v>777</v>
      </c>
      <c r="G753" t="s">
        <v>22</v>
      </c>
      <c r="J753" t="s">
        <v>71</v>
      </c>
      <c r="L753" t="s">
        <v>33</v>
      </c>
      <c r="M753" t="s">
        <v>24</v>
      </c>
      <c r="N753" t="s">
        <v>182</v>
      </c>
      <c r="O753">
        <v>0</v>
      </c>
      <c r="P753">
        <f>_xlfn.IFNA(VLOOKUP(C753&amp;G753,'By Class Overall'!A:F,6,FALSE),0)</f>
        <v>18</v>
      </c>
      <c r="Q753">
        <f>_xlfn.IFNA(VLOOKUP(C753&amp;G753,'By Class Overall'!A:D,4,FALSE),0)</f>
        <v>10</v>
      </c>
    </row>
    <row r="754" spans="1:17" x14ac:dyDescent="0.25">
      <c r="A754">
        <v>2</v>
      </c>
      <c r="B754" t="s">
        <v>181</v>
      </c>
      <c r="C754" t="s">
        <v>182</v>
      </c>
      <c r="D754" t="s">
        <v>71</v>
      </c>
      <c r="E754" t="s">
        <v>71</v>
      </c>
      <c r="F754">
        <v>703</v>
      </c>
      <c r="G754" t="s">
        <v>252</v>
      </c>
      <c r="J754" t="s">
        <v>71</v>
      </c>
      <c r="L754" t="s">
        <v>15</v>
      </c>
      <c r="M754" t="s">
        <v>253</v>
      </c>
      <c r="N754" t="s">
        <v>182</v>
      </c>
      <c r="O754">
        <v>0</v>
      </c>
      <c r="P754">
        <f>_xlfn.IFNA(VLOOKUP(C754&amp;G754,'By Class Overall'!A:F,6,FALSE),0)</f>
        <v>0</v>
      </c>
      <c r="Q754">
        <f>_xlfn.IFNA(VLOOKUP(C754&amp;G754,'By Class Overall'!A:D,4,FALSE),0)</f>
        <v>0</v>
      </c>
    </row>
    <row r="755" spans="1:17" x14ac:dyDescent="0.25">
      <c r="A755">
        <v>2</v>
      </c>
      <c r="B755" t="s">
        <v>181</v>
      </c>
      <c r="C755" t="s">
        <v>182</v>
      </c>
      <c r="D755" t="s">
        <v>71</v>
      </c>
      <c r="E755" t="s">
        <v>71</v>
      </c>
      <c r="F755">
        <v>217</v>
      </c>
      <c r="G755" t="s">
        <v>130</v>
      </c>
      <c r="J755" t="s">
        <v>71</v>
      </c>
      <c r="L755" t="s">
        <v>147</v>
      </c>
      <c r="M755" t="s">
        <v>81</v>
      </c>
      <c r="N755" t="s">
        <v>182</v>
      </c>
      <c r="O755">
        <v>0</v>
      </c>
      <c r="P755">
        <f>_xlfn.IFNA(VLOOKUP(C755&amp;G755,'By Class Overall'!A:F,6,FALSE),0)</f>
        <v>0</v>
      </c>
      <c r="Q755">
        <f>_xlfn.IFNA(VLOOKUP(C755&amp;G755,'By Class Overall'!A:D,4,FALSE),0)</f>
        <v>0</v>
      </c>
    </row>
    <row r="756" spans="1:17" x14ac:dyDescent="0.25">
      <c r="A756">
        <v>2</v>
      </c>
      <c r="B756" t="s">
        <v>181</v>
      </c>
      <c r="C756" t="s">
        <v>182</v>
      </c>
      <c r="D756" t="s">
        <v>71</v>
      </c>
      <c r="E756" t="s">
        <v>71</v>
      </c>
      <c r="F756" t="s">
        <v>223</v>
      </c>
      <c r="G756" t="s">
        <v>224</v>
      </c>
      <c r="J756" t="s">
        <v>71</v>
      </c>
      <c r="L756" t="s">
        <v>18</v>
      </c>
      <c r="M756" t="s">
        <v>225</v>
      </c>
      <c r="N756" t="s">
        <v>182</v>
      </c>
      <c r="O756">
        <v>0</v>
      </c>
      <c r="P756">
        <f>_xlfn.IFNA(VLOOKUP(C756&amp;G756,'By Class Overall'!A:F,6,FALSE),0)</f>
        <v>0</v>
      </c>
      <c r="Q756">
        <f>_xlfn.IFNA(VLOOKUP(C756&amp;G756,'By Class Overall'!A:D,4,FALSE),0)</f>
        <v>0</v>
      </c>
    </row>
    <row r="757" spans="1:17" x14ac:dyDescent="0.25">
      <c r="A757">
        <v>2</v>
      </c>
      <c r="B757" t="s">
        <v>181</v>
      </c>
      <c r="C757" t="s">
        <v>182</v>
      </c>
      <c r="D757" t="s">
        <v>71</v>
      </c>
      <c r="E757" t="s">
        <v>71</v>
      </c>
      <c r="F757">
        <v>88</v>
      </c>
      <c r="G757" t="s">
        <v>126</v>
      </c>
      <c r="J757" t="s">
        <v>71</v>
      </c>
      <c r="L757" t="s">
        <v>18</v>
      </c>
      <c r="M757" t="s">
        <v>102</v>
      </c>
      <c r="N757" t="s">
        <v>182</v>
      </c>
      <c r="O757">
        <v>0</v>
      </c>
      <c r="P757">
        <f>_xlfn.IFNA(VLOOKUP(C757&amp;G757,'By Class Overall'!A:F,6,FALSE),0)</f>
        <v>0</v>
      </c>
      <c r="Q757">
        <f>_xlfn.IFNA(VLOOKUP(C757&amp;G757,'By Class Overall'!A:D,4,FALSE),0)</f>
        <v>0</v>
      </c>
    </row>
    <row r="758" spans="1:17" x14ac:dyDescent="0.25">
      <c r="A758">
        <v>2</v>
      </c>
      <c r="B758" t="s">
        <v>181</v>
      </c>
      <c r="C758" t="s">
        <v>182</v>
      </c>
      <c r="D758" t="s">
        <v>71</v>
      </c>
      <c r="E758" t="s">
        <v>71</v>
      </c>
      <c r="F758">
        <v>33</v>
      </c>
      <c r="G758" t="s">
        <v>171</v>
      </c>
      <c r="J758" t="s">
        <v>71</v>
      </c>
      <c r="L758" t="s">
        <v>172</v>
      </c>
      <c r="M758" t="s">
        <v>173</v>
      </c>
      <c r="N758" t="s">
        <v>182</v>
      </c>
      <c r="O758">
        <v>0</v>
      </c>
      <c r="P758">
        <f>_xlfn.IFNA(VLOOKUP(C758&amp;G758,'By Class Overall'!A:F,6,FALSE),0)</f>
        <v>0</v>
      </c>
      <c r="Q758">
        <f>_xlfn.IFNA(VLOOKUP(C758&amp;G758,'By Class Overall'!A:D,4,FALSE),0)</f>
        <v>0</v>
      </c>
    </row>
    <row r="759" spans="1:17" x14ac:dyDescent="0.25">
      <c r="A759">
        <v>2</v>
      </c>
      <c r="B759" t="s">
        <v>181</v>
      </c>
      <c r="C759" t="s">
        <v>164</v>
      </c>
      <c r="D759">
        <v>1</v>
      </c>
      <c r="E759">
        <v>1</v>
      </c>
      <c r="F759">
        <v>993</v>
      </c>
      <c r="G759" t="s">
        <v>165</v>
      </c>
      <c r="H759">
        <v>7</v>
      </c>
      <c r="I759" s="1">
        <v>8.7037615740740756E-3</v>
      </c>
      <c r="L759" t="s">
        <v>166</v>
      </c>
      <c r="M759" t="s">
        <v>16</v>
      </c>
      <c r="N759" t="s">
        <v>164</v>
      </c>
      <c r="O759">
        <v>50</v>
      </c>
      <c r="P759">
        <f>_xlfn.IFNA(VLOOKUP(C759&amp;G759,'By Class Overall'!A:F,6,FALSE),0)</f>
        <v>150</v>
      </c>
      <c r="Q759">
        <f>_xlfn.IFNA(VLOOKUP(C759&amp;G759,'By Class Overall'!A:D,4,FALSE),0)</f>
        <v>1</v>
      </c>
    </row>
    <row r="760" spans="1:17" x14ac:dyDescent="0.25">
      <c r="A760">
        <v>2</v>
      </c>
      <c r="B760" t="s">
        <v>181</v>
      </c>
      <c r="C760" t="s">
        <v>164</v>
      </c>
      <c r="D760">
        <v>2</v>
      </c>
      <c r="E760">
        <v>2</v>
      </c>
      <c r="F760">
        <v>35</v>
      </c>
      <c r="G760" t="s">
        <v>231</v>
      </c>
      <c r="H760">
        <v>7</v>
      </c>
      <c r="I760" s="1">
        <v>8.7056597222222223E-3</v>
      </c>
      <c r="J760">
        <v>0.16400000000000001</v>
      </c>
      <c r="K760">
        <v>0.16400000000000001</v>
      </c>
      <c r="L760" t="s">
        <v>125</v>
      </c>
      <c r="M760" t="s">
        <v>232</v>
      </c>
      <c r="N760" t="s">
        <v>164</v>
      </c>
      <c r="O760">
        <v>40</v>
      </c>
      <c r="P760">
        <f>_xlfn.IFNA(VLOOKUP(C760&amp;G760,'By Class Overall'!A:F,6,FALSE),0)</f>
        <v>72</v>
      </c>
      <c r="Q760">
        <f>_xlfn.IFNA(VLOOKUP(C760&amp;G760,'By Class Overall'!A:D,4,FALSE),0)</f>
        <v>4</v>
      </c>
    </row>
    <row r="761" spans="1:17" x14ac:dyDescent="0.25">
      <c r="A761">
        <v>2</v>
      </c>
      <c r="B761" t="s">
        <v>181</v>
      </c>
      <c r="C761" t="s">
        <v>164</v>
      </c>
      <c r="D761">
        <v>3</v>
      </c>
      <c r="E761">
        <v>3</v>
      </c>
      <c r="F761">
        <v>32</v>
      </c>
      <c r="G761" t="s">
        <v>168</v>
      </c>
      <c r="H761">
        <v>7</v>
      </c>
      <c r="I761" s="1">
        <v>8.9335185185185195E-3</v>
      </c>
      <c r="J761">
        <v>19.850999999999999</v>
      </c>
      <c r="K761">
        <v>19.687000000000001</v>
      </c>
      <c r="L761" t="s">
        <v>169</v>
      </c>
      <c r="M761" t="s">
        <v>170</v>
      </c>
      <c r="N761" t="s">
        <v>164</v>
      </c>
      <c r="O761">
        <v>32</v>
      </c>
      <c r="P761">
        <f>_xlfn.IFNA(VLOOKUP(C761&amp;G761,'By Class Overall'!A:F,6,FALSE),0)</f>
        <v>112</v>
      </c>
      <c r="Q761">
        <f>_xlfn.IFNA(VLOOKUP(C761&amp;G761,'By Class Overall'!A:D,4,FALSE),0)</f>
        <v>2</v>
      </c>
    </row>
    <row r="762" spans="1:17" x14ac:dyDescent="0.25">
      <c r="A762">
        <v>2</v>
      </c>
      <c r="B762" t="s">
        <v>181</v>
      </c>
      <c r="C762" t="s">
        <v>164</v>
      </c>
      <c r="D762">
        <v>4</v>
      </c>
      <c r="E762">
        <v>4</v>
      </c>
      <c r="F762">
        <v>33</v>
      </c>
      <c r="G762" t="s">
        <v>171</v>
      </c>
      <c r="H762">
        <v>7</v>
      </c>
      <c r="I762" s="1">
        <v>9.0306249999999987E-3</v>
      </c>
      <c r="J762">
        <v>28.241</v>
      </c>
      <c r="K762">
        <v>8.39</v>
      </c>
      <c r="L762" t="s">
        <v>172</v>
      </c>
      <c r="M762" t="s">
        <v>173</v>
      </c>
      <c r="N762" t="s">
        <v>164</v>
      </c>
      <c r="O762">
        <v>26</v>
      </c>
      <c r="P762">
        <f>_xlfn.IFNA(VLOOKUP(C762&amp;G762,'By Class Overall'!A:F,6,FALSE),0)</f>
        <v>74</v>
      </c>
      <c r="Q762">
        <f>_xlfn.IFNA(VLOOKUP(C762&amp;G762,'By Class Overall'!A:D,4,FALSE),0)</f>
        <v>3</v>
      </c>
    </row>
    <row r="763" spans="1:17" x14ac:dyDescent="0.25">
      <c r="A763">
        <v>2</v>
      </c>
      <c r="B763" t="s">
        <v>181</v>
      </c>
      <c r="C763" t="s">
        <v>164</v>
      </c>
      <c r="D763">
        <v>5</v>
      </c>
      <c r="E763">
        <v>5</v>
      </c>
      <c r="F763">
        <v>660</v>
      </c>
      <c r="G763" t="s">
        <v>64</v>
      </c>
      <c r="H763">
        <v>7</v>
      </c>
      <c r="I763" s="1">
        <v>9.1745138888888883E-3</v>
      </c>
      <c r="J763">
        <v>40.673000000000002</v>
      </c>
      <c r="K763">
        <v>12.432</v>
      </c>
      <c r="L763" t="s">
        <v>65</v>
      </c>
      <c r="M763" t="s">
        <v>66</v>
      </c>
      <c r="N763" t="s">
        <v>164</v>
      </c>
      <c r="O763">
        <v>22</v>
      </c>
      <c r="P763">
        <f>_xlfn.IFNA(VLOOKUP(C763&amp;G763,'By Class Overall'!A:F,6,FALSE),0)</f>
        <v>48</v>
      </c>
      <c r="Q763">
        <f>_xlfn.IFNA(VLOOKUP(C763&amp;G763,'By Class Overall'!A:D,4,FALSE),0)</f>
        <v>5</v>
      </c>
    </row>
    <row r="764" spans="1:17" x14ac:dyDescent="0.25">
      <c r="A764">
        <v>2</v>
      </c>
      <c r="B764" t="s">
        <v>181</v>
      </c>
      <c r="C764" t="s">
        <v>164</v>
      </c>
      <c r="D764">
        <v>6</v>
      </c>
      <c r="E764">
        <v>6</v>
      </c>
      <c r="F764">
        <v>142</v>
      </c>
      <c r="G764" t="s">
        <v>233</v>
      </c>
      <c r="H764">
        <v>7</v>
      </c>
      <c r="I764" s="1">
        <v>9.6133796296296297E-3</v>
      </c>
      <c r="J764" s="1">
        <v>9.0961805555555555E-4</v>
      </c>
      <c r="K764">
        <v>37.917999999999999</v>
      </c>
      <c r="L764" t="s">
        <v>234</v>
      </c>
      <c r="M764" t="s">
        <v>158</v>
      </c>
      <c r="N764" t="s">
        <v>164</v>
      </c>
      <c r="O764">
        <v>20</v>
      </c>
      <c r="P764">
        <f>_xlfn.IFNA(VLOOKUP(C764&amp;G764,'By Class Overall'!A:F,6,FALSE),0)</f>
        <v>20</v>
      </c>
      <c r="Q764">
        <f>_xlfn.IFNA(VLOOKUP(C764&amp;G764,'By Class Overall'!A:D,4,FALSE),0)</f>
        <v>9</v>
      </c>
    </row>
    <row r="765" spans="1:17" x14ac:dyDescent="0.25">
      <c r="A765">
        <v>2</v>
      </c>
      <c r="B765" t="s">
        <v>181</v>
      </c>
      <c r="C765" t="s">
        <v>164</v>
      </c>
      <c r="D765">
        <v>7</v>
      </c>
      <c r="E765">
        <v>7</v>
      </c>
      <c r="F765">
        <v>693</v>
      </c>
      <c r="G765" t="s">
        <v>237</v>
      </c>
      <c r="H765">
        <v>7</v>
      </c>
      <c r="I765" s="1">
        <v>9.8593171296296311E-3</v>
      </c>
      <c r="J765" s="1">
        <v>1.1555555555555557E-3</v>
      </c>
      <c r="K765">
        <v>21.248999999999999</v>
      </c>
      <c r="L765" t="s">
        <v>172</v>
      </c>
      <c r="M765" t="s">
        <v>16</v>
      </c>
      <c r="N765" t="s">
        <v>164</v>
      </c>
      <c r="O765">
        <v>18</v>
      </c>
      <c r="P765">
        <f>_xlfn.IFNA(VLOOKUP(C765&amp;G765,'By Class Overall'!A:F,6,FALSE),0)</f>
        <v>40</v>
      </c>
      <c r="Q765">
        <f>_xlfn.IFNA(VLOOKUP(C765&amp;G765,'By Class Overall'!A:D,4,FALSE),0)</f>
        <v>6</v>
      </c>
    </row>
    <row r="766" spans="1:17" x14ac:dyDescent="0.25">
      <c r="A766">
        <v>2</v>
      </c>
      <c r="B766" t="s">
        <v>181</v>
      </c>
      <c r="C766" t="s">
        <v>164</v>
      </c>
      <c r="D766">
        <v>8</v>
      </c>
      <c r="E766">
        <v>8</v>
      </c>
      <c r="F766">
        <v>179</v>
      </c>
      <c r="G766" t="s">
        <v>42</v>
      </c>
      <c r="H766">
        <v>6</v>
      </c>
      <c r="I766" s="1">
        <v>8.8826851851851862E-3</v>
      </c>
      <c r="J766" t="s">
        <v>118</v>
      </c>
      <c r="K766" t="s">
        <v>118</v>
      </c>
      <c r="L766" t="s">
        <v>43</v>
      </c>
      <c r="M766" t="s">
        <v>44</v>
      </c>
      <c r="N766" t="s">
        <v>164</v>
      </c>
      <c r="O766">
        <v>16</v>
      </c>
      <c r="P766">
        <f>_xlfn.IFNA(VLOOKUP(C766&amp;G766,'By Class Overall'!A:F,6,FALSE),0)</f>
        <v>16</v>
      </c>
      <c r="Q766">
        <f>_xlfn.IFNA(VLOOKUP(C766&amp;G766,'By Class Overall'!A:D,4,FALSE),0)</f>
        <v>11</v>
      </c>
    </row>
    <row r="767" spans="1:17" x14ac:dyDescent="0.25">
      <c r="A767">
        <v>2</v>
      </c>
      <c r="B767" t="s">
        <v>181</v>
      </c>
      <c r="C767" t="s">
        <v>164</v>
      </c>
      <c r="D767" t="s">
        <v>71</v>
      </c>
      <c r="E767" t="s">
        <v>71</v>
      </c>
      <c r="F767">
        <v>217</v>
      </c>
      <c r="G767" t="s">
        <v>130</v>
      </c>
      <c r="J767" t="s">
        <v>71</v>
      </c>
      <c r="L767" t="s">
        <v>131</v>
      </c>
      <c r="M767" t="s">
        <v>81</v>
      </c>
      <c r="N767" t="s">
        <v>164</v>
      </c>
      <c r="O767">
        <v>0</v>
      </c>
      <c r="P767">
        <f>_xlfn.IFNA(VLOOKUP(C767&amp;G767,'By Class Overall'!A:F,6,FALSE),0)</f>
        <v>40</v>
      </c>
      <c r="Q767">
        <f>_xlfn.IFNA(VLOOKUP(C767&amp;G767,'By Class Overall'!A:D,4,FALSE),0)</f>
        <v>7</v>
      </c>
    </row>
    <row r="768" spans="1:17" x14ac:dyDescent="0.25">
      <c r="A768">
        <v>2</v>
      </c>
      <c r="B768" t="s">
        <v>181</v>
      </c>
      <c r="C768" t="s">
        <v>164</v>
      </c>
      <c r="D768" t="s">
        <v>71</v>
      </c>
      <c r="E768" t="s">
        <v>71</v>
      </c>
      <c r="F768">
        <v>109</v>
      </c>
      <c r="G768" t="s">
        <v>235</v>
      </c>
      <c r="J768" t="s">
        <v>71</v>
      </c>
      <c r="L768" t="s">
        <v>131</v>
      </c>
      <c r="M768" t="s">
        <v>236</v>
      </c>
      <c r="N768" t="s">
        <v>164</v>
      </c>
      <c r="O768">
        <v>0</v>
      </c>
      <c r="P768">
        <f>_xlfn.IFNA(VLOOKUP(C768&amp;G768,'By Class Overall'!A:F,6,FALSE),0)</f>
        <v>18</v>
      </c>
      <c r="Q768">
        <f>_xlfn.IFNA(VLOOKUP(C768&amp;G768,'By Class Overall'!A:D,4,FALSE),0)</f>
        <v>10</v>
      </c>
    </row>
    <row r="769" spans="1:17" x14ac:dyDescent="0.25">
      <c r="A769">
        <v>2</v>
      </c>
      <c r="B769" t="s">
        <v>181</v>
      </c>
      <c r="C769" t="s">
        <v>204</v>
      </c>
      <c r="D769">
        <v>1</v>
      </c>
      <c r="E769">
        <v>1</v>
      </c>
      <c r="F769">
        <v>53</v>
      </c>
      <c r="G769" t="s">
        <v>120</v>
      </c>
      <c r="H769">
        <v>8</v>
      </c>
      <c r="I769" s="1">
        <v>9.5233449074074075E-3</v>
      </c>
      <c r="L769" t="s">
        <v>31</v>
      </c>
      <c r="M769" t="s">
        <v>121</v>
      </c>
      <c r="N769" t="s">
        <v>204</v>
      </c>
      <c r="O769">
        <v>50</v>
      </c>
      <c r="P769">
        <f>_xlfn.IFNA(VLOOKUP(C769&amp;G769,'By Class Overall'!A:F,6,FALSE),0)</f>
        <v>50</v>
      </c>
      <c r="Q769">
        <f>_xlfn.IFNA(VLOOKUP(C769&amp;G769,'By Class Overall'!A:D,4,FALSE),0)</f>
        <v>3</v>
      </c>
    </row>
    <row r="770" spans="1:17" x14ac:dyDescent="0.25">
      <c r="A770">
        <v>2</v>
      </c>
      <c r="B770" t="s">
        <v>181</v>
      </c>
      <c r="C770" t="s">
        <v>204</v>
      </c>
      <c r="D770">
        <v>2</v>
      </c>
      <c r="E770">
        <v>2</v>
      </c>
      <c r="F770">
        <v>115</v>
      </c>
      <c r="G770" t="s">
        <v>92</v>
      </c>
      <c r="H770">
        <v>7</v>
      </c>
      <c r="I770" s="1">
        <v>8.1313541666666652E-3</v>
      </c>
      <c r="J770" t="s">
        <v>118</v>
      </c>
      <c r="K770" t="s">
        <v>118</v>
      </c>
      <c r="L770" t="s">
        <v>62</v>
      </c>
      <c r="M770" t="s">
        <v>44</v>
      </c>
      <c r="N770" t="s">
        <v>204</v>
      </c>
      <c r="O770">
        <v>40</v>
      </c>
      <c r="P770">
        <f>_xlfn.IFNA(VLOOKUP(C770&amp;G770,'By Class Overall'!A:F,6,FALSE),0)</f>
        <v>80</v>
      </c>
      <c r="Q770">
        <f>_xlfn.IFNA(VLOOKUP(C770&amp;G770,'By Class Overall'!A:D,4,FALSE),0)</f>
        <v>1</v>
      </c>
    </row>
    <row r="771" spans="1:17" x14ac:dyDescent="0.25">
      <c r="A771">
        <v>2</v>
      </c>
      <c r="B771" t="s">
        <v>181</v>
      </c>
      <c r="C771" t="s">
        <v>204</v>
      </c>
      <c r="D771">
        <v>3</v>
      </c>
      <c r="E771">
        <v>3</v>
      </c>
      <c r="F771">
        <v>365</v>
      </c>
      <c r="G771" t="s">
        <v>105</v>
      </c>
      <c r="H771">
        <v>7</v>
      </c>
      <c r="I771" s="1">
        <v>8.2043981481481482E-3</v>
      </c>
      <c r="J771" t="s">
        <v>118</v>
      </c>
      <c r="K771">
        <v>6.3109999999999999</v>
      </c>
      <c r="L771" t="s">
        <v>48</v>
      </c>
      <c r="M771" t="s">
        <v>128</v>
      </c>
      <c r="N771" t="s">
        <v>204</v>
      </c>
      <c r="O771">
        <v>32</v>
      </c>
      <c r="P771">
        <f>_xlfn.IFNA(VLOOKUP(C771&amp;G771,'By Class Overall'!A:F,6,FALSE),0)</f>
        <v>32</v>
      </c>
      <c r="Q771">
        <f>_xlfn.IFNA(VLOOKUP(C771&amp;G771,'By Class Overall'!A:D,4,FALSE),0)</f>
        <v>5</v>
      </c>
    </row>
    <row r="772" spans="1:17" x14ac:dyDescent="0.25">
      <c r="A772">
        <v>2</v>
      </c>
      <c r="B772" t="s">
        <v>181</v>
      </c>
      <c r="C772" t="s">
        <v>204</v>
      </c>
      <c r="D772">
        <v>4</v>
      </c>
      <c r="E772">
        <v>4</v>
      </c>
      <c r="F772">
        <v>11</v>
      </c>
      <c r="G772" t="s">
        <v>127</v>
      </c>
      <c r="H772">
        <v>7</v>
      </c>
      <c r="I772" s="1">
        <v>8.2157175925925922E-3</v>
      </c>
      <c r="J772" t="s">
        <v>118</v>
      </c>
      <c r="K772">
        <v>0.97799999999999998</v>
      </c>
      <c r="L772" t="s">
        <v>31</v>
      </c>
      <c r="M772" t="s">
        <v>128</v>
      </c>
      <c r="N772" t="s">
        <v>204</v>
      </c>
      <c r="O772">
        <v>26</v>
      </c>
      <c r="P772">
        <f>_xlfn.IFNA(VLOOKUP(C772&amp;G772,'By Class Overall'!A:F,6,FALSE),0)</f>
        <v>26</v>
      </c>
      <c r="Q772">
        <f>_xlfn.IFNA(VLOOKUP(C772&amp;G772,'By Class Overall'!A:D,4,FALSE),0)</f>
        <v>6</v>
      </c>
    </row>
    <row r="773" spans="1:17" x14ac:dyDescent="0.25">
      <c r="A773">
        <v>2</v>
      </c>
      <c r="B773" t="s">
        <v>181</v>
      </c>
      <c r="C773" t="s">
        <v>204</v>
      </c>
      <c r="D773">
        <v>5</v>
      </c>
      <c r="E773">
        <v>5</v>
      </c>
      <c r="F773">
        <v>39</v>
      </c>
      <c r="G773" t="s">
        <v>98</v>
      </c>
      <c r="H773">
        <v>7</v>
      </c>
      <c r="I773" s="1">
        <v>8.2304398148148154E-3</v>
      </c>
      <c r="J773" t="s">
        <v>118</v>
      </c>
      <c r="K773">
        <v>1.272</v>
      </c>
      <c r="L773" t="s">
        <v>99</v>
      </c>
      <c r="M773" t="s">
        <v>100</v>
      </c>
      <c r="N773" t="s">
        <v>204</v>
      </c>
      <c r="O773">
        <v>22</v>
      </c>
      <c r="P773">
        <f>_xlfn.IFNA(VLOOKUP(C773&amp;G773,'By Class Overall'!A:F,6,FALSE),0)</f>
        <v>72</v>
      </c>
      <c r="Q773">
        <f>_xlfn.IFNA(VLOOKUP(C773&amp;G773,'By Class Overall'!A:D,4,FALSE),0)</f>
        <v>2</v>
      </c>
    </row>
    <row r="774" spans="1:17" x14ac:dyDescent="0.25">
      <c r="A774">
        <v>2</v>
      </c>
      <c r="B774" t="s">
        <v>181</v>
      </c>
      <c r="C774" t="s">
        <v>204</v>
      </c>
      <c r="D774">
        <v>6</v>
      </c>
      <c r="E774">
        <v>6</v>
      </c>
      <c r="F774">
        <v>743</v>
      </c>
      <c r="G774" t="s">
        <v>77</v>
      </c>
      <c r="H774">
        <v>7</v>
      </c>
      <c r="I774" s="1">
        <v>8.4451967592592599E-3</v>
      </c>
      <c r="J774" t="s">
        <v>118</v>
      </c>
      <c r="K774">
        <v>18.555</v>
      </c>
      <c r="L774" t="s">
        <v>277</v>
      </c>
      <c r="M774" t="s">
        <v>78</v>
      </c>
      <c r="N774" t="s">
        <v>204</v>
      </c>
      <c r="O774">
        <v>20</v>
      </c>
      <c r="P774">
        <f>_xlfn.IFNA(VLOOKUP(C774&amp;G774,'By Class Overall'!A:F,6,FALSE),0)</f>
        <v>20</v>
      </c>
      <c r="Q774">
        <f>_xlfn.IFNA(VLOOKUP(C774&amp;G774,'By Class Overall'!A:D,4,FALSE),0)</f>
        <v>7</v>
      </c>
    </row>
    <row r="775" spans="1:17" x14ac:dyDescent="0.25">
      <c r="A775">
        <v>2</v>
      </c>
      <c r="B775" t="s">
        <v>12</v>
      </c>
      <c r="C775" t="s">
        <v>190</v>
      </c>
      <c r="D775">
        <v>6</v>
      </c>
      <c r="E775">
        <v>6</v>
      </c>
      <c r="F775">
        <v>115</v>
      </c>
      <c r="G775" t="s">
        <v>92</v>
      </c>
      <c r="H775">
        <v>4</v>
      </c>
      <c r="I775" s="1">
        <v>4.7138078703703708E-3</v>
      </c>
      <c r="J775" t="s">
        <v>118</v>
      </c>
      <c r="K775">
        <v>0.45300000000000001</v>
      </c>
      <c r="L775" t="s">
        <v>62</v>
      </c>
      <c r="M775" t="s">
        <v>44</v>
      </c>
      <c r="N775" t="s">
        <v>212</v>
      </c>
      <c r="O775">
        <v>20</v>
      </c>
      <c r="P775">
        <f>_xlfn.IFNA(VLOOKUP(C775&amp;G775,'By Class Overall'!A:F,6,FALSE),0)</f>
        <v>52</v>
      </c>
      <c r="Q775">
        <f>_xlfn.IFNA(VLOOKUP(C775&amp;G775,'By Class Overall'!A:D,4,FALSE),0)</f>
        <v>3</v>
      </c>
    </row>
    <row r="776" spans="1:17" x14ac:dyDescent="0.25">
      <c r="A776">
        <v>2</v>
      </c>
      <c r="B776" t="s">
        <v>12</v>
      </c>
      <c r="C776" t="s">
        <v>190</v>
      </c>
      <c r="D776">
        <v>7</v>
      </c>
      <c r="E776">
        <v>7</v>
      </c>
      <c r="F776">
        <v>151</v>
      </c>
      <c r="G776" t="s">
        <v>103</v>
      </c>
      <c r="H776">
        <v>4</v>
      </c>
      <c r="I776" s="1">
        <v>4.8046643518518516E-3</v>
      </c>
      <c r="J776" t="s">
        <v>118</v>
      </c>
      <c r="K776">
        <v>7.85</v>
      </c>
      <c r="L776" t="s">
        <v>51</v>
      </c>
      <c r="M776" t="s">
        <v>104</v>
      </c>
      <c r="N776" t="s">
        <v>212</v>
      </c>
      <c r="O776">
        <v>18</v>
      </c>
      <c r="P776">
        <f>_xlfn.IFNA(VLOOKUP(C776&amp;G776,'By Class Overall'!A:F,6,FALSE),0)</f>
        <v>23</v>
      </c>
      <c r="Q776">
        <f>_xlfn.IFNA(VLOOKUP(C776&amp;G776,'By Class Overall'!A:D,4,FALSE),0)</f>
        <v>9</v>
      </c>
    </row>
    <row r="777" spans="1:17" x14ac:dyDescent="0.25">
      <c r="A777">
        <v>2</v>
      </c>
      <c r="B777" t="s">
        <v>12</v>
      </c>
      <c r="C777" t="s">
        <v>190</v>
      </c>
      <c r="D777">
        <v>8</v>
      </c>
      <c r="E777">
        <v>8</v>
      </c>
      <c r="F777">
        <v>122</v>
      </c>
      <c r="G777" t="s">
        <v>101</v>
      </c>
      <c r="H777">
        <v>4</v>
      </c>
      <c r="I777" s="1">
        <v>4.8076736111111107E-3</v>
      </c>
      <c r="J777" t="s">
        <v>118</v>
      </c>
      <c r="K777">
        <v>0.26</v>
      </c>
      <c r="L777" t="s">
        <v>31</v>
      </c>
      <c r="M777" t="s">
        <v>102</v>
      </c>
      <c r="N777" t="s">
        <v>212</v>
      </c>
      <c r="O777">
        <v>16</v>
      </c>
      <c r="P777">
        <f>_xlfn.IFNA(VLOOKUP(C777&amp;G777,'By Class Overall'!A:F,6,FALSE),0)</f>
        <v>16</v>
      </c>
      <c r="Q777">
        <f>_xlfn.IFNA(VLOOKUP(C777&amp;G777,'By Class Overall'!A:D,4,FALSE),0)</f>
        <v>13</v>
      </c>
    </row>
    <row r="778" spans="1:17" x14ac:dyDescent="0.25">
      <c r="A778">
        <v>2</v>
      </c>
      <c r="B778" t="s">
        <v>12</v>
      </c>
      <c r="C778" t="s">
        <v>190</v>
      </c>
      <c r="D778">
        <v>9</v>
      </c>
      <c r="E778">
        <v>9</v>
      </c>
      <c r="F778">
        <v>68</v>
      </c>
      <c r="G778" t="s">
        <v>20</v>
      </c>
      <c r="H778">
        <v>4</v>
      </c>
      <c r="I778" s="1">
        <v>4.9445254629629631E-3</v>
      </c>
      <c r="J778" t="s">
        <v>118</v>
      </c>
      <c r="K778">
        <v>11.824</v>
      </c>
      <c r="L778" t="s">
        <v>15</v>
      </c>
      <c r="M778" t="s">
        <v>21</v>
      </c>
      <c r="N778" t="s">
        <v>212</v>
      </c>
      <c r="O778">
        <v>14</v>
      </c>
      <c r="P778">
        <f>_xlfn.IFNA(VLOOKUP(C778&amp;G778,'By Class Overall'!A:F,6,FALSE),0)</f>
        <v>32</v>
      </c>
      <c r="Q778">
        <f>_xlfn.IFNA(VLOOKUP(C778&amp;G778,'By Class Overall'!A:D,4,FALSE),0)</f>
        <v>6</v>
      </c>
    </row>
    <row r="779" spans="1:17" x14ac:dyDescent="0.25">
      <c r="A779">
        <v>2</v>
      </c>
      <c r="B779" t="s">
        <v>12</v>
      </c>
      <c r="C779" t="s">
        <v>190</v>
      </c>
      <c r="D779">
        <v>10</v>
      </c>
      <c r="E779">
        <v>10</v>
      </c>
      <c r="F779">
        <v>365</v>
      </c>
      <c r="G779" t="s">
        <v>105</v>
      </c>
      <c r="H779">
        <v>4</v>
      </c>
      <c r="I779" s="1">
        <v>4.9601620370370372E-3</v>
      </c>
      <c r="J779" t="s">
        <v>118</v>
      </c>
      <c r="K779">
        <v>1.351</v>
      </c>
      <c r="L779" t="s">
        <v>48</v>
      </c>
      <c r="M779" t="s">
        <v>128</v>
      </c>
      <c r="N779" t="s">
        <v>212</v>
      </c>
      <c r="O779">
        <v>12</v>
      </c>
      <c r="P779">
        <f>_xlfn.IFNA(VLOOKUP(C779&amp;G779,'By Class Overall'!A:F,6,FALSE),0)</f>
        <v>26</v>
      </c>
      <c r="Q779">
        <f>_xlfn.IFNA(VLOOKUP(C779&amp;G779,'By Class Overall'!A:D,4,FALSE),0)</f>
        <v>8</v>
      </c>
    </row>
    <row r="780" spans="1:17" x14ac:dyDescent="0.25">
      <c r="A780">
        <v>2</v>
      </c>
      <c r="B780" t="s">
        <v>12</v>
      </c>
      <c r="C780" t="s">
        <v>190</v>
      </c>
      <c r="D780">
        <v>11</v>
      </c>
      <c r="E780">
        <v>11</v>
      </c>
      <c r="F780">
        <v>321</v>
      </c>
      <c r="G780" t="s">
        <v>254</v>
      </c>
      <c r="H780">
        <v>4</v>
      </c>
      <c r="I780" s="1">
        <v>5.0221527777777773E-3</v>
      </c>
      <c r="J780" t="s">
        <v>118</v>
      </c>
      <c r="K780">
        <v>5.3559999999999999</v>
      </c>
      <c r="L780" t="s">
        <v>255</v>
      </c>
      <c r="M780" t="s">
        <v>256</v>
      </c>
      <c r="N780" t="s">
        <v>212</v>
      </c>
      <c r="O780">
        <v>10</v>
      </c>
      <c r="P780">
        <f>_xlfn.IFNA(VLOOKUP(C780&amp;G780,'By Class Overall'!A:F,6,FALSE),0)</f>
        <v>10</v>
      </c>
      <c r="Q780">
        <f>_xlfn.IFNA(VLOOKUP(C780&amp;G780,'By Class Overall'!A:D,4,FALSE),0)</f>
        <v>17</v>
      </c>
    </row>
    <row r="781" spans="1:17" x14ac:dyDescent="0.25">
      <c r="A781">
        <v>2</v>
      </c>
      <c r="B781" t="s">
        <v>12</v>
      </c>
      <c r="C781" t="s">
        <v>190</v>
      </c>
      <c r="D781">
        <v>12</v>
      </c>
      <c r="E781">
        <v>12</v>
      </c>
      <c r="F781">
        <v>444</v>
      </c>
      <c r="G781" t="s">
        <v>257</v>
      </c>
      <c r="H781">
        <v>4</v>
      </c>
      <c r="I781" s="1">
        <v>5.1117592592592595E-3</v>
      </c>
      <c r="J781" t="s">
        <v>118</v>
      </c>
      <c r="K781">
        <v>7.742</v>
      </c>
      <c r="L781" t="s">
        <v>48</v>
      </c>
      <c r="M781" t="s">
        <v>102</v>
      </c>
      <c r="N781" t="s">
        <v>212</v>
      </c>
      <c r="O781">
        <v>9</v>
      </c>
      <c r="P781">
        <f>_xlfn.IFNA(VLOOKUP(C781&amp;G781,'By Class Overall'!A:F,6,FALSE),0)</f>
        <v>9</v>
      </c>
      <c r="Q781">
        <f>_xlfn.IFNA(VLOOKUP(C781&amp;G781,'By Class Overall'!A:D,4,FALSE),0)</f>
        <v>19</v>
      </c>
    </row>
    <row r="782" spans="1:17" x14ac:dyDescent="0.25">
      <c r="A782">
        <v>2</v>
      </c>
      <c r="B782" t="s">
        <v>12</v>
      </c>
      <c r="C782" t="s">
        <v>190</v>
      </c>
      <c r="D782">
        <v>13</v>
      </c>
      <c r="E782">
        <v>13</v>
      </c>
      <c r="F782">
        <v>217</v>
      </c>
      <c r="G782" t="s">
        <v>130</v>
      </c>
      <c r="H782">
        <v>4</v>
      </c>
      <c r="I782" s="1">
        <v>5.1350694444444447E-3</v>
      </c>
      <c r="J782" t="s">
        <v>118</v>
      </c>
      <c r="K782">
        <v>2.0139999999999998</v>
      </c>
      <c r="L782" t="s">
        <v>147</v>
      </c>
      <c r="M782" t="s">
        <v>81</v>
      </c>
      <c r="N782" t="s">
        <v>212</v>
      </c>
      <c r="O782">
        <v>8</v>
      </c>
      <c r="P782">
        <f>_xlfn.IFNA(VLOOKUP(C782&amp;G782,'By Class Overall'!A:F,6,FALSE),0)</f>
        <v>8</v>
      </c>
      <c r="Q782">
        <f>_xlfn.IFNA(VLOOKUP(C782&amp;G782,'By Class Overall'!A:D,4,FALSE),0)</f>
        <v>22</v>
      </c>
    </row>
    <row r="783" spans="1:17" x14ac:dyDescent="0.25">
      <c r="A783">
        <v>2</v>
      </c>
      <c r="B783" t="s">
        <v>12</v>
      </c>
      <c r="C783" t="s">
        <v>190</v>
      </c>
      <c r="D783">
        <v>14</v>
      </c>
      <c r="E783">
        <v>14</v>
      </c>
      <c r="F783">
        <v>56</v>
      </c>
      <c r="G783" t="s">
        <v>136</v>
      </c>
      <c r="H783">
        <v>4</v>
      </c>
      <c r="I783" s="1">
        <v>5.1459259259259262E-3</v>
      </c>
      <c r="J783" t="s">
        <v>118</v>
      </c>
      <c r="K783">
        <v>0.93799999999999994</v>
      </c>
      <c r="L783" t="s">
        <v>137</v>
      </c>
      <c r="M783" t="s">
        <v>115</v>
      </c>
      <c r="N783" t="s">
        <v>212</v>
      </c>
      <c r="O783">
        <v>7</v>
      </c>
      <c r="P783">
        <f>_xlfn.IFNA(VLOOKUP(C783&amp;G783,'By Class Overall'!A:F,6,FALSE),0)</f>
        <v>14</v>
      </c>
      <c r="Q783">
        <f>_xlfn.IFNA(VLOOKUP(C783&amp;G783,'By Class Overall'!A:D,4,FALSE),0)</f>
        <v>15</v>
      </c>
    </row>
    <row r="784" spans="1:17" x14ac:dyDescent="0.25">
      <c r="A784">
        <v>2</v>
      </c>
      <c r="B784" t="s">
        <v>12</v>
      </c>
      <c r="C784" t="s">
        <v>190</v>
      </c>
      <c r="D784">
        <v>15</v>
      </c>
      <c r="E784">
        <v>15</v>
      </c>
      <c r="F784">
        <v>87</v>
      </c>
      <c r="G784" t="s">
        <v>245</v>
      </c>
      <c r="H784">
        <v>1</v>
      </c>
      <c r="I784" s="1">
        <v>1.5072569444444445E-3</v>
      </c>
      <c r="J784" t="s">
        <v>142</v>
      </c>
      <c r="K784" t="s">
        <v>113</v>
      </c>
      <c r="L784" t="s">
        <v>246</v>
      </c>
      <c r="M784" t="s">
        <v>19</v>
      </c>
      <c r="N784" t="s">
        <v>212</v>
      </c>
      <c r="O784">
        <v>6</v>
      </c>
      <c r="P784">
        <f>_xlfn.IFNA(VLOOKUP(C784&amp;G784,'By Class Overall'!A:F,6,FALSE),0)</f>
        <v>6</v>
      </c>
      <c r="Q784">
        <f>_xlfn.IFNA(VLOOKUP(C784&amp;G784,'By Class Overall'!A:D,4,FALSE),0)</f>
        <v>24</v>
      </c>
    </row>
    <row r="785" spans="1:17" x14ac:dyDescent="0.25">
      <c r="A785">
        <v>2</v>
      </c>
      <c r="B785" t="s">
        <v>12</v>
      </c>
      <c r="C785" t="s">
        <v>190</v>
      </c>
      <c r="D785" t="s">
        <v>71</v>
      </c>
      <c r="E785" t="s">
        <v>71</v>
      </c>
      <c r="F785">
        <v>11</v>
      </c>
      <c r="G785" t="s">
        <v>127</v>
      </c>
      <c r="J785" t="s">
        <v>71</v>
      </c>
      <c r="L785" t="s">
        <v>31</v>
      </c>
      <c r="M785" t="s">
        <v>128</v>
      </c>
      <c r="N785" t="s">
        <v>212</v>
      </c>
      <c r="O785">
        <v>0</v>
      </c>
      <c r="P785">
        <f>_xlfn.IFNA(VLOOKUP(C785&amp;G785,'By Class Overall'!A:F,6,FALSE),0)</f>
        <v>0</v>
      </c>
      <c r="Q785">
        <f>_xlfn.IFNA(VLOOKUP(C785&amp;G785,'By Class Overall'!A:D,4,FALSE),0)</f>
        <v>28</v>
      </c>
    </row>
    <row r="786" spans="1:17" x14ac:dyDescent="0.25">
      <c r="A786">
        <v>2</v>
      </c>
      <c r="B786" t="s">
        <v>12</v>
      </c>
      <c r="C786" t="s">
        <v>190</v>
      </c>
      <c r="D786" t="s">
        <v>71</v>
      </c>
      <c r="E786" t="s">
        <v>71</v>
      </c>
      <c r="F786" t="s">
        <v>226</v>
      </c>
      <c r="G786" t="s">
        <v>227</v>
      </c>
      <c r="J786" t="s">
        <v>71</v>
      </c>
      <c r="L786" t="s">
        <v>18</v>
      </c>
      <c r="M786" t="s">
        <v>228</v>
      </c>
      <c r="N786" t="s">
        <v>212</v>
      </c>
      <c r="O786">
        <v>0</v>
      </c>
      <c r="P786">
        <f>_xlfn.IFNA(VLOOKUP(C786&amp;G786,'By Class Overall'!A:F,6,FALSE),0)</f>
        <v>0</v>
      </c>
      <c r="Q786">
        <f>_xlfn.IFNA(VLOOKUP(C786&amp;G786,'By Class Overall'!A:D,4,FALSE),0)</f>
        <v>0</v>
      </c>
    </row>
    <row r="787" spans="1:17" x14ac:dyDescent="0.25">
      <c r="A787">
        <v>2</v>
      </c>
      <c r="B787" t="s">
        <v>12</v>
      </c>
      <c r="C787" t="s">
        <v>190</v>
      </c>
      <c r="D787" t="s">
        <v>71</v>
      </c>
      <c r="E787" t="s">
        <v>71</v>
      </c>
      <c r="F787">
        <v>39</v>
      </c>
      <c r="G787" t="s">
        <v>98</v>
      </c>
      <c r="J787" t="s">
        <v>71</v>
      </c>
      <c r="L787" t="s">
        <v>99</v>
      </c>
      <c r="M787" t="s">
        <v>100</v>
      </c>
      <c r="N787" t="s">
        <v>212</v>
      </c>
      <c r="O787">
        <v>0</v>
      </c>
      <c r="P787">
        <f>_xlfn.IFNA(VLOOKUP(C787&amp;G787,'By Class Overall'!A:F,6,FALSE),0)</f>
        <v>22</v>
      </c>
      <c r="Q787">
        <f>_xlfn.IFNA(VLOOKUP(C787&amp;G787,'By Class Overall'!A:D,4,FALSE),0)</f>
        <v>11</v>
      </c>
    </row>
    <row r="788" spans="1:17" x14ac:dyDescent="0.25">
      <c r="A788">
        <v>2</v>
      </c>
      <c r="B788" t="s">
        <v>12</v>
      </c>
      <c r="C788" t="s">
        <v>190</v>
      </c>
      <c r="D788" t="s">
        <v>71</v>
      </c>
      <c r="E788" t="s">
        <v>71</v>
      </c>
      <c r="F788">
        <v>22</v>
      </c>
      <c r="G788" t="s">
        <v>35</v>
      </c>
      <c r="J788" t="s">
        <v>71</v>
      </c>
      <c r="L788" t="s">
        <v>15</v>
      </c>
      <c r="M788" t="s">
        <v>123</v>
      </c>
      <c r="N788" t="s">
        <v>212</v>
      </c>
      <c r="O788">
        <v>0</v>
      </c>
      <c r="P788">
        <f>_xlfn.IFNA(VLOOKUP(C788&amp;G788,'By Class Overall'!A:F,6,FALSE),0)</f>
        <v>10</v>
      </c>
      <c r="Q788">
        <f>_xlfn.IFNA(VLOOKUP(C788&amp;G788,'By Class Overall'!A:D,4,FALSE),0)</f>
        <v>18</v>
      </c>
    </row>
    <row r="789" spans="1:17" x14ac:dyDescent="0.25">
      <c r="A789">
        <v>2</v>
      </c>
      <c r="B789" t="s">
        <v>12</v>
      </c>
      <c r="C789" t="s">
        <v>190</v>
      </c>
      <c r="D789" t="s">
        <v>71</v>
      </c>
      <c r="E789" t="s">
        <v>71</v>
      </c>
      <c r="F789" t="s">
        <v>258</v>
      </c>
      <c r="G789" t="s">
        <v>259</v>
      </c>
      <c r="J789" t="s">
        <v>71</v>
      </c>
      <c r="L789" t="s">
        <v>62</v>
      </c>
      <c r="M789" t="s">
        <v>70</v>
      </c>
      <c r="N789" t="s">
        <v>212</v>
      </c>
      <c r="O789">
        <v>0</v>
      </c>
      <c r="P789">
        <f>_xlfn.IFNA(VLOOKUP(C789&amp;G789,'By Class Overall'!A:F,6,FALSE),0)</f>
        <v>0</v>
      </c>
      <c r="Q789">
        <f>_xlfn.IFNA(VLOOKUP(C789&amp;G789,'By Class Overall'!A:D,4,FALSE),0)</f>
        <v>0</v>
      </c>
    </row>
    <row r="790" spans="1:17" x14ac:dyDescent="0.25">
      <c r="A790">
        <v>2</v>
      </c>
      <c r="B790" t="s">
        <v>12</v>
      </c>
      <c r="C790" t="s">
        <v>190</v>
      </c>
      <c r="D790" t="s">
        <v>71</v>
      </c>
      <c r="E790" t="s">
        <v>71</v>
      </c>
      <c r="F790" t="s">
        <v>223</v>
      </c>
      <c r="G790" t="s">
        <v>224</v>
      </c>
      <c r="J790" t="s">
        <v>71</v>
      </c>
      <c r="L790" t="s">
        <v>18</v>
      </c>
      <c r="M790" t="s">
        <v>225</v>
      </c>
      <c r="N790" t="s">
        <v>212</v>
      </c>
      <c r="O790">
        <v>0</v>
      </c>
      <c r="P790">
        <f>_xlfn.IFNA(VLOOKUP(C790&amp;G790,'By Class Overall'!A:F,6,FALSE),0)</f>
        <v>0</v>
      </c>
      <c r="Q790">
        <f>_xlfn.IFNA(VLOOKUP(C790&amp;G790,'By Class Overall'!A:D,4,FALSE),0)</f>
        <v>0</v>
      </c>
    </row>
    <row r="791" spans="1:17" x14ac:dyDescent="0.25">
      <c r="A791">
        <v>2</v>
      </c>
      <c r="B791" t="s">
        <v>12</v>
      </c>
      <c r="C791" t="s">
        <v>190</v>
      </c>
      <c r="D791" t="s">
        <v>71</v>
      </c>
      <c r="E791" t="s">
        <v>71</v>
      </c>
      <c r="F791">
        <v>66</v>
      </c>
      <c r="G791" t="s">
        <v>141</v>
      </c>
      <c r="J791" t="s">
        <v>71</v>
      </c>
      <c r="L791" t="s">
        <v>143</v>
      </c>
      <c r="M791" t="s">
        <v>144</v>
      </c>
      <c r="N791" t="s">
        <v>212</v>
      </c>
      <c r="O791">
        <v>0</v>
      </c>
      <c r="P791">
        <f>_xlfn.IFNA(VLOOKUP(C791&amp;G791,'By Class Overall'!A:F,6,FALSE),0)</f>
        <v>2</v>
      </c>
      <c r="Q791">
        <f>_xlfn.IFNA(VLOOKUP(C791&amp;G791,'By Class Overall'!A:D,4,FALSE),0)</f>
        <v>27</v>
      </c>
    </row>
    <row r="792" spans="1:17" x14ac:dyDescent="0.25">
      <c r="A792">
        <v>2</v>
      </c>
      <c r="B792" t="s">
        <v>12</v>
      </c>
      <c r="C792" t="s">
        <v>190</v>
      </c>
      <c r="D792" t="s">
        <v>71</v>
      </c>
      <c r="E792" t="s">
        <v>71</v>
      </c>
      <c r="F792">
        <v>121</v>
      </c>
      <c r="G792" t="s">
        <v>107</v>
      </c>
      <c r="J792" t="s">
        <v>71</v>
      </c>
      <c r="L792" t="s">
        <v>108</v>
      </c>
      <c r="M792" t="s">
        <v>102</v>
      </c>
      <c r="N792" t="s">
        <v>212</v>
      </c>
      <c r="O792">
        <v>0</v>
      </c>
      <c r="P792">
        <f>_xlfn.IFNA(VLOOKUP(C792&amp;G792,'By Class Overall'!A:F,6,FALSE),0)</f>
        <v>26</v>
      </c>
      <c r="Q792">
        <f>_xlfn.IFNA(VLOOKUP(C792&amp;G792,'By Class Overall'!A:D,4,FALSE),0)</f>
        <v>7</v>
      </c>
    </row>
    <row r="793" spans="1:17" x14ac:dyDescent="0.25">
      <c r="A793">
        <v>2</v>
      </c>
      <c r="B793" t="s">
        <v>12</v>
      </c>
      <c r="C793" t="s">
        <v>190</v>
      </c>
      <c r="D793" t="s">
        <v>71</v>
      </c>
      <c r="E793" t="s">
        <v>71</v>
      </c>
      <c r="F793">
        <v>88</v>
      </c>
      <c r="G793" t="s">
        <v>126</v>
      </c>
      <c r="J793" t="s">
        <v>71</v>
      </c>
      <c r="L793" t="s">
        <v>18</v>
      </c>
      <c r="M793" t="s">
        <v>102</v>
      </c>
      <c r="N793" t="s">
        <v>212</v>
      </c>
      <c r="O793">
        <v>0</v>
      </c>
      <c r="P793">
        <f>_xlfn.IFNA(VLOOKUP(C793&amp;G793,'By Class Overall'!A:F,6,FALSE),0)</f>
        <v>9</v>
      </c>
      <c r="Q793">
        <f>_xlfn.IFNA(VLOOKUP(C793&amp;G793,'By Class Overall'!A:D,4,FALSE),0)</f>
        <v>20</v>
      </c>
    </row>
    <row r="794" spans="1:17" x14ac:dyDescent="0.25">
      <c r="A794">
        <v>2</v>
      </c>
      <c r="B794" t="s">
        <v>12</v>
      </c>
      <c r="C794" t="s">
        <v>190</v>
      </c>
      <c r="D794" t="s">
        <v>71</v>
      </c>
      <c r="E794" t="s">
        <v>71</v>
      </c>
      <c r="F794" t="s">
        <v>278</v>
      </c>
      <c r="G794" t="s">
        <v>110</v>
      </c>
      <c r="J794" t="s">
        <v>71</v>
      </c>
      <c r="L794" t="s">
        <v>51</v>
      </c>
      <c r="M794" t="s">
        <v>133</v>
      </c>
      <c r="N794" t="s">
        <v>212</v>
      </c>
      <c r="O794">
        <v>0</v>
      </c>
      <c r="P794">
        <f>_xlfn.IFNA(VLOOKUP(C794&amp;G794,'By Class Overall'!A:F,6,FALSE),0)</f>
        <v>0</v>
      </c>
      <c r="Q794">
        <f>_xlfn.IFNA(VLOOKUP(C794&amp;G794,'By Class Overall'!A:D,4,FALSE),0)</f>
        <v>0</v>
      </c>
    </row>
    <row r="795" spans="1:17" x14ac:dyDescent="0.25">
      <c r="A795">
        <v>2</v>
      </c>
      <c r="B795" t="s">
        <v>12</v>
      </c>
      <c r="C795" t="s">
        <v>190</v>
      </c>
      <c r="D795" t="s">
        <v>71</v>
      </c>
      <c r="E795" t="s">
        <v>71</v>
      </c>
      <c r="F795">
        <v>101</v>
      </c>
      <c r="G795" t="s">
        <v>124</v>
      </c>
      <c r="J795" t="s">
        <v>71</v>
      </c>
      <c r="L795" t="s">
        <v>51</v>
      </c>
      <c r="M795" t="s">
        <v>81</v>
      </c>
      <c r="N795" t="s">
        <v>212</v>
      </c>
      <c r="O795">
        <v>0</v>
      </c>
      <c r="P795">
        <f>_xlfn.IFNA(VLOOKUP(C795&amp;G795,'By Class Overall'!A:F,6,FALSE),0)</f>
        <v>8</v>
      </c>
      <c r="Q795">
        <f>_xlfn.IFNA(VLOOKUP(C795&amp;G795,'By Class Overall'!A:D,4,FALSE),0)</f>
        <v>21</v>
      </c>
    </row>
    <row r="796" spans="1:17" x14ac:dyDescent="0.25">
      <c r="A796">
        <v>2</v>
      </c>
      <c r="B796" t="s">
        <v>12</v>
      </c>
      <c r="C796" t="s">
        <v>190</v>
      </c>
      <c r="D796" t="s">
        <v>71</v>
      </c>
      <c r="E796" t="s">
        <v>71</v>
      </c>
      <c r="F796">
        <v>209</v>
      </c>
      <c r="G796" t="s">
        <v>28</v>
      </c>
      <c r="J796" t="s">
        <v>71</v>
      </c>
      <c r="L796" t="s">
        <v>18</v>
      </c>
      <c r="M796" t="s">
        <v>138</v>
      </c>
      <c r="N796" t="s">
        <v>212</v>
      </c>
      <c r="O796">
        <v>0</v>
      </c>
      <c r="P796">
        <f>_xlfn.IFNA(VLOOKUP(C796&amp;G796,'By Class Overall'!A:F,6,FALSE),0)</f>
        <v>16</v>
      </c>
      <c r="Q796">
        <f>_xlfn.IFNA(VLOOKUP(C796&amp;G796,'By Class Overall'!A:D,4,FALSE),0)</f>
        <v>14</v>
      </c>
    </row>
    <row r="797" spans="1:17" x14ac:dyDescent="0.25">
      <c r="A797">
        <v>2</v>
      </c>
      <c r="B797" t="s">
        <v>12</v>
      </c>
      <c r="C797" t="s">
        <v>190</v>
      </c>
      <c r="D797" t="s">
        <v>71</v>
      </c>
      <c r="E797" t="s">
        <v>71</v>
      </c>
      <c r="F797">
        <v>282</v>
      </c>
      <c r="G797" t="s">
        <v>26</v>
      </c>
      <c r="J797" t="s">
        <v>71</v>
      </c>
      <c r="L797" t="s">
        <v>122</v>
      </c>
      <c r="M797" t="s">
        <v>123</v>
      </c>
      <c r="N797" t="s">
        <v>212</v>
      </c>
      <c r="O797">
        <v>0</v>
      </c>
      <c r="P797">
        <f>_xlfn.IFNA(VLOOKUP(C797&amp;G797,'By Class Overall'!A:F,6,FALSE),0)</f>
        <v>0</v>
      </c>
      <c r="Q797">
        <f>_xlfn.IFNA(VLOOKUP(C797&amp;G797,'By Class Overall'!A:D,4,FALSE),0)</f>
        <v>30</v>
      </c>
    </row>
    <row r="798" spans="1:17" x14ac:dyDescent="0.25">
      <c r="A798">
        <v>2</v>
      </c>
      <c r="B798" t="s">
        <v>12</v>
      </c>
      <c r="C798" t="s">
        <v>190</v>
      </c>
      <c r="D798" t="s">
        <v>71</v>
      </c>
      <c r="E798" t="s">
        <v>71</v>
      </c>
      <c r="F798">
        <v>258</v>
      </c>
      <c r="G798" t="s">
        <v>134</v>
      </c>
      <c r="J798" t="s">
        <v>71</v>
      </c>
      <c r="L798" t="s">
        <v>83</v>
      </c>
      <c r="M798" t="s">
        <v>135</v>
      </c>
      <c r="N798" t="s">
        <v>212</v>
      </c>
      <c r="O798">
        <v>0</v>
      </c>
      <c r="P798">
        <f>_xlfn.IFNA(VLOOKUP(C798&amp;G798,'By Class Overall'!A:F,6,FALSE),0)</f>
        <v>6</v>
      </c>
      <c r="Q798">
        <f>_xlfn.IFNA(VLOOKUP(C798&amp;G798,'By Class Overall'!A:D,4,FALSE),0)</f>
        <v>23</v>
      </c>
    </row>
    <row r="799" spans="1:17" x14ac:dyDescent="0.25">
      <c r="A799">
        <v>2</v>
      </c>
      <c r="B799" t="s">
        <v>12</v>
      </c>
      <c r="C799" t="s">
        <v>190</v>
      </c>
      <c r="D799" t="s">
        <v>71</v>
      </c>
      <c r="E799" t="s">
        <v>71</v>
      </c>
      <c r="F799">
        <v>152</v>
      </c>
      <c r="G799" t="s">
        <v>248</v>
      </c>
      <c r="J799" t="s">
        <v>71</v>
      </c>
      <c r="L799" t="s">
        <v>48</v>
      </c>
      <c r="M799" t="s">
        <v>249</v>
      </c>
      <c r="N799" t="s">
        <v>212</v>
      </c>
      <c r="O799">
        <v>0</v>
      </c>
      <c r="P799">
        <f>_xlfn.IFNA(VLOOKUP(C799&amp;G799,'By Class Overall'!A:F,6,FALSE),0)</f>
        <v>0</v>
      </c>
      <c r="Q799">
        <f>_xlfn.IFNA(VLOOKUP(C799&amp;G799,'By Class Overall'!A:D,4,FALSE),0)</f>
        <v>0</v>
      </c>
    </row>
    <row r="800" spans="1:17" x14ac:dyDescent="0.25">
      <c r="A800">
        <v>2</v>
      </c>
      <c r="B800" t="s">
        <v>12</v>
      </c>
      <c r="C800" t="s">
        <v>190</v>
      </c>
      <c r="D800" t="s">
        <v>71</v>
      </c>
      <c r="E800" t="s">
        <v>71</v>
      </c>
      <c r="F800">
        <v>422</v>
      </c>
      <c r="G800" t="s">
        <v>221</v>
      </c>
      <c r="J800" t="s">
        <v>71</v>
      </c>
      <c r="L800" t="s">
        <v>18</v>
      </c>
      <c r="M800" t="s">
        <v>222</v>
      </c>
      <c r="N800" t="s">
        <v>212</v>
      </c>
      <c r="O800">
        <v>0</v>
      </c>
      <c r="P800">
        <f>_xlfn.IFNA(VLOOKUP(C800&amp;G800,'By Class Overall'!A:F,6,FALSE),0)</f>
        <v>0</v>
      </c>
      <c r="Q800">
        <f>_xlfn.IFNA(VLOOKUP(C800&amp;G800,'By Class Overall'!A:D,4,FALSE),0)</f>
        <v>0</v>
      </c>
    </row>
    <row r="801" spans="1:17" x14ac:dyDescent="0.25">
      <c r="A801">
        <v>2</v>
      </c>
      <c r="B801" t="s">
        <v>12</v>
      </c>
      <c r="C801" t="s">
        <v>190</v>
      </c>
      <c r="D801" t="s">
        <v>71</v>
      </c>
      <c r="E801" t="s">
        <v>71</v>
      </c>
      <c r="F801">
        <v>777</v>
      </c>
      <c r="G801" t="s">
        <v>22</v>
      </c>
      <c r="J801" t="s">
        <v>71</v>
      </c>
      <c r="L801" t="s">
        <v>33</v>
      </c>
      <c r="M801" t="s">
        <v>24</v>
      </c>
      <c r="N801" t="s">
        <v>212</v>
      </c>
      <c r="O801">
        <v>0</v>
      </c>
      <c r="P801">
        <f>_xlfn.IFNA(VLOOKUP(C801&amp;G801,'By Class Overall'!A:F,6,FALSE),0)</f>
        <v>0</v>
      </c>
      <c r="Q801">
        <f>_xlfn.IFNA(VLOOKUP(C801&amp;G801,'By Class Overall'!A:D,4,FALSE),0)</f>
        <v>29</v>
      </c>
    </row>
    <row r="802" spans="1:17" x14ac:dyDescent="0.25">
      <c r="A802">
        <v>2</v>
      </c>
      <c r="B802" t="s">
        <v>12</v>
      </c>
      <c r="C802" t="s">
        <v>190</v>
      </c>
      <c r="D802" t="s">
        <v>71</v>
      </c>
      <c r="E802" t="s">
        <v>71</v>
      </c>
      <c r="F802">
        <v>703</v>
      </c>
      <c r="G802" t="s">
        <v>252</v>
      </c>
      <c r="J802" t="s">
        <v>71</v>
      </c>
      <c r="L802" t="s">
        <v>15</v>
      </c>
      <c r="M802" t="s">
        <v>253</v>
      </c>
      <c r="N802" t="s">
        <v>212</v>
      </c>
      <c r="O802">
        <v>0</v>
      </c>
      <c r="P802">
        <f>_xlfn.IFNA(VLOOKUP(C802&amp;G802,'By Class Overall'!A:F,6,FALSE),0)</f>
        <v>0</v>
      </c>
      <c r="Q802">
        <f>_xlfn.IFNA(VLOOKUP(C802&amp;G802,'By Class Overall'!A:D,4,FALSE),0)</f>
        <v>0</v>
      </c>
    </row>
    <row r="803" spans="1:17" x14ac:dyDescent="0.25">
      <c r="A803">
        <v>2</v>
      </c>
      <c r="B803" t="s">
        <v>12</v>
      </c>
      <c r="C803" t="s">
        <v>191</v>
      </c>
      <c r="D803">
        <v>1</v>
      </c>
      <c r="E803">
        <v>1</v>
      </c>
      <c r="F803">
        <v>193</v>
      </c>
      <c r="G803" t="s">
        <v>14</v>
      </c>
      <c r="H803">
        <v>4</v>
      </c>
      <c r="I803" s="1">
        <v>4.7953125000000001E-3</v>
      </c>
      <c r="L803" t="s">
        <v>15</v>
      </c>
      <c r="M803" t="s">
        <v>16</v>
      </c>
      <c r="N803" t="s">
        <v>213</v>
      </c>
      <c r="O803">
        <v>50</v>
      </c>
      <c r="P803">
        <f>_xlfn.IFNA(VLOOKUP(C803&amp;G803,'By Class Overall'!A:F,6,FALSE),0)</f>
        <v>90</v>
      </c>
      <c r="Q803">
        <f>_xlfn.IFNA(VLOOKUP(C803&amp;G803,'By Class Overall'!A:D,4,FALSE),0)</f>
        <v>2</v>
      </c>
    </row>
    <row r="804" spans="1:17" x14ac:dyDescent="0.25">
      <c r="A804">
        <v>2</v>
      </c>
      <c r="B804" t="s">
        <v>12</v>
      </c>
      <c r="C804" t="s">
        <v>191</v>
      </c>
      <c r="D804">
        <v>2</v>
      </c>
      <c r="E804">
        <v>2</v>
      </c>
      <c r="F804">
        <v>311</v>
      </c>
      <c r="G804" t="s">
        <v>150</v>
      </c>
      <c r="H804">
        <v>4</v>
      </c>
      <c r="I804" s="1">
        <v>4.8734722222222226E-3</v>
      </c>
      <c r="J804">
        <v>6.7530000000000001</v>
      </c>
      <c r="K804">
        <v>6.7530000000000001</v>
      </c>
      <c r="L804" t="s">
        <v>80</v>
      </c>
      <c r="M804" t="s">
        <v>19</v>
      </c>
      <c r="N804" t="s">
        <v>213</v>
      </c>
      <c r="O804">
        <v>40</v>
      </c>
      <c r="P804">
        <f>_xlfn.IFNA(VLOOKUP(C804&amp;G804,'By Class Overall'!A:F,6,FALSE),0)</f>
        <v>90</v>
      </c>
      <c r="Q804">
        <f>_xlfn.IFNA(VLOOKUP(C804&amp;G804,'By Class Overall'!A:D,4,FALSE),0)</f>
        <v>1</v>
      </c>
    </row>
    <row r="805" spans="1:17" x14ac:dyDescent="0.25">
      <c r="A805">
        <v>2</v>
      </c>
      <c r="B805" t="s">
        <v>181</v>
      </c>
      <c r="C805" t="s">
        <v>202</v>
      </c>
      <c r="D805" t="s">
        <v>71</v>
      </c>
      <c r="E805" t="s">
        <v>71</v>
      </c>
      <c r="F805">
        <v>32</v>
      </c>
      <c r="G805" t="s">
        <v>168</v>
      </c>
      <c r="J805" t="s">
        <v>71</v>
      </c>
      <c r="L805" t="s">
        <v>169</v>
      </c>
      <c r="M805" t="s">
        <v>170</v>
      </c>
      <c r="N805" t="s">
        <v>202</v>
      </c>
      <c r="O805">
        <v>0</v>
      </c>
      <c r="P805">
        <f>_xlfn.IFNA(VLOOKUP(C805&amp;G805,'By Class Overall'!A:F,6,FALSE),0)</f>
        <v>0</v>
      </c>
      <c r="Q805">
        <f>_xlfn.IFNA(VLOOKUP(C805&amp;G805,'By Class Overall'!A:D,4,FALSE),0)</f>
        <v>0</v>
      </c>
    </row>
    <row r="806" spans="1:17" x14ac:dyDescent="0.25">
      <c r="A806">
        <v>2</v>
      </c>
      <c r="B806" t="s">
        <v>181</v>
      </c>
      <c r="C806" t="s">
        <v>202</v>
      </c>
      <c r="D806" t="s">
        <v>71</v>
      </c>
      <c r="E806" t="s">
        <v>71</v>
      </c>
      <c r="F806">
        <v>777</v>
      </c>
      <c r="G806" t="s">
        <v>22</v>
      </c>
      <c r="J806" t="s">
        <v>71</v>
      </c>
      <c r="L806" t="s">
        <v>33</v>
      </c>
      <c r="M806" t="s">
        <v>24</v>
      </c>
      <c r="N806" t="s">
        <v>202</v>
      </c>
      <c r="O806">
        <v>0</v>
      </c>
      <c r="P806">
        <f>_xlfn.IFNA(VLOOKUP(C806&amp;G806,'By Class Overall'!A:F,6,FALSE),0)</f>
        <v>0</v>
      </c>
      <c r="Q806">
        <f>_xlfn.IFNA(VLOOKUP(C806&amp;G806,'By Class Overall'!A:D,4,FALSE),0)</f>
        <v>0</v>
      </c>
    </row>
    <row r="807" spans="1:17" x14ac:dyDescent="0.25">
      <c r="A807">
        <v>2</v>
      </c>
      <c r="B807" t="s">
        <v>181</v>
      </c>
      <c r="C807" t="s">
        <v>192</v>
      </c>
      <c r="D807" t="s">
        <v>71</v>
      </c>
      <c r="E807" t="s">
        <v>71</v>
      </c>
      <c r="F807">
        <v>113</v>
      </c>
      <c r="G807" t="s">
        <v>264</v>
      </c>
      <c r="J807" t="s">
        <v>71</v>
      </c>
      <c r="L807" t="s">
        <v>265</v>
      </c>
      <c r="M807" t="s">
        <v>266</v>
      </c>
      <c r="N807" t="s">
        <v>192</v>
      </c>
      <c r="O807">
        <v>0</v>
      </c>
      <c r="P807">
        <f>_xlfn.IFNA(VLOOKUP(C807&amp;G807,'By Class Overall'!A:F,6,FALSE),0)</f>
        <v>0</v>
      </c>
      <c r="Q807">
        <f>_xlfn.IFNA(VLOOKUP(C807&amp;G807,'By Class Overall'!A:D,4,FALSE),0)</f>
        <v>0</v>
      </c>
    </row>
    <row r="808" spans="1:17" x14ac:dyDescent="0.25">
      <c r="A808">
        <v>2</v>
      </c>
      <c r="B808" t="s">
        <v>181</v>
      </c>
      <c r="C808" t="s">
        <v>192</v>
      </c>
      <c r="D808" t="s">
        <v>71</v>
      </c>
      <c r="E808" t="s">
        <v>71</v>
      </c>
      <c r="F808">
        <v>939</v>
      </c>
      <c r="G808" t="s">
        <v>153</v>
      </c>
      <c r="J808" t="s">
        <v>71</v>
      </c>
      <c r="L808" t="s">
        <v>154</v>
      </c>
      <c r="M808" t="s">
        <v>144</v>
      </c>
      <c r="N808" t="s">
        <v>192</v>
      </c>
      <c r="O808">
        <v>0</v>
      </c>
      <c r="P808">
        <f>_xlfn.IFNA(VLOOKUP(C808&amp;G808,'By Class Overall'!A:F,6,FALSE),0)</f>
        <v>0</v>
      </c>
      <c r="Q808">
        <f>_xlfn.IFNA(VLOOKUP(C808&amp;G808,'By Class Overall'!A:D,4,FALSE),0)</f>
        <v>0</v>
      </c>
    </row>
    <row r="809" spans="1:17" x14ac:dyDescent="0.25">
      <c r="A809">
        <v>2</v>
      </c>
      <c r="B809" t="s">
        <v>181</v>
      </c>
      <c r="C809" t="s">
        <v>192</v>
      </c>
      <c r="D809" t="s">
        <v>71</v>
      </c>
      <c r="E809" t="s">
        <v>71</v>
      </c>
      <c r="F809">
        <v>307</v>
      </c>
      <c r="G809" t="s">
        <v>47</v>
      </c>
      <c r="J809" t="s">
        <v>71</v>
      </c>
      <c r="L809" t="s">
        <v>48</v>
      </c>
      <c r="M809" t="s">
        <v>49</v>
      </c>
      <c r="N809" t="s">
        <v>192</v>
      </c>
      <c r="O809">
        <v>0</v>
      </c>
      <c r="P809">
        <f>_xlfn.IFNA(VLOOKUP(C809&amp;G809,'By Class Overall'!A:F,6,FALSE),0)</f>
        <v>100</v>
      </c>
      <c r="Q809">
        <f>_xlfn.IFNA(VLOOKUP(C809&amp;G809,'By Class Overall'!A:D,4,FALSE),0)</f>
        <v>1</v>
      </c>
    </row>
    <row r="810" spans="1:17" x14ac:dyDescent="0.25">
      <c r="A810">
        <v>2</v>
      </c>
      <c r="B810" t="s">
        <v>181</v>
      </c>
      <c r="C810" t="s">
        <v>192</v>
      </c>
      <c r="D810" t="s">
        <v>71</v>
      </c>
      <c r="E810" t="s">
        <v>71</v>
      </c>
      <c r="F810">
        <v>107</v>
      </c>
      <c r="G810" t="s">
        <v>55</v>
      </c>
      <c r="J810" t="s">
        <v>71</v>
      </c>
      <c r="L810" t="s">
        <v>56</v>
      </c>
      <c r="M810" t="s">
        <v>57</v>
      </c>
      <c r="N810" t="s">
        <v>192</v>
      </c>
      <c r="O810">
        <v>0</v>
      </c>
      <c r="P810">
        <f>_xlfn.IFNA(VLOOKUP(C810&amp;G810,'By Class Overall'!A:F,6,FALSE),0)</f>
        <v>60</v>
      </c>
      <c r="Q810">
        <f>_xlfn.IFNA(VLOOKUP(C810&amp;G810,'By Class Overall'!A:D,4,FALSE),0)</f>
        <v>5</v>
      </c>
    </row>
    <row r="811" spans="1:17" x14ac:dyDescent="0.25">
      <c r="A811">
        <v>2</v>
      </c>
      <c r="B811" t="s">
        <v>181</v>
      </c>
      <c r="C811" t="s">
        <v>192</v>
      </c>
      <c r="D811" t="s">
        <v>71</v>
      </c>
      <c r="E811" t="s">
        <v>71</v>
      </c>
      <c r="F811">
        <v>179</v>
      </c>
      <c r="G811" t="s">
        <v>42</v>
      </c>
      <c r="J811" t="s">
        <v>71</v>
      </c>
      <c r="L811" t="s">
        <v>43</v>
      </c>
      <c r="M811" t="s">
        <v>44</v>
      </c>
      <c r="N811" t="s">
        <v>192</v>
      </c>
      <c r="O811">
        <v>0</v>
      </c>
      <c r="P811">
        <f>_xlfn.IFNA(VLOOKUP(C811&amp;G811,'By Class Overall'!A:F,6,FALSE),0)</f>
        <v>66</v>
      </c>
      <c r="Q811">
        <f>_xlfn.IFNA(VLOOKUP(C811&amp;G811,'By Class Overall'!A:D,4,FALSE),0)</f>
        <v>3</v>
      </c>
    </row>
    <row r="812" spans="1:17" x14ac:dyDescent="0.25">
      <c r="A812">
        <v>2</v>
      </c>
      <c r="B812" t="s">
        <v>181</v>
      </c>
      <c r="C812" t="s">
        <v>192</v>
      </c>
      <c r="D812" t="s">
        <v>71</v>
      </c>
      <c r="E812" t="s">
        <v>71</v>
      </c>
      <c r="F812">
        <v>142</v>
      </c>
      <c r="G812" t="s">
        <v>233</v>
      </c>
      <c r="J812" t="s">
        <v>71</v>
      </c>
      <c r="L812" t="s">
        <v>234</v>
      </c>
      <c r="M812" t="s">
        <v>158</v>
      </c>
      <c r="N812" t="s">
        <v>192</v>
      </c>
      <c r="O812">
        <v>0</v>
      </c>
      <c r="P812">
        <f>_xlfn.IFNA(VLOOKUP(C812&amp;G812,'By Class Overall'!A:F,6,FALSE),0)</f>
        <v>14</v>
      </c>
      <c r="Q812">
        <f>_xlfn.IFNA(VLOOKUP(C812&amp;G812,'By Class Overall'!A:D,4,FALSE),0)</f>
        <v>14</v>
      </c>
    </row>
    <row r="813" spans="1:17" x14ac:dyDescent="0.25">
      <c r="A813">
        <v>2</v>
      </c>
      <c r="B813" t="s">
        <v>181</v>
      </c>
      <c r="C813" t="s">
        <v>192</v>
      </c>
      <c r="D813" t="s">
        <v>71</v>
      </c>
      <c r="E813" t="s">
        <v>71</v>
      </c>
      <c r="F813">
        <v>213</v>
      </c>
      <c r="G813" t="s">
        <v>241</v>
      </c>
      <c r="J813" t="s">
        <v>71</v>
      </c>
      <c r="L813" t="s">
        <v>242</v>
      </c>
      <c r="M813" t="s">
        <v>243</v>
      </c>
      <c r="N813" t="s">
        <v>192</v>
      </c>
      <c r="O813">
        <v>0</v>
      </c>
      <c r="P813">
        <f>_xlfn.IFNA(VLOOKUP(C813&amp;G813,'By Class Overall'!A:F,6,FALSE),0)</f>
        <v>0</v>
      </c>
      <c r="Q813">
        <f>_xlfn.IFNA(VLOOKUP(C813&amp;G813,'By Class Overall'!A:D,4,FALSE),0)</f>
        <v>0</v>
      </c>
    </row>
    <row r="814" spans="1:17" x14ac:dyDescent="0.25">
      <c r="A814">
        <v>2</v>
      </c>
      <c r="B814" t="s">
        <v>181</v>
      </c>
      <c r="C814" t="s">
        <v>192</v>
      </c>
      <c r="D814" t="s">
        <v>71</v>
      </c>
      <c r="E814" t="s">
        <v>71</v>
      </c>
      <c r="F814">
        <v>147</v>
      </c>
      <c r="G814" t="s">
        <v>159</v>
      </c>
      <c r="J814" t="s">
        <v>71</v>
      </c>
      <c r="L814" t="s">
        <v>155</v>
      </c>
      <c r="M814" t="s">
        <v>24</v>
      </c>
      <c r="N814" t="s">
        <v>192</v>
      </c>
      <c r="O814">
        <v>0</v>
      </c>
      <c r="P814">
        <f>_xlfn.IFNA(VLOOKUP(C814&amp;G814,'By Class Overall'!A:F,6,FALSE),0)</f>
        <v>0</v>
      </c>
      <c r="Q814">
        <f>_xlfn.IFNA(VLOOKUP(C814&amp;G814,'By Class Overall'!A:D,4,FALSE),0)</f>
        <v>0</v>
      </c>
    </row>
    <row r="815" spans="1:17" x14ac:dyDescent="0.25">
      <c r="A815">
        <v>2</v>
      </c>
      <c r="B815" t="s">
        <v>181</v>
      </c>
      <c r="C815" t="s">
        <v>192</v>
      </c>
      <c r="D815" t="s">
        <v>71</v>
      </c>
      <c r="E815" t="s">
        <v>71</v>
      </c>
      <c r="F815">
        <v>711</v>
      </c>
      <c r="G815" t="s">
        <v>151</v>
      </c>
      <c r="J815" t="s">
        <v>71</v>
      </c>
      <c r="L815" t="s">
        <v>18</v>
      </c>
      <c r="M815" t="s">
        <v>152</v>
      </c>
      <c r="N815" t="s">
        <v>192</v>
      </c>
      <c r="O815">
        <v>0</v>
      </c>
      <c r="P815">
        <f>_xlfn.IFNA(VLOOKUP(C815&amp;G815,'By Class Overall'!A:F,6,FALSE),0)</f>
        <v>40</v>
      </c>
      <c r="Q815">
        <f>_xlfn.IFNA(VLOOKUP(C815&amp;G815,'By Class Overall'!A:D,4,FALSE),0)</f>
        <v>6</v>
      </c>
    </row>
    <row r="816" spans="1:17" x14ac:dyDescent="0.25">
      <c r="A816">
        <v>2</v>
      </c>
      <c r="B816" t="s">
        <v>181</v>
      </c>
      <c r="C816" t="s">
        <v>192</v>
      </c>
      <c r="D816" t="s">
        <v>71</v>
      </c>
      <c r="E816" t="s">
        <v>71</v>
      </c>
      <c r="F816">
        <v>242</v>
      </c>
      <c r="G816" t="s">
        <v>116</v>
      </c>
      <c r="J816" t="s">
        <v>71</v>
      </c>
      <c r="L816" t="s">
        <v>155</v>
      </c>
      <c r="M816" t="s">
        <v>38</v>
      </c>
      <c r="N816" t="s">
        <v>192</v>
      </c>
      <c r="O816">
        <v>0</v>
      </c>
      <c r="P816">
        <f>_xlfn.IFNA(VLOOKUP(C816&amp;G816,'By Class Overall'!A:F,6,FALSE),0)</f>
        <v>16</v>
      </c>
      <c r="Q816">
        <f>_xlfn.IFNA(VLOOKUP(C816&amp;G816,'By Class Overall'!A:D,4,FALSE),0)</f>
        <v>13</v>
      </c>
    </row>
    <row r="817" spans="1:17" x14ac:dyDescent="0.25">
      <c r="A817">
        <v>2</v>
      </c>
      <c r="B817" t="s">
        <v>181</v>
      </c>
      <c r="C817" t="s">
        <v>192</v>
      </c>
      <c r="D817" t="s">
        <v>71</v>
      </c>
      <c r="E817" t="s">
        <v>71</v>
      </c>
      <c r="F817">
        <v>66</v>
      </c>
      <c r="G817" t="s">
        <v>141</v>
      </c>
      <c r="J817" t="s">
        <v>71</v>
      </c>
      <c r="L817" t="s">
        <v>154</v>
      </c>
      <c r="M817" t="s">
        <v>144</v>
      </c>
      <c r="N817" t="s">
        <v>192</v>
      </c>
      <c r="O817">
        <v>0</v>
      </c>
      <c r="P817">
        <f>_xlfn.IFNA(VLOOKUP(C817&amp;G817,'By Class Overall'!A:F,6,FALSE),0)</f>
        <v>0</v>
      </c>
      <c r="Q817">
        <f>_xlfn.IFNA(VLOOKUP(C817&amp;G817,'By Class Overall'!A:D,4,FALSE),0)</f>
        <v>0</v>
      </c>
    </row>
    <row r="818" spans="1:17" x14ac:dyDescent="0.25">
      <c r="A818">
        <v>2</v>
      </c>
      <c r="B818" t="s">
        <v>181</v>
      </c>
      <c r="C818" t="s">
        <v>192</v>
      </c>
      <c r="D818" t="s">
        <v>71</v>
      </c>
      <c r="E818" t="s">
        <v>71</v>
      </c>
      <c r="F818">
        <v>66</v>
      </c>
      <c r="G818" t="s">
        <v>141</v>
      </c>
      <c r="J818" t="s">
        <v>71</v>
      </c>
      <c r="L818" t="s">
        <v>143</v>
      </c>
      <c r="M818" t="s">
        <v>144</v>
      </c>
      <c r="N818" t="s">
        <v>192</v>
      </c>
      <c r="O818">
        <v>0</v>
      </c>
      <c r="P818">
        <f>_xlfn.IFNA(VLOOKUP(C818&amp;G818,'By Class Overall'!A:F,6,FALSE),0)</f>
        <v>0</v>
      </c>
      <c r="Q818">
        <f>_xlfn.IFNA(VLOOKUP(C818&amp;G818,'By Class Overall'!A:D,4,FALSE),0)</f>
        <v>0</v>
      </c>
    </row>
    <row r="819" spans="1:17" x14ac:dyDescent="0.25">
      <c r="A819">
        <v>2</v>
      </c>
      <c r="B819" t="s">
        <v>181</v>
      </c>
      <c r="C819" t="s">
        <v>192</v>
      </c>
      <c r="D819" t="s">
        <v>71</v>
      </c>
      <c r="E819" t="s">
        <v>71</v>
      </c>
      <c r="F819">
        <v>142</v>
      </c>
      <c r="G819" t="s">
        <v>233</v>
      </c>
      <c r="J819" t="s">
        <v>71</v>
      </c>
      <c r="L819" t="s">
        <v>234</v>
      </c>
      <c r="M819" t="s">
        <v>158</v>
      </c>
      <c r="N819" t="s">
        <v>192</v>
      </c>
      <c r="O819">
        <v>0</v>
      </c>
      <c r="P819">
        <f>_xlfn.IFNA(VLOOKUP(C819&amp;G819,'By Class Overall'!A:F,6,FALSE),0)</f>
        <v>14</v>
      </c>
      <c r="Q819">
        <f>_xlfn.IFNA(VLOOKUP(C819&amp;G819,'By Class Overall'!A:D,4,FALSE),0)</f>
        <v>14</v>
      </c>
    </row>
    <row r="820" spans="1:17" x14ac:dyDescent="0.25">
      <c r="A820">
        <v>2</v>
      </c>
      <c r="B820" t="s">
        <v>181</v>
      </c>
      <c r="C820" t="s">
        <v>192</v>
      </c>
      <c r="D820" t="s">
        <v>71</v>
      </c>
      <c r="E820" t="s">
        <v>71</v>
      </c>
      <c r="F820">
        <v>300</v>
      </c>
      <c r="G820" t="s">
        <v>267</v>
      </c>
      <c r="J820" t="s">
        <v>71</v>
      </c>
      <c r="L820" t="s">
        <v>18</v>
      </c>
      <c r="M820" t="s">
        <v>158</v>
      </c>
      <c r="N820" t="s">
        <v>192</v>
      </c>
      <c r="O820">
        <v>0</v>
      </c>
      <c r="P820">
        <f>_xlfn.IFNA(VLOOKUP(C820&amp;G820,'By Class Overall'!A:F,6,FALSE),0)</f>
        <v>20</v>
      </c>
      <c r="Q820">
        <f>_xlfn.IFNA(VLOOKUP(C820&amp;G820,'By Class Overall'!A:D,4,FALSE),0)</f>
        <v>11</v>
      </c>
    </row>
    <row r="821" spans="1:17" x14ac:dyDescent="0.25">
      <c r="A821">
        <v>2</v>
      </c>
      <c r="B821" t="s">
        <v>181</v>
      </c>
      <c r="C821" t="s">
        <v>192</v>
      </c>
      <c r="D821" t="s">
        <v>71</v>
      </c>
      <c r="E821" t="s">
        <v>71</v>
      </c>
      <c r="F821">
        <v>307</v>
      </c>
      <c r="G821" t="s">
        <v>47</v>
      </c>
      <c r="J821" t="s">
        <v>71</v>
      </c>
      <c r="L821" t="s">
        <v>48</v>
      </c>
      <c r="M821" t="s">
        <v>49</v>
      </c>
      <c r="N821" t="s">
        <v>192</v>
      </c>
      <c r="O821">
        <v>0</v>
      </c>
      <c r="P821">
        <f>_xlfn.IFNA(VLOOKUP(C821&amp;G821,'By Class Overall'!A:F,6,FALSE),0)</f>
        <v>100</v>
      </c>
      <c r="Q821">
        <f>_xlfn.IFNA(VLOOKUP(C821&amp;G821,'By Class Overall'!A:D,4,FALSE),0)</f>
        <v>1</v>
      </c>
    </row>
    <row r="822" spans="1:17" x14ac:dyDescent="0.25">
      <c r="A822">
        <v>2</v>
      </c>
      <c r="B822" t="s">
        <v>181</v>
      </c>
      <c r="C822" t="s">
        <v>192</v>
      </c>
      <c r="D822" t="s">
        <v>71</v>
      </c>
      <c r="E822" t="s">
        <v>71</v>
      </c>
      <c r="F822">
        <v>71</v>
      </c>
      <c r="G822" t="s">
        <v>250</v>
      </c>
      <c r="J822" t="s">
        <v>71</v>
      </c>
      <c r="L822" t="s">
        <v>188</v>
      </c>
      <c r="M822" t="s">
        <v>251</v>
      </c>
      <c r="N822" t="s">
        <v>192</v>
      </c>
      <c r="O822">
        <v>0</v>
      </c>
      <c r="P822">
        <f>_xlfn.IFNA(VLOOKUP(C822&amp;G822,'By Class Overall'!A:F,6,FALSE),0)</f>
        <v>0</v>
      </c>
      <c r="Q822">
        <f>_xlfn.IFNA(VLOOKUP(C822&amp;G822,'By Class Overall'!A:D,4,FALSE),0)</f>
        <v>0</v>
      </c>
    </row>
    <row r="823" spans="1:17" x14ac:dyDescent="0.25">
      <c r="A823">
        <v>2</v>
      </c>
      <c r="B823" t="s">
        <v>181</v>
      </c>
      <c r="C823" t="s">
        <v>192</v>
      </c>
      <c r="D823" t="s">
        <v>71</v>
      </c>
      <c r="E823" t="s">
        <v>71</v>
      </c>
      <c r="F823">
        <v>805</v>
      </c>
      <c r="G823" t="s">
        <v>82</v>
      </c>
      <c r="J823" t="s">
        <v>71</v>
      </c>
      <c r="L823" t="s">
        <v>83</v>
      </c>
      <c r="M823" t="s">
        <v>54</v>
      </c>
      <c r="N823" t="s">
        <v>192</v>
      </c>
      <c r="O823">
        <v>0</v>
      </c>
      <c r="P823">
        <f>_xlfn.IFNA(VLOOKUP(C823&amp;G823,'By Class Overall'!A:F,6,FALSE),0)</f>
        <v>0</v>
      </c>
      <c r="Q823">
        <f>_xlfn.IFNA(VLOOKUP(C823&amp;G823,'By Class Overall'!A:D,4,FALSE),0)</f>
        <v>0</v>
      </c>
    </row>
    <row r="824" spans="1:17" x14ac:dyDescent="0.25">
      <c r="A824">
        <v>2</v>
      </c>
      <c r="B824" t="s">
        <v>181</v>
      </c>
      <c r="C824" t="s">
        <v>192</v>
      </c>
      <c r="D824" t="s">
        <v>71</v>
      </c>
      <c r="E824" t="s">
        <v>71</v>
      </c>
      <c r="F824">
        <v>335</v>
      </c>
      <c r="G824" t="s">
        <v>269</v>
      </c>
      <c r="J824" t="s">
        <v>71</v>
      </c>
      <c r="L824" t="s">
        <v>270</v>
      </c>
      <c r="M824" t="s">
        <v>271</v>
      </c>
      <c r="N824" t="s">
        <v>192</v>
      </c>
      <c r="O824">
        <v>0</v>
      </c>
      <c r="P824">
        <f>_xlfn.IFNA(VLOOKUP(C824&amp;G824,'By Class Overall'!A:F,6,FALSE),0)</f>
        <v>22</v>
      </c>
      <c r="Q824">
        <f>_xlfn.IFNA(VLOOKUP(C824&amp;G824,'By Class Overall'!A:D,4,FALSE),0)</f>
        <v>10</v>
      </c>
    </row>
    <row r="825" spans="1:17" x14ac:dyDescent="0.25">
      <c r="A825">
        <v>2</v>
      </c>
      <c r="B825" t="s">
        <v>181</v>
      </c>
      <c r="C825" t="s">
        <v>192</v>
      </c>
      <c r="D825" t="s">
        <v>71</v>
      </c>
      <c r="E825" t="s">
        <v>71</v>
      </c>
      <c r="F825">
        <v>993</v>
      </c>
      <c r="G825" t="s">
        <v>165</v>
      </c>
      <c r="J825" t="s">
        <v>71</v>
      </c>
      <c r="L825" t="s">
        <v>166</v>
      </c>
      <c r="M825" t="s">
        <v>16</v>
      </c>
      <c r="N825" t="s">
        <v>192</v>
      </c>
      <c r="O825">
        <v>0</v>
      </c>
      <c r="P825">
        <f>_xlfn.IFNA(VLOOKUP(C825&amp;G825,'By Class Overall'!A:F,6,FALSE),0)</f>
        <v>32</v>
      </c>
      <c r="Q825">
        <f>_xlfn.IFNA(VLOOKUP(C825&amp;G825,'By Class Overall'!A:D,4,FALSE),0)</f>
        <v>7</v>
      </c>
    </row>
    <row r="826" spans="1:17" x14ac:dyDescent="0.25">
      <c r="A826">
        <v>2</v>
      </c>
      <c r="B826" t="s">
        <v>181</v>
      </c>
      <c r="C826" t="s">
        <v>192</v>
      </c>
      <c r="D826" t="s">
        <v>71</v>
      </c>
      <c r="E826" t="s">
        <v>71</v>
      </c>
      <c r="F826">
        <v>417</v>
      </c>
      <c r="G826" t="s">
        <v>261</v>
      </c>
      <c r="J826" t="s">
        <v>71</v>
      </c>
      <c r="L826" t="s">
        <v>262</v>
      </c>
      <c r="M826" t="s">
        <v>263</v>
      </c>
      <c r="N826" t="s">
        <v>192</v>
      </c>
      <c r="O826">
        <v>0</v>
      </c>
      <c r="P826">
        <f>_xlfn.IFNA(VLOOKUP(C826&amp;G826,'By Class Overall'!A:F,6,FALSE),0)</f>
        <v>0</v>
      </c>
      <c r="Q826">
        <f>_xlfn.IFNA(VLOOKUP(C826&amp;G826,'By Class Overall'!A:D,4,FALSE),0)</f>
        <v>0</v>
      </c>
    </row>
    <row r="827" spans="1:17" x14ac:dyDescent="0.25">
      <c r="A827">
        <v>2</v>
      </c>
      <c r="B827" t="s">
        <v>181</v>
      </c>
      <c r="C827" t="s">
        <v>192</v>
      </c>
      <c r="D827" t="s">
        <v>71</v>
      </c>
      <c r="E827" t="s">
        <v>71</v>
      </c>
      <c r="F827">
        <v>32</v>
      </c>
      <c r="G827" t="s">
        <v>168</v>
      </c>
      <c r="J827" t="s">
        <v>71</v>
      </c>
      <c r="L827" t="s">
        <v>169</v>
      </c>
      <c r="M827" t="s">
        <v>170</v>
      </c>
      <c r="N827" t="s">
        <v>192</v>
      </c>
      <c r="O827">
        <v>0</v>
      </c>
      <c r="P827">
        <f>_xlfn.IFNA(VLOOKUP(C827&amp;G827,'By Class Overall'!A:F,6,FALSE),0)</f>
        <v>0</v>
      </c>
      <c r="Q827">
        <f>_xlfn.IFNA(VLOOKUP(C827&amp;G827,'By Class Overall'!A:D,4,FALSE),0)</f>
        <v>0</v>
      </c>
    </row>
    <row r="828" spans="1:17" x14ac:dyDescent="0.25">
      <c r="A828">
        <v>2</v>
      </c>
      <c r="B828" t="s">
        <v>181</v>
      </c>
      <c r="C828" t="s">
        <v>192</v>
      </c>
      <c r="D828" t="s">
        <v>71</v>
      </c>
      <c r="E828" t="s">
        <v>71</v>
      </c>
      <c r="F828">
        <v>268</v>
      </c>
      <c r="G828" t="s">
        <v>156</v>
      </c>
      <c r="J828" t="s">
        <v>71</v>
      </c>
      <c r="L828" t="s">
        <v>157</v>
      </c>
      <c r="M828" t="s">
        <v>158</v>
      </c>
      <c r="N828" t="s">
        <v>192</v>
      </c>
      <c r="O828">
        <v>0</v>
      </c>
      <c r="P828">
        <f>_xlfn.IFNA(VLOOKUP(C828&amp;G828,'By Class Overall'!A:F,6,FALSE),0)</f>
        <v>70</v>
      </c>
      <c r="Q828">
        <f>_xlfn.IFNA(VLOOKUP(C828&amp;G828,'By Class Overall'!A:D,4,FALSE),0)</f>
        <v>2</v>
      </c>
    </row>
    <row r="829" spans="1:17" x14ac:dyDescent="0.25">
      <c r="A829">
        <v>2</v>
      </c>
      <c r="B829" t="s">
        <v>181</v>
      </c>
      <c r="C829" t="s">
        <v>192</v>
      </c>
      <c r="D829" t="s">
        <v>71</v>
      </c>
      <c r="E829" t="s">
        <v>71</v>
      </c>
      <c r="F829">
        <v>113</v>
      </c>
      <c r="G829" t="s">
        <v>264</v>
      </c>
      <c r="J829" t="s">
        <v>71</v>
      </c>
      <c r="L829" t="s">
        <v>265</v>
      </c>
      <c r="M829" t="s">
        <v>266</v>
      </c>
      <c r="N829" t="s">
        <v>192</v>
      </c>
      <c r="O829">
        <v>0</v>
      </c>
      <c r="P829">
        <f>_xlfn.IFNA(VLOOKUP(C829&amp;G829,'By Class Overall'!A:F,6,FALSE),0)</f>
        <v>0</v>
      </c>
      <c r="Q829">
        <f>_xlfn.IFNA(VLOOKUP(C829&amp;G829,'By Class Overall'!A:D,4,FALSE),0)</f>
        <v>0</v>
      </c>
    </row>
    <row r="830" spans="1:17" x14ac:dyDescent="0.25">
      <c r="A830">
        <v>2</v>
      </c>
      <c r="B830" t="s">
        <v>181</v>
      </c>
      <c r="C830" t="s">
        <v>192</v>
      </c>
      <c r="D830" t="s">
        <v>71</v>
      </c>
      <c r="E830" t="s">
        <v>71</v>
      </c>
      <c r="F830">
        <v>693</v>
      </c>
      <c r="G830" t="s">
        <v>237</v>
      </c>
      <c r="J830" t="s">
        <v>71</v>
      </c>
      <c r="L830" t="s">
        <v>172</v>
      </c>
      <c r="M830" t="s">
        <v>16</v>
      </c>
      <c r="N830" t="s">
        <v>192</v>
      </c>
      <c r="O830">
        <v>0</v>
      </c>
      <c r="P830">
        <f>_xlfn.IFNA(VLOOKUP(C830&amp;G830,'By Class Overall'!A:F,6,FALSE),0)</f>
        <v>12</v>
      </c>
      <c r="Q830">
        <f>_xlfn.IFNA(VLOOKUP(C830&amp;G830,'By Class Overall'!A:D,4,FALSE),0)</f>
        <v>15</v>
      </c>
    </row>
    <row r="831" spans="1:17" x14ac:dyDescent="0.25">
      <c r="A831">
        <v>2</v>
      </c>
      <c r="B831" t="s">
        <v>181</v>
      </c>
      <c r="C831" t="s">
        <v>192</v>
      </c>
      <c r="D831" t="s">
        <v>71</v>
      </c>
      <c r="E831" t="s">
        <v>71</v>
      </c>
      <c r="F831">
        <v>71</v>
      </c>
      <c r="G831" t="s">
        <v>250</v>
      </c>
      <c r="J831" t="s">
        <v>71</v>
      </c>
      <c r="L831" t="s">
        <v>188</v>
      </c>
      <c r="M831" t="s">
        <v>251</v>
      </c>
      <c r="N831" t="s">
        <v>192</v>
      </c>
      <c r="O831">
        <v>0</v>
      </c>
      <c r="P831">
        <f>_xlfn.IFNA(VLOOKUP(C831&amp;G831,'By Class Overall'!A:F,6,FALSE),0)</f>
        <v>0</v>
      </c>
      <c r="Q831">
        <f>_xlfn.IFNA(VLOOKUP(C831&amp;G831,'By Class Overall'!A:D,4,FALSE),0)</f>
        <v>0</v>
      </c>
    </row>
    <row r="832" spans="1:17" x14ac:dyDescent="0.25">
      <c r="A832">
        <v>2</v>
      </c>
      <c r="B832" t="s">
        <v>181</v>
      </c>
      <c r="C832" t="s">
        <v>192</v>
      </c>
      <c r="D832" t="s">
        <v>71</v>
      </c>
      <c r="E832" t="s">
        <v>71</v>
      </c>
      <c r="F832">
        <v>146</v>
      </c>
      <c r="G832" t="s">
        <v>68</v>
      </c>
      <c r="J832" t="s">
        <v>71</v>
      </c>
      <c r="L832" t="s">
        <v>69</v>
      </c>
      <c r="M832" t="s">
        <v>70</v>
      </c>
      <c r="N832" t="s">
        <v>192</v>
      </c>
      <c r="O832">
        <v>0</v>
      </c>
      <c r="P832">
        <f>_xlfn.IFNA(VLOOKUP(C832&amp;G832,'By Class Overall'!A:F,6,FALSE),0)</f>
        <v>62</v>
      </c>
      <c r="Q832">
        <f>_xlfn.IFNA(VLOOKUP(C832&amp;G832,'By Class Overall'!A:D,4,FALSE),0)</f>
        <v>4</v>
      </c>
    </row>
    <row r="833" spans="1:17" x14ac:dyDescent="0.25">
      <c r="A833">
        <v>2</v>
      </c>
      <c r="B833" t="s">
        <v>181</v>
      </c>
      <c r="C833" t="s">
        <v>192</v>
      </c>
      <c r="D833" t="s">
        <v>71</v>
      </c>
      <c r="E833" t="s">
        <v>71</v>
      </c>
      <c r="F833">
        <v>107</v>
      </c>
      <c r="G833" t="s">
        <v>55</v>
      </c>
      <c r="J833" t="s">
        <v>71</v>
      </c>
      <c r="L833" t="s">
        <v>56</v>
      </c>
      <c r="M833" t="s">
        <v>57</v>
      </c>
      <c r="N833" t="s">
        <v>192</v>
      </c>
      <c r="O833">
        <v>0</v>
      </c>
      <c r="P833">
        <f>_xlfn.IFNA(VLOOKUP(C833&amp;G833,'By Class Overall'!A:F,6,FALSE),0)</f>
        <v>60</v>
      </c>
      <c r="Q833">
        <f>_xlfn.IFNA(VLOOKUP(C833&amp;G833,'By Class Overall'!A:D,4,FALSE),0)</f>
        <v>5</v>
      </c>
    </row>
    <row r="834" spans="1:17" x14ac:dyDescent="0.25">
      <c r="A834">
        <v>2</v>
      </c>
      <c r="B834" t="s">
        <v>181</v>
      </c>
      <c r="C834" t="s">
        <v>192</v>
      </c>
      <c r="D834" t="s">
        <v>71</v>
      </c>
      <c r="E834" t="s">
        <v>71</v>
      </c>
      <c r="F834">
        <v>300</v>
      </c>
      <c r="G834" t="s">
        <v>267</v>
      </c>
      <c r="J834" t="s">
        <v>71</v>
      </c>
      <c r="L834" t="s">
        <v>18</v>
      </c>
      <c r="M834" t="s">
        <v>158</v>
      </c>
      <c r="N834" t="s">
        <v>192</v>
      </c>
      <c r="O834">
        <v>0</v>
      </c>
      <c r="P834">
        <f>_xlfn.IFNA(VLOOKUP(C834&amp;G834,'By Class Overall'!A:F,6,FALSE),0)</f>
        <v>20</v>
      </c>
      <c r="Q834">
        <f>_xlfn.IFNA(VLOOKUP(C834&amp;G834,'By Class Overall'!A:D,4,FALSE),0)</f>
        <v>11</v>
      </c>
    </row>
    <row r="835" spans="1:17" x14ac:dyDescent="0.25">
      <c r="A835">
        <v>2</v>
      </c>
      <c r="B835" t="s">
        <v>181</v>
      </c>
      <c r="C835" t="s">
        <v>192</v>
      </c>
      <c r="D835" t="s">
        <v>71</v>
      </c>
      <c r="E835" t="s">
        <v>71</v>
      </c>
      <c r="F835">
        <v>711</v>
      </c>
      <c r="G835" t="s">
        <v>151</v>
      </c>
      <c r="J835" t="s">
        <v>71</v>
      </c>
      <c r="L835" t="s">
        <v>18</v>
      </c>
      <c r="M835" t="s">
        <v>152</v>
      </c>
      <c r="N835" t="s">
        <v>192</v>
      </c>
      <c r="O835">
        <v>0</v>
      </c>
      <c r="P835">
        <f>_xlfn.IFNA(VLOOKUP(C835&amp;G835,'By Class Overall'!A:F,6,FALSE),0)</f>
        <v>40</v>
      </c>
      <c r="Q835">
        <f>_xlfn.IFNA(VLOOKUP(C835&amp;G835,'By Class Overall'!A:D,4,FALSE),0)</f>
        <v>6</v>
      </c>
    </row>
    <row r="836" spans="1:17" x14ac:dyDescent="0.25">
      <c r="A836">
        <v>2</v>
      </c>
      <c r="B836" t="s">
        <v>181</v>
      </c>
      <c r="C836" t="s">
        <v>192</v>
      </c>
      <c r="D836" t="s">
        <v>71</v>
      </c>
      <c r="E836" t="s">
        <v>71</v>
      </c>
      <c r="F836">
        <v>147</v>
      </c>
      <c r="G836" t="s">
        <v>159</v>
      </c>
      <c r="J836" t="s">
        <v>71</v>
      </c>
      <c r="L836" t="s">
        <v>155</v>
      </c>
      <c r="M836" t="s">
        <v>24</v>
      </c>
      <c r="N836" t="s">
        <v>192</v>
      </c>
      <c r="O836">
        <v>0</v>
      </c>
      <c r="P836">
        <f>_xlfn.IFNA(VLOOKUP(C836&amp;G836,'By Class Overall'!A:F,6,FALSE),0)</f>
        <v>0</v>
      </c>
      <c r="Q836">
        <f>_xlfn.IFNA(VLOOKUP(C836&amp;G836,'By Class Overall'!A:D,4,FALSE),0)</f>
        <v>0</v>
      </c>
    </row>
    <row r="837" spans="1:17" x14ac:dyDescent="0.25">
      <c r="A837">
        <v>2</v>
      </c>
      <c r="B837" t="s">
        <v>181</v>
      </c>
      <c r="C837" t="s">
        <v>192</v>
      </c>
      <c r="D837" t="s">
        <v>71</v>
      </c>
      <c r="E837" t="s">
        <v>71</v>
      </c>
      <c r="F837">
        <v>417</v>
      </c>
      <c r="G837" t="s">
        <v>261</v>
      </c>
      <c r="J837" t="s">
        <v>71</v>
      </c>
      <c r="L837" t="s">
        <v>262</v>
      </c>
      <c r="M837" t="s">
        <v>263</v>
      </c>
      <c r="N837" t="s">
        <v>192</v>
      </c>
      <c r="O837">
        <v>0</v>
      </c>
      <c r="P837">
        <f>_xlfn.IFNA(VLOOKUP(C837&amp;G837,'By Class Overall'!A:F,6,FALSE),0)</f>
        <v>0</v>
      </c>
      <c r="Q837">
        <f>_xlfn.IFNA(VLOOKUP(C837&amp;G837,'By Class Overall'!A:D,4,FALSE),0)</f>
        <v>0</v>
      </c>
    </row>
    <row r="838" spans="1:17" x14ac:dyDescent="0.25">
      <c r="A838">
        <v>2</v>
      </c>
      <c r="B838" t="s">
        <v>181</v>
      </c>
      <c r="C838" t="s">
        <v>192</v>
      </c>
      <c r="D838" t="s">
        <v>71</v>
      </c>
      <c r="E838" t="s">
        <v>71</v>
      </c>
      <c r="F838">
        <v>805</v>
      </c>
      <c r="G838" t="s">
        <v>82</v>
      </c>
      <c r="J838" t="s">
        <v>71</v>
      </c>
      <c r="L838" t="s">
        <v>83</v>
      </c>
      <c r="M838" t="s">
        <v>54</v>
      </c>
      <c r="N838" t="s">
        <v>192</v>
      </c>
      <c r="O838">
        <v>0</v>
      </c>
      <c r="P838">
        <f>_xlfn.IFNA(VLOOKUP(C838&amp;G838,'By Class Overall'!A:F,6,FALSE),0)</f>
        <v>0</v>
      </c>
      <c r="Q838">
        <f>_xlfn.IFNA(VLOOKUP(C838&amp;G838,'By Class Overall'!A:D,4,FALSE),0)</f>
        <v>0</v>
      </c>
    </row>
    <row r="839" spans="1:17" x14ac:dyDescent="0.25">
      <c r="A839">
        <v>2</v>
      </c>
      <c r="B839" t="s">
        <v>12</v>
      </c>
      <c r="C839" t="s">
        <v>191</v>
      </c>
      <c r="D839">
        <v>3</v>
      </c>
      <c r="E839">
        <v>3</v>
      </c>
      <c r="F839">
        <v>417</v>
      </c>
      <c r="G839" t="s">
        <v>261</v>
      </c>
      <c r="H839">
        <v>4</v>
      </c>
      <c r="I839" s="1">
        <v>4.9854976851851848E-3</v>
      </c>
      <c r="J839">
        <v>16.431999999999999</v>
      </c>
      <c r="K839">
        <v>9.6790000000000003</v>
      </c>
      <c r="L839" t="s">
        <v>262</v>
      </c>
      <c r="M839" t="s">
        <v>263</v>
      </c>
      <c r="N839" t="s">
        <v>213</v>
      </c>
      <c r="O839">
        <v>32</v>
      </c>
      <c r="P839">
        <f>_xlfn.IFNA(VLOOKUP(C839&amp;G839,'By Class Overall'!A:F,6,FALSE),0)</f>
        <v>32</v>
      </c>
      <c r="Q839">
        <f>_xlfn.IFNA(VLOOKUP(C839&amp;G839,'By Class Overall'!A:D,4,FALSE),0)</f>
        <v>6</v>
      </c>
    </row>
    <row r="840" spans="1:17" x14ac:dyDescent="0.25">
      <c r="A840">
        <v>2</v>
      </c>
      <c r="B840" t="s">
        <v>12</v>
      </c>
      <c r="C840" t="s">
        <v>191</v>
      </c>
      <c r="D840">
        <v>4</v>
      </c>
      <c r="E840">
        <v>4</v>
      </c>
      <c r="F840">
        <v>911</v>
      </c>
      <c r="G840" t="s">
        <v>61</v>
      </c>
      <c r="H840">
        <v>4</v>
      </c>
      <c r="I840" s="1">
        <v>4.9876388888888887E-3</v>
      </c>
      <c r="J840">
        <v>16.617000000000001</v>
      </c>
      <c r="K840">
        <v>0.185</v>
      </c>
      <c r="L840" t="s">
        <v>62</v>
      </c>
      <c r="M840" t="s">
        <v>44</v>
      </c>
      <c r="N840" t="s">
        <v>213</v>
      </c>
      <c r="O840">
        <v>26</v>
      </c>
      <c r="P840">
        <f>_xlfn.IFNA(VLOOKUP(C840&amp;G840,'By Class Overall'!A:F,6,FALSE),0)</f>
        <v>52</v>
      </c>
      <c r="Q840">
        <f>_xlfn.IFNA(VLOOKUP(C840&amp;G840,'By Class Overall'!A:D,4,FALSE),0)</f>
        <v>3</v>
      </c>
    </row>
    <row r="841" spans="1:17" x14ac:dyDescent="0.25">
      <c r="A841">
        <v>2</v>
      </c>
      <c r="B841" t="s">
        <v>12</v>
      </c>
      <c r="C841" t="s">
        <v>191</v>
      </c>
      <c r="D841">
        <v>5</v>
      </c>
      <c r="E841">
        <v>5</v>
      </c>
      <c r="F841">
        <v>675</v>
      </c>
      <c r="G841" t="s">
        <v>75</v>
      </c>
      <c r="H841">
        <v>4</v>
      </c>
      <c r="I841" s="1">
        <v>4.9985069444444443E-3</v>
      </c>
      <c r="J841">
        <v>17.556000000000001</v>
      </c>
      <c r="K841">
        <v>0.93899999999999995</v>
      </c>
      <c r="L841" t="s">
        <v>76</v>
      </c>
      <c r="M841" t="s">
        <v>52</v>
      </c>
      <c r="N841" t="s">
        <v>213</v>
      </c>
      <c r="O841">
        <v>22</v>
      </c>
      <c r="P841">
        <f>_xlfn.IFNA(VLOOKUP(C841&amp;G841,'By Class Overall'!A:F,6,FALSE),0)</f>
        <v>22</v>
      </c>
      <c r="Q841">
        <f>_xlfn.IFNA(VLOOKUP(C841&amp;G841,'By Class Overall'!A:D,4,FALSE),0)</f>
        <v>10</v>
      </c>
    </row>
    <row r="842" spans="1:17" x14ac:dyDescent="0.25">
      <c r="A842">
        <v>2</v>
      </c>
      <c r="B842" t="s">
        <v>12</v>
      </c>
      <c r="C842" t="s">
        <v>191</v>
      </c>
      <c r="D842">
        <v>6</v>
      </c>
      <c r="E842">
        <v>6</v>
      </c>
      <c r="F842">
        <v>307</v>
      </c>
      <c r="G842" t="s">
        <v>47</v>
      </c>
      <c r="H842">
        <v>4</v>
      </c>
      <c r="I842" s="1">
        <v>5.1158680555555558E-3</v>
      </c>
      <c r="J842">
        <v>27.696000000000002</v>
      </c>
      <c r="K842">
        <v>10.14</v>
      </c>
      <c r="L842" t="s">
        <v>48</v>
      </c>
      <c r="M842" t="s">
        <v>49</v>
      </c>
      <c r="N842" t="s">
        <v>213</v>
      </c>
      <c r="O842">
        <v>20</v>
      </c>
      <c r="P842">
        <f>_xlfn.IFNA(VLOOKUP(C842&amp;G842,'By Class Overall'!A:F,6,FALSE),0)</f>
        <v>40</v>
      </c>
      <c r="Q842">
        <f>_xlfn.IFNA(VLOOKUP(C842&amp;G842,'By Class Overall'!A:D,4,FALSE),0)</f>
        <v>4</v>
      </c>
    </row>
    <row r="843" spans="1:17" x14ac:dyDescent="0.25">
      <c r="A843">
        <v>2</v>
      </c>
      <c r="B843" t="s">
        <v>12</v>
      </c>
      <c r="C843" t="s">
        <v>191</v>
      </c>
      <c r="D843">
        <v>7</v>
      </c>
      <c r="E843">
        <v>7</v>
      </c>
      <c r="F843">
        <v>179</v>
      </c>
      <c r="G843" t="s">
        <v>42</v>
      </c>
      <c r="H843">
        <v>4</v>
      </c>
      <c r="I843" s="1">
        <v>5.1487499999999997E-3</v>
      </c>
      <c r="J843">
        <v>30.536999999999999</v>
      </c>
      <c r="K843">
        <v>2.8410000000000002</v>
      </c>
      <c r="L843" t="s">
        <v>43</v>
      </c>
      <c r="M843" t="s">
        <v>44</v>
      </c>
      <c r="N843" t="s">
        <v>213</v>
      </c>
      <c r="O843">
        <v>18</v>
      </c>
      <c r="P843">
        <f>_xlfn.IFNA(VLOOKUP(C843&amp;G843,'By Class Overall'!A:F,6,FALSE),0)</f>
        <v>28</v>
      </c>
      <c r="Q843">
        <f>_xlfn.IFNA(VLOOKUP(C843&amp;G843,'By Class Overall'!A:D,4,FALSE),0)</f>
        <v>8</v>
      </c>
    </row>
    <row r="844" spans="1:17" x14ac:dyDescent="0.25">
      <c r="A844">
        <v>2</v>
      </c>
      <c r="B844" t="s">
        <v>12</v>
      </c>
      <c r="C844" t="s">
        <v>191</v>
      </c>
      <c r="D844">
        <v>8</v>
      </c>
      <c r="E844">
        <v>8</v>
      </c>
      <c r="F844">
        <v>607</v>
      </c>
      <c r="G844" t="s">
        <v>67</v>
      </c>
      <c r="H844">
        <v>4</v>
      </c>
      <c r="I844" s="1">
        <v>5.1501273148148148E-3</v>
      </c>
      <c r="J844">
        <v>30.655999999999999</v>
      </c>
      <c r="K844">
        <v>0.11899999999999999</v>
      </c>
      <c r="L844" t="s">
        <v>51</v>
      </c>
      <c r="M844" t="s">
        <v>52</v>
      </c>
      <c r="N844" t="s">
        <v>213</v>
      </c>
      <c r="O844">
        <v>16</v>
      </c>
      <c r="P844">
        <f>_xlfn.IFNA(VLOOKUP(C844&amp;G844,'By Class Overall'!A:F,6,FALSE),0)</f>
        <v>16</v>
      </c>
      <c r="Q844">
        <f>_xlfn.IFNA(VLOOKUP(C844&amp;G844,'By Class Overall'!A:D,4,FALSE),0)</f>
        <v>14</v>
      </c>
    </row>
    <row r="845" spans="1:17" x14ac:dyDescent="0.25">
      <c r="A845">
        <v>2</v>
      </c>
      <c r="B845" t="s">
        <v>12</v>
      </c>
      <c r="C845" t="s">
        <v>191</v>
      </c>
      <c r="D845">
        <v>9</v>
      </c>
      <c r="E845">
        <v>9</v>
      </c>
      <c r="F845">
        <v>325</v>
      </c>
      <c r="G845" t="s">
        <v>53</v>
      </c>
      <c r="H845">
        <v>4</v>
      </c>
      <c r="I845" s="1">
        <v>5.1535416666666665E-3</v>
      </c>
      <c r="J845">
        <v>30.951000000000001</v>
      </c>
      <c r="K845">
        <v>0.29499999999999998</v>
      </c>
      <c r="L845" t="s">
        <v>18</v>
      </c>
      <c r="M845" t="s">
        <v>54</v>
      </c>
      <c r="N845" t="s">
        <v>213</v>
      </c>
      <c r="O845">
        <v>14</v>
      </c>
      <c r="P845">
        <f>_xlfn.IFNA(VLOOKUP(C845&amp;G845,'By Class Overall'!A:F,6,FALSE),0)</f>
        <v>30</v>
      </c>
      <c r="Q845">
        <f>_xlfn.IFNA(VLOOKUP(C845&amp;G845,'By Class Overall'!A:D,4,FALSE),0)</f>
        <v>7</v>
      </c>
    </row>
    <row r="846" spans="1:17" x14ac:dyDescent="0.25">
      <c r="A846">
        <v>2</v>
      </c>
      <c r="B846" t="s">
        <v>12</v>
      </c>
      <c r="C846" t="s">
        <v>191</v>
      </c>
      <c r="D846">
        <v>10</v>
      </c>
      <c r="E846">
        <v>10</v>
      </c>
      <c r="F846">
        <v>126</v>
      </c>
      <c r="G846" t="s">
        <v>229</v>
      </c>
      <c r="H846">
        <v>4</v>
      </c>
      <c r="I846" s="1">
        <v>5.1684259259259261E-3</v>
      </c>
      <c r="J846">
        <v>32.237000000000002</v>
      </c>
      <c r="K846">
        <v>1.286</v>
      </c>
      <c r="L846" t="s">
        <v>18</v>
      </c>
      <c r="M846" t="s">
        <v>230</v>
      </c>
      <c r="N846" t="s">
        <v>213</v>
      </c>
      <c r="O846">
        <v>12</v>
      </c>
      <c r="P846">
        <f>_xlfn.IFNA(VLOOKUP(C846&amp;G846,'By Class Overall'!A:F,6,FALSE),0)</f>
        <v>12</v>
      </c>
      <c r="Q846">
        <f>_xlfn.IFNA(VLOOKUP(C846&amp;G846,'By Class Overall'!A:D,4,FALSE),0)</f>
        <v>16</v>
      </c>
    </row>
    <row r="847" spans="1:17" x14ac:dyDescent="0.25">
      <c r="A847">
        <v>2</v>
      </c>
      <c r="B847" t="s">
        <v>12</v>
      </c>
      <c r="C847" t="s">
        <v>191</v>
      </c>
      <c r="D847">
        <v>11</v>
      </c>
      <c r="E847">
        <v>11</v>
      </c>
      <c r="F847">
        <v>335</v>
      </c>
      <c r="G847" t="s">
        <v>269</v>
      </c>
      <c r="H847">
        <v>4</v>
      </c>
      <c r="I847" s="1">
        <v>5.2288657407407414E-3</v>
      </c>
      <c r="J847">
        <v>37.459000000000003</v>
      </c>
      <c r="K847">
        <v>5.2220000000000004</v>
      </c>
      <c r="L847" t="s">
        <v>270</v>
      </c>
      <c r="M847" t="s">
        <v>271</v>
      </c>
      <c r="N847" t="s">
        <v>213</v>
      </c>
      <c r="O847">
        <v>10</v>
      </c>
      <c r="P847">
        <f>_xlfn.IFNA(VLOOKUP(C847&amp;G847,'By Class Overall'!A:F,6,FALSE),0)</f>
        <v>10</v>
      </c>
      <c r="Q847">
        <f>_xlfn.IFNA(VLOOKUP(C847&amp;G847,'By Class Overall'!A:D,4,FALSE),0)</f>
        <v>18</v>
      </c>
    </row>
    <row r="848" spans="1:17" x14ac:dyDescent="0.25">
      <c r="A848">
        <v>2</v>
      </c>
      <c r="B848" t="s">
        <v>12</v>
      </c>
      <c r="C848" t="s">
        <v>191</v>
      </c>
      <c r="D848">
        <v>12</v>
      </c>
      <c r="E848">
        <v>12</v>
      </c>
      <c r="F848">
        <v>711</v>
      </c>
      <c r="G848" t="s">
        <v>151</v>
      </c>
      <c r="H848">
        <v>4</v>
      </c>
      <c r="I848" s="1">
        <v>5.363912037037036E-3</v>
      </c>
      <c r="J848">
        <v>49.127000000000002</v>
      </c>
      <c r="K848">
        <v>11.667999999999999</v>
      </c>
      <c r="L848" t="s">
        <v>18</v>
      </c>
      <c r="M848" t="s">
        <v>152</v>
      </c>
      <c r="N848" t="s">
        <v>213</v>
      </c>
      <c r="O848">
        <v>9</v>
      </c>
      <c r="P848">
        <f>_xlfn.IFNA(VLOOKUP(C848&amp;G848,'By Class Overall'!A:F,6,FALSE),0)</f>
        <v>23</v>
      </c>
      <c r="Q848">
        <f>_xlfn.IFNA(VLOOKUP(C848&amp;G848,'By Class Overall'!A:D,4,FALSE),0)</f>
        <v>9</v>
      </c>
    </row>
    <row r="849" spans="1:17" x14ac:dyDescent="0.25">
      <c r="A849">
        <v>2</v>
      </c>
      <c r="B849" t="s">
        <v>12</v>
      </c>
      <c r="C849" t="s">
        <v>191</v>
      </c>
      <c r="D849">
        <v>13</v>
      </c>
      <c r="E849">
        <v>13</v>
      </c>
      <c r="F849">
        <v>107</v>
      </c>
      <c r="G849" t="s">
        <v>55</v>
      </c>
      <c r="H849">
        <v>4</v>
      </c>
      <c r="I849" s="1">
        <v>5.492997685185185E-3</v>
      </c>
      <c r="J849" s="1">
        <v>6.9768518518518519E-4</v>
      </c>
      <c r="K849">
        <v>11.153</v>
      </c>
      <c r="L849" t="s">
        <v>56</v>
      </c>
      <c r="M849" t="s">
        <v>57</v>
      </c>
      <c r="N849" t="s">
        <v>213</v>
      </c>
      <c r="O849">
        <v>8</v>
      </c>
      <c r="P849">
        <f>_xlfn.IFNA(VLOOKUP(C849&amp;G849,'By Class Overall'!A:F,6,FALSE),0)</f>
        <v>20</v>
      </c>
      <c r="Q849">
        <f>_xlfn.IFNA(VLOOKUP(C849&amp;G849,'By Class Overall'!A:D,4,FALSE),0)</f>
        <v>12</v>
      </c>
    </row>
    <row r="850" spans="1:17" x14ac:dyDescent="0.25">
      <c r="A850">
        <v>2</v>
      </c>
      <c r="B850" t="s">
        <v>12</v>
      </c>
      <c r="C850" t="s">
        <v>191</v>
      </c>
      <c r="D850">
        <v>14</v>
      </c>
      <c r="E850">
        <v>14</v>
      </c>
      <c r="F850">
        <v>805</v>
      </c>
      <c r="G850" t="s">
        <v>82</v>
      </c>
      <c r="H850">
        <v>4</v>
      </c>
      <c r="I850" s="1">
        <v>5.5034722222222221E-3</v>
      </c>
      <c r="J850" s="1">
        <v>7.0815972222222211E-4</v>
      </c>
      <c r="K850">
        <v>0.90500000000000003</v>
      </c>
      <c r="L850" t="s">
        <v>83</v>
      </c>
      <c r="M850" t="s">
        <v>54</v>
      </c>
      <c r="N850" t="s">
        <v>213</v>
      </c>
      <c r="O850">
        <v>7</v>
      </c>
      <c r="P850">
        <f>_xlfn.IFNA(VLOOKUP(C850&amp;G850,'By Class Overall'!A:F,6,FALSE),0)</f>
        <v>7</v>
      </c>
      <c r="Q850">
        <f>_xlfn.IFNA(VLOOKUP(C850&amp;G850,'By Class Overall'!A:D,4,FALSE),0)</f>
        <v>22</v>
      </c>
    </row>
    <row r="851" spans="1:17" x14ac:dyDescent="0.25">
      <c r="A851">
        <v>2</v>
      </c>
      <c r="B851" t="s">
        <v>12</v>
      </c>
      <c r="C851" t="s">
        <v>191</v>
      </c>
      <c r="D851">
        <v>15</v>
      </c>
      <c r="E851">
        <v>15</v>
      </c>
      <c r="F851">
        <v>660</v>
      </c>
      <c r="G851" t="s">
        <v>64</v>
      </c>
      <c r="H851">
        <v>4</v>
      </c>
      <c r="I851" s="1">
        <v>5.5682175925925925E-3</v>
      </c>
      <c r="J851" s="1">
        <v>7.7290509259259272E-4</v>
      </c>
      <c r="K851">
        <v>5.5940000000000003</v>
      </c>
      <c r="L851" t="s">
        <v>65</v>
      </c>
      <c r="M851" t="s">
        <v>66</v>
      </c>
      <c r="N851" t="s">
        <v>213</v>
      </c>
      <c r="O851">
        <v>6</v>
      </c>
      <c r="P851">
        <f>_xlfn.IFNA(VLOOKUP(C851&amp;G851,'By Class Overall'!A:F,6,FALSE),0)</f>
        <v>14</v>
      </c>
      <c r="Q851">
        <f>_xlfn.IFNA(VLOOKUP(C851&amp;G851,'By Class Overall'!A:D,4,FALSE),0)</f>
        <v>15</v>
      </c>
    </row>
    <row r="852" spans="1:17" x14ac:dyDescent="0.25">
      <c r="A852">
        <v>2</v>
      </c>
      <c r="B852" t="s">
        <v>12</v>
      </c>
      <c r="C852" t="s">
        <v>191</v>
      </c>
      <c r="D852">
        <v>16</v>
      </c>
      <c r="E852">
        <v>16</v>
      </c>
      <c r="F852">
        <v>268</v>
      </c>
      <c r="G852" t="s">
        <v>156</v>
      </c>
      <c r="H852">
        <v>4</v>
      </c>
      <c r="I852" s="1">
        <v>5.7309722222222215E-3</v>
      </c>
      <c r="J852" s="1">
        <v>9.3565972222222227E-4</v>
      </c>
      <c r="K852">
        <v>14.061999999999999</v>
      </c>
      <c r="L852" t="s">
        <v>157</v>
      </c>
      <c r="M852" t="s">
        <v>158</v>
      </c>
      <c r="N852" t="s">
        <v>213</v>
      </c>
      <c r="O852">
        <v>5</v>
      </c>
      <c r="P852">
        <f>_xlfn.IFNA(VLOOKUP(C852&amp;G852,'By Class Overall'!A:F,6,FALSE),0)</f>
        <v>11</v>
      </c>
      <c r="Q852">
        <f>_xlfn.IFNA(VLOOKUP(C852&amp;G852,'By Class Overall'!A:D,4,FALSE),0)</f>
        <v>17</v>
      </c>
    </row>
    <row r="853" spans="1:17" x14ac:dyDescent="0.25">
      <c r="A853">
        <v>2</v>
      </c>
      <c r="B853" t="s">
        <v>12</v>
      </c>
      <c r="C853" t="s">
        <v>191</v>
      </c>
      <c r="D853">
        <v>17</v>
      </c>
      <c r="E853">
        <v>17</v>
      </c>
      <c r="F853">
        <v>242</v>
      </c>
      <c r="G853" t="s">
        <v>116</v>
      </c>
      <c r="H853">
        <v>4</v>
      </c>
      <c r="I853" s="1">
        <v>5.8496759259259257E-3</v>
      </c>
      <c r="J853" s="1">
        <v>1.0543634259259258E-3</v>
      </c>
      <c r="K853">
        <v>10.256</v>
      </c>
      <c r="L853" t="s">
        <v>155</v>
      </c>
      <c r="M853" t="s">
        <v>38</v>
      </c>
      <c r="N853" t="s">
        <v>213</v>
      </c>
      <c r="O853">
        <v>4</v>
      </c>
      <c r="P853">
        <f>_xlfn.IFNA(VLOOKUP(C853&amp;G853,'By Class Overall'!A:F,6,FALSE),0)</f>
        <v>9</v>
      </c>
      <c r="Q853">
        <f>_xlfn.IFNA(VLOOKUP(C853&amp;G853,'By Class Overall'!A:D,4,FALSE),0)</f>
        <v>19</v>
      </c>
    </row>
    <row r="854" spans="1:17" x14ac:dyDescent="0.25">
      <c r="A854">
        <v>2</v>
      </c>
      <c r="B854" t="s">
        <v>12</v>
      </c>
      <c r="C854" t="s">
        <v>191</v>
      </c>
      <c r="D854">
        <v>18</v>
      </c>
      <c r="E854">
        <v>18</v>
      </c>
      <c r="F854">
        <v>369</v>
      </c>
      <c r="G854" t="s">
        <v>238</v>
      </c>
      <c r="H854">
        <v>4</v>
      </c>
      <c r="I854" s="1">
        <v>5.9053587962962966E-3</v>
      </c>
      <c r="J854" s="1">
        <v>1.1100462962962963E-3</v>
      </c>
      <c r="K854">
        <v>4.8109999999999999</v>
      </c>
      <c r="L854" t="s">
        <v>239</v>
      </c>
      <c r="M854" t="s">
        <v>240</v>
      </c>
      <c r="N854" t="s">
        <v>213</v>
      </c>
      <c r="O854">
        <v>3</v>
      </c>
      <c r="P854">
        <f>_xlfn.IFNA(VLOOKUP(C854&amp;G854,'By Class Overall'!A:F,6,FALSE),0)</f>
        <v>3</v>
      </c>
      <c r="Q854">
        <f>_xlfn.IFNA(VLOOKUP(C854&amp;G854,'By Class Overall'!A:D,4,FALSE),0)</f>
        <v>23</v>
      </c>
    </row>
    <row r="855" spans="1:17" x14ac:dyDescent="0.25">
      <c r="A855">
        <v>2</v>
      </c>
      <c r="B855" t="s">
        <v>12</v>
      </c>
      <c r="C855" t="s">
        <v>191</v>
      </c>
      <c r="D855" t="s">
        <v>71</v>
      </c>
      <c r="E855" t="s">
        <v>71</v>
      </c>
      <c r="F855">
        <v>136</v>
      </c>
      <c r="G855" t="s">
        <v>32</v>
      </c>
      <c r="J855" t="s">
        <v>71</v>
      </c>
      <c r="L855" t="s">
        <v>260</v>
      </c>
      <c r="M855" t="s">
        <v>34</v>
      </c>
      <c r="N855" t="s">
        <v>213</v>
      </c>
      <c r="O855">
        <v>0</v>
      </c>
      <c r="P855">
        <f>_xlfn.IFNA(VLOOKUP(C855&amp;G855,'By Class Overall'!A:F,6,FALSE),0)</f>
        <v>32</v>
      </c>
      <c r="Q855">
        <f>_xlfn.IFNA(VLOOKUP(C855&amp;G855,'By Class Overall'!A:D,4,FALSE),0)</f>
        <v>5</v>
      </c>
    </row>
    <row r="856" spans="1:17" x14ac:dyDescent="0.25">
      <c r="A856">
        <v>2</v>
      </c>
      <c r="B856" t="s">
        <v>12</v>
      </c>
      <c r="C856" t="s">
        <v>191</v>
      </c>
      <c r="D856" t="s">
        <v>71</v>
      </c>
      <c r="E856" t="s">
        <v>71</v>
      </c>
      <c r="F856">
        <v>786</v>
      </c>
      <c r="G856" t="s">
        <v>50</v>
      </c>
      <c r="J856" t="s">
        <v>71</v>
      </c>
      <c r="L856" t="s">
        <v>51</v>
      </c>
      <c r="M856" t="s">
        <v>52</v>
      </c>
      <c r="N856" t="s">
        <v>213</v>
      </c>
      <c r="O856">
        <v>0</v>
      </c>
      <c r="P856">
        <f>_xlfn.IFNA(VLOOKUP(C856&amp;G856,'By Class Overall'!A:F,6,FALSE),0)</f>
        <v>22</v>
      </c>
      <c r="Q856">
        <f>_xlfn.IFNA(VLOOKUP(C856&amp;G856,'By Class Overall'!A:D,4,FALSE),0)</f>
        <v>11</v>
      </c>
    </row>
    <row r="857" spans="1:17" x14ac:dyDescent="0.25">
      <c r="A857">
        <v>2</v>
      </c>
      <c r="B857" t="s">
        <v>12</v>
      </c>
      <c r="C857" t="s">
        <v>191</v>
      </c>
      <c r="D857" t="s">
        <v>71</v>
      </c>
      <c r="E857" t="s">
        <v>71</v>
      </c>
      <c r="F857">
        <v>666</v>
      </c>
      <c r="G857" t="s">
        <v>45</v>
      </c>
      <c r="J857" t="s">
        <v>71</v>
      </c>
      <c r="L857" t="s">
        <v>18</v>
      </c>
      <c r="M857" t="s">
        <v>46</v>
      </c>
      <c r="N857" t="s">
        <v>213</v>
      </c>
      <c r="O857">
        <v>0</v>
      </c>
      <c r="P857">
        <f>_xlfn.IFNA(VLOOKUP(C857&amp;G857,'By Class Overall'!A:F,6,FALSE),0)</f>
        <v>7</v>
      </c>
      <c r="Q857">
        <f>_xlfn.IFNA(VLOOKUP(C857&amp;G857,'By Class Overall'!A:D,4,FALSE),0)</f>
        <v>21</v>
      </c>
    </row>
    <row r="858" spans="1:17" x14ac:dyDescent="0.25">
      <c r="A858">
        <v>2</v>
      </c>
      <c r="B858" t="s">
        <v>12</v>
      </c>
      <c r="C858" t="s">
        <v>191</v>
      </c>
      <c r="D858" t="s">
        <v>71</v>
      </c>
      <c r="E858" t="s">
        <v>71</v>
      </c>
      <c r="F858">
        <v>147</v>
      </c>
      <c r="G858" t="s">
        <v>159</v>
      </c>
      <c r="J858" t="s">
        <v>71</v>
      </c>
      <c r="L858" t="s">
        <v>155</v>
      </c>
      <c r="M858" t="s">
        <v>24</v>
      </c>
      <c r="N858" t="s">
        <v>213</v>
      </c>
      <c r="O858">
        <v>0</v>
      </c>
      <c r="P858">
        <f>_xlfn.IFNA(VLOOKUP(C858&amp;G858,'By Class Overall'!A:F,6,FALSE),0)</f>
        <v>0</v>
      </c>
      <c r="Q858">
        <f>_xlfn.IFNA(VLOOKUP(C858&amp;G858,'By Class Overall'!A:D,4,FALSE),0)</f>
        <v>0</v>
      </c>
    </row>
    <row r="859" spans="1:17" x14ac:dyDescent="0.25">
      <c r="A859">
        <v>2</v>
      </c>
      <c r="B859" t="s">
        <v>12</v>
      </c>
      <c r="C859" t="s">
        <v>191</v>
      </c>
      <c r="D859" t="s">
        <v>71</v>
      </c>
      <c r="E859" t="s">
        <v>71</v>
      </c>
      <c r="F859">
        <v>146</v>
      </c>
      <c r="G859" t="s">
        <v>68</v>
      </c>
      <c r="J859" t="s">
        <v>71</v>
      </c>
      <c r="L859" t="s">
        <v>69</v>
      </c>
      <c r="M859" t="s">
        <v>70</v>
      </c>
      <c r="N859" t="s">
        <v>213</v>
      </c>
      <c r="O859">
        <v>0</v>
      </c>
      <c r="P859">
        <f>_xlfn.IFNA(VLOOKUP(C859&amp;G859,'By Class Overall'!A:F,6,FALSE),0)</f>
        <v>0</v>
      </c>
      <c r="Q859">
        <f>_xlfn.IFNA(VLOOKUP(C859&amp;G859,'By Class Overall'!A:D,4,FALSE),0)</f>
        <v>0</v>
      </c>
    </row>
    <row r="860" spans="1:17" x14ac:dyDescent="0.25">
      <c r="A860">
        <v>2</v>
      </c>
      <c r="B860" t="s">
        <v>12</v>
      </c>
      <c r="C860" t="s">
        <v>191</v>
      </c>
      <c r="D860" t="s">
        <v>71</v>
      </c>
      <c r="E860" t="s">
        <v>71</v>
      </c>
      <c r="F860">
        <v>743</v>
      </c>
      <c r="G860" t="s">
        <v>77</v>
      </c>
      <c r="J860" t="s">
        <v>71</v>
      </c>
      <c r="L860" t="s">
        <v>18</v>
      </c>
      <c r="M860" t="s">
        <v>78</v>
      </c>
      <c r="N860" t="s">
        <v>213</v>
      </c>
      <c r="O860">
        <v>0</v>
      </c>
      <c r="P860">
        <f>_xlfn.IFNA(VLOOKUP(C860&amp;G860,'By Class Overall'!A:F,6,FALSE),0)</f>
        <v>0</v>
      </c>
      <c r="Q860">
        <f>_xlfn.IFNA(VLOOKUP(C860&amp;G860,'By Class Overall'!A:D,4,FALSE),0)</f>
        <v>0</v>
      </c>
    </row>
    <row r="861" spans="1:17" x14ac:dyDescent="0.25">
      <c r="A861">
        <v>2</v>
      </c>
      <c r="B861" t="s">
        <v>12</v>
      </c>
      <c r="C861" t="s">
        <v>191</v>
      </c>
      <c r="D861" t="s">
        <v>71</v>
      </c>
      <c r="E861" t="s">
        <v>71</v>
      </c>
      <c r="F861">
        <v>66</v>
      </c>
      <c r="G861" t="s">
        <v>153</v>
      </c>
      <c r="J861" t="s">
        <v>71</v>
      </c>
      <c r="L861" t="s">
        <v>154</v>
      </c>
      <c r="M861" t="s">
        <v>144</v>
      </c>
      <c r="N861" t="s">
        <v>213</v>
      </c>
      <c r="O861">
        <v>0</v>
      </c>
      <c r="P861">
        <f>_xlfn.IFNA(VLOOKUP(C861&amp;G861,'By Class Overall'!A:F,6,FALSE),0)</f>
        <v>0</v>
      </c>
      <c r="Q861">
        <f>_xlfn.IFNA(VLOOKUP(C861&amp;G861,'By Class Overall'!A:D,4,FALSE),0)</f>
        <v>0</v>
      </c>
    </row>
    <row r="862" spans="1:17" x14ac:dyDescent="0.25">
      <c r="A862">
        <v>2</v>
      </c>
      <c r="B862" t="s">
        <v>12</v>
      </c>
      <c r="C862" t="s">
        <v>191</v>
      </c>
      <c r="D862" t="s">
        <v>71</v>
      </c>
      <c r="E862" t="s">
        <v>71</v>
      </c>
      <c r="F862">
        <v>300</v>
      </c>
      <c r="G862" t="s">
        <v>267</v>
      </c>
      <c r="J862" t="s">
        <v>71</v>
      </c>
      <c r="L862" t="s">
        <v>18</v>
      </c>
      <c r="M862" t="s">
        <v>158</v>
      </c>
      <c r="N862" t="s">
        <v>213</v>
      </c>
      <c r="O862">
        <v>0</v>
      </c>
      <c r="P862">
        <f>_xlfn.IFNA(VLOOKUP(C862&amp;G862,'By Class Overall'!A:F,6,FALSE),0)</f>
        <v>0</v>
      </c>
      <c r="Q862">
        <f>_xlfn.IFNA(VLOOKUP(C862&amp;G862,'By Class Overall'!A:D,4,FALSE),0)</f>
        <v>0</v>
      </c>
    </row>
    <row r="863" spans="1:17" x14ac:dyDescent="0.25">
      <c r="A863">
        <v>2</v>
      </c>
      <c r="B863" t="s">
        <v>12</v>
      </c>
      <c r="C863" t="s">
        <v>191</v>
      </c>
      <c r="D863" t="s">
        <v>71</v>
      </c>
      <c r="E863" t="s">
        <v>71</v>
      </c>
      <c r="F863">
        <v>213</v>
      </c>
      <c r="G863" t="s">
        <v>241</v>
      </c>
      <c r="J863" t="s">
        <v>71</v>
      </c>
      <c r="L863" t="s">
        <v>242</v>
      </c>
      <c r="M863" t="s">
        <v>243</v>
      </c>
      <c r="N863" t="s">
        <v>213</v>
      </c>
      <c r="O863">
        <v>0</v>
      </c>
      <c r="P863">
        <f>_xlfn.IFNA(VLOOKUP(C863&amp;G863,'By Class Overall'!A:F,6,FALSE),0)</f>
        <v>0</v>
      </c>
      <c r="Q863">
        <f>_xlfn.IFNA(VLOOKUP(C863&amp;G863,'By Class Overall'!A:D,4,FALSE),0)</f>
        <v>0</v>
      </c>
    </row>
    <row r="864" spans="1:17" x14ac:dyDescent="0.25">
      <c r="A864">
        <v>2</v>
      </c>
      <c r="B864" t="s">
        <v>12</v>
      </c>
      <c r="C864" t="s">
        <v>191</v>
      </c>
      <c r="D864" t="s">
        <v>71</v>
      </c>
      <c r="E864" t="s">
        <v>71</v>
      </c>
      <c r="F864">
        <v>113</v>
      </c>
      <c r="G864" t="s">
        <v>264</v>
      </c>
      <c r="J864" t="s">
        <v>71</v>
      </c>
      <c r="L864" t="s">
        <v>265</v>
      </c>
      <c r="M864" t="s">
        <v>266</v>
      </c>
      <c r="N864" t="s">
        <v>213</v>
      </c>
      <c r="O864">
        <v>0</v>
      </c>
      <c r="P864">
        <f>_xlfn.IFNA(VLOOKUP(C864&amp;G864,'By Class Overall'!A:F,6,FALSE),0)</f>
        <v>0</v>
      </c>
      <c r="Q864">
        <f>_xlfn.IFNA(VLOOKUP(C864&amp;G864,'By Class Overall'!A:D,4,FALSE),0)</f>
        <v>0</v>
      </c>
    </row>
    <row r="865" spans="1:17" x14ac:dyDescent="0.25">
      <c r="A865">
        <v>2</v>
      </c>
      <c r="B865" t="s">
        <v>12</v>
      </c>
      <c r="C865" t="s">
        <v>192</v>
      </c>
      <c r="D865">
        <v>1</v>
      </c>
      <c r="E865">
        <v>1</v>
      </c>
      <c r="F865">
        <v>307</v>
      </c>
      <c r="G865" t="s">
        <v>47</v>
      </c>
      <c r="H865">
        <v>4</v>
      </c>
      <c r="I865" s="1">
        <v>5.0594560185185187E-3</v>
      </c>
      <c r="L865" t="s">
        <v>48</v>
      </c>
      <c r="M865" t="s">
        <v>49</v>
      </c>
      <c r="N865" t="s">
        <v>192</v>
      </c>
      <c r="O865">
        <v>50</v>
      </c>
      <c r="P865">
        <f>_xlfn.IFNA(VLOOKUP(C865&amp;G865,'By Class Overall'!A:F,6,FALSE),0)</f>
        <v>100</v>
      </c>
      <c r="Q865">
        <f>_xlfn.IFNA(VLOOKUP(C865&amp;G865,'By Class Overall'!A:D,4,FALSE),0)</f>
        <v>1</v>
      </c>
    </row>
    <row r="866" spans="1:17" x14ac:dyDescent="0.25">
      <c r="A866">
        <v>2</v>
      </c>
      <c r="B866" t="s">
        <v>12</v>
      </c>
      <c r="C866" t="s">
        <v>192</v>
      </c>
      <c r="D866">
        <v>2</v>
      </c>
      <c r="E866">
        <v>2</v>
      </c>
      <c r="F866">
        <v>107</v>
      </c>
      <c r="G866" t="s">
        <v>55</v>
      </c>
      <c r="H866">
        <v>4</v>
      </c>
      <c r="I866" s="1">
        <v>5.0904861111111107E-3</v>
      </c>
      <c r="J866">
        <v>2.681</v>
      </c>
      <c r="K866">
        <v>2.681</v>
      </c>
      <c r="L866" t="s">
        <v>56</v>
      </c>
      <c r="M866" t="s">
        <v>57</v>
      </c>
      <c r="N866" t="s">
        <v>192</v>
      </c>
      <c r="O866">
        <v>40</v>
      </c>
      <c r="P866">
        <f>_xlfn.IFNA(VLOOKUP(C866&amp;G866,'By Class Overall'!A:F,6,FALSE),0)</f>
        <v>60</v>
      </c>
      <c r="Q866">
        <f>_xlfn.IFNA(VLOOKUP(C866&amp;G866,'By Class Overall'!A:D,4,FALSE),0)</f>
        <v>5</v>
      </c>
    </row>
    <row r="867" spans="1:17" x14ac:dyDescent="0.25">
      <c r="A867">
        <v>2</v>
      </c>
      <c r="B867" t="s">
        <v>181</v>
      </c>
      <c r="C867" t="s">
        <v>205</v>
      </c>
      <c r="D867">
        <v>3</v>
      </c>
      <c r="E867">
        <v>3</v>
      </c>
      <c r="F867">
        <v>53</v>
      </c>
      <c r="G867" t="s">
        <v>120</v>
      </c>
      <c r="H867">
        <v>7</v>
      </c>
      <c r="I867" s="1">
        <v>8.1512268518518522E-3</v>
      </c>
      <c r="J867">
        <v>18.795000000000002</v>
      </c>
      <c r="K867">
        <v>9.3439999999999994</v>
      </c>
      <c r="L867" t="s">
        <v>31</v>
      </c>
      <c r="M867" t="s">
        <v>121</v>
      </c>
      <c r="N867" t="s">
        <v>205</v>
      </c>
      <c r="O867">
        <v>32</v>
      </c>
      <c r="P867">
        <f>_xlfn.IFNA(VLOOKUP(C867&amp;G867,'By Class Overall'!A:F,6,FALSE),0)</f>
        <v>32</v>
      </c>
      <c r="Q867">
        <f>_xlfn.IFNA(VLOOKUP(C867&amp;G867,'By Class Overall'!A:D,4,FALSE),0)</f>
        <v>8</v>
      </c>
    </row>
    <row r="868" spans="1:17" x14ac:dyDescent="0.25">
      <c r="A868">
        <v>2</v>
      </c>
      <c r="B868" t="s">
        <v>181</v>
      </c>
      <c r="C868" t="s">
        <v>205</v>
      </c>
      <c r="D868">
        <v>4</v>
      </c>
      <c r="E868">
        <v>4</v>
      </c>
      <c r="F868">
        <v>122</v>
      </c>
      <c r="G868" t="s">
        <v>101</v>
      </c>
      <c r="H868">
        <v>7</v>
      </c>
      <c r="I868" s="1">
        <v>8.1988541666666668E-3</v>
      </c>
      <c r="J868">
        <v>22.91</v>
      </c>
      <c r="K868">
        <v>4.1150000000000002</v>
      </c>
      <c r="L868" t="s">
        <v>31</v>
      </c>
      <c r="M868" t="s">
        <v>102</v>
      </c>
      <c r="N868" t="s">
        <v>205</v>
      </c>
      <c r="O868">
        <v>26</v>
      </c>
      <c r="P868">
        <f>_xlfn.IFNA(VLOOKUP(C868&amp;G868,'By Class Overall'!A:F,6,FALSE),0)</f>
        <v>48</v>
      </c>
      <c r="Q868">
        <f>_xlfn.IFNA(VLOOKUP(C868&amp;G868,'By Class Overall'!A:D,4,FALSE),0)</f>
        <v>4</v>
      </c>
    </row>
    <row r="869" spans="1:17" x14ac:dyDescent="0.25">
      <c r="A869">
        <v>2</v>
      </c>
      <c r="B869" t="s">
        <v>181</v>
      </c>
      <c r="C869" t="s">
        <v>205</v>
      </c>
      <c r="D869">
        <v>5</v>
      </c>
      <c r="E869">
        <v>5</v>
      </c>
      <c r="F869">
        <v>121</v>
      </c>
      <c r="G869" t="s">
        <v>107</v>
      </c>
      <c r="H869">
        <v>7</v>
      </c>
      <c r="I869" s="1">
        <v>8.2249884259259273E-3</v>
      </c>
      <c r="J869">
        <v>25.167999999999999</v>
      </c>
      <c r="K869">
        <v>2.258</v>
      </c>
      <c r="L869" t="s">
        <v>108</v>
      </c>
      <c r="M869" t="s">
        <v>102</v>
      </c>
      <c r="N869" t="s">
        <v>205</v>
      </c>
      <c r="O869">
        <v>22</v>
      </c>
      <c r="P869">
        <f>_xlfn.IFNA(VLOOKUP(C869&amp;G869,'By Class Overall'!A:F,6,FALSE),0)</f>
        <v>54</v>
      </c>
      <c r="Q869">
        <f>_xlfn.IFNA(VLOOKUP(C869&amp;G869,'By Class Overall'!A:D,4,FALSE),0)</f>
        <v>2</v>
      </c>
    </row>
    <row r="870" spans="1:17" x14ac:dyDescent="0.25">
      <c r="A870">
        <v>2</v>
      </c>
      <c r="B870" t="s">
        <v>181</v>
      </c>
      <c r="C870" t="s">
        <v>205</v>
      </c>
      <c r="D870">
        <v>6</v>
      </c>
      <c r="E870">
        <v>6</v>
      </c>
      <c r="F870">
        <v>11</v>
      </c>
      <c r="G870" t="s">
        <v>127</v>
      </c>
      <c r="H870">
        <v>7</v>
      </c>
      <c r="I870" s="1">
        <v>8.2348263888888888E-3</v>
      </c>
      <c r="J870">
        <v>26.018000000000001</v>
      </c>
      <c r="K870">
        <v>0.85</v>
      </c>
      <c r="L870" t="s">
        <v>31</v>
      </c>
      <c r="M870" t="s">
        <v>128</v>
      </c>
      <c r="N870" t="s">
        <v>205</v>
      </c>
      <c r="O870">
        <v>20</v>
      </c>
      <c r="P870">
        <f>_xlfn.IFNA(VLOOKUP(C870&amp;G870,'By Class Overall'!A:F,6,FALSE),0)</f>
        <v>34</v>
      </c>
      <c r="Q870">
        <f>_xlfn.IFNA(VLOOKUP(C870&amp;G870,'By Class Overall'!A:D,4,FALSE),0)</f>
        <v>7</v>
      </c>
    </row>
    <row r="871" spans="1:17" x14ac:dyDescent="0.25">
      <c r="A871">
        <v>2</v>
      </c>
      <c r="B871" t="s">
        <v>181</v>
      </c>
      <c r="C871" t="s">
        <v>205</v>
      </c>
      <c r="D871">
        <v>7</v>
      </c>
      <c r="E871">
        <v>7</v>
      </c>
      <c r="F871">
        <v>365</v>
      </c>
      <c r="G871" t="s">
        <v>105</v>
      </c>
      <c r="H871">
        <v>7</v>
      </c>
      <c r="I871" s="1">
        <v>8.2672569444444451E-3</v>
      </c>
      <c r="J871">
        <v>28.82</v>
      </c>
      <c r="K871">
        <v>2.802</v>
      </c>
      <c r="L871" t="s">
        <v>48</v>
      </c>
      <c r="M871" t="s">
        <v>128</v>
      </c>
      <c r="N871" t="s">
        <v>205</v>
      </c>
      <c r="O871">
        <v>18</v>
      </c>
      <c r="P871">
        <f>_xlfn.IFNA(VLOOKUP(C871&amp;G871,'By Class Overall'!A:F,6,FALSE),0)</f>
        <v>36</v>
      </c>
      <c r="Q871">
        <f>_xlfn.IFNA(VLOOKUP(C871&amp;G871,'By Class Overall'!A:D,4,FALSE),0)</f>
        <v>6</v>
      </c>
    </row>
    <row r="872" spans="1:17" x14ac:dyDescent="0.25">
      <c r="A872">
        <v>2</v>
      </c>
      <c r="B872" t="s">
        <v>181</v>
      </c>
      <c r="C872" t="s">
        <v>205</v>
      </c>
      <c r="D872">
        <v>8</v>
      </c>
      <c r="E872">
        <v>8</v>
      </c>
      <c r="F872">
        <v>151</v>
      </c>
      <c r="G872" t="s">
        <v>103</v>
      </c>
      <c r="H872">
        <v>7</v>
      </c>
      <c r="I872" s="1">
        <v>8.3343402777777773E-3</v>
      </c>
      <c r="J872">
        <v>34.616</v>
      </c>
      <c r="K872">
        <v>5.7960000000000003</v>
      </c>
      <c r="L872" t="s">
        <v>51</v>
      </c>
      <c r="M872" t="s">
        <v>104</v>
      </c>
      <c r="N872" t="s">
        <v>205</v>
      </c>
      <c r="O872">
        <v>16</v>
      </c>
      <c r="P872">
        <f>_xlfn.IFNA(VLOOKUP(C872&amp;G872,'By Class Overall'!A:F,6,FALSE),0)</f>
        <v>16</v>
      </c>
      <c r="Q872">
        <f>_xlfn.IFNA(VLOOKUP(C872&amp;G872,'By Class Overall'!A:D,4,FALSE),0)</f>
        <v>11</v>
      </c>
    </row>
    <row r="873" spans="1:17" x14ac:dyDescent="0.25">
      <c r="A873">
        <v>2</v>
      </c>
      <c r="B873" t="s">
        <v>181</v>
      </c>
      <c r="C873" t="s">
        <v>205</v>
      </c>
      <c r="D873">
        <v>9</v>
      </c>
      <c r="E873">
        <v>9</v>
      </c>
      <c r="F873">
        <v>58</v>
      </c>
      <c r="G873" t="s">
        <v>275</v>
      </c>
      <c r="H873">
        <v>7</v>
      </c>
      <c r="I873" s="1">
        <v>8.6118402777777773E-3</v>
      </c>
      <c r="J873">
        <v>58.591999999999999</v>
      </c>
      <c r="K873">
        <v>23.975999999999999</v>
      </c>
      <c r="L873" t="s">
        <v>276</v>
      </c>
      <c r="M873" t="s">
        <v>123</v>
      </c>
      <c r="N873" t="s">
        <v>205</v>
      </c>
      <c r="O873">
        <v>14</v>
      </c>
      <c r="P873">
        <f>_xlfn.IFNA(VLOOKUP(C873&amp;G873,'By Class Overall'!A:F,6,FALSE),0)</f>
        <v>14</v>
      </c>
      <c r="Q873">
        <f>_xlfn.IFNA(VLOOKUP(C873&amp;G873,'By Class Overall'!A:D,4,FALSE),0)</f>
        <v>13</v>
      </c>
    </row>
    <row r="874" spans="1:17" x14ac:dyDescent="0.25">
      <c r="A874">
        <v>2</v>
      </c>
      <c r="B874" t="s">
        <v>181</v>
      </c>
      <c r="C874" t="s">
        <v>205</v>
      </c>
      <c r="D874">
        <v>10</v>
      </c>
      <c r="E874">
        <v>10</v>
      </c>
      <c r="F874">
        <v>282</v>
      </c>
      <c r="G874" t="s">
        <v>26</v>
      </c>
      <c r="H874">
        <v>7</v>
      </c>
      <c r="I874" s="1">
        <v>8.983298611111112E-3</v>
      </c>
      <c r="J874" s="1">
        <v>1.0496064814814814E-3</v>
      </c>
      <c r="K874">
        <v>32.094000000000001</v>
      </c>
      <c r="L874" t="s">
        <v>122</v>
      </c>
      <c r="M874" t="s">
        <v>123</v>
      </c>
      <c r="N874" t="s">
        <v>205</v>
      </c>
      <c r="O874">
        <v>12</v>
      </c>
      <c r="P874">
        <f>_xlfn.IFNA(VLOOKUP(C874&amp;G874,'By Class Overall'!A:F,6,FALSE),0)</f>
        <v>12</v>
      </c>
      <c r="Q874">
        <f>_xlfn.IFNA(VLOOKUP(C874&amp;G874,'By Class Overall'!A:D,4,FALSE),0)</f>
        <v>14</v>
      </c>
    </row>
    <row r="875" spans="1:17" x14ac:dyDescent="0.25">
      <c r="A875">
        <v>2</v>
      </c>
      <c r="B875" t="s">
        <v>181</v>
      </c>
      <c r="C875" t="s">
        <v>205</v>
      </c>
      <c r="D875" t="s">
        <v>71</v>
      </c>
      <c r="E875" t="s">
        <v>71</v>
      </c>
      <c r="F875">
        <v>84</v>
      </c>
      <c r="G875" t="s">
        <v>84</v>
      </c>
      <c r="J875" t="s">
        <v>71</v>
      </c>
      <c r="L875" t="s">
        <v>18</v>
      </c>
      <c r="M875" t="s">
        <v>85</v>
      </c>
      <c r="N875" t="s">
        <v>205</v>
      </c>
      <c r="O875">
        <v>0</v>
      </c>
      <c r="P875">
        <f>_xlfn.IFNA(VLOOKUP(C875&amp;G875,'By Class Overall'!A:F,6,FALSE),0)</f>
        <v>50</v>
      </c>
      <c r="Q875">
        <f>_xlfn.IFNA(VLOOKUP(C875&amp;G875,'By Class Overall'!A:D,4,FALSE),0)</f>
        <v>3</v>
      </c>
    </row>
    <row r="876" spans="1:17" x14ac:dyDescent="0.25">
      <c r="A876">
        <v>2</v>
      </c>
      <c r="B876" t="s">
        <v>181</v>
      </c>
      <c r="C876" t="s">
        <v>205</v>
      </c>
      <c r="D876" t="s">
        <v>71</v>
      </c>
      <c r="E876" t="s">
        <v>71</v>
      </c>
      <c r="F876">
        <v>86</v>
      </c>
      <c r="G876" t="s">
        <v>89</v>
      </c>
      <c r="J876" t="s">
        <v>71</v>
      </c>
      <c r="L876" t="s">
        <v>31</v>
      </c>
      <c r="M876" t="s">
        <v>60</v>
      </c>
      <c r="N876" t="s">
        <v>205</v>
      </c>
      <c r="O876">
        <v>0</v>
      </c>
      <c r="P876">
        <f>_xlfn.IFNA(VLOOKUP(C876&amp;G876,'By Class Overall'!A:F,6,FALSE),0)</f>
        <v>26</v>
      </c>
      <c r="Q876">
        <f>_xlfn.IFNA(VLOOKUP(C876&amp;G876,'By Class Overall'!A:D,4,FALSE),0)</f>
        <v>9</v>
      </c>
    </row>
    <row r="877" spans="1:17" x14ac:dyDescent="0.25">
      <c r="A877">
        <v>2</v>
      </c>
      <c r="B877" t="s">
        <v>181</v>
      </c>
      <c r="C877" t="s">
        <v>205</v>
      </c>
      <c r="D877" t="s">
        <v>71</v>
      </c>
      <c r="E877" t="s">
        <v>71</v>
      </c>
      <c r="F877">
        <v>39</v>
      </c>
      <c r="G877" t="s">
        <v>98</v>
      </c>
      <c r="J877" t="s">
        <v>71</v>
      </c>
      <c r="L877" t="s">
        <v>99</v>
      </c>
      <c r="M877" t="s">
        <v>100</v>
      </c>
      <c r="N877" t="s">
        <v>205</v>
      </c>
      <c r="O877">
        <v>0</v>
      </c>
      <c r="P877">
        <f>_xlfn.IFNA(VLOOKUP(C877&amp;G877,'By Class Overall'!A:F,6,FALSE),0)</f>
        <v>16</v>
      </c>
      <c r="Q877">
        <f>_xlfn.IFNA(VLOOKUP(C877&amp;G877,'By Class Overall'!A:D,4,FALSE),0)</f>
        <v>12</v>
      </c>
    </row>
    <row r="878" spans="1:17" x14ac:dyDescent="0.25">
      <c r="A878">
        <v>2</v>
      </c>
      <c r="B878" t="s">
        <v>181</v>
      </c>
      <c r="C878" t="s">
        <v>205</v>
      </c>
      <c r="D878" t="s">
        <v>71</v>
      </c>
      <c r="E878" t="s">
        <v>71</v>
      </c>
      <c r="F878">
        <v>444</v>
      </c>
      <c r="G878" t="s">
        <v>257</v>
      </c>
      <c r="J878" t="s">
        <v>71</v>
      </c>
      <c r="L878" t="s">
        <v>48</v>
      </c>
      <c r="M878" t="s">
        <v>102</v>
      </c>
      <c r="N878" t="s">
        <v>205</v>
      </c>
      <c r="O878">
        <v>0</v>
      </c>
      <c r="P878">
        <f>_xlfn.IFNA(VLOOKUP(C878&amp;G878,'By Class Overall'!A:F,6,FALSE),0)</f>
        <v>0</v>
      </c>
      <c r="Q878">
        <f>_xlfn.IFNA(VLOOKUP(C878&amp;G878,'By Class Overall'!A:D,4,FALSE),0)</f>
        <v>0</v>
      </c>
    </row>
    <row r="879" spans="1:17" x14ac:dyDescent="0.25">
      <c r="A879">
        <v>2</v>
      </c>
      <c r="B879" t="s">
        <v>181</v>
      </c>
      <c r="C879" t="s">
        <v>205</v>
      </c>
      <c r="D879" t="s">
        <v>71</v>
      </c>
      <c r="E879" t="s">
        <v>71</v>
      </c>
      <c r="F879">
        <v>689</v>
      </c>
      <c r="G879" t="s">
        <v>279</v>
      </c>
      <c r="J879" t="s">
        <v>71</v>
      </c>
      <c r="L879" t="s">
        <v>280</v>
      </c>
      <c r="M879" t="s">
        <v>281</v>
      </c>
      <c r="N879" t="s">
        <v>205</v>
      </c>
      <c r="O879">
        <v>0</v>
      </c>
      <c r="P879">
        <f>_xlfn.IFNA(VLOOKUP(C879&amp;G879,'By Class Overall'!A:F,6,FALSE),0)</f>
        <v>0</v>
      </c>
      <c r="Q879">
        <f>_xlfn.IFNA(VLOOKUP(C879&amp;G879,'By Class Overall'!A:D,4,FALSE),0)</f>
        <v>0</v>
      </c>
    </row>
    <row r="880" spans="1:17" x14ac:dyDescent="0.25">
      <c r="A880">
        <v>2</v>
      </c>
      <c r="B880" t="s">
        <v>181</v>
      </c>
      <c r="C880" t="s">
        <v>205</v>
      </c>
      <c r="D880" t="s">
        <v>71</v>
      </c>
      <c r="E880" t="s">
        <v>71</v>
      </c>
      <c r="F880">
        <v>117</v>
      </c>
      <c r="G880" t="s">
        <v>25</v>
      </c>
      <c r="J880" t="s">
        <v>71</v>
      </c>
      <c r="L880" t="s">
        <v>51</v>
      </c>
      <c r="M880" t="s">
        <v>115</v>
      </c>
      <c r="N880" t="s">
        <v>205</v>
      </c>
      <c r="O880">
        <v>0</v>
      </c>
      <c r="P880">
        <f>_xlfn.IFNA(VLOOKUP(C880&amp;G880,'By Class Overall'!A:F,6,FALSE),0)</f>
        <v>0</v>
      </c>
      <c r="Q880">
        <f>_xlfn.IFNA(VLOOKUP(C880&amp;G880,'By Class Overall'!A:D,4,FALSE),0)</f>
        <v>0</v>
      </c>
    </row>
    <row r="881" spans="1:17" x14ac:dyDescent="0.25">
      <c r="A881">
        <v>2</v>
      </c>
      <c r="B881" t="s">
        <v>181</v>
      </c>
      <c r="C881" t="s">
        <v>205</v>
      </c>
      <c r="D881" t="s">
        <v>71</v>
      </c>
      <c r="E881" t="s">
        <v>71</v>
      </c>
      <c r="F881">
        <v>69</v>
      </c>
      <c r="G881" t="s">
        <v>72</v>
      </c>
      <c r="J881" t="s">
        <v>71</v>
      </c>
      <c r="L881" t="s">
        <v>73</v>
      </c>
      <c r="M881" t="s">
        <v>74</v>
      </c>
      <c r="N881" t="s">
        <v>205</v>
      </c>
      <c r="O881">
        <v>0</v>
      </c>
      <c r="P881">
        <f>_xlfn.IFNA(VLOOKUP(C881&amp;G881,'By Class Overall'!A:F,6,FALSE),0)</f>
        <v>0</v>
      </c>
      <c r="Q881">
        <f>_xlfn.IFNA(VLOOKUP(C881&amp;G881,'By Class Overall'!A:D,4,FALSE),0)</f>
        <v>0</v>
      </c>
    </row>
    <row r="882" spans="1:17" x14ac:dyDescent="0.25">
      <c r="A882">
        <v>2</v>
      </c>
      <c r="B882" t="s">
        <v>181</v>
      </c>
      <c r="C882" t="s">
        <v>205</v>
      </c>
      <c r="D882" t="s">
        <v>71</v>
      </c>
      <c r="E882" t="s">
        <v>71</v>
      </c>
      <c r="F882">
        <v>703</v>
      </c>
      <c r="G882" t="s">
        <v>252</v>
      </c>
      <c r="J882" t="s">
        <v>71</v>
      </c>
      <c r="L882" t="s">
        <v>15</v>
      </c>
      <c r="M882" t="s">
        <v>253</v>
      </c>
      <c r="N882" t="s">
        <v>205</v>
      </c>
      <c r="O882">
        <v>0</v>
      </c>
      <c r="P882">
        <f>_xlfn.IFNA(VLOOKUP(C882&amp;G882,'By Class Overall'!A:F,6,FALSE),0)</f>
        <v>0</v>
      </c>
      <c r="Q882">
        <f>_xlfn.IFNA(VLOOKUP(C882&amp;G882,'By Class Overall'!A:D,4,FALSE),0)</f>
        <v>0</v>
      </c>
    </row>
    <row r="883" spans="1:17" x14ac:dyDescent="0.25">
      <c r="A883">
        <v>2</v>
      </c>
      <c r="B883" t="s">
        <v>181</v>
      </c>
      <c r="C883" t="s">
        <v>205</v>
      </c>
      <c r="D883" t="s">
        <v>71</v>
      </c>
      <c r="E883" t="s">
        <v>71</v>
      </c>
      <c r="F883">
        <v>26</v>
      </c>
      <c r="G883" t="s">
        <v>90</v>
      </c>
      <c r="J883" t="s">
        <v>71</v>
      </c>
      <c r="L883" t="s">
        <v>31</v>
      </c>
      <c r="M883" t="s">
        <v>91</v>
      </c>
      <c r="N883" t="s">
        <v>205</v>
      </c>
      <c r="O883">
        <v>0</v>
      </c>
      <c r="P883">
        <f>_xlfn.IFNA(VLOOKUP(C883&amp;G883,'By Class Overall'!A:F,6,FALSE),0)</f>
        <v>0</v>
      </c>
      <c r="Q883">
        <f>_xlfn.IFNA(VLOOKUP(C883&amp;G883,'By Class Overall'!A:D,4,FALSE),0)</f>
        <v>0</v>
      </c>
    </row>
    <row r="884" spans="1:17" x14ac:dyDescent="0.25">
      <c r="A884">
        <v>2</v>
      </c>
      <c r="B884" t="s">
        <v>181</v>
      </c>
      <c r="C884" t="s">
        <v>205</v>
      </c>
      <c r="D884" t="s">
        <v>71</v>
      </c>
      <c r="E884" t="s">
        <v>71</v>
      </c>
      <c r="F884">
        <v>87</v>
      </c>
      <c r="G884" t="s">
        <v>245</v>
      </c>
      <c r="J884" t="s">
        <v>71</v>
      </c>
      <c r="L884" t="s">
        <v>246</v>
      </c>
      <c r="M884" t="s">
        <v>19</v>
      </c>
      <c r="N884" t="s">
        <v>205</v>
      </c>
      <c r="O884">
        <v>0</v>
      </c>
      <c r="P884">
        <f>_xlfn.IFNA(VLOOKUP(C884&amp;G884,'By Class Overall'!A:F,6,FALSE),0)</f>
        <v>0</v>
      </c>
      <c r="Q884">
        <f>_xlfn.IFNA(VLOOKUP(C884&amp;G884,'By Class Overall'!A:D,4,FALSE),0)</f>
        <v>0</v>
      </c>
    </row>
    <row r="885" spans="1:17" x14ac:dyDescent="0.25">
      <c r="A885">
        <v>2</v>
      </c>
      <c r="B885" t="s">
        <v>181</v>
      </c>
      <c r="C885" t="s">
        <v>205</v>
      </c>
      <c r="D885" t="s">
        <v>71</v>
      </c>
      <c r="E885" t="s">
        <v>71</v>
      </c>
      <c r="F885" t="s">
        <v>223</v>
      </c>
      <c r="G885" t="s">
        <v>224</v>
      </c>
      <c r="J885" t="s">
        <v>71</v>
      </c>
      <c r="L885" t="s">
        <v>18</v>
      </c>
      <c r="M885" t="s">
        <v>225</v>
      </c>
      <c r="N885" t="s">
        <v>205</v>
      </c>
      <c r="O885">
        <v>0</v>
      </c>
      <c r="P885">
        <f>_xlfn.IFNA(VLOOKUP(C885&amp;G885,'By Class Overall'!A:F,6,FALSE),0)</f>
        <v>0</v>
      </c>
      <c r="Q885">
        <f>_xlfn.IFNA(VLOOKUP(C885&amp;G885,'By Class Overall'!A:D,4,FALSE),0)</f>
        <v>0</v>
      </c>
    </row>
    <row r="886" spans="1:17" x14ac:dyDescent="0.25">
      <c r="A886">
        <v>2</v>
      </c>
      <c r="B886" t="s">
        <v>181</v>
      </c>
      <c r="C886" t="s">
        <v>205</v>
      </c>
      <c r="D886" t="s">
        <v>71</v>
      </c>
      <c r="E886" t="s">
        <v>71</v>
      </c>
      <c r="F886">
        <v>115</v>
      </c>
      <c r="G886" t="s">
        <v>92</v>
      </c>
      <c r="J886" t="s">
        <v>71</v>
      </c>
      <c r="L886" t="s">
        <v>62</v>
      </c>
      <c r="M886" t="s">
        <v>44</v>
      </c>
      <c r="N886" t="s">
        <v>205</v>
      </c>
      <c r="O886">
        <v>0</v>
      </c>
      <c r="P886">
        <f>_xlfn.IFNA(VLOOKUP(C886&amp;G886,'By Class Overall'!A:F,6,FALSE),0)</f>
        <v>0</v>
      </c>
      <c r="Q886">
        <f>_xlfn.IFNA(VLOOKUP(C886&amp;G886,'By Class Overall'!A:D,4,FALSE),0)</f>
        <v>0</v>
      </c>
    </row>
    <row r="887" spans="1:17" x14ac:dyDescent="0.25">
      <c r="A887">
        <v>2</v>
      </c>
      <c r="B887" t="s">
        <v>181</v>
      </c>
      <c r="C887" t="s">
        <v>205</v>
      </c>
      <c r="D887" t="s">
        <v>71</v>
      </c>
      <c r="E887" t="s">
        <v>71</v>
      </c>
      <c r="F887" t="s">
        <v>278</v>
      </c>
      <c r="G887" t="s">
        <v>110</v>
      </c>
      <c r="J887" t="s">
        <v>71</v>
      </c>
      <c r="L887" t="s">
        <v>51</v>
      </c>
      <c r="M887" t="s">
        <v>133</v>
      </c>
      <c r="N887" t="s">
        <v>205</v>
      </c>
      <c r="O887">
        <v>0</v>
      </c>
      <c r="P887">
        <f>_xlfn.IFNA(VLOOKUP(C887&amp;G887,'By Class Overall'!A:F,6,FALSE),0)</f>
        <v>0</v>
      </c>
      <c r="Q887">
        <f>_xlfn.IFNA(VLOOKUP(C887&amp;G887,'By Class Overall'!A:D,4,FALSE),0)</f>
        <v>0</v>
      </c>
    </row>
    <row r="888" spans="1:17" x14ac:dyDescent="0.25">
      <c r="A888">
        <v>2</v>
      </c>
      <c r="B888" t="s">
        <v>181</v>
      </c>
      <c r="C888" t="s">
        <v>205</v>
      </c>
      <c r="D888" t="s">
        <v>71</v>
      </c>
      <c r="E888" t="s">
        <v>71</v>
      </c>
      <c r="F888" t="s">
        <v>258</v>
      </c>
      <c r="G888" t="s">
        <v>259</v>
      </c>
      <c r="J888" t="s">
        <v>71</v>
      </c>
      <c r="L888" t="s">
        <v>62</v>
      </c>
      <c r="M888" t="s">
        <v>70</v>
      </c>
      <c r="N888" t="s">
        <v>205</v>
      </c>
      <c r="O888">
        <v>0</v>
      </c>
      <c r="P888">
        <f>_xlfn.IFNA(VLOOKUP(C888&amp;G888,'By Class Overall'!A:F,6,FALSE),0)</f>
        <v>0</v>
      </c>
      <c r="Q888">
        <f>_xlfn.IFNA(VLOOKUP(C888&amp;G888,'By Class Overall'!A:D,4,FALSE),0)</f>
        <v>0</v>
      </c>
    </row>
    <row r="889" spans="1:17" x14ac:dyDescent="0.25">
      <c r="A889">
        <v>2</v>
      </c>
      <c r="B889" t="s">
        <v>181</v>
      </c>
      <c r="C889" t="s">
        <v>205</v>
      </c>
      <c r="D889" t="s">
        <v>71</v>
      </c>
      <c r="E889" t="s">
        <v>71</v>
      </c>
      <c r="F889">
        <v>152</v>
      </c>
      <c r="G889" t="s">
        <v>248</v>
      </c>
      <c r="J889" t="s">
        <v>71</v>
      </c>
      <c r="L889" t="s">
        <v>48</v>
      </c>
      <c r="M889" t="s">
        <v>249</v>
      </c>
      <c r="N889" t="s">
        <v>205</v>
      </c>
      <c r="O889">
        <v>0</v>
      </c>
      <c r="P889">
        <f>_xlfn.IFNA(VLOOKUP(C889&amp;G889,'By Class Overall'!A:F,6,FALSE),0)</f>
        <v>0</v>
      </c>
      <c r="Q889">
        <f>_xlfn.IFNA(VLOOKUP(C889&amp;G889,'By Class Overall'!A:D,4,FALSE),0)</f>
        <v>0</v>
      </c>
    </row>
    <row r="890" spans="1:17" x14ac:dyDescent="0.25">
      <c r="A890">
        <v>2</v>
      </c>
      <c r="B890" t="s">
        <v>181</v>
      </c>
      <c r="C890" t="s">
        <v>129</v>
      </c>
      <c r="D890">
        <v>1</v>
      </c>
      <c r="E890">
        <v>1</v>
      </c>
      <c r="F890">
        <v>179</v>
      </c>
      <c r="G890" t="s">
        <v>42</v>
      </c>
      <c r="H890">
        <v>6</v>
      </c>
      <c r="I890" s="1">
        <v>9.032534722222223E-3</v>
      </c>
      <c r="J890">
        <v>25.751999999999999</v>
      </c>
      <c r="K890">
        <v>25.751999999999999</v>
      </c>
      <c r="L890" t="s">
        <v>274</v>
      </c>
      <c r="M890" t="s">
        <v>44</v>
      </c>
      <c r="N890" t="s">
        <v>129</v>
      </c>
      <c r="O890">
        <v>50</v>
      </c>
      <c r="P890">
        <f>_xlfn.IFNA(VLOOKUP(C890&amp;G890,'By Class Overall'!A:F,6,FALSE),0)</f>
        <v>100</v>
      </c>
      <c r="Q890">
        <f>_xlfn.IFNA(VLOOKUP(C890&amp;G890,'By Class Overall'!A:D,4,FALSE),0)</f>
        <v>2</v>
      </c>
    </row>
    <row r="891" spans="1:17" x14ac:dyDescent="0.25">
      <c r="A891">
        <v>2</v>
      </c>
      <c r="B891" t="s">
        <v>181</v>
      </c>
      <c r="C891" t="s">
        <v>129</v>
      </c>
      <c r="D891">
        <v>2</v>
      </c>
      <c r="E891">
        <v>2</v>
      </c>
      <c r="F891">
        <v>217</v>
      </c>
      <c r="G891" t="s">
        <v>130</v>
      </c>
      <c r="H891">
        <v>6</v>
      </c>
      <c r="I891" s="1">
        <v>8.7344791666666664E-3</v>
      </c>
      <c r="L891" t="s">
        <v>131</v>
      </c>
      <c r="M891" t="s">
        <v>81</v>
      </c>
      <c r="N891" t="s">
        <v>129</v>
      </c>
      <c r="O891">
        <v>40</v>
      </c>
      <c r="P891">
        <f>_xlfn.IFNA(VLOOKUP(C891&amp;G891,'By Class Overall'!A:F,6,FALSE),0)</f>
        <v>140</v>
      </c>
      <c r="Q891">
        <f>_xlfn.IFNA(VLOOKUP(C891&amp;G891,'By Class Overall'!A:D,4,FALSE),0)</f>
        <v>1</v>
      </c>
    </row>
    <row r="892" spans="1:17" x14ac:dyDescent="0.25">
      <c r="A892">
        <v>2</v>
      </c>
      <c r="B892" t="s">
        <v>181</v>
      </c>
      <c r="C892" t="s">
        <v>129</v>
      </c>
      <c r="D892" t="s">
        <v>268</v>
      </c>
      <c r="E892" t="s">
        <v>268</v>
      </c>
      <c r="F892">
        <v>33</v>
      </c>
      <c r="G892" t="s">
        <v>171</v>
      </c>
      <c r="H892">
        <v>4</v>
      </c>
      <c r="I892" s="1">
        <v>5.5541898148148148E-3</v>
      </c>
      <c r="J892" t="s">
        <v>268</v>
      </c>
      <c r="K892" t="s">
        <v>111</v>
      </c>
      <c r="L892" t="s">
        <v>172</v>
      </c>
      <c r="M892" t="s">
        <v>173</v>
      </c>
      <c r="N892" t="s">
        <v>129</v>
      </c>
      <c r="O892">
        <v>0</v>
      </c>
      <c r="P892">
        <f>_xlfn.IFNA(VLOOKUP(C892&amp;G892,'By Class Overall'!A:F,6,FALSE),0)</f>
        <v>0</v>
      </c>
      <c r="Q892">
        <f>_xlfn.IFNA(VLOOKUP(C892&amp;G892,'By Class Overall'!A:D,4,FALSE),0)</f>
        <v>0</v>
      </c>
    </row>
    <row r="893" spans="1:17" x14ac:dyDescent="0.25">
      <c r="A893">
        <v>2</v>
      </c>
      <c r="B893" t="s">
        <v>181</v>
      </c>
      <c r="C893" t="s">
        <v>129</v>
      </c>
      <c r="D893" t="s">
        <v>71</v>
      </c>
      <c r="E893" t="s">
        <v>71</v>
      </c>
      <c r="F893">
        <v>101</v>
      </c>
      <c r="G893" t="s">
        <v>124</v>
      </c>
      <c r="J893" t="s">
        <v>71</v>
      </c>
      <c r="L893" t="s">
        <v>125</v>
      </c>
      <c r="M893" t="s">
        <v>81</v>
      </c>
      <c r="N893" t="s">
        <v>129</v>
      </c>
      <c r="O893">
        <v>0</v>
      </c>
      <c r="P893">
        <f>_xlfn.IFNA(VLOOKUP(C893&amp;G893,'By Class Overall'!A:F,6,FALSE),0)</f>
        <v>0</v>
      </c>
      <c r="Q893">
        <f>_xlfn.IFNA(VLOOKUP(C893&amp;G893,'By Class Overall'!A:D,4,FALSE),0)</f>
        <v>0</v>
      </c>
    </row>
    <row r="894" spans="1:17" x14ac:dyDescent="0.25">
      <c r="A894">
        <v>2</v>
      </c>
      <c r="B894" t="s">
        <v>181</v>
      </c>
      <c r="C894" t="s">
        <v>129</v>
      </c>
      <c r="D894" t="s">
        <v>71</v>
      </c>
      <c r="E894" t="s">
        <v>71</v>
      </c>
      <c r="F894">
        <v>109</v>
      </c>
      <c r="G894" t="s">
        <v>235</v>
      </c>
      <c r="J894" t="s">
        <v>71</v>
      </c>
      <c r="L894" t="s">
        <v>131</v>
      </c>
      <c r="M894" t="s">
        <v>236</v>
      </c>
      <c r="N894" t="s">
        <v>129</v>
      </c>
      <c r="O894">
        <v>0</v>
      </c>
      <c r="P894">
        <f>_xlfn.IFNA(VLOOKUP(C894&amp;G894,'By Class Overall'!A:F,6,FALSE),0)</f>
        <v>40</v>
      </c>
      <c r="Q894">
        <f>_xlfn.IFNA(VLOOKUP(C894&amp;G894,'By Class Overall'!A:D,4,FALSE),0)</f>
        <v>3</v>
      </c>
    </row>
    <row r="895" spans="1:17" x14ac:dyDescent="0.25">
      <c r="A895">
        <v>2</v>
      </c>
      <c r="B895" t="s">
        <v>181</v>
      </c>
      <c r="C895" t="s">
        <v>129</v>
      </c>
      <c r="D895" t="s">
        <v>71</v>
      </c>
      <c r="E895" t="s">
        <v>71</v>
      </c>
      <c r="F895">
        <v>142</v>
      </c>
      <c r="G895" t="s">
        <v>233</v>
      </c>
      <c r="J895" t="s">
        <v>71</v>
      </c>
      <c r="L895" t="s">
        <v>234</v>
      </c>
      <c r="M895" t="s">
        <v>158</v>
      </c>
      <c r="N895" t="s">
        <v>129</v>
      </c>
      <c r="O895">
        <v>0</v>
      </c>
      <c r="P895">
        <f>_xlfn.IFNA(VLOOKUP(C895&amp;G895,'By Class Overall'!A:F,6,FALSE),0)</f>
        <v>32</v>
      </c>
      <c r="Q895">
        <f>_xlfn.IFNA(VLOOKUP(C895&amp;G895,'By Class Overall'!A:D,4,FALSE),0)</f>
        <v>4</v>
      </c>
    </row>
    <row r="896" spans="1:17" x14ac:dyDescent="0.25">
      <c r="A896">
        <v>2</v>
      </c>
      <c r="B896" t="s">
        <v>181</v>
      </c>
      <c r="C896" t="s">
        <v>182</v>
      </c>
      <c r="D896">
        <v>1</v>
      </c>
      <c r="E896">
        <v>1</v>
      </c>
      <c r="F896">
        <v>49</v>
      </c>
      <c r="G896" t="s">
        <v>86</v>
      </c>
      <c r="H896">
        <v>7</v>
      </c>
      <c r="I896" s="1">
        <v>7.865520833333332E-3</v>
      </c>
      <c r="L896" t="s">
        <v>15</v>
      </c>
      <c r="M896" t="s">
        <v>87</v>
      </c>
      <c r="N896" t="s">
        <v>182</v>
      </c>
      <c r="O896">
        <v>50</v>
      </c>
      <c r="P896">
        <f>_xlfn.IFNA(VLOOKUP(C896&amp;G896,'By Class Overall'!A:F,6,FALSE),0)</f>
        <v>90</v>
      </c>
      <c r="Q896">
        <f>_xlfn.IFNA(VLOOKUP(C896&amp;G896,'By Class Overall'!A:D,4,FALSE),0)</f>
        <v>1</v>
      </c>
    </row>
    <row r="897" spans="1:17" x14ac:dyDescent="0.25">
      <c r="A897">
        <v>2</v>
      </c>
      <c r="B897" t="s">
        <v>181</v>
      </c>
      <c r="C897" t="s">
        <v>182</v>
      </c>
      <c r="D897">
        <v>2</v>
      </c>
      <c r="E897">
        <v>2</v>
      </c>
      <c r="F897">
        <v>527</v>
      </c>
      <c r="G897" t="s">
        <v>88</v>
      </c>
      <c r="H897">
        <v>7</v>
      </c>
      <c r="I897" s="1">
        <v>7.953900462962963E-3</v>
      </c>
      <c r="J897">
        <v>7.6360000000000001</v>
      </c>
      <c r="K897">
        <v>7.6360000000000001</v>
      </c>
      <c r="L897" t="s">
        <v>18</v>
      </c>
      <c r="M897" t="s">
        <v>102</v>
      </c>
      <c r="N897" t="s">
        <v>182</v>
      </c>
      <c r="O897">
        <v>40</v>
      </c>
      <c r="P897">
        <f>_xlfn.IFNA(VLOOKUP(C897&amp;G897,'By Class Overall'!A:F,6,FALSE),0)</f>
        <v>72</v>
      </c>
      <c r="Q897">
        <f>_xlfn.IFNA(VLOOKUP(C897&amp;G897,'By Class Overall'!A:D,4,FALSE),0)</f>
        <v>2</v>
      </c>
    </row>
    <row r="898" spans="1:17" x14ac:dyDescent="0.25">
      <c r="A898">
        <v>2</v>
      </c>
      <c r="B898" t="s">
        <v>181</v>
      </c>
      <c r="C898" t="s">
        <v>182</v>
      </c>
      <c r="D898">
        <v>3</v>
      </c>
      <c r="E898">
        <v>3</v>
      </c>
      <c r="F898">
        <v>68</v>
      </c>
      <c r="G898" t="s">
        <v>20</v>
      </c>
      <c r="H898">
        <v>7</v>
      </c>
      <c r="I898" s="1">
        <v>8.2984027777777778E-3</v>
      </c>
      <c r="J898">
        <v>37.401000000000003</v>
      </c>
      <c r="K898">
        <v>29.765000000000001</v>
      </c>
      <c r="L898" t="s">
        <v>15</v>
      </c>
      <c r="M898" t="s">
        <v>21</v>
      </c>
      <c r="N898" t="s">
        <v>182</v>
      </c>
      <c r="O898">
        <v>32</v>
      </c>
      <c r="P898">
        <f>_xlfn.IFNA(VLOOKUP(C898&amp;G898,'By Class Overall'!A:F,6,FALSE),0)</f>
        <v>48</v>
      </c>
      <c r="Q898">
        <f>_xlfn.IFNA(VLOOKUP(C898&amp;G898,'By Class Overall'!A:D,4,FALSE),0)</f>
        <v>5</v>
      </c>
    </row>
    <row r="899" spans="1:17" x14ac:dyDescent="0.25">
      <c r="A899">
        <v>2</v>
      </c>
      <c r="B899" t="s">
        <v>181</v>
      </c>
      <c r="C899" t="s">
        <v>182</v>
      </c>
      <c r="D899">
        <v>4</v>
      </c>
      <c r="E899">
        <v>4</v>
      </c>
      <c r="F899">
        <v>209</v>
      </c>
      <c r="G899" t="s">
        <v>28</v>
      </c>
      <c r="H899">
        <v>7</v>
      </c>
      <c r="I899" s="1">
        <v>8.4133912037037042E-3</v>
      </c>
      <c r="J899">
        <v>47.335999999999999</v>
      </c>
      <c r="K899">
        <v>9.9350000000000005</v>
      </c>
      <c r="L899" t="s">
        <v>18</v>
      </c>
      <c r="M899" t="s">
        <v>138</v>
      </c>
      <c r="N899" t="s">
        <v>182</v>
      </c>
      <c r="O899">
        <v>26</v>
      </c>
      <c r="P899">
        <f>_xlfn.IFNA(VLOOKUP(C899&amp;G899,'By Class Overall'!A:F,6,FALSE),0)</f>
        <v>48</v>
      </c>
      <c r="Q899">
        <f>_xlfn.IFNA(VLOOKUP(C899&amp;G899,'By Class Overall'!A:D,4,FALSE),0)</f>
        <v>4</v>
      </c>
    </row>
    <row r="900" spans="1:17" x14ac:dyDescent="0.25">
      <c r="A900">
        <v>2</v>
      </c>
      <c r="B900" t="s">
        <v>181</v>
      </c>
      <c r="C900" t="s">
        <v>196</v>
      </c>
      <c r="D900">
        <v>12</v>
      </c>
      <c r="E900">
        <v>12</v>
      </c>
      <c r="F900">
        <v>307</v>
      </c>
      <c r="G900" t="s">
        <v>47</v>
      </c>
      <c r="H900">
        <v>7</v>
      </c>
      <c r="I900" s="1">
        <v>8.7360532407407421E-3</v>
      </c>
      <c r="J900" s="1">
        <v>7.6534722222222228E-4</v>
      </c>
      <c r="K900">
        <v>4.4269999999999996</v>
      </c>
      <c r="L900" t="s">
        <v>48</v>
      </c>
      <c r="M900" t="s">
        <v>49</v>
      </c>
      <c r="N900" t="s">
        <v>196</v>
      </c>
      <c r="O900">
        <v>9</v>
      </c>
      <c r="P900">
        <f>_xlfn.IFNA(VLOOKUP(C900&amp;G900,'By Class Overall'!A:F,6,FALSE),0)</f>
        <v>16</v>
      </c>
      <c r="Q900">
        <f>_xlfn.IFNA(VLOOKUP(C900&amp;G900,'By Class Overall'!A:D,4,FALSE),0)</f>
        <v>15</v>
      </c>
    </row>
    <row r="901" spans="1:17" x14ac:dyDescent="0.25">
      <c r="A901">
        <v>2</v>
      </c>
      <c r="B901" t="s">
        <v>181</v>
      </c>
      <c r="C901" t="s">
        <v>196</v>
      </c>
      <c r="D901">
        <v>13</v>
      </c>
      <c r="E901">
        <v>13</v>
      </c>
      <c r="F901">
        <v>607</v>
      </c>
      <c r="G901" t="s">
        <v>67</v>
      </c>
      <c r="H901">
        <v>7</v>
      </c>
      <c r="I901" s="1">
        <v>8.7383217592592582E-3</v>
      </c>
      <c r="J901" s="1">
        <v>7.6761574074074069E-4</v>
      </c>
      <c r="K901">
        <v>0.19600000000000001</v>
      </c>
      <c r="L901" t="s">
        <v>51</v>
      </c>
      <c r="M901" t="s">
        <v>52</v>
      </c>
      <c r="N901" t="s">
        <v>196</v>
      </c>
      <c r="O901">
        <v>8</v>
      </c>
      <c r="P901">
        <f>_xlfn.IFNA(VLOOKUP(C901&amp;G901,'By Class Overall'!A:F,6,FALSE),0)</f>
        <v>17</v>
      </c>
      <c r="Q901">
        <f>_xlfn.IFNA(VLOOKUP(C901&amp;G901,'By Class Overall'!A:D,4,FALSE),0)</f>
        <v>12</v>
      </c>
    </row>
    <row r="902" spans="1:17" x14ac:dyDescent="0.25">
      <c r="A902">
        <v>2</v>
      </c>
      <c r="B902" t="s">
        <v>181</v>
      </c>
      <c r="C902" t="s">
        <v>196</v>
      </c>
      <c r="D902">
        <v>14</v>
      </c>
      <c r="E902">
        <v>14</v>
      </c>
      <c r="F902">
        <v>107</v>
      </c>
      <c r="G902" t="s">
        <v>55</v>
      </c>
      <c r="H902">
        <v>7</v>
      </c>
      <c r="I902" s="1">
        <v>8.7563888888888882E-3</v>
      </c>
      <c r="J902" s="1">
        <v>7.8568287037037051E-4</v>
      </c>
      <c r="K902">
        <v>1.5609999999999999</v>
      </c>
      <c r="L902" t="s">
        <v>56</v>
      </c>
      <c r="M902" t="s">
        <v>57</v>
      </c>
      <c r="N902" t="s">
        <v>196</v>
      </c>
      <c r="O902">
        <v>7</v>
      </c>
      <c r="P902">
        <f>_xlfn.IFNA(VLOOKUP(C902&amp;G902,'By Class Overall'!A:F,6,FALSE),0)</f>
        <v>12</v>
      </c>
      <c r="Q902">
        <f>_xlfn.IFNA(VLOOKUP(C902&amp;G902,'By Class Overall'!A:D,4,FALSE),0)</f>
        <v>18</v>
      </c>
    </row>
    <row r="903" spans="1:17" x14ac:dyDescent="0.25">
      <c r="A903">
        <v>2</v>
      </c>
      <c r="B903" t="s">
        <v>181</v>
      </c>
      <c r="C903" t="s">
        <v>196</v>
      </c>
      <c r="D903">
        <v>15</v>
      </c>
      <c r="E903">
        <v>15</v>
      </c>
      <c r="F903" t="s">
        <v>258</v>
      </c>
      <c r="G903" t="s">
        <v>259</v>
      </c>
      <c r="H903">
        <v>7</v>
      </c>
      <c r="I903" s="1">
        <v>8.8945023148148152E-3</v>
      </c>
      <c r="J903" s="1">
        <v>9.2379629629629626E-4</v>
      </c>
      <c r="K903">
        <v>11.933</v>
      </c>
      <c r="L903" t="s">
        <v>62</v>
      </c>
      <c r="M903" t="s">
        <v>70</v>
      </c>
      <c r="N903" t="s">
        <v>196</v>
      </c>
      <c r="O903">
        <v>6</v>
      </c>
      <c r="P903">
        <f>_xlfn.IFNA(VLOOKUP(C903&amp;G903,'By Class Overall'!A:F,6,FALSE),0)</f>
        <v>6</v>
      </c>
      <c r="Q903">
        <f>_xlfn.IFNA(VLOOKUP(C903&amp;G903,'By Class Overall'!A:D,4,FALSE),0)</f>
        <v>23</v>
      </c>
    </row>
    <row r="904" spans="1:17" x14ac:dyDescent="0.25">
      <c r="A904">
        <v>2</v>
      </c>
      <c r="B904" t="s">
        <v>181</v>
      </c>
      <c r="C904" t="s">
        <v>196</v>
      </c>
      <c r="D904">
        <v>16</v>
      </c>
      <c r="E904">
        <v>16</v>
      </c>
      <c r="F904">
        <v>117</v>
      </c>
      <c r="G904" t="s">
        <v>25</v>
      </c>
      <c r="H904">
        <v>7</v>
      </c>
      <c r="I904" s="1">
        <v>8.8945370370370376E-3</v>
      </c>
      <c r="J904" s="1">
        <v>9.2383101851851838E-4</v>
      </c>
      <c r="K904">
        <v>3.0000000000000001E-3</v>
      </c>
      <c r="L904" t="s">
        <v>51</v>
      </c>
      <c r="M904" t="s">
        <v>115</v>
      </c>
      <c r="N904" t="s">
        <v>196</v>
      </c>
      <c r="O904">
        <v>5</v>
      </c>
      <c r="P904">
        <f>_xlfn.IFNA(VLOOKUP(C904&amp;G904,'By Class Overall'!A:F,6,FALSE),0)</f>
        <v>19</v>
      </c>
      <c r="Q904">
        <f>_xlfn.IFNA(VLOOKUP(C904&amp;G904,'By Class Overall'!A:D,4,FALSE),0)</f>
        <v>10</v>
      </c>
    </row>
    <row r="905" spans="1:17" x14ac:dyDescent="0.25">
      <c r="A905">
        <v>2</v>
      </c>
      <c r="B905" t="s">
        <v>181</v>
      </c>
      <c r="C905" t="s">
        <v>196</v>
      </c>
      <c r="D905">
        <v>17</v>
      </c>
      <c r="E905">
        <v>17</v>
      </c>
      <c r="F905">
        <v>335</v>
      </c>
      <c r="G905" t="s">
        <v>282</v>
      </c>
      <c r="H905">
        <v>7</v>
      </c>
      <c r="I905" s="1">
        <v>8.9083449074074065E-3</v>
      </c>
      <c r="J905" s="1">
        <v>9.376388888888889E-4</v>
      </c>
      <c r="K905">
        <v>1.1930000000000001</v>
      </c>
      <c r="L905" t="s">
        <v>270</v>
      </c>
      <c r="M905" t="s">
        <v>271</v>
      </c>
      <c r="N905" t="s">
        <v>196</v>
      </c>
      <c r="O905">
        <v>4</v>
      </c>
      <c r="P905">
        <f>_xlfn.IFNA(VLOOKUP(C905&amp;G905,'By Class Overall'!A:F,6,FALSE),0)</f>
        <v>4</v>
      </c>
      <c r="Q905">
        <f>_xlfn.IFNA(VLOOKUP(C905&amp;G905,'By Class Overall'!A:D,4,FALSE),0)</f>
        <v>25</v>
      </c>
    </row>
    <row r="906" spans="1:17" x14ac:dyDescent="0.25">
      <c r="A906">
        <v>2</v>
      </c>
      <c r="B906" t="s">
        <v>181</v>
      </c>
      <c r="C906" t="s">
        <v>196</v>
      </c>
      <c r="D906">
        <v>18</v>
      </c>
      <c r="E906">
        <v>18</v>
      </c>
      <c r="F906">
        <v>786</v>
      </c>
      <c r="G906" t="s">
        <v>50</v>
      </c>
      <c r="H906">
        <v>7</v>
      </c>
      <c r="I906" s="1">
        <v>9.0503472222222218E-3</v>
      </c>
      <c r="J906" s="1">
        <v>1.0796412037037035E-3</v>
      </c>
      <c r="K906">
        <v>12.269</v>
      </c>
      <c r="L906" t="s">
        <v>51</v>
      </c>
      <c r="M906" t="s">
        <v>52</v>
      </c>
      <c r="N906" t="s">
        <v>196</v>
      </c>
      <c r="O906">
        <v>3</v>
      </c>
      <c r="P906">
        <f>_xlfn.IFNA(VLOOKUP(C906&amp;G906,'By Class Overall'!A:F,6,FALSE),0)</f>
        <v>9</v>
      </c>
      <c r="Q906">
        <f>_xlfn.IFNA(VLOOKUP(C906&amp;G906,'By Class Overall'!A:D,4,FALSE),0)</f>
        <v>21</v>
      </c>
    </row>
    <row r="907" spans="1:17" x14ac:dyDescent="0.25">
      <c r="A907">
        <v>2</v>
      </c>
      <c r="B907" t="s">
        <v>181</v>
      </c>
      <c r="C907" t="s">
        <v>196</v>
      </c>
      <c r="D907">
        <v>19</v>
      </c>
      <c r="E907">
        <v>19</v>
      </c>
      <c r="F907">
        <v>146</v>
      </c>
      <c r="G907" t="s">
        <v>68</v>
      </c>
      <c r="H907">
        <v>7</v>
      </c>
      <c r="I907" s="1">
        <v>9.2033333333333342E-3</v>
      </c>
      <c r="J907" s="1">
        <v>1.2326273148148149E-3</v>
      </c>
      <c r="K907">
        <v>13.218</v>
      </c>
      <c r="L907" t="s">
        <v>69</v>
      </c>
      <c r="M907" t="s">
        <v>70</v>
      </c>
      <c r="N907" t="s">
        <v>196</v>
      </c>
      <c r="O907">
        <v>2</v>
      </c>
      <c r="P907">
        <f>_xlfn.IFNA(VLOOKUP(C907&amp;G907,'By Class Overall'!A:F,6,FALSE),0)</f>
        <v>2</v>
      </c>
      <c r="Q907">
        <f>_xlfn.IFNA(VLOOKUP(C907&amp;G907,'By Class Overall'!A:D,4,FALSE),0)</f>
        <v>26</v>
      </c>
    </row>
    <row r="908" spans="1:17" x14ac:dyDescent="0.25">
      <c r="A908">
        <v>2</v>
      </c>
      <c r="B908" t="s">
        <v>181</v>
      </c>
      <c r="C908" t="s">
        <v>196</v>
      </c>
      <c r="D908">
        <v>20</v>
      </c>
      <c r="E908">
        <v>20</v>
      </c>
      <c r="F908">
        <v>69</v>
      </c>
      <c r="G908" t="s">
        <v>72</v>
      </c>
      <c r="H908">
        <v>7</v>
      </c>
      <c r="I908" s="1">
        <v>9.2252662037037043E-3</v>
      </c>
      <c r="J908" s="1">
        <v>1.2545601851851852E-3</v>
      </c>
      <c r="K908">
        <v>1.895</v>
      </c>
      <c r="L908" t="s">
        <v>73</v>
      </c>
      <c r="M908" t="s">
        <v>74</v>
      </c>
      <c r="N908" t="s">
        <v>196</v>
      </c>
      <c r="O908">
        <v>1</v>
      </c>
      <c r="P908">
        <f>_xlfn.IFNA(VLOOKUP(C908&amp;G908,'By Class Overall'!A:F,6,FALSE),0)</f>
        <v>5</v>
      </c>
      <c r="Q908">
        <f>_xlfn.IFNA(VLOOKUP(C908&amp;G908,'By Class Overall'!A:D,4,FALSE),0)</f>
        <v>24</v>
      </c>
    </row>
    <row r="909" spans="1:17" x14ac:dyDescent="0.25">
      <c r="A909">
        <v>2</v>
      </c>
      <c r="B909" t="s">
        <v>181</v>
      </c>
      <c r="C909" t="s">
        <v>196</v>
      </c>
      <c r="D909" t="s">
        <v>268</v>
      </c>
      <c r="E909" t="s">
        <v>268</v>
      </c>
      <c r="F909">
        <v>675</v>
      </c>
      <c r="G909" t="s">
        <v>75</v>
      </c>
      <c r="H909">
        <v>1</v>
      </c>
      <c r="I909" s="1">
        <v>1.3261574074074072E-3</v>
      </c>
      <c r="J909" t="s">
        <v>268</v>
      </c>
      <c r="K909" t="s">
        <v>117</v>
      </c>
      <c r="L909" t="s">
        <v>76</v>
      </c>
      <c r="M909" t="s">
        <v>52</v>
      </c>
      <c r="N909" t="s">
        <v>196</v>
      </c>
      <c r="O909">
        <v>0</v>
      </c>
      <c r="P909">
        <f>_xlfn.IFNA(VLOOKUP(C909&amp;G909,'By Class Overall'!A:F,6,FALSE),0)</f>
        <v>0</v>
      </c>
      <c r="Q909">
        <f>_xlfn.IFNA(VLOOKUP(C909&amp;G909,'By Class Overall'!A:D,4,FALSE),0)</f>
        <v>0</v>
      </c>
    </row>
    <row r="910" spans="1:17" x14ac:dyDescent="0.25">
      <c r="A910">
        <v>2</v>
      </c>
      <c r="B910" t="s">
        <v>181</v>
      </c>
      <c r="C910" t="s">
        <v>196</v>
      </c>
      <c r="D910" t="s">
        <v>71</v>
      </c>
      <c r="E910" t="s">
        <v>71</v>
      </c>
      <c r="F910">
        <v>193</v>
      </c>
      <c r="G910" t="s">
        <v>14</v>
      </c>
      <c r="J910" t="s">
        <v>71</v>
      </c>
      <c r="L910" t="s">
        <v>197</v>
      </c>
      <c r="M910" t="s">
        <v>16</v>
      </c>
      <c r="N910" t="s">
        <v>196</v>
      </c>
      <c r="O910">
        <v>0</v>
      </c>
      <c r="P910">
        <f>_xlfn.IFNA(VLOOKUP(C910&amp;G910,'By Class Overall'!A:F,6,FALSE),0)</f>
        <v>22</v>
      </c>
      <c r="Q910">
        <f>_xlfn.IFNA(VLOOKUP(C910&amp;G910,'By Class Overall'!A:D,4,FALSE),0)</f>
        <v>9</v>
      </c>
    </row>
    <row r="911" spans="1:17" x14ac:dyDescent="0.25">
      <c r="A911">
        <v>2</v>
      </c>
      <c r="B911" t="s">
        <v>181</v>
      </c>
      <c r="C911" t="s">
        <v>196</v>
      </c>
      <c r="D911" t="s">
        <v>71</v>
      </c>
      <c r="E911" t="s">
        <v>71</v>
      </c>
      <c r="F911">
        <v>121</v>
      </c>
      <c r="G911" t="s">
        <v>107</v>
      </c>
      <c r="J911" t="s">
        <v>71</v>
      </c>
      <c r="L911" t="s">
        <v>108</v>
      </c>
      <c r="M911" t="s">
        <v>102</v>
      </c>
      <c r="N911" t="s">
        <v>196</v>
      </c>
      <c r="O911">
        <v>0</v>
      </c>
      <c r="P911">
        <f>_xlfn.IFNA(VLOOKUP(C911&amp;G911,'By Class Overall'!A:F,6,FALSE),0)</f>
        <v>16</v>
      </c>
      <c r="Q911">
        <f>_xlfn.IFNA(VLOOKUP(C911&amp;G911,'By Class Overall'!A:D,4,FALSE),0)</f>
        <v>14</v>
      </c>
    </row>
    <row r="912" spans="1:17" x14ac:dyDescent="0.25">
      <c r="A912">
        <v>2</v>
      </c>
      <c r="B912" t="s">
        <v>181</v>
      </c>
      <c r="C912" t="s">
        <v>196</v>
      </c>
      <c r="D912" t="s">
        <v>71</v>
      </c>
      <c r="E912" t="s">
        <v>71</v>
      </c>
      <c r="F912">
        <v>911</v>
      </c>
      <c r="G912" t="s">
        <v>61</v>
      </c>
      <c r="J912" t="s">
        <v>71</v>
      </c>
      <c r="L912" t="s">
        <v>62</v>
      </c>
      <c r="M912" t="s">
        <v>44</v>
      </c>
      <c r="N912" t="s">
        <v>196</v>
      </c>
      <c r="O912">
        <v>0</v>
      </c>
      <c r="P912">
        <f>_xlfn.IFNA(VLOOKUP(C912&amp;G912,'By Class Overall'!A:F,6,FALSE),0)</f>
        <v>12</v>
      </c>
      <c r="Q912">
        <f>_xlfn.IFNA(VLOOKUP(C912&amp;G912,'By Class Overall'!A:D,4,FALSE),0)</f>
        <v>19</v>
      </c>
    </row>
    <row r="913" spans="1:17" x14ac:dyDescent="0.25">
      <c r="A913">
        <v>2</v>
      </c>
      <c r="B913" t="s">
        <v>181</v>
      </c>
      <c r="C913" t="s">
        <v>196</v>
      </c>
      <c r="D913" t="s">
        <v>71</v>
      </c>
      <c r="E913" t="s">
        <v>71</v>
      </c>
      <c r="F913">
        <v>689</v>
      </c>
      <c r="G913" t="s">
        <v>279</v>
      </c>
      <c r="J913" t="s">
        <v>71</v>
      </c>
      <c r="L913" t="s">
        <v>280</v>
      </c>
      <c r="M913" t="s">
        <v>281</v>
      </c>
      <c r="N913" t="s">
        <v>196</v>
      </c>
      <c r="O913">
        <v>0</v>
      </c>
      <c r="P913">
        <f>_xlfn.IFNA(VLOOKUP(C913&amp;G913,'By Class Overall'!A:F,6,FALSE),0)</f>
        <v>0</v>
      </c>
      <c r="Q913">
        <f>_xlfn.IFNA(VLOOKUP(C913&amp;G913,'By Class Overall'!A:D,4,FALSE),0)</f>
        <v>0</v>
      </c>
    </row>
    <row r="914" spans="1:17" x14ac:dyDescent="0.25">
      <c r="A914">
        <v>2</v>
      </c>
      <c r="B914" t="s">
        <v>181</v>
      </c>
      <c r="C914" t="s">
        <v>196</v>
      </c>
      <c r="D914" t="s">
        <v>71</v>
      </c>
      <c r="E914" t="s">
        <v>71</v>
      </c>
      <c r="F914">
        <v>26</v>
      </c>
      <c r="G914" t="s">
        <v>90</v>
      </c>
      <c r="J914" t="s">
        <v>71</v>
      </c>
      <c r="L914" t="s">
        <v>31</v>
      </c>
      <c r="M914" t="s">
        <v>91</v>
      </c>
      <c r="N914" t="s">
        <v>196</v>
      </c>
      <c r="O914">
        <v>0</v>
      </c>
      <c r="P914">
        <f>_xlfn.IFNA(VLOOKUP(C914&amp;G914,'By Class Overall'!A:F,6,FALSE),0)</f>
        <v>0</v>
      </c>
      <c r="Q914">
        <f>_xlfn.IFNA(VLOOKUP(C914&amp;G914,'By Class Overall'!A:D,4,FALSE),0)</f>
        <v>0</v>
      </c>
    </row>
    <row r="915" spans="1:17" x14ac:dyDescent="0.25">
      <c r="A915">
        <v>2</v>
      </c>
      <c r="B915" t="s">
        <v>181</v>
      </c>
      <c r="C915" t="s">
        <v>196</v>
      </c>
      <c r="D915" t="s">
        <v>71</v>
      </c>
      <c r="E915" t="s">
        <v>71</v>
      </c>
      <c r="F915">
        <v>87</v>
      </c>
      <c r="G915" t="s">
        <v>245</v>
      </c>
      <c r="J915" t="s">
        <v>71</v>
      </c>
      <c r="L915" t="s">
        <v>246</v>
      </c>
      <c r="M915" t="s">
        <v>19</v>
      </c>
      <c r="N915" t="s">
        <v>196</v>
      </c>
      <c r="O915">
        <v>0</v>
      </c>
      <c r="P915">
        <f>_xlfn.IFNA(VLOOKUP(C915&amp;G915,'By Class Overall'!A:F,6,FALSE),0)</f>
        <v>0</v>
      </c>
      <c r="Q915">
        <f>_xlfn.IFNA(VLOOKUP(C915&amp;G915,'By Class Overall'!A:D,4,FALSE),0)</f>
        <v>0</v>
      </c>
    </row>
    <row r="916" spans="1:17" x14ac:dyDescent="0.25">
      <c r="A916">
        <v>2</v>
      </c>
      <c r="B916" t="s">
        <v>181</v>
      </c>
      <c r="C916" t="s">
        <v>196</v>
      </c>
      <c r="D916" t="s">
        <v>71</v>
      </c>
      <c r="E916" t="s">
        <v>71</v>
      </c>
      <c r="F916">
        <v>311</v>
      </c>
      <c r="G916" t="s">
        <v>150</v>
      </c>
      <c r="J916" t="s">
        <v>71</v>
      </c>
      <c r="L916" t="s">
        <v>80</v>
      </c>
      <c r="M916" t="s">
        <v>19</v>
      </c>
      <c r="N916" t="s">
        <v>196</v>
      </c>
      <c r="O916">
        <v>0</v>
      </c>
      <c r="P916">
        <f>_xlfn.IFNA(VLOOKUP(C916&amp;G916,'By Class Overall'!A:F,6,FALSE),0)</f>
        <v>0</v>
      </c>
      <c r="Q916">
        <f>_xlfn.IFNA(VLOOKUP(C916&amp;G916,'By Class Overall'!A:D,4,FALSE),0)</f>
        <v>0</v>
      </c>
    </row>
    <row r="917" spans="1:17" x14ac:dyDescent="0.25">
      <c r="A917">
        <v>2</v>
      </c>
      <c r="B917" t="s">
        <v>181</v>
      </c>
      <c r="C917" t="s">
        <v>196</v>
      </c>
      <c r="D917" t="s">
        <v>71</v>
      </c>
      <c r="E917" t="s">
        <v>71</v>
      </c>
      <c r="F917">
        <v>39</v>
      </c>
      <c r="G917" t="s">
        <v>98</v>
      </c>
      <c r="J917" t="s">
        <v>71</v>
      </c>
      <c r="L917" t="s">
        <v>99</v>
      </c>
      <c r="M917" t="s">
        <v>100</v>
      </c>
      <c r="N917" t="s">
        <v>196</v>
      </c>
      <c r="O917">
        <v>0</v>
      </c>
      <c r="P917">
        <f>_xlfn.IFNA(VLOOKUP(C917&amp;G917,'By Class Overall'!A:F,6,FALSE),0)</f>
        <v>0</v>
      </c>
      <c r="Q917">
        <f>_xlfn.IFNA(VLOOKUP(C917&amp;G917,'By Class Overall'!A:D,4,FALSE),0)</f>
        <v>0</v>
      </c>
    </row>
    <row r="918" spans="1:17" x14ac:dyDescent="0.25">
      <c r="A918">
        <v>2</v>
      </c>
      <c r="B918" t="s">
        <v>181</v>
      </c>
      <c r="C918" t="s">
        <v>196</v>
      </c>
      <c r="D918" t="s">
        <v>71</v>
      </c>
      <c r="E918" t="s">
        <v>71</v>
      </c>
      <c r="F918">
        <v>7</v>
      </c>
      <c r="G918" t="s">
        <v>247</v>
      </c>
      <c r="J918" t="s">
        <v>71</v>
      </c>
      <c r="L918" t="s">
        <v>51</v>
      </c>
      <c r="M918" t="s">
        <v>158</v>
      </c>
      <c r="N918" t="s">
        <v>196</v>
      </c>
      <c r="O918">
        <v>0</v>
      </c>
      <c r="P918">
        <f>_xlfn.IFNA(VLOOKUP(C918&amp;G918,'By Class Overall'!A:F,6,FALSE),0)</f>
        <v>0</v>
      </c>
      <c r="Q918">
        <f>_xlfn.IFNA(VLOOKUP(C918&amp;G918,'By Class Overall'!A:D,4,FALSE),0)</f>
        <v>0</v>
      </c>
    </row>
    <row r="919" spans="1:17" x14ac:dyDescent="0.25">
      <c r="A919">
        <v>2</v>
      </c>
      <c r="B919" t="s">
        <v>181</v>
      </c>
      <c r="C919" t="s">
        <v>196</v>
      </c>
      <c r="D919" t="s">
        <v>71</v>
      </c>
      <c r="E919" t="s">
        <v>71</v>
      </c>
      <c r="F919">
        <v>3</v>
      </c>
      <c r="G919" t="s">
        <v>244</v>
      </c>
      <c r="J919" t="s">
        <v>71</v>
      </c>
      <c r="L919" t="s">
        <v>51</v>
      </c>
      <c r="M919" t="s">
        <v>158</v>
      </c>
      <c r="N919" t="s">
        <v>196</v>
      </c>
      <c r="O919">
        <v>0</v>
      </c>
      <c r="P919">
        <f>_xlfn.IFNA(VLOOKUP(C919&amp;G919,'By Class Overall'!A:F,6,FALSE),0)</f>
        <v>0</v>
      </c>
      <c r="Q919">
        <f>_xlfn.IFNA(VLOOKUP(C919&amp;G919,'By Class Overall'!A:D,4,FALSE),0)</f>
        <v>0</v>
      </c>
    </row>
    <row r="920" spans="1:17" x14ac:dyDescent="0.25">
      <c r="A920">
        <v>2</v>
      </c>
      <c r="B920" t="s">
        <v>181</v>
      </c>
      <c r="C920" t="s">
        <v>196</v>
      </c>
      <c r="D920" t="s">
        <v>71</v>
      </c>
      <c r="E920" t="s">
        <v>71</v>
      </c>
      <c r="F920">
        <v>666</v>
      </c>
      <c r="G920" t="s">
        <v>45</v>
      </c>
      <c r="J920" t="s">
        <v>71</v>
      </c>
      <c r="L920" t="s">
        <v>18</v>
      </c>
      <c r="M920" t="s">
        <v>46</v>
      </c>
      <c r="N920" t="s">
        <v>196</v>
      </c>
      <c r="O920">
        <v>0</v>
      </c>
      <c r="P920">
        <f>_xlfn.IFNA(VLOOKUP(C920&amp;G920,'By Class Overall'!A:F,6,FALSE),0)</f>
        <v>0</v>
      </c>
      <c r="Q920">
        <f>_xlfn.IFNA(VLOOKUP(C920&amp;G920,'By Class Overall'!A:D,4,FALSE),0)</f>
        <v>0</v>
      </c>
    </row>
    <row r="921" spans="1:17" x14ac:dyDescent="0.25">
      <c r="A921">
        <v>2</v>
      </c>
      <c r="B921" t="s">
        <v>181</v>
      </c>
      <c r="C921" t="s">
        <v>196</v>
      </c>
      <c r="D921" t="s">
        <v>71</v>
      </c>
      <c r="E921" t="s">
        <v>71</v>
      </c>
      <c r="F921">
        <v>422</v>
      </c>
      <c r="G921" t="s">
        <v>221</v>
      </c>
      <c r="J921" t="s">
        <v>71</v>
      </c>
      <c r="L921" t="s">
        <v>18</v>
      </c>
      <c r="M921" t="s">
        <v>222</v>
      </c>
      <c r="N921" t="s">
        <v>196</v>
      </c>
      <c r="O921">
        <v>0</v>
      </c>
      <c r="P921">
        <f>_xlfn.IFNA(VLOOKUP(C921&amp;G921,'By Class Overall'!A:F,6,FALSE),0)</f>
        <v>0</v>
      </c>
      <c r="Q921">
        <f>_xlfn.IFNA(VLOOKUP(C921&amp;G921,'By Class Overall'!A:D,4,FALSE),0)</f>
        <v>0</v>
      </c>
    </row>
    <row r="922" spans="1:17" x14ac:dyDescent="0.25">
      <c r="A922">
        <v>2</v>
      </c>
      <c r="B922" t="s">
        <v>181</v>
      </c>
      <c r="C922" t="s">
        <v>196</v>
      </c>
      <c r="D922" t="s">
        <v>71</v>
      </c>
      <c r="E922" t="s">
        <v>71</v>
      </c>
      <c r="F922">
        <v>113</v>
      </c>
      <c r="G922" t="s">
        <v>264</v>
      </c>
      <c r="J922" t="s">
        <v>71</v>
      </c>
      <c r="L922" t="s">
        <v>265</v>
      </c>
      <c r="M922" t="s">
        <v>266</v>
      </c>
      <c r="N922" t="s">
        <v>196</v>
      </c>
      <c r="O922">
        <v>0</v>
      </c>
      <c r="P922">
        <f>_xlfn.IFNA(VLOOKUP(C922&amp;G922,'By Class Overall'!A:F,6,FALSE),0)</f>
        <v>0</v>
      </c>
      <c r="Q922">
        <f>_xlfn.IFNA(VLOOKUP(C922&amp;G922,'By Class Overall'!A:D,4,FALSE),0)</f>
        <v>0</v>
      </c>
    </row>
    <row r="923" spans="1:17" x14ac:dyDescent="0.25">
      <c r="A923">
        <v>2</v>
      </c>
      <c r="B923" t="s">
        <v>181</v>
      </c>
      <c r="C923" t="s">
        <v>198</v>
      </c>
      <c r="D923">
        <v>1</v>
      </c>
      <c r="E923">
        <v>1</v>
      </c>
      <c r="F923">
        <v>193</v>
      </c>
      <c r="G923" t="s">
        <v>14</v>
      </c>
      <c r="H923">
        <v>8</v>
      </c>
      <c r="I923" s="1">
        <v>9.5076736111111126E-3</v>
      </c>
      <c r="L923" t="s">
        <v>15</v>
      </c>
      <c r="M923" t="s">
        <v>16</v>
      </c>
      <c r="N923" t="s">
        <v>198</v>
      </c>
      <c r="O923">
        <v>50</v>
      </c>
      <c r="P923">
        <f>_xlfn.IFNA(VLOOKUP(C923&amp;G923,'By Class Overall'!A:F,6,FALSE),0)</f>
        <v>100</v>
      </c>
      <c r="Q923">
        <f>_xlfn.IFNA(VLOOKUP(C923&amp;G923,'By Class Overall'!A:D,4,FALSE),0)</f>
        <v>1</v>
      </c>
    </row>
    <row r="924" spans="1:17" x14ac:dyDescent="0.25">
      <c r="A924">
        <v>2</v>
      </c>
      <c r="B924" t="s">
        <v>181</v>
      </c>
      <c r="C924" t="s">
        <v>198</v>
      </c>
      <c r="D924">
        <v>2</v>
      </c>
      <c r="E924">
        <v>2</v>
      </c>
      <c r="F924">
        <v>311</v>
      </c>
      <c r="G924" t="s">
        <v>150</v>
      </c>
      <c r="H924">
        <v>7</v>
      </c>
      <c r="I924" s="1">
        <v>8.3619791666666669E-3</v>
      </c>
      <c r="J924" t="s">
        <v>118</v>
      </c>
      <c r="K924" t="s">
        <v>118</v>
      </c>
      <c r="L924" t="s">
        <v>80</v>
      </c>
      <c r="M924" t="s">
        <v>19</v>
      </c>
      <c r="N924" t="s">
        <v>198</v>
      </c>
      <c r="O924">
        <v>40</v>
      </c>
      <c r="P924">
        <f>_xlfn.IFNA(VLOOKUP(C924&amp;G924,'By Class Overall'!A:F,6,FALSE),0)</f>
        <v>80</v>
      </c>
      <c r="Q924">
        <f>_xlfn.IFNA(VLOOKUP(C924&amp;G924,'By Class Overall'!A:D,4,FALSE),0)</f>
        <v>2</v>
      </c>
    </row>
    <row r="925" spans="1:17" x14ac:dyDescent="0.25">
      <c r="A925">
        <v>2</v>
      </c>
      <c r="B925" t="s">
        <v>181</v>
      </c>
      <c r="C925" t="s">
        <v>198</v>
      </c>
      <c r="D925">
        <v>3</v>
      </c>
      <c r="E925">
        <v>3</v>
      </c>
      <c r="F925">
        <v>209</v>
      </c>
      <c r="G925" t="s">
        <v>28</v>
      </c>
      <c r="H925">
        <v>7</v>
      </c>
      <c r="I925" s="1">
        <v>8.3771412037037026E-3</v>
      </c>
      <c r="J925" t="s">
        <v>118</v>
      </c>
      <c r="K925">
        <v>1.31</v>
      </c>
      <c r="L925" t="s">
        <v>18</v>
      </c>
      <c r="M925" t="s">
        <v>138</v>
      </c>
      <c r="N925" t="s">
        <v>198</v>
      </c>
      <c r="O925">
        <v>32</v>
      </c>
      <c r="P925">
        <f>_xlfn.IFNA(VLOOKUP(C925&amp;G925,'By Class Overall'!A:F,6,FALSE),0)</f>
        <v>64</v>
      </c>
      <c r="Q925">
        <f>_xlfn.IFNA(VLOOKUP(C925&amp;G925,'By Class Overall'!A:D,4,FALSE),0)</f>
        <v>3</v>
      </c>
    </row>
    <row r="926" spans="1:17" x14ac:dyDescent="0.25">
      <c r="A926">
        <v>2</v>
      </c>
      <c r="B926" t="s">
        <v>181</v>
      </c>
      <c r="C926" t="s">
        <v>198</v>
      </c>
      <c r="D926">
        <v>4</v>
      </c>
      <c r="E926">
        <v>4</v>
      </c>
      <c r="F926">
        <v>675</v>
      </c>
      <c r="G926" t="s">
        <v>75</v>
      </c>
      <c r="H926">
        <v>7</v>
      </c>
      <c r="I926" s="1">
        <v>8.4785300925925931E-3</v>
      </c>
      <c r="J926" t="s">
        <v>118</v>
      </c>
      <c r="K926">
        <v>8.76</v>
      </c>
      <c r="L926" t="s">
        <v>76</v>
      </c>
      <c r="M926" t="s">
        <v>52</v>
      </c>
      <c r="N926" t="s">
        <v>198</v>
      </c>
      <c r="O926">
        <v>26</v>
      </c>
      <c r="P926">
        <f>_xlfn.IFNA(VLOOKUP(C926&amp;G926,'By Class Overall'!A:F,6,FALSE),0)</f>
        <v>52</v>
      </c>
      <c r="Q926">
        <f>_xlfn.IFNA(VLOOKUP(C926&amp;G926,'By Class Overall'!A:D,4,FALSE),0)</f>
        <v>4</v>
      </c>
    </row>
    <row r="927" spans="1:17" x14ac:dyDescent="0.25">
      <c r="A927">
        <v>2</v>
      </c>
      <c r="B927" t="s">
        <v>181</v>
      </c>
      <c r="C927" t="s">
        <v>198</v>
      </c>
      <c r="D927">
        <v>5</v>
      </c>
      <c r="E927">
        <v>5</v>
      </c>
      <c r="F927">
        <v>22</v>
      </c>
      <c r="G927" t="s">
        <v>35</v>
      </c>
      <c r="H927">
        <v>7</v>
      </c>
      <c r="I927" s="1">
        <v>8.559085648148149E-3</v>
      </c>
      <c r="J927" t="s">
        <v>118</v>
      </c>
      <c r="K927">
        <v>6.96</v>
      </c>
      <c r="L927" t="s">
        <v>15</v>
      </c>
      <c r="M927" t="s">
        <v>123</v>
      </c>
      <c r="N927" t="s">
        <v>198</v>
      </c>
      <c r="O927">
        <v>22</v>
      </c>
      <c r="P927">
        <f>_xlfn.IFNA(VLOOKUP(C927&amp;G927,'By Class Overall'!A:F,6,FALSE),0)</f>
        <v>42</v>
      </c>
      <c r="Q927">
        <f>_xlfn.IFNA(VLOOKUP(C927&amp;G927,'By Class Overall'!A:D,4,FALSE),0)</f>
        <v>5</v>
      </c>
    </row>
    <row r="928" spans="1:17" x14ac:dyDescent="0.25">
      <c r="A928">
        <v>2</v>
      </c>
      <c r="B928" t="s">
        <v>181</v>
      </c>
      <c r="C928" t="s">
        <v>198</v>
      </c>
      <c r="D928">
        <v>6</v>
      </c>
      <c r="E928">
        <v>6</v>
      </c>
      <c r="F928">
        <v>68</v>
      </c>
      <c r="G928" t="s">
        <v>20</v>
      </c>
      <c r="H928">
        <v>7</v>
      </c>
      <c r="I928" s="1">
        <v>8.6724884259259255E-3</v>
      </c>
      <c r="J928" t="s">
        <v>118</v>
      </c>
      <c r="K928">
        <v>9.798</v>
      </c>
      <c r="L928" t="s">
        <v>15</v>
      </c>
      <c r="M928" t="s">
        <v>21</v>
      </c>
      <c r="N928" t="s">
        <v>198</v>
      </c>
      <c r="O928">
        <v>20</v>
      </c>
      <c r="P928">
        <f>_xlfn.IFNA(VLOOKUP(C928&amp;G928,'By Class Overall'!A:F,6,FALSE),0)</f>
        <v>42</v>
      </c>
      <c r="Q928">
        <f>_xlfn.IFNA(VLOOKUP(C928&amp;G928,'By Class Overall'!A:D,4,FALSE),0)</f>
        <v>6</v>
      </c>
    </row>
    <row r="929" spans="1:17" x14ac:dyDescent="0.25">
      <c r="A929">
        <v>2</v>
      </c>
      <c r="B929" t="s">
        <v>181</v>
      </c>
      <c r="C929" t="s">
        <v>198</v>
      </c>
      <c r="D929">
        <v>7</v>
      </c>
      <c r="E929">
        <v>7</v>
      </c>
      <c r="F929">
        <v>325</v>
      </c>
      <c r="G929" t="s">
        <v>53</v>
      </c>
      <c r="H929">
        <v>7</v>
      </c>
      <c r="I929" s="1">
        <v>8.8190625000000005E-3</v>
      </c>
      <c r="J929" t="s">
        <v>118</v>
      </c>
      <c r="K929">
        <v>12.664</v>
      </c>
      <c r="L929" t="s">
        <v>18</v>
      </c>
      <c r="M929" t="s">
        <v>54</v>
      </c>
      <c r="N929" t="s">
        <v>198</v>
      </c>
      <c r="O929">
        <v>18</v>
      </c>
      <c r="P929">
        <f>_xlfn.IFNA(VLOOKUP(C929&amp;G929,'By Class Overall'!A:F,6,FALSE),0)</f>
        <v>32</v>
      </c>
      <c r="Q929">
        <f>_xlfn.IFNA(VLOOKUP(C929&amp;G929,'By Class Overall'!A:D,4,FALSE),0)</f>
        <v>7</v>
      </c>
    </row>
    <row r="930" spans="1:17" x14ac:dyDescent="0.25">
      <c r="A930">
        <v>2</v>
      </c>
      <c r="B930" t="s">
        <v>181</v>
      </c>
      <c r="C930" t="s">
        <v>198</v>
      </c>
      <c r="D930">
        <v>8</v>
      </c>
      <c r="E930">
        <v>8</v>
      </c>
      <c r="F930">
        <v>56</v>
      </c>
      <c r="G930" t="s">
        <v>136</v>
      </c>
      <c r="H930">
        <v>7</v>
      </c>
      <c r="I930" s="1">
        <v>8.82275462962963E-3</v>
      </c>
      <c r="J930" t="s">
        <v>118</v>
      </c>
      <c r="K930">
        <v>0.31900000000000001</v>
      </c>
      <c r="L930" t="s">
        <v>137</v>
      </c>
      <c r="M930" t="s">
        <v>115</v>
      </c>
      <c r="N930" t="s">
        <v>198</v>
      </c>
      <c r="O930">
        <v>16</v>
      </c>
      <c r="P930">
        <f>_xlfn.IFNA(VLOOKUP(C930&amp;G930,'By Class Overall'!A:F,6,FALSE),0)</f>
        <v>21</v>
      </c>
      <c r="Q930">
        <f>_xlfn.IFNA(VLOOKUP(C930&amp;G930,'By Class Overall'!A:D,4,FALSE),0)</f>
        <v>10</v>
      </c>
    </row>
    <row r="931" spans="1:17" x14ac:dyDescent="0.25">
      <c r="A931">
        <v>2</v>
      </c>
      <c r="B931" t="s">
        <v>181</v>
      </c>
      <c r="C931" t="s">
        <v>198</v>
      </c>
      <c r="D931">
        <v>9</v>
      </c>
      <c r="E931">
        <v>9</v>
      </c>
      <c r="F931">
        <v>179</v>
      </c>
      <c r="G931" t="s">
        <v>42</v>
      </c>
      <c r="H931">
        <v>7</v>
      </c>
      <c r="I931" s="1">
        <v>8.8389930555555548E-3</v>
      </c>
      <c r="J931" t="s">
        <v>118</v>
      </c>
      <c r="K931">
        <v>1.403</v>
      </c>
      <c r="L931" t="s">
        <v>43</v>
      </c>
      <c r="M931" t="s">
        <v>44</v>
      </c>
      <c r="N931" t="s">
        <v>198</v>
      </c>
      <c r="O931">
        <v>14</v>
      </c>
      <c r="P931">
        <f>_xlfn.IFNA(VLOOKUP(C931&amp;G931,'By Class Overall'!A:F,6,FALSE),0)</f>
        <v>26</v>
      </c>
      <c r="Q931">
        <f>_xlfn.IFNA(VLOOKUP(C931&amp;G931,'By Class Overall'!A:D,4,FALSE),0)</f>
        <v>9</v>
      </c>
    </row>
    <row r="932" spans="1:17" x14ac:dyDescent="0.25">
      <c r="A932">
        <v>2</v>
      </c>
      <c r="B932" t="s">
        <v>181</v>
      </c>
      <c r="C932" t="s">
        <v>198</v>
      </c>
      <c r="D932">
        <v>10</v>
      </c>
      <c r="E932">
        <v>10</v>
      </c>
      <c r="F932" t="s">
        <v>226</v>
      </c>
      <c r="G932" t="s">
        <v>227</v>
      </c>
      <c r="H932">
        <v>7</v>
      </c>
      <c r="I932" s="1">
        <v>8.8428240740740741E-3</v>
      </c>
      <c r="J932" t="s">
        <v>118</v>
      </c>
      <c r="K932">
        <v>0.33100000000000002</v>
      </c>
      <c r="L932" t="s">
        <v>18</v>
      </c>
      <c r="M932" t="s">
        <v>228</v>
      </c>
      <c r="N932" t="s">
        <v>198</v>
      </c>
      <c r="O932">
        <v>12</v>
      </c>
      <c r="P932">
        <f>_xlfn.IFNA(VLOOKUP(C932&amp;G932,'By Class Overall'!A:F,6,FALSE),0)</f>
        <v>12</v>
      </c>
      <c r="Q932">
        <f>_xlfn.IFNA(VLOOKUP(C932&amp;G932,'By Class Overall'!A:D,4,FALSE),0)</f>
        <v>16</v>
      </c>
    </row>
    <row r="933" spans="1:17" x14ac:dyDescent="0.25">
      <c r="A933">
        <v>2</v>
      </c>
      <c r="B933" t="s">
        <v>181</v>
      </c>
      <c r="C933" t="s">
        <v>198</v>
      </c>
      <c r="D933">
        <v>11</v>
      </c>
      <c r="E933">
        <v>11</v>
      </c>
      <c r="F933">
        <v>666</v>
      </c>
      <c r="G933" t="s">
        <v>45</v>
      </c>
      <c r="H933">
        <v>7</v>
      </c>
      <c r="I933" s="1">
        <v>8.9288194444444441E-3</v>
      </c>
      <c r="J933" t="s">
        <v>118</v>
      </c>
      <c r="K933">
        <v>7.43</v>
      </c>
      <c r="L933" t="s">
        <v>18</v>
      </c>
      <c r="M933" t="s">
        <v>46</v>
      </c>
      <c r="N933" t="s">
        <v>198</v>
      </c>
      <c r="O933">
        <v>10</v>
      </c>
      <c r="P933">
        <f>_xlfn.IFNA(VLOOKUP(C933&amp;G933,'By Class Overall'!A:F,6,FALSE),0)</f>
        <v>26</v>
      </c>
      <c r="Q933">
        <f>_xlfn.IFNA(VLOOKUP(C933&amp;G933,'By Class Overall'!A:D,4,FALSE),0)</f>
        <v>8</v>
      </c>
    </row>
    <row r="934" spans="1:17" x14ac:dyDescent="0.25">
      <c r="A934">
        <v>2</v>
      </c>
      <c r="B934" t="s">
        <v>12</v>
      </c>
      <c r="C934" t="s">
        <v>192</v>
      </c>
      <c r="D934">
        <v>3</v>
      </c>
      <c r="E934">
        <v>3</v>
      </c>
      <c r="F934">
        <v>993</v>
      </c>
      <c r="G934" t="s">
        <v>165</v>
      </c>
      <c r="H934">
        <v>4</v>
      </c>
      <c r="I934" s="1">
        <v>5.1130208333333331E-3</v>
      </c>
      <c r="J934">
        <v>4.6280000000000001</v>
      </c>
      <c r="K934">
        <v>1.9470000000000001</v>
      </c>
      <c r="L934" t="s">
        <v>166</v>
      </c>
      <c r="M934" t="s">
        <v>16</v>
      </c>
      <c r="N934" t="s">
        <v>192</v>
      </c>
      <c r="O934">
        <v>32</v>
      </c>
      <c r="P934">
        <f>_xlfn.IFNA(VLOOKUP(C934&amp;G934,'By Class Overall'!A:F,6,FALSE),0)</f>
        <v>32</v>
      </c>
      <c r="Q934">
        <f>_xlfn.IFNA(VLOOKUP(C934&amp;G934,'By Class Overall'!A:D,4,FALSE),0)</f>
        <v>7</v>
      </c>
    </row>
    <row r="935" spans="1:17" x14ac:dyDescent="0.25">
      <c r="A935">
        <v>2</v>
      </c>
      <c r="B935" t="s">
        <v>12</v>
      </c>
      <c r="C935" t="s">
        <v>192</v>
      </c>
      <c r="D935">
        <v>4</v>
      </c>
      <c r="E935">
        <v>4</v>
      </c>
      <c r="F935">
        <v>179</v>
      </c>
      <c r="G935" t="s">
        <v>42</v>
      </c>
      <c r="H935">
        <v>4</v>
      </c>
      <c r="I935" s="1">
        <v>5.1196643518518518E-3</v>
      </c>
      <c r="J935">
        <v>5.202</v>
      </c>
      <c r="K935">
        <v>0.57399999999999995</v>
      </c>
      <c r="L935" t="s">
        <v>43</v>
      </c>
      <c r="M935" t="s">
        <v>44</v>
      </c>
      <c r="N935" t="s">
        <v>192</v>
      </c>
      <c r="O935">
        <v>26</v>
      </c>
      <c r="P935">
        <f>_xlfn.IFNA(VLOOKUP(C935&amp;G935,'By Class Overall'!A:F,6,FALSE),0)</f>
        <v>66</v>
      </c>
      <c r="Q935">
        <f>_xlfn.IFNA(VLOOKUP(C935&amp;G935,'By Class Overall'!A:D,4,FALSE),0)</f>
        <v>3</v>
      </c>
    </row>
    <row r="936" spans="1:17" x14ac:dyDescent="0.25">
      <c r="A936">
        <v>2</v>
      </c>
      <c r="B936" t="s">
        <v>12</v>
      </c>
      <c r="C936" t="s">
        <v>192</v>
      </c>
      <c r="D936">
        <v>5</v>
      </c>
      <c r="E936">
        <v>5</v>
      </c>
      <c r="F936">
        <v>335</v>
      </c>
      <c r="G936" t="s">
        <v>269</v>
      </c>
      <c r="H936">
        <v>4</v>
      </c>
      <c r="I936" s="1">
        <v>5.1212847222222224E-3</v>
      </c>
      <c r="J936">
        <v>5.3419999999999996</v>
      </c>
      <c r="K936">
        <v>0.14000000000000001</v>
      </c>
      <c r="L936" t="s">
        <v>270</v>
      </c>
      <c r="M936" t="s">
        <v>271</v>
      </c>
      <c r="N936" t="s">
        <v>192</v>
      </c>
      <c r="O936">
        <v>22</v>
      </c>
      <c r="P936">
        <f>_xlfn.IFNA(VLOOKUP(C936&amp;G936,'By Class Overall'!A:F,6,FALSE),0)</f>
        <v>22</v>
      </c>
      <c r="Q936">
        <f>_xlfn.IFNA(VLOOKUP(C936&amp;G936,'By Class Overall'!A:D,4,FALSE),0)</f>
        <v>10</v>
      </c>
    </row>
    <row r="937" spans="1:17" x14ac:dyDescent="0.25">
      <c r="A937">
        <v>2</v>
      </c>
      <c r="B937" t="s">
        <v>12</v>
      </c>
      <c r="C937" t="s">
        <v>192</v>
      </c>
      <c r="D937">
        <v>6</v>
      </c>
      <c r="E937">
        <v>6</v>
      </c>
      <c r="F937">
        <v>300</v>
      </c>
      <c r="G937" t="s">
        <v>267</v>
      </c>
      <c r="H937">
        <v>4</v>
      </c>
      <c r="I937" s="1">
        <v>5.5035648148148144E-3</v>
      </c>
      <c r="J937">
        <v>38.371000000000002</v>
      </c>
      <c r="K937">
        <v>33.029000000000003</v>
      </c>
      <c r="L937" t="s">
        <v>18</v>
      </c>
      <c r="M937" t="s">
        <v>158</v>
      </c>
      <c r="N937" t="s">
        <v>192</v>
      </c>
      <c r="O937">
        <v>20</v>
      </c>
      <c r="P937">
        <f>_xlfn.IFNA(VLOOKUP(C937&amp;G937,'By Class Overall'!A:F,6,FALSE),0)</f>
        <v>20</v>
      </c>
      <c r="Q937">
        <f>_xlfn.IFNA(VLOOKUP(C937&amp;G937,'By Class Overall'!A:D,4,FALSE),0)</f>
        <v>11</v>
      </c>
    </row>
    <row r="938" spans="1:17" x14ac:dyDescent="0.25">
      <c r="A938">
        <v>2</v>
      </c>
      <c r="B938" t="s">
        <v>12</v>
      </c>
      <c r="C938" t="s">
        <v>192</v>
      </c>
      <c r="D938">
        <v>7</v>
      </c>
      <c r="E938">
        <v>7</v>
      </c>
      <c r="F938">
        <v>711</v>
      </c>
      <c r="G938" t="s">
        <v>151</v>
      </c>
      <c r="H938">
        <v>4</v>
      </c>
      <c r="I938" s="1">
        <v>5.6339004629629638E-3</v>
      </c>
      <c r="J938">
        <v>49.631999999999998</v>
      </c>
      <c r="K938">
        <v>11.260999999999999</v>
      </c>
      <c r="L938" t="s">
        <v>18</v>
      </c>
      <c r="M938" t="s">
        <v>152</v>
      </c>
      <c r="N938" t="s">
        <v>192</v>
      </c>
      <c r="O938">
        <v>18</v>
      </c>
      <c r="P938">
        <f>_xlfn.IFNA(VLOOKUP(C938&amp;G938,'By Class Overall'!A:F,6,FALSE),0)</f>
        <v>40</v>
      </c>
      <c r="Q938">
        <f>_xlfn.IFNA(VLOOKUP(C938&amp;G938,'By Class Overall'!A:D,4,FALSE),0)</f>
        <v>6</v>
      </c>
    </row>
    <row r="939" spans="1:17" x14ac:dyDescent="0.25">
      <c r="A939">
        <v>2</v>
      </c>
      <c r="B939" t="s">
        <v>12</v>
      </c>
      <c r="C939" t="s">
        <v>192</v>
      </c>
      <c r="D939">
        <v>8</v>
      </c>
      <c r="E939">
        <v>8</v>
      </c>
      <c r="F939">
        <v>268</v>
      </c>
      <c r="G939" t="s">
        <v>156</v>
      </c>
      <c r="H939">
        <v>4</v>
      </c>
      <c r="I939" s="1">
        <v>5.6569328703703703E-3</v>
      </c>
      <c r="J939">
        <v>51.622</v>
      </c>
      <c r="K939">
        <v>1.99</v>
      </c>
      <c r="L939" t="s">
        <v>157</v>
      </c>
      <c r="M939" t="s">
        <v>158</v>
      </c>
      <c r="N939" t="s">
        <v>192</v>
      </c>
      <c r="O939">
        <v>16</v>
      </c>
      <c r="P939">
        <f>_xlfn.IFNA(VLOOKUP(C939&amp;G939,'By Class Overall'!A:F,6,FALSE),0)</f>
        <v>70</v>
      </c>
      <c r="Q939">
        <f>_xlfn.IFNA(VLOOKUP(C939&amp;G939,'By Class Overall'!A:D,4,FALSE),0)</f>
        <v>2</v>
      </c>
    </row>
    <row r="940" spans="1:17" x14ac:dyDescent="0.25">
      <c r="A940">
        <v>2</v>
      </c>
      <c r="B940" t="s">
        <v>12</v>
      </c>
      <c r="C940" t="s">
        <v>192</v>
      </c>
      <c r="D940">
        <v>9</v>
      </c>
      <c r="E940">
        <v>9</v>
      </c>
      <c r="F940">
        <v>142</v>
      </c>
      <c r="G940" t="s">
        <v>233</v>
      </c>
      <c r="H940">
        <v>4</v>
      </c>
      <c r="I940" s="1">
        <v>5.6898958333333333E-3</v>
      </c>
      <c r="J940">
        <v>54.47</v>
      </c>
      <c r="K940">
        <v>2.8479999999999999</v>
      </c>
      <c r="L940" t="s">
        <v>234</v>
      </c>
      <c r="M940" t="s">
        <v>158</v>
      </c>
      <c r="N940" t="s">
        <v>192</v>
      </c>
      <c r="O940">
        <v>14</v>
      </c>
      <c r="P940">
        <f>_xlfn.IFNA(VLOOKUP(C940&amp;G940,'By Class Overall'!A:F,6,FALSE),0)</f>
        <v>14</v>
      </c>
      <c r="Q940">
        <f>_xlfn.IFNA(VLOOKUP(C940&amp;G940,'By Class Overall'!A:D,4,FALSE),0)</f>
        <v>14</v>
      </c>
    </row>
    <row r="941" spans="1:17" x14ac:dyDescent="0.25">
      <c r="A941">
        <v>2</v>
      </c>
      <c r="B941" t="s">
        <v>12</v>
      </c>
      <c r="C941" t="s">
        <v>192</v>
      </c>
      <c r="D941">
        <v>10</v>
      </c>
      <c r="E941">
        <v>10</v>
      </c>
      <c r="F941">
        <v>693</v>
      </c>
      <c r="G941" t="s">
        <v>237</v>
      </c>
      <c r="H941">
        <v>4</v>
      </c>
      <c r="I941" s="1">
        <v>6.1088888888888885E-3</v>
      </c>
      <c r="J941" s="1">
        <v>1.0494328703703705E-3</v>
      </c>
      <c r="K941">
        <v>36.201000000000001</v>
      </c>
      <c r="L941" t="s">
        <v>172</v>
      </c>
      <c r="M941" t="s">
        <v>16</v>
      </c>
      <c r="N941" t="s">
        <v>192</v>
      </c>
      <c r="O941">
        <v>12</v>
      </c>
      <c r="P941">
        <f>_xlfn.IFNA(VLOOKUP(C941&amp;G941,'By Class Overall'!A:F,6,FALSE),0)</f>
        <v>12</v>
      </c>
      <c r="Q941">
        <f>_xlfn.IFNA(VLOOKUP(C941&amp;G941,'By Class Overall'!A:D,4,FALSE),0)</f>
        <v>15</v>
      </c>
    </row>
    <row r="942" spans="1:17" x14ac:dyDescent="0.25">
      <c r="A942">
        <v>2</v>
      </c>
      <c r="B942" t="s">
        <v>12</v>
      </c>
      <c r="C942" t="s">
        <v>192</v>
      </c>
      <c r="D942" t="s">
        <v>193</v>
      </c>
      <c r="E942" t="s">
        <v>193</v>
      </c>
      <c r="F942">
        <v>71</v>
      </c>
      <c r="G942" t="s">
        <v>250</v>
      </c>
      <c r="H942">
        <v>4</v>
      </c>
      <c r="I942" s="1">
        <v>6.5089583333333327E-3</v>
      </c>
      <c r="J942" t="s">
        <v>193</v>
      </c>
      <c r="K942">
        <v>34.566000000000003</v>
      </c>
      <c r="L942" t="s">
        <v>188</v>
      </c>
      <c r="M942" t="s">
        <v>251</v>
      </c>
      <c r="N942" t="s">
        <v>192</v>
      </c>
      <c r="O942">
        <v>0</v>
      </c>
      <c r="P942">
        <f>_xlfn.IFNA(VLOOKUP(C942&amp;G942,'By Class Overall'!A:F,6,FALSE),0)</f>
        <v>0</v>
      </c>
      <c r="Q942">
        <f>_xlfn.IFNA(VLOOKUP(C942&amp;G942,'By Class Overall'!A:D,4,FALSE),0)</f>
        <v>0</v>
      </c>
    </row>
    <row r="943" spans="1:17" x14ac:dyDescent="0.25">
      <c r="A943">
        <v>2</v>
      </c>
      <c r="B943" t="s">
        <v>12</v>
      </c>
      <c r="C943" t="s">
        <v>192</v>
      </c>
      <c r="D943" t="s">
        <v>71</v>
      </c>
      <c r="E943" t="s">
        <v>71</v>
      </c>
      <c r="F943">
        <v>213</v>
      </c>
      <c r="G943" t="s">
        <v>241</v>
      </c>
      <c r="J943" t="s">
        <v>71</v>
      </c>
      <c r="L943" t="s">
        <v>242</v>
      </c>
      <c r="M943" t="s">
        <v>243</v>
      </c>
      <c r="N943" t="s">
        <v>192</v>
      </c>
      <c r="O943">
        <v>0</v>
      </c>
      <c r="P943">
        <f>_xlfn.IFNA(VLOOKUP(C943&amp;G943,'By Class Overall'!A:F,6,FALSE),0)</f>
        <v>0</v>
      </c>
      <c r="Q943">
        <f>_xlfn.IFNA(VLOOKUP(C943&amp;G943,'By Class Overall'!A:D,4,FALSE),0)</f>
        <v>0</v>
      </c>
    </row>
    <row r="944" spans="1:17" x14ac:dyDescent="0.25">
      <c r="A944">
        <v>2</v>
      </c>
      <c r="B944" t="s">
        <v>12</v>
      </c>
      <c r="C944" t="s">
        <v>192</v>
      </c>
      <c r="D944" t="s">
        <v>71</v>
      </c>
      <c r="E944" t="s">
        <v>71</v>
      </c>
      <c r="F944">
        <v>66</v>
      </c>
      <c r="G944" t="s">
        <v>153</v>
      </c>
      <c r="J944" t="s">
        <v>71</v>
      </c>
      <c r="L944" t="s">
        <v>154</v>
      </c>
      <c r="M944" t="s">
        <v>144</v>
      </c>
      <c r="N944" t="s">
        <v>192</v>
      </c>
      <c r="O944">
        <v>0</v>
      </c>
      <c r="P944">
        <f>_xlfn.IFNA(VLOOKUP(C944&amp;G944,'By Class Overall'!A:F,6,FALSE),0)</f>
        <v>0</v>
      </c>
      <c r="Q944">
        <f>_xlfn.IFNA(VLOOKUP(C944&amp;G944,'By Class Overall'!A:D,4,FALSE),0)</f>
        <v>0</v>
      </c>
    </row>
    <row r="945" spans="1:17" x14ac:dyDescent="0.25">
      <c r="A945">
        <v>2</v>
      </c>
      <c r="B945" t="s">
        <v>12</v>
      </c>
      <c r="C945" t="s">
        <v>192</v>
      </c>
      <c r="D945" t="s">
        <v>71</v>
      </c>
      <c r="E945" t="s">
        <v>71</v>
      </c>
      <c r="F945">
        <v>66</v>
      </c>
      <c r="G945" t="s">
        <v>153</v>
      </c>
      <c r="J945" t="s">
        <v>71</v>
      </c>
      <c r="L945" t="s">
        <v>143</v>
      </c>
      <c r="M945" t="s">
        <v>144</v>
      </c>
      <c r="N945" t="s">
        <v>192</v>
      </c>
      <c r="O945">
        <v>0</v>
      </c>
      <c r="P945">
        <f>_xlfn.IFNA(VLOOKUP(C945&amp;G945,'By Class Overall'!A:F,6,FALSE),0)</f>
        <v>0</v>
      </c>
      <c r="Q945">
        <f>_xlfn.IFNA(VLOOKUP(C945&amp;G945,'By Class Overall'!A:D,4,FALSE),0)</f>
        <v>0</v>
      </c>
    </row>
    <row r="946" spans="1:17" x14ac:dyDescent="0.25">
      <c r="A946">
        <v>2</v>
      </c>
      <c r="B946" t="s">
        <v>12</v>
      </c>
      <c r="C946" t="s">
        <v>192</v>
      </c>
      <c r="D946" t="s">
        <v>71</v>
      </c>
      <c r="E946" t="s">
        <v>71</v>
      </c>
      <c r="F946">
        <v>147</v>
      </c>
      <c r="G946" t="s">
        <v>159</v>
      </c>
      <c r="J946" t="s">
        <v>71</v>
      </c>
      <c r="L946" t="s">
        <v>155</v>
      </c>
      <c r="M946" t="s">
        <v>24</v>
      </c>
      <c r="N946" t="s">
        <v>192</v>
      </c>
      <c r="O946">
        <v>0</v>
      </c>
      <c r="P946">
        <f>_xlfn.IFNA(VLOOKUP(C946&amp;G946,'By Class Overall'!A:F,6,FALSE),0)</f>
        <v>0</v>
      </c>
      <c r="Q946">
        <f>_xlfn.IFNA(VLOOKUP(C946&amp;G946,'By Class Overall'!A:D,4,FALSE),0)</f>
        <v>0</v>
      </c>
    </row>
    <row r="947" spans="1:17" x14ac:dyDescent="0.25">
      <c r="A947">
        <v>2</v>
      </c>
      <c r="B947" t="s">
        <v>12</v>
      </c>
      <c r="C947" t="s">
        <v>192</v>
      </c>
      <c r="D947" t="s">
        <v>71</v>
      </c>
      <c r="E947" t="s">
        <v>71</v>
      </c>
      <c r="F947">
        <v>71</v>
      </c>
      <c r="G947" t="s">
        <v>250</v>
      </c>
      <c r="J947" t="s">
        <v>71</v>
      </c>
      <c r="L947" t="s">
        <v>188</v>
      </c>
      <c r="M947" t="s">
        <v>251</v>
      </c>
      <c r="N947" t="s">
        <v>192</v>
      </c>
      <c r="O947">
        <v>0</v>
      </c>
      <c r="P947">
        <f>_xlfn.IFNA(VLOOKUP(C947&amp;G947,'By Class Overall'!A:F,6,FALSE),0)</f>
        <v>0</v>
      </c>
      <c r="Q947">
        <f>_xlfn.IFNA(VLOOKUP(C947&amp;G947,'By Class Overall'!A:D,4,FALSE),0)</f>
        <v>0</v>
      </c>
    </row>
    <row r="948" spans="1:17" x14ac:dyDescent="0.25">
      <c r="A948">
        <v>2</v>
      </c>
      <c r="B948" t="s">
        <v>12</v>
      </c>
      <c r="C948" t="s">
        <v>192</v>
      </c>
      <c r="D948" t="s">
        <v>71</v>
      </c>
      <c r="E948" t="s">
        <v>71</v>
      </c>
      <c r="F948">
        <v>805</v>
      </c>
      <c r="G948" t="s">
        <v>82</v>
      </c>
      <c r="J948" t="s">
        <v>71</v>
      </c>
      <c r="L948" t="s">
        <v>83</v>
      </c>
      <c r="M948" t="s">
        <v>54</v>
      </c>
      <c r="N948" t="s">
        <v>192</v>
      </c>
      <c r="O948">
        <v>0</v>
      </c>
      <c r="P948">
        <f>_xlfn.IFNA(VLOOKUP(C948&amp;G948,'By Class Overall'!A:F,6,FALSE),0)</f>
        <v>0</v>
      </c>
      <c r="Q948">
        <f>_xlfn.IFNA(VLOOKUP(C948&amp;G948,'By Class Overall'!A:D,4,FALSE),0)</f>
        <v>0</v>
      </c>
    </row>
    <row r="949" spans="1:17" x14ac:dyDescent="0.25">
      <c r="A949">
        <v>2</v>
      </c>
      <c r="B949" t="s">
        <v>12</v>
      </c>
      <c r="C949" t="s">
        <v>192</v>
      </c>
      <c r="D949" t="s">
        <v>71</v>
      </c>
      <c r="E949" t="s">
        <v>71</v>
      </c>
      <c r="F949">
        <v>142</v>
      </c>
      <c r="G949" t="s">
        <v>233</v>
      </c>
      <c r="J949" t="s">
        <v>71</v>
      </c>
      <c r="L949" t="s">
        <v>234</v>
      </c>
      <c r="M949" t="s">
        <v>158</v>
      </c>
      <c r="N949" t="s">
        <v>192</v>
      </c>
      <c r="O949">
        <v>0</v>
      </c>
      <c r="P949">
        <f>_xlfn.IFNA(VLOOKUP(C949&amp;G949,'By Class Overall'!A:F,6,FALSE),0)</f>
        <v>14</v>
      </c>
      <c r="Q949">
        <f>_xlfn.IFNA(VLOOKUP(C949&amp;G949,'By Class Overall'!A:D,4,FALSE),0)</f>
        <v>14</v>
      </c>
    </row>
    <row r="950" spans="1:17" x14ac:dyDescent="0.25">
      <c r="A950">
        <v>2</v>
      </c>
      <c r="B950" t="s">
        <v>12</v>
      </c>
      <c r="C950" t="s">
        <v>192</v>
      </c>
      <c r="D950" t="s">
        <v>71</v>
      </c>
      <c r="E950" t="s">
        <v>71</v>
      </c>
      <c r="F950">
        <v>107</v>
      </c>
      <c r="G950" t="s">
        <v>55</v>
      </c>
      <c r="J950" t="s">
        <v>71</v>
      </c>
      <c r="L950" t="s">
        <v>56</v>
      </c>
      <c r="M950" t="s">
        <v>57</v>
      </c>
      <c r="N950" t="s">
        <v>192</v>
      </c>
      <c r="O950">
        <v>0</v>
      </c>
      <c r="P950">
        <f>_xlfn.IFNA(VLOOKUP(C950&amp;G950,'By Class Overall'!A:F,6,FALSE),0)</f>
        <v>60</v>
      </c>
      <c r="Q950">
        <f>_xlfn.IFNA(VLOOKUP(C950&amp;G950,'By Class Overall'!A:D,4,FALSE),0)</f>
        <v>5</v>
      </c>
    </row>
    <row r="951" spans="1:17" x14ac:dyDescent="0.25">
      <c r="A951">
        <v>2</v>
      </c>
      <c r="B951" t="s">
        <v>12</v>
      </c>
      <c r="C951" t="s">
        <v>192</v>
      </c>
      <c r="D951" t="s">
        <v>71</v>
      </c>
      <c r="E951" t="s">
        <v>71</v>
      </c>
      <c r="F951">
        <v>417</v>
      </c>
      <c r="G951" t="s">
        <v>261</v>
      </c>
      <c r="J951" t="s">
        <v>71</v>
      </c>
      <c r="L951" t="s">
        <v>262</v>
      </c>
      <c r="M951" t="s">
        <v>263</v>
      </c>
      <c r="N951" t="s">
        <v>192</v>
      </c>
      <c r="O951">
        <v>0</v>
      </c>
      <c r="P951">
        <f>_xlfn.IFNA(VLOOKUP(C951&amp;G951,'By Class Overall'!A:F,6,FALSE),0)</f>
        <v>0</v>
      </c>
      <c r="Q951">
        <f>_xlfn.IFNA(VLOOKUP(C951&amp;G951,'By Class Overall'!A:D,4,FALSE),0)</f>
        <v>0</v>
      </c>
    </row>
    <row r="952" spans="1:17" x14ac:dyDescent="0.25">
      <c r="A952">
        <v>2</v>
      </c>
      <c r="B952" t="s">
        <v>12</v>
      </c>
      <c r="C952" t="s">
        <v>192</v>
      </c>
      <c r="D952" t="s">
        <v>71</v>
      </c>
      <c r="E952" t="s">
        <v>71</v>
      </c>
      <c r="F952">
        <v>113</v>
      </c>
      <c r="G952" t="s">
        <v>264</v>
      </c>
      <c r="J952" t="s">
        <v>71</v>
      </c>
      <c r="L952" t="s">
        <v>265</v>
      </c>
      <c r="M952" t="s">
        <v>266</v>
      </c>
      <c r="N952" t="s">
        <v>192</v>
      </c>
      <c r="O952">
        <v>0</v>
      </c>
      <c r="P952">
        <f>_xlfn.IFNA(VLOOKUP(C952&amp;G952,'By Class Overall'!A:F,6,FALSE),0)</f>
        <v>0</v>
      </c>
      <c r="Q952">
        <f>_xlfn.IFNA(VLOOKUP(C952&amp;G952,'By Class Overall'!A:D,4,FALSE),0)</f>
        <v>0</v>
      </c>
    </row>
    <row r="953" spans="1:17" x14ac:dyDescent="0.25">
      <c r="A953">
        <v>2</v>
      </c>
      <c r="B953" t="s">
        <v>12</v>
      </c>
      <c r="C953" t="s">
        <v>192</v>
      </c>
      <c r="D953" t="s">
        <v>71</v>
      </c>
      <c r="E953" t="s">
        <v>71</v>
      </c>
      <c r="F953">
        <v>146</v>
      </c>
      <c r="G953" t="s">
        <v>68</v>
      </c>
      <c r="J953" t="s">
        <v>71</v>
      </c>
      <c r="L953" t="s">
        <v>69</v>
      </c>
      <c r="M953" t="s">
        <v>70</v>
      </c>
      <c r="N953" t="s">
        <v>192</v>
      </c>
      <c r="O953">
        <v>0</v>
      </c>
      <c r="P953">
        <f>_xlfn.IFNA(VLOOKUP(C953&amp;G953,'By Class Overall'!A:F,6,FALSE),0)</f>
        <v>62</v>
      </c>
      <c r="Q953">
        <f>_xlfn.IFNA(VLOOKUP(C953&amp;G953,'By Class Overall'!A:D,4,FALSE),0)</f>
        <v>4</v>
      </c>
    </row>
    <row r="954" spans="1:17" x14ac:dyDescent="0.25">
      <c r="A954">
        <v>2</v>
      </c>
      <c r="B954" t="s">
        <v>12</v>
      </c>
      <c r="C954" t="s">
        <v>192</v>
      </c>
      <c r="D954" t="s">
        <v>71</v>
      </c>
      <c r="E954" t="s">
        <v>71</v>
      </c>
      <c r="F954">
        <v>300</v>
      </c>
      <c r="G954" t="s">
        <v>267</v>
      </c>
      <c r="J954" t="s">
        <v>71</v>
      </c>
      <c r="L954" t="s">
        <v>18</v>
      </c>
      <c r="M954" t="s">
        <v>158</v>
      </c>
      <c r="N954" t="s">
        <v>192</v>
      </c>
      <c r="O954">
        <v>0</v>
      </c>
      <c r="P954">
        <f>_xlfn.IFNA(VLOOKUP(C954&amp;G954,'By Class Overall'!A:F,6,FALSE),0)</f>
        <v>20</v>
      </c>
      <c r="Q954">
        <f>_xlfn.IFNA(VLOOKUP(C954&amp;G954,'By Class Overall'!A:D,4,FALSE),0)</f>
        <v>11</v>
      </c>
    </row>
    <row r="955" spans="1:17" x14ac:dyDescent="0.25">
      <c r="A955">
        <v>2</v>
      </c>
      <c r="B955" t="s">
        <v>12</v>
      </c>
      <c r="C955" t="s">
        <v>192</v>
      </c>
      <c r="D955" t="s">
        <v>71</v>
      </c>
      <c r="E955" t="s">
        <v>71</v>
      </c>
      <c r="F955">
        <v>307</v>
      </c>
      <c r="G955" t="s">
        <v>47</v>
      </c>
      <c r="J955" t="s">
        <v>71</v>
      </c>
      <c r="L955" t="s">
        <v>48</v>
      </c>
      <c r="M955" t="s">
        <v>49</v>
      </c>
      <c r="N955" t="s">
        <v>192</v>
      </c>
      <c r="O955">
        <v>0</v>
      </c>
      <c r="P955">
        <f>_xlfn.IFNA(VLOOKUP(C955&amp;G955,'By Class Overall'!A:F,6,FALSE),0)</f>
        <v>100</v>
      </c>
      <c r="Q955">
        <f>_xlfn.IFNA(VLOOKUP(C955&amp;G955,'By Class Overall'!A:D,4,FALSE),0)</f>
        <v>1</v>
      </c>
    </row>
    <row r="956" spans="1:17" x14ac:dyDescent="0.25">
      <c r="A956">
        <v>2</v>
      </c>
      <c r="B956" t="s">
        <v>12</v>
      </c>
      <c r="C956" t="s">
        <v>192</v>
      </c>
      <c r="D956" t="s">
        <v>71</v>
      </c>
      <c r="E956" t="s">
        <v>71</v>
      </c>
      <c r="F956">
        <v>147</v>
      </c>
      <c r="G956" t="s">
        <v>159</v>
      </c>
      <c r="J956" t="s">
        <v>71</v>
      </c>
      <c r="L956" t="s">
        <v>155</v>
      </c>
      <c r="M956" t="s">
        <v>24</v>
      </c>
      <c r="N956" t="s">
        <v>192</v>
      </c>
      <c r="O956">
        <v>0</v>
      </c>
      <c r="P956">
        <f>_xlfn.IFNA(VLOOKUP(C956&amp;G956,'By Class Overall'!A:F,6,FALSE),0)</f>
        <v>0</v>
      </c>
      <c r="Q956">
        <f>_xlfn.IFNA(VLOOKUP(C956&amp;G956,'By Class Overall'!A:D,4,FALSE),0)</f>
        <v>0</v>
      </c>
    </row>
    <row r="957" spans="1:17" x14ac:dyDescent="0.25">
      <c r="A957">
        <v>2</v>
      </c>
      <c r="B957" t="s">
        <v>12</v>
      </c>
      <c r="C957" t="s">
        <v>192</v>
      </c>
      <c r="D957" t="s">
        <v>71</v>
      </c>
      <c r="E957" t="s">
        <v>71</v>
      </c>
      <c r="F957">
        <v>146</v>
      </c>
      <c r="G957" t="s">
        <v>68</v>
      </c>
      <c r="J957" t="s">
        <v>71</v>
      </c>
      <c r="L957" t="s">
        <v>69</v>
      </c>
      <c r="M957" t="s">
        <v>70</v>
      </c>
      <c r="N957" t="s">
        <v>192</v>
      </c>
      <c r="O957">
        <v>0</v>
      </c>
      <c r="P957">
        <f>_xlfn.IFNA(VLOOKUP(C957&amp;G957,'By Class Overall'!A:F,6,FALSE),0)</f>
        <v>62</v>
      </c>
      <c r="Q957">
        <f>_xlfn.IFNA(VLOOKUP(C957&amp;G957,'By Class Overall'!A:D,4,FALSE),0)</f>
        <v>4</v>
      </c>
    </row>
    <row r="958" spans="1:17" x14ac:dyDescent="0.25">
      <c r="A958">
        <v>2</v>
      </c>
      <c r="B958" t="s">
        <v>12</v>
      </c>
      <c r="C958" t="s">
        <v>192</v>
      </c>
      <c r="D958" t="s">
        <v>71</v>
      </c>
      <c r="E958" t="s">
        <v>71</v>
      </c>
      <c r="F958">
        <v>66</v>
      </c>
      <c r="G958" t="s">
        <v>141</v>
      </c>
      <c r="J958" t="s">
        <v>71</v>
      </c>
      <c r="L958" t="s">
        <v>154</v>
      </c>
      <c r="M958" t="s">
        <v>144</v>
      </c>
      <c r="N958" t="s">
        <v>192</v>
      </c>
      <c r="O958">
        <v>0</v>
      </c>
      <c r="P958">
        <f>_xlfn.IFNA(VLOOKUP(C958&amp;G958,'By Class Overall'!A:F,6,FALSE),0)</f>
        <v>0</v>
      </c>
      <c r="Q958">
        <f>_xlfn.IFNA(VLOOKUP(C958&amp;G958,'By Class Overall'!A:D,4,FALSE),0)</f>
        <v>0</v>
      </c>
    </row>
    <row r="959" spans="1:17" x14ac:dyDescent="0.25">
      <c r="A959">
        <v>2</v>
      </c>
      <c r="B959" t="s">
        <v>12</v>
      </c>
      <c r="C959" t="s">
        <v>192</v>
      </c>
      <c r="D959" t="s">
        <v>71</v>
      </c>
      <c r="E959" t="s">
        <v>71</v>
      </c>
      <c r="F959">
        <v>66</v>
      </c>
      <c r="G959" t="s">
        <v>141</v>
      </c>
      <c r="J959" t="s">
        <v>71</v>
      </c>
      <c r="L959" t="s">
        <v>143</v>
      </c>
      <c r="M959" t="s">
        <v>144</v>
      </c>
      <c r="N959" t="s">
        <v>192</v>
      </c>
      <c r="O959">
        <v>0</v>
      </c>
      <c r="P959">
        <f>_xlfn.IFNA(VLOOKUP(C959&amp;G959,'By Class Overall'!A:F,6,FALSE),0)</f>
        <v>0</v>
      </c>
      <c r="Q959">
        <f>_xlfn.IFNA(VLOOKUP(C959&amp;G959,'By Class Overall'!A:D,4,FALSE),0)</f>
        <v>0</v>
      </c>
    </row>
    <row r="960" spans="1:17" x14ac:dyDescent="0.25">
      <c r="A960">
        <v>2</v>
      </c>
      <c r="B960" t="s">
        <v>12</v>
      </c>
      <c r="C960" t="s">
        <v>192</v>
      </c>
      <c r="D960" t="s">
        <v>71</v>
      </c>
      <c r="E960" t="s">
        <v>71</v>
      </c>
      <c r="F960">
        <v>335</v>
      </c>
      <c r="G960" t="s">
        <v>269</v>
      </c>
      <c r="J960" t="s">
        <v>71</v>
      </c>
      <c r="L960" t="s">
        <v>270</v>
      </c>
      <c r="M960" t="s">
        <v>271</v>
      </c>
      <c r="N960" t="s">
        <v>192</v>
      </c>
      <c r="O960">
        <v>0</v>
      </c>
      <c r="P960">
        <f>_xlfn.IFNA(VLOOKUP(C960&amp;G960,'By Class Overall'!A:F,6,FALSE),0)</f>
        <v>22</v>
      </c>
      <c r="Q960">
        <f>_xlfn.IFNA(VLOOKUP(C960&amp;G960,'By Class Overall'!A:D,4,FALSE),0)</f>
        <v>10</v>
      </c>
    </row>
    <row r="961" spans="1:17" x14ac:dyDescent="0.25">
      <c r="A961">
        <v>2</v>
      </c>
      <c r="B961" t="s">
        <v>12</v>
      </c>
      <c r="C961" t="s">
        <v>192</v>
      </c>
      <c r="D961" t="s">
        <v>71</v>
      </c>
      <c r="E961" t="s">
        <v>71</v>
      </c>
      <c r="F961">
        <v>417</v>
      </c>
      <c r="G961" t="s">
        <v>261</v>
      </c>
      <c r="J961" t="s">
        <v>71</v>
      </c>
      <c r="L961" t="s">
        <v>262</v>
      </c>
      <c r="M961" t="s">
        <v>263</v>
      </c>
      <c r="N961" t="s">
        <v>192</v>
      </c>
      <c r="O961">
        <v>0</v>
      </c>
      <c r="P961">
        <f>_xlfn.IFNA(VLOOKUP(C961&amp;G961,'By Class Overall'!A:F,6,FALSE),0)</f>
        <v>0</v>
      </c>
      <c r="Q961">
        <f>_xlfn.IFNA(VLOOKUP(C961&amp;G961,'By Class Overall'!A:D,4,FALSE),0)</f>
        <v>0</v>
      </c>
    </row>
    <row r="962" spans="1:17" x14ac:dyDescent="0.25">
      <c r="A962">
        <v>2</v>
      </c>
      <c r="B962" t="s">
        <v>12</v>
      </c>
      <c r="C962" t="s">
        <v>192</v>
      </c>
      <c r="D962" t="s">
        <v>71</v>
      </c>
      <c r="E962" t="s">
        <v>71</v>
      </c>
      <c r="F962">
        <v>242</v>
      </c>
      <c r="G962" t="s">
        <v>116</v>
      </c>
      <c r="J962" t="s">
        <v>71</v>
      </c>
      <c r="L962" t="s">
        <v>155</v>
      </c>
      <c r="M962" t="s">
        <v>38</v>
      </c>
      <c r="N962" t="s">
        <v>192</v>
      </c>
      <c r="O962">
        <v>0</v>
      </c>
      <c r="P962">
        <f>_xlfn.IFNA(VLOOKUP(C962&amp;G962,'By Class Overall'!A:F,6,FALSE),0)</f>
        <v>16</v>
      </c>
      <c r="Q962">
        <f>_xlfn.IFNA(VLOOKUP(C962&amp;G962,'By Class Overall'!A:D,4,FALSE),0)</f>
        <v>13</v>
      </c>
    </row>
    <row r="963" spans="1:17" x14ac:dyDescent="0.25">
      <c r="A963">
        <v>2</v>
      </c>
      <c r="B963" t="s">
        <v>12</v>
      </c>
      <c r="C963" t="s">
        <v>192</v>
      </c>
      <c r="D963" t="s">
        <v>71</v>
      </c>
      <c r="E963" t="s">
        <v>71</v>
      </c>
      <c r="F963">
        <v>32</v>
      </c>
      <c r="G963" t="s">
        <v>168</v>
      </c>
      <c r="J963" t="s">
        <v>71</v>
      </c>
      <c r="L963" t="s">
        <v>169</v>
      </c>
      <c r="M963" t="s">
        <v>170</v>
      </c>
      <c r="N963" t="s">
        <v>192</v>
      </c>
      <c r="O963">
        <v>0</v>
      </c>
      <c r="P963">
        <f>_xlfn.IFNA(VLOOKUP(C963&amp;G963,'By Class Overall'!A:F,6,FALSE),0)</f>
        <v>0</v>
      </c>
      <c r="Q963">
        <f>_xlfn.IFNA(VLOOKUP(C963&amp;G963,'By Class Overall'!A:D,4,FALSE),0)</f>
        <v>0</v>
      </c>
    </row>
    <row r="964" spans="1:17" x14ac:dyDescent="0.25">
      <c r="A964">
        <v>2</v>
      </c>
      <c r="B964" t="s">
        <v>12</v>
      </c>
      <c r="C964" t="s">
        <v>192</v>
      </c>
      <c r="D964" t="s">
        <v>71</v>
      </c>
      <c r="E964" t="s">
        <v>71</v>
      </c>
      <c r="F964">
        <v>711</v>
      </c>
      <c r="G964" t="s">
        <v>151</v>
      </c>
      <c r="J964" t="s">
        <v>71</v>
      </c>
      <c r="L964" t="s">
        <v>18</v>
      </c>
      <c r="M964" t="s">
        <v>152</v>
      </c>
      <c r="N964" t="s">
        <v>192</v>
      </c>
      <c r="O964">
        <v>0</v>
      </c>
      <c r="P964">
        <f>_xlfn.IFNA(VLOOKUP(C964&amp;G964,'By Class Overall'!A:F,6,FALSE),0)</f>
        <v>40</v>
      </c>
      <c r="Q964">
        <f>_xlfn.IFNA(VLOOKUP(C964&amp;G964,'By Class Overall'!A:D,4,FALSE),0)</f>
        <v>6</v>
      </c>
    </row>
    <row r="965" spans="1:17" x14ac:dyDescent="0.25">
      <c r="A965">
        <v>2</v>
      </c>
      <c r="B965" t="s">
        <v>12</v>
      </c>
      <c r="C965" t="s">
        <v>192</v>
      </c>
      <c r="D965" t="s">
        <v>71</v>
      </c>
      <c r="E965" t="s">
        <v>71</v>
      </c>
      <c r="F965">
        <v>268</v>
      </c>
      <c r="G965" t="s">
        <v>156</v>
      </c>
      <c r="J965" t="s">
        <v>71</v>
      </c>
      <c r="L965" t="s">
        <v>157</v>
      </c>
      <c r="M965" t="s">
        <v>158</v>
      </c>
      <c r="N965" t="s">
        <v>192</v>
      </c>
      <c r="O965">
        <v>0</v>
      </c>
      <c r="P965">
        <f>_xlfn.IFNA(VLOOKUP(C965&amp;G965,'By Class Overall'!A:F,6,FALSE),0)</f>
        <v>70</v>
      </c>
      <c r="Q965">
        <f>_xlfn.IFNA(VLOOKUP(C965&amp;G965,'By Class Overall'!A:D,4,FALSE),0)</f>
        <v>2</v>
      </c>
    </row>
    <row r="966" spans="1:17" x14ac:dyDescent="0.25">
      <c r="A966">
        <v>2</v>
      </c>
      <c r="B966" t="s">
        <v>12</v>
      </c>
      <c r="C966" t="s">
        <v>192</v>
      </c>
      <c r="D966" t="s">
        <v>71</v>
      </c>
      <c r="E966" t="s">
        <v>71</v>
      </c>
      <c r="F966">
        <v>113</v>
      </c>
      <c r="G966" t="s">
        <v>264</v>
      </c>
      <c r="J966" t="s">
        <v>71</v>
      </c>
      <c r="L966" t="s">
        <v>265</v>
      </c>
      <c r="M966" t="s">
        <v>266</v>
      </c>
      <c r="N966" t="s">
        <v>192</v>
      </c>
      <c r="O966">
        <v>0</v>
      </c>
      <c r="P966">
        <f>_xlfn.IFNA(VLOOKUP(C966&amp;G966,'By Class Overall'!A:F,6,FALSE),0)</f>
        <v>0</v>
      </c>
      <c r="Q966">
        <f>_xlfn.IFNA(VLOOKUP(C966&amp;G966,'By Class Overall'!A:D,4,FALSE),0)</f>
        <v>0</v>
      </c>
    </row>
    <row r="967" spans="1:17" x14ac:dyDescent="0.25">
      <c r="A967">
        <v>2</v>
      </c>
      <c r="B967" t="s">
        <v>12</v>
      </c>
      <c r="C967" t="s">
        <v>192</v>
      </c>
      <c r="D967" t="s">
        <v>71</v>
      </c>
      <c r="E967" t="s">
        <v>71</v>
      </c>
      <c r="F967">
        <v>805</v>
      </c>
      <c r="G967" t="s">
        <v>82</v>
      </c>
      <c r="J967" t="s">
        <v>71</v>
      </c>
      <c r="L967" t="s">
        <v>83</v>
      </c>
      <c r="M967" t="s">
        <v>54</v>
      </c>
      <c r="N967" t="s">
        <v>192</v>
      </c>
      <c r="O967">
        <v>0</v>
      </c>
      <c r="P967">
        <f>_xlfn.IFNA(VLOOKUP(C967&amp;G967,'By Class Overall'!A:F,6,FALSE),0)</f>
        <v>0</v>
      </c>
      <c r="Q967">
        <f>_xlfn.IFNA(VLOOKUP(C967&amp;G967,'By Class Overall'!A:D,4,FALSE),0)</f>
        <v>0</v>
      </c>
    </row>
    <row r="968" spans="1:17" x14ac:dyDescent="0.25">
      <c r="A968">
        <v>2</v>
      </c>
      <c r="B968" t="s">
        <v>12</v>
      </c>
      <c r="C968" t="s">
        <v>192</v>
      </c>
      <c r="D968" t="s">
        <v>71</v>
      </c>
      <c r="E968" t="s">
        <v>71</v>
      </c>
      <c r="F968">
        <v>179</v>
      </c>
      <c r="G968" t="s">
        <v>42</v>
      </c>
      <c r="J968" t="s">
        <v>71</v>
      </c>
      <c r="L968" t="s">
        <v>43</v>
      </c>
      <c r="M968" t="s">
        <v>44</v>
      </c>
      <c r="N968" t="s">
        <v>192</v>
      </c>
      <c r="O968">
        <v>0</v>
      </c>
      <c r="P968">
        <f>_xlfn.IFNA(VLOOKUP(C968&amp;G968,'By Class Overall'!A:F,6,FALSE),0)</f>
        <v>66</v>
      </c>
      <c r="Q968">
        <f>_xlfn.IFNA(VLOOKUP(C968&amp;G968,'By Class Overall'!A:D,4,FALSE),0)</f>
        <v>3</v>
      </c>
    </row>
    <row r="969" spans="1:17" x14ac:dyDescent="0.25">
      <c r="A969">
        <v>2</v>
      </c>
      <c r="B969" t="s">
        <v>181</v>
      </c>
      <c r="C969" t="s">
        <v>194</v>
      </c>
      <c r="D969">
        <v>1</v>
      </c>
      <c r="E969">
        <v>1</v>
      </c>
      <c r="F969">
        <v>39</v>
      </c>
      <c r="G969" t="s">
        <v>98</v>
      </c>
      <c r="H969">
        <v>7</v>
      </c>
      <c r="I969" s="1">
        <v>8.2591203703703698E-3</v>
      </c>
      <c r="L969" t="s">
        <v>99</v>
      </c>
      <c r="M969" t="s">
        <v>100</v>
      </c>
      <c r="N969" t="s">
        <v>194</v>
      </c>
      <c r="O969">
        <v>50</v>
      </c>
      <c r="P969">
        <f>_xlfn.IFNA(VLOOKUP(C969&amp;G969,'By Class Overall'!A:F,6,FALSE),0)</f>
        <v>100</v>
      </c>
      <c r="Q969">
        <f>_xlfn.IFNA(VLOOKUP(C969&amp;G969,'By Class Overall'!A:D,4,FALSE),0)</f>
        <v>1</v>
      </c>
    </row>
    <row r="970" spans="1:17" x14ac:dyDescent="0.25">
      <c r="A970">
        <v>2</v>
      </c>
      <c r="B970" t="s">
        <v>181</v>
      </c>
      <c r="C970" t="s">
        <v>194</v>
      </c>
      <c r="D970">
        <v>2</v>
      </c>
      <c r="E970">
        <v>2</v>
      </c>
      <c r="F970">
        <v>71</v>
      </c>
      <c r="G970" t="s">
        <v>250</v>
      </c>
      <c r="H970">
        <v>7</v>
      </c>
      <c r="I970" s="1">
        <v>8.4748379629629635E-3</v>
      </c>
      <c r="J970">
        <v>18.638000000000002</v>
      </c>
      <c r="K970">
        <v>18.638000000000002</v>
      </c>
      <c r="L970" t="s">
        <v>188</v>
      </c>
      <c r="M970" t="s">
        <v>251</v>
      </c>
      <c r="N970" t="s">
        <v>194</v>
      </c>
      <c r="O970">
        <v>40</v>
      </c>
      <c r="P970">
        <f>_xlfn.IFNA(VLOOKUP(C970&amp;G970,'By Class Overall'!A:F,6,FALSE),0)</f>
        <v>40</v>
      </c>
      <c r="Q970">
        <f>_xlfn.IFNA(VLOOKUP(C970&amp;G970,'By Class Overall'!A:D,4,FALSE),0)</f>
        <v>5</v>
      </c>
    </row>
    <row r="971" spans="1:17" x14ac:dyDescent="0.25">
      <c r="A971">
        <v>2</v>
      </c>
      <c r="B971" t="s">
        <v>181</v>
      </c>
      <c r="C971" t="s">
        <v>194</v>
      </c>
      <c r="D971">
        <v>3</v>
      </c>
      <c r="E971">
        <v>3</v>
      </c>
      <c r="F971">
        <v>911</v>
      </c>
      <c r="G971" t="s">
        <v>61</v>
      </c>
      <c r="H971">
        <v>7</v>
      </c>
      <c r="I971" s="1">
        <v>8.4777083333333336E-3</v>
      </c>
      <c r="J971">
        <v>18.885999999999999</v>
      </c>
      <c r="K971">
        <v>0.248</v>
      </c>
      <c r="L971" t="s">
        <v>62</v>
      </c>
      <c r="M971" t="s">
        <v>44</v>
      </c>
      <c r="N971" t="s">
        <v>194</v>
      </c>
      <c r="O971">
        <v>32</v>
      </c>
      <c r="P971">
        <f>_xlfn.IFNA(VLOOKUP(C971&amp;G971,'By Class Overall'!A:F,6,FALSE),0)</f>
        <v>54</v>
      </c>
      <c r="Q971">
        <f>_xlfn.IFNA(VLOOKUP(C971&amp;G971,'By Class Overall'!A:D,4,FALSE),0)</f>
        <v>3</v>
      </c>
    </row>
    <row r="972" spans="1:17" x14ac:dyDescent="0.25">
      <c r="A972">
        <v>2</v>
      </c>
      <c r="B972" t="s">
        <v>181</v>
      </c>
      <c r="C972" t="s">
        <v>195</v>
      </c>
      <c r="D972">
        <v>4</v>
      </c>
      <c r="E972">
        <v>1</v>
      </c>
      <c r="F972">
        <v>258</v>
      </c>
      <c r="G972" t="s">
        <v>134</v>
      </c>
      <c r="H972">
        <v>7</v>
      </c>
      <c r="I972" s="1">
        <v>8.4864467592592596E-3</v>
      </c>
      <c r="J972">
        <v>19.640999999999998</v>
      </c>
      <c r="K972">
        <v>0.755</v>
      </c>
      <c r="L972" t="s">
        <v>80</v>
      </c>
      <c r="M972" t="s">
        <v>135</v>
      </c>
      <c r="N972" t="s">
        <v>195</v>
      </c>
      <c r="O972">
        <v>50</v>
      </c>
      <c r="P972">
        <f>_xlfn.IFNA(VLOOKUP(C972&amp;G972,'By Class Overall'!A:F,6,FALSE),0)</f>
        <v>100</v>
      </c>
      <c r="Q972">
        <f>_xlfn.IFNA(VLOOKUP(C972&amp;G972,'By Class Overall'!A:D,4,FALSE),0)</f>
        <v>1</v>
      </c>
    </row>
    <row r="973" spans="1:17" x14ac:dyDescent="0.25">
      <c r="A973">
        <v>2</v>
      </c>
      <c r="B973" t="s">
        <v>181</v>
      </c>
      <c r="C973" t="s">
        <v>194</v>
      </c>
      <c r="D973">
        <v>5</v>
      </c>
      <c r="E973">
        <v>4</v>
      </c>
      <c r="F973">
        <v>743</v>
      </c>
      <c r="G973" t="s">
        <v>77</v>
      </c>
      <c r="H973">
        <v>7</v>
      </c>
      <c r="I973" s="1">
        <v>8.4903935185185169E-3</v>
      </c>
      <c r="J973">
        <v>19.981999999999999</v>
      </c>
      <c r="K973">
        <v>0.34100000000000003</v>
      </c>
      <c r="L973" t="s">
        <v>277</v>
      </c>
      <c r="M973" t="s">
        <v>78</v>
      </c>
      <c r="N973" t="s">
        <v>194</v>
      </c>
      <c r="O973">
        <v>26</v>
      </c>
      <c r="P973">
        <f>_xlfn.IFNA(VLOOKUP(C973&amp;G973,'By Class Overall'!A:F,6,FALSE),0)</f>
        <v>26</v>
      </c>
      <c r="Q973">
        <f>_xlfn.IFNA(VLOOKUP(C973&amp;G973,'By Class Overall'!A:D,4,FALSE),0)</f>
        <v>8</v>
      </c>
    </row>
    <row r="974" spans="1:17" x14ac:dyDescent="0.25">
      <c r="A974">
        <v>2</v>
      </c>
      <c r="B974" t="s">
        <v>181</v>
      </c>
      <c r="C974" t="s">
        <v>194</v>
      </c>
      <c r="D974">
        <v>6</v>
      </c>
      <c r="E974">
        <v>5</v>
      </c>
      <c r="F974">
        <v>101</v>
      </c>
      <c r="G974" t="s">
        <v>124</v>
      </c>
      <c r="H974">
        <v>7</v>
      </c>
      <c r="I974" s="1">
        <v>8.5088425925925922E-3</v>
      </c>
      <c r="J974">
        <v>21.576000000000001</v>
      </c>
      <c r="K974">
        <v>1.5940000000000001</v>
      </c>
      <c r="L974" t="s">
        <v>188</v>
      </c>
      <c r="M974" t="s">
        <v>81</v>
      </c>
      <c r="N974" t="s">
        <v>194</v>
      </c>
      <c r="O974">
        <v>22</v>
      </c>
      <c r="P974">
        <f>_xlfn.IFNA(VLOOKUP(C974&amp;G974,'By Class Overall'!A:F,6,FALSE),0)</f>
        <v>62</v>
      </c>
      <c r="Q974">
        <f>_xlfn.IFNA(VLOOKUP(C974&amp;G974,'By Class Overall'!A:D,4,FALSE),0)</f>
        <v>2</v>
      </c>
    </row>
    <row r="975" spans="1:17" x14ac:dyDescent="0.25">
      <c r="A975">
        <v>2</v>
      </c>
      <c r="B975" t="s">
        <v>181</v>
      </c>
      <c r="C975" t="s">
        <v>195</v>
      </c>
      <c r="D975">
        <v>7</v>
      </c>
      <c r="E975">
        <v>2</v>
      </c>
      <c r="F975">
        <v>22</v>
      </c>
      <c r="G975" t="s">
        <v>35</v>
      </c>
      <c r="H975">
        <v>7</v>
      </c>
      <c r="I975" s="1">
        <v>8.6942708333333334E-3</v>
      </c>
      <c r="J975">
        <v>37.597000000000001</v>
      </c>
      <c r="K975">
        <v>16.021000000000001</v>
      </c>
      <c r="L975" t="s">
        <v>15</v>
      </c>
      <c r="M975" t="s">
        <v>123</v>
      </c>
      <c r="N975" t="s">
        <v>195</v>
      </c>
      <c r="O975">
        <v>40</v>
      </c>
      <c r="P975">
        <f>_xlfn.IFNA(VLOOKUP(C975&amp;G975,'By Class Overall'!A:F,6,FALSE),0)</f>
        <v>40</v>
      </c>
      <c r="Q975">
        <f>_xlfn.IFNA(VLOOKUP(C975&amp;G975,'By Class Overall'!A:D,4,FALSE),0)</f>
        <v>4</v>
      </c>
    </row>
    <row r="976" spans="1:17" x14ac:dyDescent="0.25">
      <c r="A976">
        <v>2</v>
      </c>
      <c r="B976" t="s">
        <v>181</v>
      </c>
      <c r="C976" t="s">
        <v>195</v>
      </c>
      <c r="D976">
        <v>8</v>
      </c>
      <c r="E976">
        <v>3</v>
      </c>
      <c r="F976">
        <v>666</v>
      </c>
      <c r="G976" t="s">
        <v>45</v>
      </c>
      <c r="H976">
        <v>7</v>
      </c>
      <c r="I976" s="1">
        <v>8.8115856481481483E-3</v>
      </c>
      <c r="J976">
        <v>47.732999999999997</v>
      </c>
      <c r="K976">
        <v>10.135999999999999</v>
      </c>
      <c r="L976" t="s">
        <v>18</v>
      </c>
      <c r="M976" t="s">
        <v>46</v>
      </c>
      <c r="N976" t="s">
        <v>195</v>
      </c>
      <c r="O976">
        <v>32</v>
      </c>
      <c r="P976">
        <f>_xlfn.IFNA(VLOOKUP(C976&amp;G976,'By Class Overall'!A:F,6,FALSE),0)</f>
        <v>64</v>
      </c>
      <c r="Q976">
        <f>_xlfn.IFNA(VLOOKUP(C976&amp;G976,'By Class Overall'!A:D,4,FALSE),0)</f>
        <v>2</v>
      </c>
    </row>
    <row r="977" spans="1:17" x14ac:dyDescent="0.25">
      <c r="A977">
        <v>2</v>
      </c>
      <c r="B977" t="s">
        <v>181</v>
      </c>
      <c r="C977" t="s">
        <v>194</v>
      </c>
      <c r="D977">
        <v>9</v>
      </c>
      <c r="E977">
        <v>6</v>
      </c>
      <c r="F977">
        <v>444</v>
      </c>
      <c r="G977" t="s">
        <v>257</v>
      </c>
      <c r="H977">
        <v>7</v>
      </c>
      <c r="I977" s="1">
        <v>8.8163657407407409E-3</v>
      </c>
      <c r="J977">
        <v>48.146000000000001</v>
      </c>
      <c r="K977">
        <v>0.41299999999999998</v>
      </c>
      <c r="L977" t="s">
        <v>48</v>
      </c>
      <c r="M977" t="s">
        <v>102</v>
      </c>
      <c r="N977" t="s">
        <v>194</v>
      </c>
      <c r="O977">
        <v>20</v>
      </c>
      <c r="P977">
        <f>_xlfn.IFNA(VLOOKUP(C977&amp;G977,'By Class Overall'!A:F,6,FALSE),0)</f>
        <v>20</v>
      </c>
      <c r="Q977">
        <f>_xlfn.IFNA(VLOOKUP(C977&amp;G977,'By Class Overall'!A:D,4,FALSE),0)</f>
        <v>9</v>
      </c>
    </row>
    <row r="978" spans="1:17" x14ac:dyDescent="0.25">
      <c r="A978">
        <v>2</v>
      </c>
      <c r="B978" t="s">
        <v>181</v>
      </c>
      <c r="C978" t="s">
        <v>195</v>
      </c>
      <c r="D978">
        <v>10</v>
      </c>
      <c r="E978">
        <v>4</v>
      </c>
      <c r="F978">
        <v>217</v>
      </c>
      <c r="G978" t="s">
        <v>130</v>
      </c>
      <c r="H978">
        <v>7</v>
      </c>
      <c r="I978" s="1">
        <v>8.8247569444444441E-3</v>
      </c>
      <c r="J978">
        <v>48.871000000000002</v>
      </c>
      <c r="K978">
        <v>0.72499999999999998</v>
      </c>
      <c r="L978" t="s">
        <v>147</v>
      </c>
      <c r="M978" t="s">
        <v>81</v>
      </c>
      <c r="N978" t="s">
        <v>195</v>
      </c>
      <c r="O978">
        <v>26</v>
      </c>
      <c r="P978">
        <f>_xlfn.IFNA(VLOOKUP(C978&amp;G978,'By Class Overall'!A:F,6,FALSE),0)</f>
        <v>26</v>
      </c>
      <c r="Q978">
        <f>_xlfn.IFNA(VLOOKUP(C978&amp;G978,'By Class Overall'!A:D,4,FALSE),0)</f>
        <v>7</v>
      </c>
    </row>
    <row r="979" spans="1:17" x14ac:dyDescent="0.25">
      <c r="A979">
        <v>2</v>
      </c>
      <c r="B979" t="s">
        <v>181</v>
      </c>
      <c r="C979" t="s">
        <v>195</v>
      </c>
      <c r="D979">
        <v>11</v>
      </c>
      <c r="E979">
        <v>5</v>
      </c>
      <c r="F979">
        <v>282</v>
      </c>
      <c r="G979" t="s">
        <v>26</v>
      </c>
      <c r="H979">
        <v>7</v>
      </c>
      <c r="I979" s="1">
        <v>8.9845138888888891E-3</v>
      </c>
      <c r="J979" s="1">
        <v>7.2539351851851844E-4</v>
      </c>
      <c r="K979">
        <v>13.803000000000001</v>
      </c>
      <c r="L979" t="s">
        <v>122</v>
      </c>
      <c r="M979" t="s">
        <v>123</v>
      </c>
      <c r="N979" t="s">
        <v>195</v>
      </c>
      <c r="O979">
        <v>22</v>
      </c>
      <c r="P979">
        <f>_xlfn.IFNA(VLOOKUP(C979&amp;G979,'By Class Overall'!A:F,6,FALSE),0)</f>
        <v>22</v>
      </c>
      <c r="Q979">
        <f>_xlfn.IFNA(VLOOKUP(C979&amp;G979,'By Class Overall'!A:D,4,FALSE),0)</f>
        <v>8</v>
      </c>
    </row>
    <row r="980" spans="1:17" x14ac:dyDescent="0.25">
      <c r="A980">
        <v>2</v>
      </c>
      <c r="B980" t="s">
        <v>181</v>
      </c>
      <c r="C980" t="s">
        <v>194</v>
      </c>
      <c r="D980">
        <v>12</v>
      </c>
      <c r="E980">
        <v>7</v>
      </c>
      <c r="F980">
        <v>117</v>
      </c>
      <c r="G980" t="s">
        <v>25</v>
      </c>
      <c r="H980">
        <v>7</v>
      </c>
      <c r="I980" s="1">
        <v>9.0951504629629629E-3</v>
      </c>
      <c r="J980" s="1">
        <v>8.3603009259259264E-4</v>
      </c>
      <c r="K980">
        <v>9.5589999999999993</v>
      </c>
      <c r="L980" t="s">
        <v>51</v>
      </c>
      <c r="M980" t="s">
        <v>115</v>
      </c>
      <c r="N980" t="s">
        <v>194</v>
      </c>
      <c r="O980">
        <v>18</v>
      </c>
      <c r="P980">
        <f>_xlfn.IFNA(VLOOKUP(C980&amp;G980,'By Class Overall'!A:F,6,FALSE),0)</f>
        <v>44</v>
      </c>
      <c r="Q980">
        <f>_xlfn.IFNA(VLOOKUP(C980&amp;G980,'By Class Overall'!A:D,4,FALSE),0)</f>
        <v>4</v>
      </c>
    </row>
    <row r="981" spans="1:17" x14ac:dyDescent="0.25">
      <c r="A981">
        <v>2</v>
      </c>
      <c r="B981" t="s">
        <v>181</v>
      </c>
      <c r="C981" t="s">
        <v>194</v>
      </c>
      <c r="D981">
        <v>13</v>
      </c>
      <c r="E981">
        <v>8</v>
      </c>
      <c r="F981">
        <v>111</v>
      </c>
      <c r="G981" t="s">
        <v>184</v>
      </c>
      <c r="H981">
        <v>7</v>
      </c>
      <c r="I981" s="1">
        <v>9.1011458333333344E-3</v>
      </c>
      <c r="J981" s="1">
        <v>8.4202546296296293E-4</v>
      </c>
      <c r="K981">
        <v>0.51800000000000002</v>
      </c>
      <c r="L981" t="s">
        <v>185</v>
      </c>
      <c r="M981" t="s">
        <v>186</v>
      </c>
      <c r="N981" t="s">
        <v>194</v>
      </c>
      <c r="O981">
        <v>16</v>
      </c>
      <c r="P981">
        <f>_xlfn.IFNA(VLOOKUP(C981&amp;G981,'By Class Overall'!A:F,6,FALSE),0)</f>
        <v>34</v>
      </c>
      <c r="Q981">
        <f>_xlfn.IFNA(VLOOKUP(C981&amp;G981,'By Class Overall'!A:D,4,FALSE),0)</f>
        <v>6</v>
      </c>
    </row>
    <row r="982" spans="1:17" x14ac:dyDescent="0.25">
      <c r="A982">
        <v>2</v>
      </c>
      <c r="B982" t="s">
        <v>181</v>
      </c>
      <c r="C982" t="s">
        <v>195</v>
      </c>
      <c r="D982">
        <v>14</v>
      </c>
      <c r="E982">
        <v>6</v>
      </c>
      <c r="F982">
        <v>268</v>
      </c>
      <c r="G982" t="s">
        <v>156</v>
      </c>
      <c r="H982">
        <v>7</v>
      </c>
      <c r="I982" s="1">
        <v>9.1708333333333329E-3</v>
      </c>
      <c r="J982" s="1">
        <v>9.1171296296296302E-4</v>
      </c>
      <c r="K982">
        <v>6.0209999999999999</v>
      </c>
      <c r="L982" t="s">
        <v>157</v>
      </c>
      <c r="M982" t="s">
        <v>158</v>
      </c>
      <c r="N982" t="s">
        <v>195</v>
      </c>
      <c r="O982">
        <v>20</v>
      </c>
      <c r="P982">
        <f>_xlfn.IFNA(VLOOKUP(C982&amp;G982,'By Class Overall'!A:F,6,FALSE),0)</f>
        <v>38</v>
      </c>
      <c r="Q982">
        <f>_xlfn.IFNA(VLOOKUP(C982&amp;G982,'By Class Overall'!A:D,4,FALSE),0)</f>
        <v>5</v>
      </c>
    </row>
    <row r="983" spans="1:17" x14ac:dyDescent="0.25">
      <c r="A983">
        <v>2</v>
      </c>
      <c r="B983" t="s">
        <v>181</v>
      </c>
      <c r="C983" t="s">
        <v>194</v>
      </c>
      <c r="D983">
        <v>15</v>
      </c>
      <c r="E983">
        <v>9</v>
      </c>
      <c r="F983">
        <v>660</v>
      </c>
      <c r="G983" t="s">
        <v>64</v>
      </c>
      <c r="H983">
        <v>7</v>
      </c>
      <c r="I983" s="1">
        <v>9.1841319444444444E-3</v>
      </c>
      <c r="J983" s="1">
        <v>9.2501157407407408E-4</v>
      </c>
      <c r="K983">
        <v>1.149</v>
      </c>
      <c r="L983" t="s">
        <v>65</v>
      </c>
      <c r="M983" t="s">
        <v>66</v>
      </c>
      <c r="N983" t="s">
        <v>194</v>
      </c>
      <c r="O983">
        <v>14</v>
      </c>
      <c r="P983">
        <f>_xlfn.IFNA(VLOOKUP(C983&amp;G983,'By Class Overall'!A:F,6,FALSE),0)</f>
        <v>14</v>
      </c>
      <c r="Q983">
        <f>_xlfn.IFNA(VLOOKUP(C983&amp;G983,'By Class Overall'!A:D,4,FALSE),0)</f>
        <v>11</v>
      </c>
    </row>
    <row r="984" spans="1:17" x14ac:dyDescent="0.25">
      <c r="A984">
        <v>2</v>
      </c>
      <c r="B984" t="s">
        <v>181</v>
      </c>
      <c r="C984" t="s">
        <v>198</v>
      </c>
      <c r="D984">
        <v>12</v>
      </c>
      <c r="E984">
        <v>12</v>
      </c>
      <c r="F984">
        <v>217</v>
      </c>
      <c r="G984" t="s">
        <v>130</v>
      </c>
      <c r="H984">
        <v>7</v>
      </c>
      <c r="I984" s="1">
        <v>8.9709374999999997E-3</v>
      </c>
      <c r="J984" t="s">
        <v>118</v>
      </c>
      <c r="K984">
        <v>3.6389999999999998</v>
      </c>
      <c r="L984" t="s">
        <v>147</v>
      </c>
      <c r="M984" t="s">
        <v>81</v>
      </c>
      <c r="N984" t="s">
        <v>198</v>
      </c>
      <c r="O984">
        <v>9</v>
      </c>
      <c r="P984">
        <f>_xlfn.IFNA(VLOOKUP(C984&amp;G984,'By Class Overall'!A:F,6,FALSE),0)</f>
        <v>9</v>
      </c>
      <c r="Q984">
        <f>_xlfn.IFNA(VLOOKUP(C984&amp;G984,'By Class Overall'!A:D,4,FALSE),0)</f>
        <v>17</v>
      </c>
    </row>
    <row r="985" spans="1:17" x14ac:dyDescent="0.25">
      <c r="A985">
        <v>2</v>
      </c>
      <c r="B985" t="s">
        <v>181</v>
      </c>
      <c r="C985" t="s">
        <v>198</v>
      </c>
      <c r="D985">
        <v>13</v>
      </c>
      <c r="E985">
        <v>13</v>
      </c>
      <c r="F985">
        <v>282</v>
      </c>
      <c r="G985" t="s">
        <v>26</v>
      </c>
      <c r="H985">
        <v>7</v>
      </c>
      <c r="I985" s="1">
        <v>9.0081134259259264E-3</v>
      </c>
      <c r="J985" t="s">
        <v>118</v>
      </c>
      <c r="K985">
        <v>3.2120000000000002</v>
      </c>
      <c r="L985" t="s">
        <v>122</v>
      </c>
      <c r="M985" t="s">
        <v>123</v>
      </c>
      <c r="N985" t="s">
        <v>198</v>
      </c>
      <c r="O985">
        <v>8</v>
      </c>
      <c r="P985">
        <f>_xlfn.IFNA(VLOOKUP(C985&amp;G985,'By Class Overall'!A:F,6,FALSE),0)</f>
        <v>8</v>
      </c>
      <c r="Q985">
        <f>_xlfn.IFNA(VLOOKUP(C985&amp;G985,'By Class Overall'!A:D,4,FALSE),0)</f>
        <v>18</v>
      </c>
    </row>
    <row r="986" spans="1:17" x14ac:dyDescent="0.25">
      <c r="A986">
        <v>2</v>
      </c>
      <c r="B986" t="s">
        <v>181</v>
      </c>
      <c r="C986" t="s">
        <v>198</v>
      </c>
      <c r="D986">
        <v>14</v>
      </c>
      <c r="E986">
        <v>14</v>
      </c>
      <c r="F986">
        <v>268</v>
      </c>
      <c r="G986" t="s">
        <v>156</v>
      </c>
      <c r="H986">
        <v>7</v>
      </c>
      <c r="I986" s="1">
        <v>9.1955787037037041E-3</v>
      </c>
      <c r="J986" t="s">
        <v>118</v>
      </c>
      <c r="K986">
        <v>16.196999999999999</v>
      </c>
      <c r="L986" t="s">
        <v>157</v>
      </c>
      <c r="M986" t="s">
        <v>158</v>
      </c>
      <c r="N986" t="s">
        <v>198</v>
      </c>
      <c r="O986">
        <v>7</v>
      </c>
      <c r="P986">
        <f>_xlfn.IFNA(VLOOKUP(C986&amp;G986,'By Class Overall'!A:F,6,FALSE),0)</f>
        <v>15</v>
      </c>
      <c r="Q986">
        <f>_xlfn.IFNA(VLOOKUP(C986&amp;G986,'By Class Overall'!A:D,4,FALSE),0)</f>
        <v>14</v>
      </c>
    </row>
    <row r="987" spans="1:17" x14ac:dyDescent="0.25">
      <c r="A987">
        <v>2</v>
      </c>
      <c r="B987" t="s">
        <v>181</v>
      </c>
      <c r="C987" t="s">
        <v>198</v>
      </c>
      <c r="D987">
        <v>15</v>
      </c>
      <c r="E987">
        <v>15</v>
      </c>
      <c r="F987">
        <v>711</v>
      </c>
      <c r="G987" t="s">
        <v>151</v>
      </c>
      <c r="H987">
        <v>7</v>
      </c>
      <c r="I987" s="1">
        <v>9.1982407407407412E-3</v>
      </c>
      <c r="J987" t="s">
        <v>118</v>
      </c>
      <c r="K987">
        <v>0.23</v>
      </c>
      <c r="L987" t="s">
        <v>18</v>
      </c>
      <c r="M987" t="s">
        <v>152</v>
      </c>
      <c r="N987" t="s">
        <v>198</v>
      </c>
      <c r="O987">
        <v>6</v>
      </c>
      <c r="P987">
        <f>_xlfn.IFNA(VLOOKUP(C987&amp;G987,'By Class Overall'!A:F,6,FALSE),0)</f>
        <v>6</v>
      </c>
      <c r="Q987">
        <f>_xlfn.IFNA(VLOOKUP(C987&amp;G987,'By Class Overall'!A:D,4,FALSE),0)</f>
        <v>19</v>
      </c>
    </row>
    <row r="988" spans="1:17" x14ac:dyDescent="0.25">
      <c r="A988">
        <v>2</v>
      </c>
      <c r="B988" t="s">
        <v>181</v>
      </c>
      <c r="C988" t="s">
        <v>198</v>
      </c>
      <c r="D988">
        <v>16</v>
      </c>
      <c r="E988">
        <v>16</v>
      </c>
      <c r="F988">
        <v>660</v>
      </c>
      <c r="G988" t="s">
        <v>64</v>
      </c>
      <c r="H988">
        <v>7</v>
      </c>
      <c r="I988" s="1">
        <v>9.2104166666666671E-3</v>
      </c>
      <c r="J988" t="s">
        <v>118</v>
      </c>
      <c r="K988">
        <v>1.052</v>
      </c>
      <c r="L988" t="s">
        <v>65</v>
      </c>
      <c r="M988" t="s">
        <v>66</v>
      </c>
      <c r="N988" t="s">
        <v>198</v>
      </c>
      <c r="O988">
        <v>5</v>
      </c>
      <c r="P988">
        <f>_xlfn.IFNA(VLOOKUP(C988&amp;G988,'By Class Overall'!A:F,6,FALSE),0)</f>
        <v>15</v>
      </c>
      <c r="Q988">
        <f>_xlfn.IFNA(VLOOKUP(C988&amp;G988,'By Class Overall'!A:D,4,FALSE),0)</f>
        <v>13</v>
      </c>
    </row>
    <row r="989" spans="1:17" x14ac:dyDescent="0.25">
      <c r="A989">
        <v>2</v>
      </c>
      <c r="B989" t="s">
        <v>181</v>
      </c>
      <c r="C989" t="s">
        <v>198</v>
      </c>
      <c r="D989">
        <v>17</v>
      </c>
      <c r="E989">
        <v>17</v>
      </c>
      <c r="F989">
        <v>66</v>
      </c>
      <c r="G989" t="s">
        <v>153</v>
      </c>
      <c r="H989">
        <v>7</v>
      </c>
      <c r="I989" s="1">
        <v>9.6480555555555556E-3</v>
      </c>
      <c r="J989" t="s">
        <v>118</v>
      </c>
      <c r="K989">
        <v>37.811999999999998</v>
      </c>
      <c r="L989" t="s">
        <v>154</v>
      </c>
      <c r="M989" t="s">
        <v>144</v>
      </c>
      <c r="N989" t="s">
        <v>198</v>
      </c>
      <c r="O989">
        <v>4</v>
      </c>
      <c r="P989">
        <f>_xlfn.IFNA(VLOOKUP(C989&amp;G989,'By Class Overall'!A:F,6,FALSE),0)</f>
        <v>15</v>
      </c>
      <c r="Q989">
        <f>_xlfn.IFNA(VLOOKUP(C989&amp;G989,'By Class Overall'!A:D,4,FALSE),0)</f>
        <v>12</v>
      </c>
    </row>
    <row r="990" spans="1:17" x14ac:dyDescent="0.25">
      <c r="A990">
        <v>2</v>
      </c>
      <c r="B990" t="s">
        <v>181</v>
      </c>
      <c r="C990" t="s">
        <v>198</v>
      </c>
      <c r="D990">
        <v>17</v>
      </c>
      <c r="E990">
        <v>17</v>
      </c>
      <c r="F990">
        <v>66</v>
      </c>
      <c r="G990" t="s">
        <v>153</v>
      </c>
      <c r="H990">
        <v>7</v>
      </c>
      <c r="I990" s="1">
        <v>9.6480555555555556E-3</v>
      </c>
      <c r="J990" t="s">
        <v>118</v>
      </c>
      <c r="K990">
        <v>37.811999999999998</v>
      </c>
      <c r="L990" t="s">
        <v>154</v>
      </c>
      <c r="M990" t="s">
        <v>144</v>
      </c>
      <c r="N990" t="s">
        <v>198</v>
      </c>
      <c r="O990">
        <v>4</v>
      </c>
      <c r="P990">
        <f>_xlfn.IFNA(VLOOKUP(C990&amp;G990,'By Class Overall'!A:F,6,FALSE),0)</f>
        <v>15</v>
      </c>
      <c r="Q990">
        <f>_xlfn.IFNA(VLOOKUP(C990&amp;G990,'By Class Overall'!A:D,4,FALSE),0)</f>
        <v>12</v>
      </c>
    </row>
    <row r="991" spans="1:17" x14ac:dyDescent="0.25">
      <c r="A991">
        <v>2</v>
      </c>
      <c r="B991" t="s">
        <v>181</v>
      </c>
      <c r="C991" t="s">
        <v>198</v>
      </c>
      <c r="D991">
        <v>18</v>
      </c>
      <c r="E991">
        <v>18</v>
      </c>
      <c r="F991">
        <v>66</v>
      </c>
      <c r="G991" t="s">
        <v>141</v>
      </c>
      <c r="H991">
        <v>6</v>
      </c>
      <c r="I991" s="1">
        <v>8.3051157407407396E-3</v>
      </c>
      <c r="J991" t="s">
        <v>111</v>
      </c>
      <c r="K991" t="s">
        <v>118</v>
      </c>
      <c r="L991" t="s">
        <v>154</v>
      </c>
      <c r="M991" t="s">
        <v>144</v>
      </c>
      <c r="N991" t="s">
        <v>198</v>
      </c>
      <c r="O991">
        <v>3</v>
      </c>
      <c r="P991">
        <f>_xlfn.IFNA(VLOOKUP(C991&amp;G991,'By Class Overall'!A:F,6,FALSE),0)</f>
        <v>15</v>
      </c>
      <c r="Q991">
        <f>_xlfn.IFNA(VLOOKUP(C991&amp;G991,'By Class Overall'!A:D,4,FALSE),0)</f>
        <v>15</v>
      </c>
    </row>
    <row r="992" spans="1:17" x14ac:dyDescent="0.25">
      <c r="A992">
        <v>2</v>
      </c>
      <c r="B992" t="s">
        <v>181</v>
      </c>
      <c r="C992" t="s">
        <v>198</v>
      </c>
      <c r="D992">
        <v>18</v>
      </c>
      <c r="E992">
        <v>18</v>
      </c>
      <c r="F992">
        <v>66</v>
      </c>
      <c r="G992" t="s">
        <v>141</v>
      </c>
      <c r="H992">
        <v>6</v>
      </c>
      <c r="I992" s="1">
        <v>8.3051157407407396E-3</v>
      </c>
      <c r="J992" t="s">
        <v>111</v>
      </c>
      <c r="K992" t="s">
        <v>118</v>
      </c>
      <c r="L992" t="s">
        <v>154</v>
      </c>
      <c r="M992" t="s">
        <v>144</v>
      </c>
      <c r="N992" t="s">
        <v>198</v>
      </c>
      <c r="O992">
        <v>3</v>
      </c>
      <c r="P992">
        <f>_xlfn.IFNA(VLOOKUP(C992&amp;G992,'By Class Overall'!A:F,6,FALSE),0)</f>
        <v>15</v>
      </c>
      <c r="Q992">
        <f>_xlfn.IFNA(VLOOKUP(C992&amp;G992,'By Class Overall'!A:D,4,FALSE),0)</f>
        <v>15</v>
      </c>
    </row>
    <row r="993" spans="1:17" x14ac:dyDescent="0.25">
      <c r="A993">
        <v>2</v>
      </c>
      <c r="B993" t="s">
        <v>181</v>
      </c>
      <c r="C993" t="s">
        <v>198</v>
      </c>
      <c r="D993">
        <v>19</v>
      </c>
      <c r="E993">
        <v>19</v>
      </c>
      <c r="F993">
        <v>147</v>
      </c>
      <c r="G993" t="s">
        <v>159</v>
      </c>
      <c r="H993">
        <v>6</v>
      </c>
      <c r="I993" s="1">
        <v>8.3178819444444437E-3</v>
      </c>
      <c r="J993" t="s">
        <v>111</v>
      </c>
      <c r="K993">
        <v>1.103</v>
      </c>
      <c r="L993" t="s">
        <v>155</v>
      </c>
      <c r="M993" t="s">
        <v>24</v>
      </c>
      <c r="N993" t="s">
        <v>198</v>
      </c>
      <c r="O993">
        <v>2</v>
      </c>
      <c r="P993">
        <f>_xlfn.IFNA(VLOOKUP(C993&amp;G993,'By Class Overall'!A:F,6,FALSE),0)</f>
        <v>2</v>
      </c>
      <c r="Q993">
        <f>_xlfn.IFNA(VLOOKUP(C993&amp;G993,'By Class Overall'!A:D,4,FALSE),0)</f>
        <v>21</v>
      </c>
    </row>
    <row r="994" spans="1:17" x14ac:dyDescent="0.25">
      <c r="A994">
        <v>2</v>
      </c>
      <c r="B994" t="s">
        <v>181</v>
      </c>
      <c r="C994" t="s">
        <v>198</v>
      </c>
      <c r="D994" t="s">
        <v>268</v>
      </c>
      <c r="E994" t="s">
        <v>268</v>
      </c>
      <c r="F994" t="s">
        <v>223</v>
      </c>
      <c r="G994" t="s">
        <v>224</v>
      </c>
      <c r="H994">
        <v>4</v>
      </c>
      <c r="I994" s="1">
        <v>5.4023842592592596E-3</v>
      </c>
      <c r="J994" t="s">
        <v>268</v>
      </c>
      <c r="K994" t="s">
        <v>111</v>
      </c>
      <c r="L994" t="s">
        <v>18</v>
      </c>
      <c r="M994" t="s">
        <v>225</v>
      </c>
      <c r="N994" t="s">
        <v>198</v>
      </c>
      <c r="O994">
        <v>0</v>
      </c>
      <c r="P994">
        <f>_xlfn.IFNA(VLOOKUP(C994&amp;G994,'By Class Overall'!A:F,6,FALSE),0)</f>
        <v>0</v>
      </c>
      <c r="Q994">
        <f>_xlfn.IFNA(VLOOKUP(C994&amp;G994,'By Class Overall'!A:D,4,FALSE),0)</f>
        <v>0</v>
      </c>
    </row>
    <row r="995" spans="1:17" x14ac:dyDescent="0.25">
      <c r="A995">
        <v>2</v>
      </c>
      <c r="B995" t="s">
        <v>181</v>
      </c>
      <c r="C995" t="s">
        <v>198</v>
      </c>
      <c r="D995" t="s">
        <v>71</v>
      </c>
      <c r="E995" t="s">
        <v>71</v>
      </c>
      <c r="F995">
        <v>777</v>
      </c>
      <c r="G995" t="s">
        <v>22</v>
      </c>
      <c r="J995" t="s">
        <v>71</v>
      </c>
      <c r="L995" t="s">
        <v>33</v>
      </c>
      <c r="M995" t="s">
        <v>24</v>
      </c>
      <c r="N995" t="s">
        <v>198</v>
      </c>
      <c r="O995">
        <v>0</v>
      </c>
      <c r="P995">
        <f>_xlfn.IFNA(VLOOKUP(C995&amp;G995,'By Class Overall'!A:F,6,FALSE),0)</f>
        <v>18</v>
      </c>
      <c r="Q995">
        <f>_xlfn.IFNA(VLOOKUP(C995&amp;G995,'By Class Overall'!A:D,4,FALSE),0)</f>
        <v>11</v>
      </c>
    </row>
    <row r="996" spans="1:17" x14ac:dyDescent="0.25">
      <c r="A996">
        <v>2</v>
      </c>
      <c r="B996" t="s">
        <v>181</v>
      </c>
      <c r="C996" t="s">
        <v>198</v>
      </c>
      <c r="D996" t="s">
        <v>71</v>
      </c>
      <c r="E996" t="s">
        <v>71</v>
      </c>
      <c r="F996">
        <v>993</v>
      </c>
      <c r="G996" t="s">
        <v>165</v>
      </c>
      <c r="J996" t="s">
        <v>71</v>
      </c>
      <c r="L996" t="s">
        <v>166</v>
      </c>
      <c r="M996" t="s">
        <v>16</v>
      </c>
      <c r="N996" t="s">
        <v>198</v>
      </c>
      <c r="O996">
        <v>0</v>
      </c>
      <c r="P996">
        <f>_xlfn.IFNA(VLOOKUP(C996&amp;G996,'By Class Overall'!A:F,6,FALSE),0)</f>
        <v>0</v>
      </c>
      <c r="Q996">
        <f>_xlfn.IFNA(VLOOKUP(C996&amp;G996,'By Class Overall'!A:D,4,FALSE),0)</f>
        <v>0</v>
      </c>
    </row>
    <row r="997" spans="1:17" x14ac:dyDescent="0.25">
      <c r="A997">
        <v>2</v>
      </c>
      <c r="B997" t="s">
        <v>181</v>
      </c>
      <c r="C997" t="s">
        <v>198</v>
      </c>
      <c r="D997" t="s">
        <v>71</v>
      </c>
      <c r="E997" t="s">
        <v>71</v>
      </c>
      <c r="F997">
        <v>369</v>
      </c>
      <c r="G997" t="s">
        <v>238</v>
      </c>
      <c r="J997" t="s">
        <v>71</v>
      </c>
      <c r="L997" t="s">
        <v>239</v>
      </c>
      <c r="M997" t="s">
        <v>240</v>
      </c>
      <c r="N997" t="s">
        <v>198</v>
      </c>
      <c r="O997">
        <v>0</v>
      </c>
      <c r="P997">
        <f>_xlfn.IFNA(VLOOKUP(C997&amp;G997,'By Class Overall'!A:F,6,FALSE),0)</f>
        <v>0</v>
      </c>
      <c r="Q997">
        <f>_xlfn.IFNA(VLOOKUP(C997&amp;G997,'By Class Overall'!A:D,4,FALSE),0)</f>
        <v>0</v>
      </c>
    </row>
    <row r="998" spans="1:17" x14ac:dyDescent="0.25">
      <c r="A998">
        <v>2</v>
      </c>
      <c r="B998" t="s">
        <v>181</v>
      </c>
      <c r="C998" t="s">
        <v>198</v>
      </c>
      <c r="D998" t="s">
        <v>71</v>
      </c>
      <c r="E998" t="s">
        <v>71</v>
      </c>
      <c r="F998">
        <v>805</v>
      </c>
      <c r="G998" t="s">
        <v>82</v>
      </c>
      <c r="J998" t="s">
        <v>71</v>
      </c>
      <c r="L998" t="s">
        <v>83</v>
      </c>
      <c r="M998" t="s">
        <v>54</v>
      </c>
      <c r="N998" t="s">
        <v>198</v>
      </c>
      <c r="O998">
        <v>0</v>
      </c>
      <c r="P998">
        <f>_xlfn.IFNA(VLOOKUP(C998&amp;G998,'By Class Overall'!A:F,6,FALSE),0)</f>
        <v>0</v>
      </c>
      <c r="Q998">
        <f>_xlfn.IFNA(VLOOKUP(C998&amp;G998,'By Class Overall'!A:D,4,FALSE),0)</f>
        <v>0</v>
      </c>
    </row>
    <row r="999" spans="1:17" x14ac:dyDescent="0.25">
      <c r="A999">
        <v>2</v>
      </c>
      <c r="B999" t="s">
        <v>181</v>
      </c>
      <c r="C999" t="s">
        <v>198</v>
      </c>
      <c r="D999" t="s">
        <v>71</v>
      </c>
      <c r="E999" t="s">
        <v>71</v>
      </c>
      <c r="F999">
        <v>743</v>
      </c>
      <c r="G999" t="s">
        <v>77</v>
      </c>
      <c r="J999" t="s">
        <v>71</v>
      </c>
      <c r="L999" t="s">
        <v>18</v>
      </c>
      <c r="M999" t="s">
        <v>78</v>
      </c>
      <c r="N999" t="s">
        <v>198</v>
      </c>
      <c r="O999">
        <v>0</v>
      </c>
      <c r="P999">
        <f>_xlfn.IFNA(VLOOKUP(C999&amp;G999,'By Class Overall'!A:F,6,FALSE),0)</f>
        <v>0</v>
      </c>
      <c r="Q999">
        <f>_xlfn.IFNA(VLOOKUP(C999&amp;G999,'By Class Overall'!A:D,4,FALSE),0)</f>
        <v>0</v>
      </c>
    </row>
    <row r="1000" spans="1:17" x14ac:dyDescent="0.25">
      <c r="A1000">
        <v>2</v>
      </c>
      <c r="B1000" t="s">
        <v>181</v>
      </c>
      <c r="C1000" t="s">
        <v>198</v>
      </c>
      <c r="D1000" t="s">
        <v>71</v>
      </c>
      <c r="E1000" t="s">
        <v>71</v>
      </c>
      <c r="F1000">
        <v>300</v>
      </c>
      <c r="G1000" t="s">
        <v>267</v>
      </c>
      <c r="J1000" t="s">
        <v>71</v>
      </c>
      <c r="L1000" t="s">
        <v>18</v>
      </c>
      <c r="M1000" t="s">
        <v>158</v>
      </c>
      <c r="N1000" t="s">
        <v>198</v>
      </c>
      <c r="O1000">
        <v>0</v>
      </c>
      <c r="P1000">
        <f>_xlfn.IFNA(VLOOKUP(C1000&amp;G1000,'By Class Overall'!A:F,6,FALSE),0)</f>
        <v>0</v>
      </c>
      <c r="Q1000">
        <f>_xlfn.IFNA(VLOOKUP(C1000&amp;G1000,'By Class Overall'!A:D,4,FALSE),0)</f>
        <v>0</v>
      </c>
    </row>
    <row r="1001" spans="1:17" x14ac:dyDescent="0.25">
      <c r="A1001">
        <v>2</v>
      </c>
      <c r="B1001" t="s">
        <v>181</v>
      </c>
      <c r="C1001" t="s">
        <v>198</v>
      </c>
      <c r="D1001" t="s">
        <v>71</v>
      </c>
      <c r="E1001" t="s">
        <v>71</v>
      </c>
      <c r="F1001">
        <v>142</v>
      </c>
      <c r="G1001" t="s">
        <v>233</v>
      </c>
      <c r="J1001" t="s">
        <v>71</v>
      </c>
      <c r="L1001" t="s">
        <v>234</v>
      </c>
      <c r="M1001" t="s">
        <v>158</v>
      </c>
      <c r="N1001" t="s">
        <v>198</v>
      </c>
      <c r="O1001">
        <v>0</v>
      </c>
      <c r="P1001">
        <f>_xlfn.IFNA(VLOOKUP(C1001&amp;G1001,'By Class Overall'!A:F,6,FALSE),0)</f>
        <v>0</v>
      </c>
      <c r="Q1001">
        <f>_xlfn.IFNA(VLOOKUP(C1001&amp;G1001,'By Class Overall'!A:D,4,FALSE),0)</f>
        <v>0</v>
      </c>
    </row>
    <row r="1002" spans="1:17" x14ac:dyDescent="0.25">
      <c r="A1002">
        <v>2</v>
      </c>
      <c r="B1002" t="s">
        <v>181</v>
      </c>
      <c r="C1002" t="s">
        <v>200</v>
      </c>
      <c r="D1002">
        <v>1</v>
      </c>
      <c r="E1002">
        <v>1</v>
      </c>
      <c r="F1002">
        <v>3</v>
      </c>
      <c r="G1002" t="s">
        <v>244</v>
      </c>
      <c r="H1002">
        <v>14</v>
      </c>
      <c r="I1002" s="1">
        <v>1.5794618055555557E-2</v>
      </c>
      <c r="L1002" t="s">
        <v>51</v>
      </c>
      <c r="M1002" t="s">
        <v>158</v>
      </c>
      <c r="N1002" t="s">
        <v>214</v>
      </c>
      <c r="O1002">
        <v>50</v>
      </c>
      <c r="P1002">
        <f>_xlfn.IFNA(VLOOKUP(C1002&amp;G1002,'By Class Overall'!A:F,6,FALSE),0)</f>
        <v>50</v>
      </c>
      <c r="Q1002">
        <f>_xlfn.IFNA(VLOOKUP(C1002&amp;G1002,'By Class Overall'!A:D,4,FALSE),0)</f>
        <v>4</v>
      </c>
    </row>
    <row r="1003" spans="1:17" x14ac:dyDescent="0.25">
      <c r="A1003">
        <v>2</v>
      </c>
      <c r="B1003" t="s">
        <v>181</v>
      </c>
      <c r="C1003" t="s">
        <v>199</v>
      </c>
      <c r="D1003">
        <v>2</v>
      </c>
      <c r="E1003">
        <v>1</v>
      </c>
      <c r="F1003">
        <v>527</v>
      </c>
      <c r="G1003" t="s">
        <v>88</v>
      </c>
      <c r="H1003">
        <v>14</v>
      </c>
      <c r="I1003" s="1">
        <v>1.5803518518518519E-2</v>
      </c>
      <c r="J1003">
        <v>0.76900000000000002</v>
      </c>
      <c r="K1003">
        <v>0.76900000000000002</v>
      </c>
      <c r="L1003" t="s">
        <v>18</v>
      </c>
      <c r="M1003" t="s">
        <v>102</v>
      </c>
      <c r="N1003" t="s">
        <v>214</v>
      </c>
      <c r="O1003">
        <v>50</v>
      </c>
      <c r="P1003">
        <f>_xlfn.IFNA(VLOOKUP(C1003&amp;G1003,'By Class Overall'!A:F,6,FALSE),0)</f>
        <v>82</v>
      </c>
      <c r="Q1003">
        <f>_xlfn.IFNA(VLOOKUP(C1003&amp;G1003,'By Class Overall'!A:D,4,FALSE),0)</f>
        <v>1</v>
      </c>
    </row>
    <row r="1004" spans="1:17" x14ac:dyDescent="0.25">
      <c r="A1004">
        <v>2</v>
      </c>
      <c r="B1004" t="s">
        <v>181</v>
      </c>
      <c r="C1004" t="s">
        <v>199</v>
      </c>
      <c r="D1004">
        <v>3</v>
      </c>
      <c r="E1004">
        <v>2</v>
      </c>
      <c r="F1004">
        <v>49</v>
      </c>
      <c r="G1004" t="s">
        <v>86</v>
      </c>
      <c r="H1004">
        <v>14</v>
      </c>
      <c r="I1004" s="1">
        <v>1.5806597222222222E-2</v>
      </c>
      <c r="J1004">
        <v>1.0349999999999999</v>
      </c>
      <c r="K1004">
        <v>0.26600000000000001</v>
      </c>
      <c r="L1004" t="s">
        <v>15</v>
      </c>
      <c r="M1004" t="s">
        <v>87</v>
      </c>
      <c r="N1004" t="s">
        <v>214</v>
      </c>
      <c r="O1004">
        <v>40</v>
      </c>
      <c r="P1004">
        <f>_xlfn.IFNA(VLOOKUP(C1004&amp;G1004,'By Class Overall'!A:F,6,FALSE),0)</f>
        <v>80</v>
      </c>
      <c r="Q1004">
        <f>_xlfn.IFNA(VLOOKUP(C1004&amp;G1004,'By Class Overall'!A:D,4,FALSE),0)</f>
        <v>2</v>
      </c>
    </row>
    <row r="1005" spans="1:17" x14ac:dyDescent="0.25">
      <c r="A1005">
        <v>2</v>
      </c>
      <c r="B1005" t="s">
        <v>181</v>
      </c>
      <c r="C1005" t="s">
        <v>200</v>
      </c>
      <c r="D1005">
        <v>4</v>
      </c>
      <c r="E1005">
        <v>2</v>
      </c>
      <c r="F1005">
        <v>26</v>
      </c>
      <c r="G1005" t="s">
        <v>90</v>
      </c>
      <c r="H1005">
        <v>14</v>
      </c>
      <c r="I1005" s="1">
        <v>1.5816504629629628E-2</v>
      </c>
      <c r="J1005">
        <v>1.891</v>
      </c>
      <c r="K1005">
        <v>0.85599999999999998</v>
      </c>
      <c r="L1005" t="s">
        <v>31</v>
      </c>
      <c r="M1005" t="s">
        <v>91</v>
      </c>
      <c r="N1005" t="s">
        <v>214</v>
      </c>
      <c r="O1005">
        <v>40</v>
      </c>
      <c r="P1005">
        <f>_xlfn.IFNA(VLOOKUP(C1005&amp;G1005,'By Class Overall'!A:F,6,FALSE),0)</f>
        <v>90</v>
      </c>
      <c r="Q1005">
        <f>_xlfn.IFNA(VLOOKUP(C1005&amp;G1005,'By Class Overall'!A:D,4,FALSE),0)</f>
        <v>1</v>
      </c>
    </row>
    <row r="1006" spans="1:17" x14ac:dyDescent="0.25">
      <c r="A1006">
        <v>2</v>
      </c>
      <c r="B1006" t="s">
        <v>181</v>
      </c>
      <c r="C1006" t="s">
        <v>200</v>
      </c>
      <c r="D1006">
        <v>5</v>
      </c>
      <c r="E1006">
        <v>3</v>
      </c>
      <c r="F1006">
        <v>53</v>
      </c>
      <c r="G1006" t="s">
        <v>120</v>
      </c>
      <c r="H1006">
        <v>14</v>
      </c>
      <c r="I1006" s="1">
        <v>1.6005185185185185E-2</v>
      </c>
      <c r="J1006">
        <v>18.193000000000001</v>
      </c>
      <c r="K1006">
        <v>16.302</v>
      </c>
      <c r="L1006" t="s">
        <v>31</v>
      </c>
      <c r="M1006" t="s">
        <v>121</v>
      </c>
      <c r="N1006" t="s">
        <v>214</v>
      </c>
      <c r="O1006">
        <v>32</v>
      </c>
      <c r="P1006">
        <f>_xlfn.IFNA(VLOOKUP(C1006&amp;G1006,'By Class Overall'!A:F,6,FALSE),0)</f>
        <v>32</v>
      </c>
      <c r="Q1006">
        <f>_xlfn.IFNA(VLOOKUP(C1006&amp;G1006,'By Class Overall'!A:D,4,FALSE),0)</f>
        <v>8</v>
      </c>
    </row>
    <row r="1007" spans="1:17" x14ac:dyDescent="0.25">
      <c r="A1007">
        <v>2</v>
      </c>
      <c r="B1007" t="s">
        <v>181</v>
      </c>
      <c r="C1007" t="s">
        <v>200</v>
      </c>
      <c r="D1007">
        <v>6</v>
      </c>
      <c r="E1007">
        <v>4</v>
      </c>
      <c r="F1007">
        <v>115</v>
      </c>
      <c r="G1007" t="s">
        <v>92</v>
      </c>
      <c r="H1007">
        <v>14</v>
      </c>
      <c r="I1007" s="1">
        <v>1.6077256944444444E-2</v>
      </c>
      <c r="J1007">
        <v>24.42</v>
      </c>
      <c r="K1007">
        <v>6.2270000000000003</v>
      </c>
      <c r="L1007" t="s">
        <v>62</v>
      </c>
      <c r="M1007" t="s">
        <v>44</v>
      </c>
      <c r="N1007" t="s">
        <v>214</v>
      </c>
      <c r="O1007">
        <v>26</v>
      </c>
      <c r="P1007">
        <f>_xlfn.IFNA(VLOOKUP(C1007&amp;G1007,'By Class Overall'!A:F,6,FALSE),0)</f>
        <v>66</v>
      </c>
      <c r="Q1007">
        <f>_xlfn.IFNA(VLOOKUP(C1007&amp;G1007,'By Class Overall'!A:D,4,FALSE),0)</f>
        <v>2</v>
      </c>
    </row>
    <row r="1008" spans="1:17" x14ac:dyDescent="0.25">
      <c r="A1008">
        <v>2</v>
      </c>
      <c r="B1008" t="s">
        <v>181</v>
      </c>
      <c r="C1008" t="s">
        <v>200</v>
      </c>
      <c r="D1008">
        <v>7</v>
      </c>
      <c r="E1008">
        <v>5</v>
      </c>
      <c r="F1008">
        <v>121</v>
      </c>
      <c r="G1008" t="s">
        <v>107</v>
      </c>
      <c r="H1008">
        <v>14</v>
      </c>
      <c r="I1008" s="1">
        <v>1.620195601851852E-2</v>
      </c>
      <c r="J1008">
        <v>35.194000000000003</v>
      </c>
      <c r="K1008">
        <v>10.773999999999999</v>
      </c>
      <c r="L1008" t="s">
        <v>108</v>
      </c>
      <c r="M1008" t="s">
        <v>102</v>
      </c>
      <c r="N1008" t="s">
        <v>214</v>
      </c>
      <c r="O1008">
        <v>22</v>
      </c>
      <c r="P1008">
        <f>_xlfn.IFNA(VLOOKUP(C1008&amp;G1008,'By Class Overall'!A:F,6,FALSE),0)</f>
        <v>48</v>
      </c>
      <c r="Q1008">
        <f>_xlfn.IFNA(VLOOKUP(C1008&amp;G1008,'By Class Overall'!A:D,4,FALSE),0)</f>
        <v>5</v>
      </c>
    </row>
    <row r="1009" spans="1:17" x14ac:dyDescent="0.25">
      <c r="A1009">
        <v>2</v>
      </c>
      <c r="B1009" t="s">
        <v>181</v>
      </c>
      <c r="C1009" t="s">
        <v>200</v>
      </c>
      <c r="D1009">
        <v>8</v>
      </c>
      <c r="E1009">
        <v>6</v>
      </c>
      <c r="F1009">
        <v>122</v>
      </c>
      <c r="G1009" t="s">
        <v>101</v>
      </c>
      <c r="H1009">
        <v>14</v>
      </c>
      <c r="I1009" s="1">
        <v>1.6213263888888888E-2</v>
      </c>
      <c r="J1009">
        <v>36.170999999999999</v>
      </c>
      <c r="K1009">
        <v>0.97699999999999998</v>
      </c>
      <c r="L1009" t="s">
        <v>31</v>
      </c>
      <c r="M1009" t="s">
        <v>102</v>
      </c>
      <c r="N1009" t="s">
        <v>214</v>
      </c>
      <c r="O1009">
        <v>20</v>
      </c>
      <c r="P1009">
        <f>_xlfn.IFNA(VLOOKUP(C1009&amp;G1009,'By Class Overall'!A:F,6,FALSE),0)</f>
        <v>52</v>
      </c>
      <c r="Q1009">
        <f>_xlfn.IFNA(VLOOKUP(C1009&amp;G1009,'By Class Overall'!A:D,4,FALSE),0)</f>
        <v>3</v>
      </c>
    </row>
    <row r="1010" spans="1:17" x14ac:dyDescent="0.25">
      <c r="A1010">
        <v>2</v>
      </c>
      <c r="B1010" t="s">
        <v>181</v>
      </c>
      <c r="C1010" t="s">
        <v>200</v>
      </c>
      <c r="D1010">
        <v>9</v>
      </c>
      <c r="E1010">
        <v>7</v>
      </c>
      <c r="F1010">
        <v>365</v>
      </c>
      <c r="G1010" t="s">
        <v>105</v>
      </c>
      <c r="H1010">
        <v>14</v>
      </c>
      <c r="I1010" s="1">
        <v>1.6494618055555556E-2</v>
      </c>
      <c r="J1010" s="1">
        <v>6.9999999999999999E-4</v>
      </c>
      <c r="K1010">
        <v>24.309000000000001</v>
      </c>
      <c r="L1010" t="s">
        <v>48</v>
      </c>
      <c r="M1010" t="s">
        <v>128</v>
      </c>
      <c r="N1010" t="s">
        <v>214</v>
      </c>
      <c r="O1010">
        <v>18</v>
      </c>
      <c r="P1010">
        <f>_xlfn.IFNA(VLOOKUP(C1010&amp;G1010,'By Class Overall'!A:F,6,FALSE),0)</f>
        <v>38</v>
      </c>
      <c r="Q1010">
        <f>_xlfn.IFNA(VLOOKUP(C1010&amp;G1010,'By Class Overall'!A:D,4,FALSE),0)</f>
        <v>6</v>
      </c>
    </row>
    <row r="1011" spans="1:17" x14ac:dyDescent="0.25">
      <c r="A1011">
        <v>2</v>
      </c>
      <c r="B1011" t="s">
        <v>181</v>
      </c>
      <c r="C1011" t="s">
        <v>200</v>
      </c>
      <c r="D1011">
        <v>10</v>
      </c>
      <c r="E1011">
        <v>8</v>
      </c>
      <c r="F1011">
        <v>7</v>
      </c>
      <c r="G1011" t="s">
        <v>247</v>
      </c>
      <c r="H1011">
        <v>14</v>
      </c>
      <c r="I1011" s="1">
        <v>1.6548182870370371E-2</v>
      </c>
      <c r="J1011" s="1">
        <v>7.5356481481481487E-4</v>
      </c>
      <c r="K1011">
        <v>4.6280000000000001</v>
      </c>
      <c r="L1011" t="s">
        <v>51</v>
      </c>
      <c r="M1011" t="s">
        <v>158</v>
      </c>
      <c r="N1011" t="s">
        <v>214</v>
      </c>
      <c r="O1011">
        <v>16</v>
      </c>
      <c r="P1011">
        <f>_xlfn.IFNA(VLOOKUP(C1011&amp;G1011,'By Class Overall'!A:F,6,FALSE),0)</f>
        <v>16</v>
      </c>
      <c r="Q1011">
        <f>_xlfn.IFNA(VLOOKUP(C1011&amp;G1011,'By Class Overall'!A:D,4,FALSE),0)</f>
        <v>10</v>
      </c>
    </row>
    <row r="1012" spans="1:17" x14ac:dyDescent="0.25">
      <c r="A1012">
        <v>2</v>
      </c>
      <c r="B1012" t="s">
        <v>181</v>
      </c>
      <c r="C1012" t="s">
        <v>200</v>
      </c>
      <c r="D1012">
        <v>11</v>
      </c>
      <c r="E1012">
        <v>9</v>
      </c>
      <c r="F1012">
        <v>39</v>
      </c>
      <c r="G1012" t="s">
        <v>98</v>
      </c>
      <c r="H1012">
        <v>14</v>
      </c>
      <c r="I1012" s="1">
        <v>1.6559479166666665E-2</v>
      </c>
      <c r="J1012" s="1">
        <v>7.6486111111111112E-4</v>
      </c>
      <c r="K1012">
        <v>0.97599999999999998</v>
      </c>
      <c r="L1012" t="s">
        <v>99</v>
      </c>
      <c r="M1012" t="s">
        <v>100</v>
      </c>
      <c r="N1012" t="s">
        <v>214</v>
      </c>
      <c r="O1012">
        <v>14</v>
      </c>
      <c r="P1012">
        <f>_xlfn.IFNA(VLOOKUP(C1012&amp;G1012,'By Class Overall'!A:F,6,FALSE),0)</f>
        <v>36</v>
      </c>
      <c r="Q1012">
        <f>_xlfn.IFNA(VLOOKUP(C1012&amp;G1012,'By Class Overall'!A:D,4,FALSE),0)</f>
        <v>7</v>
      </c>
    </row>
    <row r="1013" spans="1:17" x14ac:dyDescent="0.25">
      <c r="A1013">
        <v>2</v>
      </c>
      <c r="B1013" t="s">
        <v>181</v>
      </c>
      <c r="C1013" t="s">
        <v>199</v>
      </c>
      <c r="D1013">
        <v>12</v>
      </c>
      <c r="E1013">
        <v>3</v>
      </c>
      <c r="F1013">
        <v>88</v>
      </c>
      <c r="G1013" t="s">
        <v>126</v>
      </c>
      <c r="H1013">
        <v>13</v>
      </c>
      <c r="I1013" s="1">
        <v>1.6485451388888888E-2</v>
      </c>
      <c r="J1013" t="s">
        <v>118</v>
      </c>
      <c r="K1013" t="s">
        <v>118</v>
      </c>
      <c r="L1013" t="s">
        <v>18</v>
      </c>
      <c r="M1013" t="s">
        <v>102</v>
      </c>
      <c r="N1013" t="s">
        <v>214</v>
      </c>
      <c r="O1013">
        <v>32</v>
      </c>
      <c r="P1013">
        <f>_xlfn.IFNA(VLOOKUP(C1013&amp;G1013,'By Class Overall'!A:F,6,FALSE),0)</f>
        <v>32</v>
      </c>
      <c r="Q1013">
        <f>_xlfn.IFNA(VLOOKUP(C1013&amp;G1013,'By Class Overall'!A:D,4,FALSE),0)</f>
        <v>4</v>
      </c>
    </row>
    <row r="1014" spans="1:17" x14ac:dyDescent="0.25">
      <c r="A1014">
        <v>2</v>
      </c>
      <c r="B1014" t="s">
        <v>181</v>
      </c>
      <c r="C1014" t="s">
        <v>200</v>
      </c>
      <c r="D1014" t="s">
        <v>268</v>
      </c>
      <c r="E1014" t="s">
        <v>268</v>
      </c>
      <c r="F1014">
        <v>152</v>
      </c>
      <c r="G1014" t="s">
        <v>248</v>
      </c>
      <c r="H1014">
        <v>10</v>
      </c>
      <c r="I1014" s="1">
        <v>1.1912430555555555E-2</v>
      </c>
      <c r="J1014" t="s">
        <v>268</v>
      </c>
      <c r="K1014" t="s">
        <v>113</v>
      </c>
      <c r="L1014" t="s">
        <v>48</v>
      </c>
      <c r="M1014" t="s">
        <v>249</v>
      </c>
      <c r="N1014" t="s">
        <v>214</v>
      </c>
      <c r="O1014">
        <v>0</v>
      </c>
      <c r="P1014">
        <f>_xlfn.IFNA(VLOOKUP(C1014&amp;G1014,'By Class Overall'!A:F,6,FALSE),0)</f>
        <v>0</v>
      </c>
      <c r="Q1014">
        <f>_xlfn.IFNA(VLOOKUP(C1014&amp;G1014,'By Class Overall'!A:D,4,FALSE),0)</f>
        <v>0</v>
      </c>
    </row>
    <row r="1015" spans="1:17" x14ac:dyDescent="0.25">
      <c r="A1015">
        <v>2</v>
      </c>
      <c r="B1015" t="s">
        <v>181</v>
      </c>
      <c r="C1015" t="s">
        <v>200</v>
      </c>
      <c r="D1015" t="s">
        <v>268</v>
      </c>
      <c r="E1015" t="s">
        <v>268</v>
      </c>
      <c r="F1015" t="s">
        <v>258</v>
      </c>
      <c r="G1015" t="s">
        <v>259</v>
      </c>
      <c r="H1015">
        <v>7</v>
      </c>
      <c r="I1015" s="1">
        <v>9.114513888888889E-3</v>
      </c>
      <c r="J1015" t="s">
        <v>268</v>
      </c>
      <c r="K1015" t="s">
        <v>113</v>
      </c>
      <c r="L1015" t="s">
        <v>62</v>
      </c>
      <c r="M1015" t="s">
        <v>70</v>
      </c>
      <c r="N1015" t="s">
        <v>214</v>
      </c>
      <c r="O1015">
        <v>0</v>
      </c>
      <c r="P1015">
        <f>_xlfn.IFNA(VLOOKUP(C1015&amp;G1015,'By Class Overall'!A:F,6,FALSE),0)</f>
        <v>0</v>
      </c>
      <c r="Q1015">
        <f>_xlfn.IFNA(VLOOKUP(C1015&amp;G1015,'By Class Overall'!A:D,4,FALSE),0)</f>
        <v>0</v>
      </c>
    </row>
    <row r="1016" spans="1:17" x14ac:dyDescent="0.25">
      <c r="A1016">
        <v>2</v>
      </c>
      <c r="B1016" t="s">
        <v>181</v>
      </c>
      <c r="C1016" t="s">
        <v>200</v>
      </c>
      <c r="D1016" t="s">
        <v>268</v>
      </c>
      <c r="E1016" t="s">
        <v>268</v>
      </c>
      <c r="F1016">
        <v>87</v>
      </c>
      <c r="G1016" t="s">
        <v>245</v>
      </c>
      <c r="H1016">
        <v>2</v>
      </c>
      <c r="I1016" s="1">
        <v>2.3188657407407407E-3</v>
      </c>
      <c r="J1016" t="s">
        <v>268</v>
      </c>
      <c r="K1016" t="s">
        <v>112</v>
      </c>
      <c r="L1016" t="s">
        <v>246</v>
      </c>
      <c r="M1016" t="s">
        <v>19</v>
      </c>
      <c r="N1016" t="s">
        <v>214</v>
      </c>
      <c r="O1016">
        <v>0</v>
      </c>
      <c r="P1016">
        <f>_xlfn.IFNA(VLOOKUP(C1016&amp;G1016,'By Class Overall'!A:F,6,FALSE),0)</f>
        <v>0</v>
      </c>
      <c r="Q1016">
        <f>_xlfn.IFNA(VLOOKUP(C1016&amp;G1016,'By Class Overall'!A:D,4,FALSE),0)</f>
        <v>0</v>
      </c>
    </row>
    <row r="1017" spans="1:17" x14ac:dyDescent="0.25">
      <c r="A1017">
        <v>2</v>
      </c>
      <c r="B1017" t="s">
        <v>181</v>
      </c>
      <c r="C1017" t="s">
        <v>200</v>
      </c>
      <c r="D1017" t="s">
        <v>71</v>
      </c>
      <c r="E1017" t="s">
        <v>71</v>
      </c>
      <c r="F1017">
        <v>84</v>
      </c>
      <c r="G1017" t="s">
        <v>84</v>
      </c>
      <c r="J1017" t="s">
        <v>71</v>
      </c>
      <c r="L1017" t="s">
        <v>18</v>
      </c>
      <c r="M1017" t="s">
        <v>85</v>
      </c>
      <c r="N1017" t="s">
        <v>214</v>
      </c>
      <c r="O1017">
        <v>0</v>
      </c>
      <c r="P1017">
        <f>_xlfn.IFNA(VLOOKUP(C1017&amp;G1017,'By Class Overall'!A:F,6,FALSE),0)</f>
        <v>0</v>
      </c>
      <c r="Q1017">
        <f>_xlfn.IFNA(VLOOKUP(C1017&amp;G1017,'By Class Overall'!A:D,4,FALSE),0)</f>
        <v>0</v>
      </c>
    </row>
    <row r="1018" spans="1:17" x14ac:dyDescent="0.25">
      <c r="A1018">
        <v>2</v>
      </c>
      <c r="B1018" t="s">
        <v>181</v>
      </c>
      <c r="C1018" t="s">
        <v>199</v>
      </c>
      <c r="D1018" t="s">
        <v>71</v>
      </c>
      <c r="E1018" t="s">
        <v>71</v>
      </c>
      <c r="F1018">
        <v>258</v>
      </c>
      <c r="G1018" t="s">
        <v>134</v>
      </c>
      <c r="J1018" t="s">
        <v>71</v>
      </c>
      <c r="L1018" t="s">
        <v>83</v>
      </c>
      <c r="M1018" t="s">
        <v>135</v>
      </c>
      <c r="N1018" t="s">
        <v>214</v>
      </c>
      <c r="O1018">
        <v>0</v>
      </c>
      <c r="P1018">
        <f>_xlfn.IFNA(VLOOKUP(C1018&amp;G1018,'By Class Overall'!A:F,6,FALSE),0)</f>
        <v>22</v>
      </c>
      <c r="Q1018">
        <f>_xlfn.IFNA(VLOOKUP(C1018&amp;G1018,'By Class Overall'!A:D,4,FALSE),0)</f>
        <v>6</v>
      </c>
    </row>
    <row r="1019" spans="1:17" x14ac:dyDescent="0.25">
      <c r="A1019">
        <v>2</v>
      </c>
      <c r="B1019" t="s">
        <v>181</v>
      </c>
      <c r="C1019" t="s">
        <v>200</v>
      </c>
      <c r="D1019" t="s">
        <v>71</v>
      </c>
      <c r="E1019" t="s">
        <v>71</v>
      </c>
      <c r="F1019">
        <v>58</v>
      </c>
      <c r="G1019" t="s">
        <v>275</v>
      </c>
      <c r="J1019" t="s">
        <v>71</v>
      </c>
      <c r="L1019" t="s">
        <v>276</v>
      </c>
      <c r="M1019" t="s">
        <v>123</v>
      </c>
      <c r="N1019" t="s">
        <v>214</v>
      </c>
      <c r="O1019">
        <v>0</v>
      </c>
      <c r="P1019">
        <f>_xlfn.IFNA(VLOOKUP(C1019&amp;G1019,'By Class Overall'!A:F,6,FALSE),0)</f>
        <v>0</v>
      </c>
      <c r="Q1019">
        <f>_xlfn.IFNA(VLOOKUP(C1019&amp;G1019,'By Class Overall'!A:D,4,FALSE),0)</f>
        <v>0</v>
      </c>
    </row>
    <row r="1020" spans="1:17" x14ac:dyDescent="0.25">
      <c r="A1020">
        <v>2</v>
      </c>
      <c r="B1020" t="s">
        <v>181</v>
      </c>
      <c r="C1020" t="s">
        <v>203</v>
      </c>
      <c r="D1020">
        <v>7</v>
      </c>
      <c r="E1020">
        <v>1</v>
      </c>
      <c r="F1020">
        <v>258</v>
      </c>
      <c r="G1020" t="s">
        <v>134</v>
      </c>
      <c r="H1020">
        <v>7</v>
      </c>
      <c r="I1020" s="1">
        <v>8.5149421296296292E-3</v>
      </c>
      <c r="J1020" t="s">
        <v>118</v>
      </c>
      <c r="K1020">
        <v>6.0259999999999998</v>
      </c>
      <c r="L1020" t="s">
        <v>83</v>
      </c>
      <c r="M1020" t="s">
        <v>135</v>
      </c>
      <c r="N1020" t="s">
        <v>203</v>
      </c>
      <c r="O1020">
        <v>50</v>
      </c>
      <c r="P1020">
        <f>_xlfn.IFNA(VLOOKUP(C1020&amp;G1020,'By Class Overall'!A:F,6,FALSE),0)</f>
        <v>100</v>
      </c>
      <c r="Q1020">
        <f>_xlfn.IFNA(VLOOKUP(C1020&amp;G1020,'By Class Overall'!A:D,4,FALSE),0)</f>
        <v>1</v>
      </c>
    </row>
    <row r="1021" spans="1:17" x14ac:dyDescent="0.25">
      <c r="A1021">
        <v>2</v>
      </c>
      <c r="B1021" t="s">
        <v>181</v>
      </c>
      <c r="C1021" t="s">
        <v>203</v>
      </c>
      <c r="D1021">
        <v>8</v>
      </c>
      <c r="E1021">
        <v>2</v>
      </c>
      <c r="F1021">
        <v>422</v>
      </c>
      <c r="G1021" t="s">
        <v>221</v>
      </c>
      <c r="H1021">
        <v>7</v>
      </c>
      <c r="I1021" s="1">
        <v>8.5213425925925925E-3</v>
      </c>
      <c r="J1021" t="s">
        <v>118</v>
      </c>
      <c r="K1021">
        <v>0.55300000000000005</v>
      </c>
      <c r="L1021" t="s">
        <v>18</v>
      </c>
      <c r="M1021" t="s">
        <v>222</v>
      </c>
      <c r="N1021" t="s">
        <v>203</v>
      </c>
      <c r="O1021">
        <v>40</v>
      </c>
      <c r="P1021">
        <f>_xlfn.IFNA(VLOOKUP(C1021&amp;G1021,'By Class Overall'!A:F,6,FALSE),0)</f>
        <v>40</v>
      </c>
      <c r="Q1021">
        <f>_xlfn.IFNA(VLOOKUP(C1021&amp;G1021,'By Class Overall'!A:D,4,FALSE),0)</f>
        <v>3</v>
      </c>
    </row>
    <row r="1022" spans="1:17" x14ac:dyDescent="0.25">
      <c r="A1022">
        <v>2</v>
      </c>
      <c r="B1022" t="s">
        <v>181</v>
      </c>
      <c r="C1022" t="s">
        <v>203</v>
      </c>
      <c r="D1022">
        <v>9</v>
      </c>
      <c r="E1022">
        <v>3</v>
      </c>
      <c r="F1022">
        <v>193</v>
      </c>
      <c r="G1022" t="s">
        <v>14</v>
      </c>
      <c r="H1022">
        <v>7</v>
      </c>
      <c r="I1022" s="1">
        <v>8.8365046296296299E-3</v>
      </c>
      <c r="J1022" t="s">
        <v>118</v>
      </c>
      <c r="K1022">
        <v>27.23</v>
      </c>
      <c r="L1022" t="s">
        <v>15</v>
      </c>
      <c r="M1022" t="s">
        <v>16</v>
      </c>
      <c r="N1022" t="s">
        <v>203</v>
      </c>
      <c r="O1022">
        <v>32</v>
      </c>
      <c r="P1022">
        <f>_xlfn.IFNA(VLOOKUP(C1022&amp;G1022,'By Class Overall'!A:F,6,FALSE),0)</f>
        <v>64</v>
      </c>
      <c r="Q1022">
        <f>_xlfn.IFNA(VLOOKUP(C1022&amp;G1022,'By Class Overall'!A:D,4,FALSE),0)</f>
        <v>2</v>
      </c>
    </row>
    <row r="1023" spans="1:17" x14ac:dyDescent="0.25">
      <c r="A1023">
        <v>2</v>
      </c>
      <c r="B1023" t="s">
        <v>181</v>
      </c>
      <c r="C1023" t="s">
        <v>203</v>
      </c>
      <c r="D1023">
        <v>10</v>
      </c>
      <c r="E1023">
        <v>4</v>
      </c>
      <c r="F1023">
        <v>179</v>
      </c>
      <c r="G1023" t="s">
        <v>42</v>
      </c>
      <c r="H1023">
        <v>7</v>
      </c>
      <c r="I1023" s="1">
        <v>8.9714699074074072E-3</v>
      </c>
      <c r="J1023" t="s">
        <v>118</v>
      </c>
      <c r="K1023">
        <v>11.661</v>
      </c>
      <c r="L1023" t="s">
        <v>43</v>
      </c>
      <c r="M1023" t="s">
        <v>44</v>
      </c>
      <c r="N1023" t="s">
        <v>203</v>
      </c>
      <c r="O1023">
        <v>26</v>
      </c>
      <c r="P1023">
        <f>_xlfn.IFNA(VLOOKUP(C1023&amp;G1023,'By Class Overall'!A:F,6,FALSE),0)</f>
        <v>26</v>
      </c>
      <c r="Q1023">
        <f>_xlfn.IFNA(VLOOKUP(C1023&amp;G1023,'By Class Overall'!A:D,4,FALSE),0)</f>
        <v>5</v>
      </c>
    </row>
    <row r="1024" spans="1:17" x14ac:dyDescent="0.25">
      <c r="A1024">
        <v>2</v>
      </c>
      <c r="B1024" t="s">
        <v>181</v>
      </c>
      <c r="C1024" t="s">
        <v>203</v>
      </c>
      <c r="D1024">
        <v>11</v>
      </c>
      <c r="E1024">
        <v>5</v>
      </c>
      <c r="F1024">
        <v>217</v>
      </c>
      <c r="G1024" t="s">
        <v>130</v>
      </c>
      <c r="H1024">
        <v>7</v>
      </c>
      <c r="I1024" s="1">
        <v>9.0158796296296289E-3</v>
      </c>
      <c r="J1024" t="s">
        <v>118</v>
      </c>
      <c r="K1024">
        <v>3.8370000000000002</v>
      </c>
      <c r="L1024" t="s">
        <v>147</v>
      </c>
      <c r="M1024" t="s">
        <v>81</v>
      </c>
      <c r="N1024" t="s">
        <v>203</v>
      </c>
      <c r="O1024">
        <v>22</v>
      </c>
      <c r="P1024">
        <f>_xlfn.IFNA(VLOOKUP(C1024&amp;G1024,'By Class Overall'!A:F,6,FALSE),0)</f>
        <v>22</v>
      </c>
      <c r="Q1024">
        <f>_xlfn.IFNA(VLOOKUP(C1024&amp;G1024,'By Class Overall'!A:D,4,FALSE),0)</f>
        <v>6</v>
      </c>
    </row>
    <row r="1025" spans="1:17" x14ac:dyDescent="0.25">
      <c r="A1025">
        <v>2</v>
      </c>
      <c r="B1025" t="s">
        <v>181</v>
      </c>
      <c r="C1025" t="s">
        <v>204</v>
      </c>
      <c r="D1025">
        <v>12</v>
      </c>
      <c r="E1025">
        <v>7</v>
      </c>
      <c r="F1025">
        <v>111</v>
      </c>
      <c r="G1025" t="s">
        <v>184</v>
      </c>
      <c r="H1025">
        <v>7</v>
      </c>
      <c r="I1025" s="1">
        <v>9.0163541666666656E-3</v>
      </c>
      <c r="J1025" t="s">
        <v>118</v>
      </c>
      <c r="K1025">
        <v>4.1000000000000002E-2</v>
      </c>
      <c r="L1025" t="s">
        <v>185</v>
      </c>
      <c r="M1025" t="s">
        <v>186</v>
      </c>
      <c r="N1025" t="s">
        <v>204</v>
      </c>
      <c r="O1025">
        <v>18</v>
      </c>
      <c r="P1025">
        <f>_xlfn.IFNA(VLOOKUP(C1025&amp;G1025,'By Class Overall'!A:F,6,FALSE),0)</f>
        <v>18</v>
      </c>
      <c r="Q1025">
        <f>_xlfn.IFNA(VLOOKUP(C1025&amp;G1025,'By Class Overall'!A:D,4,FALSE),0)</f>
        <v>8</v>
      </c>
    </row>
    <row r="1026" spans="1:17" x14ac:dyDescent="0.25">
      <c r="A1026">
        <v>2</v>
      </c>
      <c r="B1026" t="s">
        <v>181</v>
      </c>
      <c r="C1026" t="s">
        <v>204</v>
      </c>
      <c r="D1026">
        <v>13</v>
      </c>
      <c r="E1026">
        <v>8</v>
      </c>
      <c r="F1026">
        <v>660</v>
      </c>
      <c r="G1026" t="s">
        <v>64</v>
      </c>
      <c r="H1026">
        <v>6</v>
      </c>
      <c r="I1026" s="1">
        <v>7.9970370370370369E-3</v>
      </c>
      <c r="J1026" t="s">
        <v>111</v>
      </c>
      <c r="K1026" t="s">
        <v>118</v>
      </c>
      <c r="L1026" t="s">
        <v>65</v>
      </c>
      <c r="M1026" t="s">
        <v>66</v>
      </c>
      <c r="N1026" t="s">
        <v>204</v>
      </c>
      <c r="O1026">
        <v>16</v>
      </c>
      <c r="P1026">
        <f>_xlfn.IFNA(VLOOKUP(C1026&amp;G1026,'By Class Overall'!A:F,6,FALSE),0)</f>
        <v>48</v>
      </c>
      <c r="Q1026">
        <f>_xlfn.IFNA(VLOOKUP(C1026&amp;G1026,'By Class Overall'!A:D,4,FALSE),0)</f>
        <v>4</v>
      </c>
    </row>
    <row r="1027" spans="1:17" x14ac:dyDescent="0.25">
      <c r="A1027">
        <v>2</v>
      </c>
      <c r="B1027" t="s">
        <v>181</v>
      </c>
      <c r="C1027" t="s">
        <v>203</v>
      </c>
      <c r="D1027" t="s">
        <v>268</v>
      </c>
      <c r="E1027" t="s">
        <v>268</v>
      </c>
      <c r="F1027">
        <v>56</v>
      </c>
      <c r="G1027" t="s">
        <v>136</v>
      </c>
      <c r="H1027">
        <v>1</v>
      </c>
      <c r="I1027" s="1">
        <v>1.8925810185185185E-3</v>
      </c>
      <c r="J1027" t="s">
        <v>268</v>
      </c>
      <c r="K1027" t="s">
        <v>112</v>
      </c>
      <c r="L1027" t="s">
        <v>137</v>
      </c>
      <c r="M1027" t="s">
        <v>115</v>
      </c>
      <c r="N1027" t="s">
        <v>203</v>
      </c>
      <c r="O1027">
        <v>0</v>
      </c>
      <c r="P1027">
        <f>_xlfn.IFNA(VLOOKUP(C1027&amp;G1027,'By Class Overall'!A:F,6,FALSE),0)</f>
        <v>0</v>
      </c>
      <c r="Q1027">
        <f>_xlfn.IFNA(VLOOKUP(C1027&amp;G1027,'By Class Overall'!A:D,4,FALSE),0)</f>
        <v>0</v>
      </c>
    </row>
    <row r="1028" spans="1:17" x14ac:dyDescent="0.25">
      <c r="A1028">
        <v>2</v>
      </c>
      <c r="B1028" t="s">
        <v>181</v>
      </c>
      <c r="C1028" t="s">
        <v>204</v>
      </c>
      <c r="D1028" t="s">
        <v>71</v>
      </c>
      <c r="E1028" t="s">
        <v>71</v>
      </c>
      <c r="F1028">
        <v>689</v>
      </c>
      <c r="G1028" t="s">
        <v>279</v>
      </c>
      <c r="J1028" t="s">
        <v>71</v>
      </c>
      <c r="L1028" t="s">
        <v>280</v>
      </c>
      <c r="M1028" t="s">
        <v>281</v>
      </c>
      <c r="N1028" t="s">
        <v>204</v>
      </c>
      <c r="O1028">
        <v>0</v>
      </c>
      <c r="P1028">
        <f>_xlfn.IFNA(VLOOKUP(C1028&amp;G1028,'By Class Overall'!A:F,6,FALSE),0)</f>
        <v>0</v>
      </c>
      <c r="Q1028">
        <f>_xlfn.IFNA(VLOOKUP(C1028&amp;G1028,'By Class Overall'!A:D,4,FALSE),0)</f>
        <v>0</v>
      </c>
    </row>
    <row r="1029" spans="1:17" x14ac:dyDescent="0.25">
      <c r="A1029">
        <v>2</v>
      </c>
      <c r="B1029" t="s">
        <v>181</v>
      </c>
      <c r="C1029" t="s">
        <v>204</v>
      </c>
      <c r="D1029" t="s">
        <v>71</v>
      </c>
      <c r="E1029" t="s">
        <v>71</v>
      </c>
      <c r="F1029">
        <v>69</v>
      </c>
      <c r="G1029" t="s">
        <v>72</v>
      </c>
      <c r="J1029" t="s">
        <v>71</v>
      </c>
      <c r="L1029" t="s">
        <v>73</v>
      </c>
      <c r="M1029" t="s">
        <v>74</v>
      </c>
      <c r="N1029" t="s">
        <v>204</v>
      </c>
      <c r="O1029">
        <v>0</v>
      </c>
      <c r="P1029">
        <f>_xlfn.IFNA(VLOOKUP(C1029&amp;G1029,'By Class Overall'!A:F,6,FALSE),0)</f>
        <v>0</v>
      </c>
      <c r="Q1029">
        <f>_xlfn.IFNA(VLOOKUP(C1029&amp;G1029,'By Class Overall'!A:D,4,FALSE),0)</f>
        <v>0</v>
      </c>
    </row>
    <row r="1030" spans="1:17" x14ac:dyDescent="0.25">
      <c r="A1030">
        <v>2</v>
      </c>
      <c r="B1030" t="s">
        <v>181</v>
      </c>
      <c r="C1030" t="s">
        <v>204</v>
      </c>
      <c r="D1030" t="s">
        <v>71</v>
      </c>
      <c r="E1030" t="s">
        <v>71</v>
      </c>
      <c r="F1030">
        <v>101</v>
      </c>
      <c r="G1030" t="s">
        <v>124</v>
      </c>
      <c r="J1030" t="s">
        <v>71</v>
      </c>
      <c r="L1030" t="s">
        <v>188</v>
      </c>
      <c r="M1030" t="s">
        <v>81</v>
      </c>
      <c r="N1030" t="s">
        <v>204</v>
      </c>
      <c r="O1030">
        <v>0</v>
      </c>
      <c r="P1030">
        <f>_xlfn.IFNA(VLOOKUP(C1030&amp;G1030,'By Class Overall'!A:F,6,FALSE),0)</f>
        <v>0</v>
      </c>
      <c r="Q1030">
        <f>_xlfn.IFNA(VLOOKUP(C1030&amp;G1030,'By Class Overall'!A:D,4,FALSE),0)</f>
        <v>0</v>
      </c>
    </row>
    <row r="1031" spans="1:17" x14ac:dyDescent="0.25">
      <c r="A1031">
        <v>2</v>
      </c>
      <c r="B1031" t="s">
        <v>181</v>
      </c>
      <c r="C1031" t="s">
        <v>204</v>
      </c>
      <c r="D1031" t="s">
        <v>71</v>
      </c>
      <c r="E1031" t="s">
        <v>71</v>
      </c>
      <c r="F1031" t="s">
        <v>258</v>
      </c>
      <c r="G1031" t="s">
        <v>259</v>
      </c>
      <c r="J1031" t="s">
        <v>71</v>
      </c>
      <c r="L1031" t="s">
        <v>62</v>
      </c>
      <c r="M1031" t="s">
        <v>70</v>
      </c>
      <c r="N1031" t="s">
        <v>204</v>
      </c>
      <c r="O1031">
        <v>0</v>
      </c>
      <c r="P1031">
        <f>_xlfn.IFNA(VLOOKUP(C1031&amp;G1031,'By Class Overall'!A:F,6,FALSE),0)</f>
        <v>0</v>
      </c>
      <c r="Q1031">
        <f>_xlfn.IFNA(VLOOKUP(C1031&amp;G1031,'By Class Overall'!A:D,4,FALSE),0)</f>
        <v>0</v>
      </c>
    </row>
    <row r="1032" spans="1:17" x14ac:dyDescent="0.25">
      <c r="A1032">
        <v>2</v>
      </c>
      <c r="B1032" t="s">
        <v>181</v>
      </c>
      <c r="C1032" t="s">
        <v>204</v>
      </c>
      <c r="D1032" t="s">
        <v>71</v>
      </c>
      <c r="E1032" t="s">
        <v>71</v>
      </c>
      <c r="F1032">
        <v>71</v>
      </c>
      <c r="G1032" t="s">
        <v>250</v>
      </c>
      <c r="J1032" t="s">
        <v>71</v>
      </c>
      <c r="L1032" t="s">
        <v>188</v>
      </c>
      <c r="M1032" t="s">
        <v>251</v>
      </c>
      <c r="N1032" t="s">
        <v>204</v>
      </c>
      <c r="O1032">
        <v>0</v>
      </c>
      <c r="P1032">
        <f>_xlfn.IFNA(VLOOKUP(C1032&amp;G1032,'By Class Overall'!A:F,6,FALSE),0)</f>
        <v>0</v>
      </c>
      <c r="Q1032">
        <f>_xlfn.IFNA(VLOOKUP(C1032&amp;G1032,'By Class Overall'!A:D,4,FALSE),0)</f>
        <v>0</v>
      </c>
    </row>
    <row r="1033" spans="1:17" x14ac:dyDescent="0.25">
      <c r="A1033">
        <v>2</v>
      </c>
      <c r="B1033" t="s">
        <v>181</v>
      </c>
      <c r="C1033" t="s">
        <v>204</v>
      </c>
      <c r="D1033" t="s">
        <v>71</v>
      </c>
      <c r="E1033" t="s">
        <v>71</v>
      </c>
      <c r="F1033">
        <v>777</v>
      </c>
      <c r="G1033" t="s">
        <v>22</v>
      </c>
      <c r="J1033" t="s">
        <v>71</v>
      </c>
      <c r="L1033" t="s">
        <v>23</v>
      </c>
      <c r="M1033" t="s">
        <v>24</v>
      </c>
      <c r="N1033" t="s">
        <v>204</v>
      </c>
      <c r="O1033">
        <v>0</v>
      </c>
      <c r="P1033">
        <f>_xlfn.IFNA(VLOOKUP(C1033&amp;G1033,'By Class Overall'!A:F,6,FALSE),0)</f>
        <v>0</v>
      </c>
      <c r="Q1033">
        <f>_xlfn.IFNA(VLOOKUP(C1033&amp;G1033,'By Class Overall'!A:D,4,FALSE),0)</f>
        <v>0</v>
      </c>
    </row>
    <row r="1034" spans="1:17" x14ac:dyDescent="0.25">
      <c r="A1034">
        <v>2</v>
      </c>
      <c r="B1034" t="s">
        <v>181</v>
      </c>
      <c r="C1034" t="s">
        <v>204</v>
      </c>
      <c r="D1034" t="s">
        <v>71</v>
      </c>
      <c r="E1034" t="s">
        <v>71</v>
      </c>
      <c r="F1034">
        <v>84</v>
      </c>
      <c r="G1034" t="s">
        <v>84</v>
      </c>
      <c r="J1034" t="s">
        <v>71</v>
      </c>
      <c r="L1034" t="s">
        <v>18</v>
      </c>
      <c r="M1034" t="s">
        <v>85</v>
      </c>
      <c r="N1034" t="s">
        <v>204</v>
      </c>
      <c r="O1034">
        <v>0</v>
      </c>
      <c r="P1034">
        <f>_xlfn.IFNA(VLOOKUP(C1034&amp;G1034,'By Class Overall'!A:F,6,FALSE),0)</f>
        <v>0</v>
      </c>
      <c r="Q1034">
        <f>_xlfn.IFNA(VLOOKUP(C1034&amp;G1034,'By Class Overall'!A:D,4,FALSE),0)</f>
        <v>0</v>
      </c>
    </row>
    <row r="1035" spans="1:17" x14ac:dyDescent="0.25">
      <c r="A1035">
        <v>2</v>
      </c>
      <c r="B1035" t="s">
        <v>181</v>
      </c>
      <c r="C1035" t="s">
        <v>204</v>
      </c>
      <c r="D1035" t="s">
        <v>71</v>
      </c>
      <c r="E1035" t="s">
        <v>71</v>
      </c>
      <c r="F1035">
        <v>3</v>
      </c>
      <c r="G1035" t="s">
        <v>244</v>
      </c>
      <c r="J1035" t="s">
        <v>71</v>
      </c>
      <c r="L1035" t="s">
        <v>51</v>
      </c>
      <c r="M1035" t="s">
        <v>158</v>
      </c>
      <c r="N1035" t="s">
        <v>204</v>
      </c>
      <c r="O1035">
        <v>0</v>
      </c>
      <c r="P1035">
        <f>_xlfn.IFNA(VLOOKUP(C1035&amp;G1035,'By Class Overall'!A:F,6,FALSE),0)</f>
        <v>0</v>
      </c>
      <c r="Q1035">
        <f>_xlfn.IFNA(VLOOKUP(C1035&amp;G1035,'By Class Overall'!A:D,4,FALSE),0)</f>
        <v>0</v>
      </c>
    </row>
    <row r="1036" spans="1:17" x14ac:dyDescent="0.25">
      <c r="A1036">
        <v>2</v>
      </c>
      <c r="B1036" t="s">
        <v>181</v>
      </c>
      <c r="C1036" t="s">
        <v>203</v>
      </c>
      <c r="D1036" t="s">
        <v>71</v>
      </c>
      <c r="E1036" t="s">
        <v>71</v>
      </c>
      <c r="F1036">
        <v>325</v>
      </c>
      <c r="G1036" t="s">
        <v>53</v>
      </c>
      <c r="J1036" t="s">
        <v>71</v>
      </c>
      <c r="L1036" t="s">
        <v>18</v>
      </c>
      <c r="M1036" t="s">
        <v>54</v>
      </c>
      <c r="N1036" t="s">
        <v>203</v>
      </c>
      <c r="O1036">
        <v>0</v>
      </c>
      <c r="P1036">
        <f>_xlfn.IFNA(VLOOKUP(C1036&amp;G1036,'By Class Overall'!A:F,6,FALSE),0)</f>
        <v>40</v>
      </c>
      <c r="Q1036">
        <f>_xlfn.IFNA(VLOOKUP(C1036&amp;G1036,'By Class Overall'!A:D,4,FALSE),0)</f>
        <v>4</v>
      </c>
    </row>
    <row r="1037" spans="1:17" x14ac:dyDescent="0.25">
      <c r="A1037">
        <v>2</v>
      </c>
      <c r="B1037" t="s">
        <v>181</v>
      </c>
      <c r="C1037" t="s">
        <v>203</v>
      </c>
      <c r="D1037" t="s">
        <v>71</v>
      </c>
      <c r="E1037" t="s">
        <v>71</v>
      </c>
      <c r="F1037">
        <v>88</v>
      </c>
      <c r="G1037" t="s">
        <v>126</v>
      </c>
      <c r="J1037" t="s">
        <v>71</v>
      </c>
      <c r="L1037" t="s">
        <v>18</v>
      </c>
      <c r="M1037" t="s">
        <v>102</v>
      </c>
      <c r="N1037" t="s">
        <v>203</v>
      </c>
      <c r="O1037">
        <v>0</v>
      </c>
      <c r="P1037">
        <f>_xlfn.IFNA(VLOOKUP(C1037&amp;G1037,'By Class Overall'!A:F,6,FALSE),0)</f>
        <v>0</v>
      </c>
      <c r="Q1037">
        <f>_xlfn.IFNA(VLOOKUP(C1037&amp;G1037,'By Class Overall'!A:D,4,FALSE),0)</f>
        <v>0</v>
      </c>
    </row>
    <row r="1038" spans="1:17" x14ac:dyDescent="0.25">
      <c r="A1038">
        <v>2</v>
      </c>
      <c r="B1038" t="s">
        <v>181</v>
      </c>
      <c r="C1038" t="s">
        <v>203</v>
      </c>
      <c r="D1038" t="s">
        <v>71</v>
      </c>
      <c r="E1038" t="s">
        <v>71</v>
      </c>
      <c r="F1038">
        <v>66</v>
      </c>
      <c r="G1038" t="s">
        <v>141</v>
      </c>
      <c r="J1038" t="s">
        <v>71</v>
      </c>
      <c r="L1038" t="s">
        <v>143</v>
      </c>
      <c r="M1038" t="s">
        <v>144</v>
      </c>
      <c r="N1038" t="s">
        <v>203</v>
      </c>
      <c r="O1038">
        <v>0</v>
      </c>
      <c r="P1038">
        <f>_xlfn.IFNA(VLOOKUP(C1038&amp;G1038,'By Class Overall'!A:F,6,FALSE),0)</f>
        <v>0</v>
      </c>
      <c r="Q1038">
        <f>_xlfn.IFNA(VLOOKUP(C1038&amp;G1038,'By Class Overall'!A:D,4,FALSE),0)</f>
        <v>0</v>
      </c>
    </row>
    <row r="1039" spans="1:17" x14ac:dyDescent="0.25">
      <c r="A1039">
        <v>2</v>
      </c>
      <c r="B1039" t="s">
        <v>181</v>
      </c>
      <c r="C1039" t="s">
        <v>202</v>
      </c>
      <c r="D1039">
        <v>1</v>
      </c>
      <c r="E1039">
        <v>1</v>
      </c>
      <c r="F1039">
        <v>35</v>
      </c>
      <c r="G1039" t="s">
        <v>231</v>
      </c>
      <c r="H1039">
        <v>7</v>
      </c>
      <c r="I1039" s="1">
        <v>8.6462847222222219E-3</v>
      </c>
      <c r="L1039" t="s">
        <v>125</v>
      </c>
      <c r="M1039" t="s">
        <v>232</v>
      </c>
      <c r="N1039" t="s">
        <v>202</v>
      </c>
      <c r="O1039">
        <v>50</v>
      </c>
      <c r="P1039">
        <f>_xlfn.IFNA(VLOOKUP(C1039&amp;G1039,'By Class Overall'!A:F,6,FALSE),0)</f>
        <v>50</v>
      </c>
      <c r="Q1039">
        <f>_xlfn.IFNA(VLOOKUP(C1039&amp;G1039,'By Class Overall'!A:D,4,FALSE),0)</f>
        <v>4</v>
      </c>
    </row>
    <row r="1040" spans="1:17" x14ac:dyDescent="0.25">
      <c r="A1040">
        <v>2</v>
      </c>
      <c r="B1040" t="s">
        <v>181</v>
      </c>
      <c r="C1040" t="s">
        <v>202</v>
      </c>
      <c r="D1040">
        <v>2</v>
      </c>
      <c r="E1040">
        <v>2</v>
      </c>
      <c r="F1040">
        <v>993</v>
      </c>
      <c r="G1040" t="s">
        <v>165</v>
      </c>
      <c r="H1040">
        <v>7</v>
      </c>
      <c r="I1040" s="1">
        <v>8.6470254629629623E-3</v>
      </c>
      <c r="J1040">
        <v>6.4000000000000001E-2</v>
      </c>
      <c r="K1040">
        <v>6.4000000000000001E-2</v>
      </c>
      <c r="L1040" t="s">
        <v>166</v>
      </c>
      <c r="M1040" t="s">
        <v>16</v>
      </c>
      <c r="N1040" t="s">
        <v>202</v>
      </c>
      <c r="O1040">
        <v>32</v>
      </c>
      <c r="P1040">
        <f>_xlfn.IFNA(VLOOKUP(C1040&amp;G1040,'By Class Overall'!A:F,6,FALSE),0)</f>
        <v>82</v>
      </c>
      <c r="Q1040">
        <f>_xlfn.IFNA(VLOOKUP(C1040&amp;G1040,'By Class Overall'!A:D,4,FALSE),0)</f>
        <v>1</v>
      </c>
    </row>
    <row r="1041" spans="1:17" x14ac:dyDescent="0.25">
      <c r="A1041">
        <v>2</v>
      </c>
      <c r="B1041" t="s">
        <v>181</v>
      </c>
      <c r="C1041" t="s">
        <v>192</v>
      </c>
      <c r="D1041" t="s">
        <v>193</v>
      </c>
      <c r="E1041" t="s">
        <v>193</v>
      </c>
      <c r="F1041">
        <v>335</v>
      </c>
      <c r="G1041" t="s">
        <v>269</v>
      </c>
      <c r="H1041">
        <v>7</v>
      </c>
      <c r="I1041" s="1">
        <v>8.9495949074074078E-3</v>
      </c>
      <c r="J1041" t="s">
        <v>193</v>
      </c>
      <c r="K1041">
        <v>26.141999999999999</v>
      </c>
      <c r="L1041" t="s">
        <v>270</v>
      </c>
      <c r="M1041" t="s">
        <v>271</v>
      </c>
      <c r="N1041" t="s">
        <v>192</v>
      </c>
      <c r="O1041">
        <v>0</v>
      </c>
      <c r="P1041">
        <f>_xlfn.IFNA(VLOOKUP(C1041&amp;G1041,'By Class Overall'!A:F,6,FALSE),0)</f>
        <v>22</v>
      </c>
      <c r="Q1041">
        <f>_xlfn.IFNA(VLOOKUP(C1041&amp;G1041,'By Class Overall'!A:D,4,FALSE),0)</f>
        <v>10</v>
      </c>
    </row>
    <row r="1042" spans="1:17" x14ac:dyDescent="0.25">
      <c r="A1042">
        <v>2</v>
      </c>
      <c r="B1042" t="s">
        <v>181</v>
      </c>
      <c r="C1042" t="s">
        <v>202</v>
      </c>
      <c r="D1042">
        <v>4</v>
      </c>
      <c r="E1042">
        <v>3</v>
      </c>
      <c r="F1042">
        <v>33</v>
      </c>
      <c r="G1042" t="s">
        <v>171</v>
      </c>
      <c r="H1042">
        <v>7</v>
      </c>
      <c r="I1042" s="1">
        <v>9.0018749999999995E-3</v>
      </c>
      <c r="J1042">
        <v>30.722999999999999</v>
      </c>
      <c r="K1042">
        <v>4.5170000000000003</v>
      </c>
      <c r="L1042" t="s">
        <v>172</v>
      </c>
      <c r="M1042" t="s">
        <v>173</v>
      </c>
      <c r="N1042" t="s">
        <v>202</v>
      </c>
      <c r="O1042">
        <v>26</v>
      </c>
      <c r="P1042">
        <f>_xlfn.IFNA(VLOOKUP(C1042&amp;G1042,'By Class Overall'!A:F,6,FALSE),0)</f>
        <v>26</v>
      </c>
      <c r="Q1042">
        <f>_xlfn.IFNA(VLOOKUP(C1042&amp;G1042,'By Class Overall'!A:D,4,FALSE),0)</f>
        <v>6</v>
      </c>
    </row>
    <row r="1043" spans="1:17" x14ac:dyDescent="0.25">
      <c r="A1043">
        <v>2</v>
      </c>
      <c r="B1043" t="s">
        <v>181</v>
      </c>
      <c r="C1043" t="s">
        <v>202</v>
      </c>
      <c r="D1043">
        <v>5</v>
      </c>
      <c r="E1043">
        <v>4</v>
      </c>
      <c r="F1043">
        <v>660</v>
      </c>
      <c r="G1043" t="s">
        <v>64</v>
      </c>
      <c r="H1043">
        <v>7</v>
      </c>
      <c r="I1043" s="1">
        <v>9.009085648148148E-3</v>
      </c>
      <c r="J1043">
        <v>31.346</v>
      </c>
      <c r="K1043">
        <v>0.623</v>
      </c>
      <c r="L1043" t="s">
        <v>65</v>
      </c>
      <c r="M1043" t="s">
        <v>66</v>
      </c>
      <c r="N1043" t="s">
        <v>202</v>
      </c>
      <c r="O1043">
        <v>22</v>
      </c>
      <c r="P1043">
        <f>_xlfn.IFNA(VLOOKUP(C1043&amp;G1043,'By Class Overall'!A:F,6,FALSE),0)</f>
        <v>54</v>
      </c>
      <c r="Q1043">
        <f>_xlfn.IFNA(VLOOKUP(C1043&amp;G1043,'By Class Overall'!A:D,4,FALSE),0)</f>
        <v>3</v>
      </c>
    </row>
    <row r="1044" spans="1:17" x14ac:dyDescent="0.25">
      <c r="A1044">
        <v>2</v>
      </c>
      <c r="B1044" t="s">
        <v>181</v>
      </c>
      <c r="C1044" t="s">
        <v>192</v>
      </c>
      <c r="D1044" t="s">
        <v>193</v>
      </c>
      <c r="E1044" t="s">
        <v>193</v>
      </c>
      <c r="F1044">
        <v>179</v>
      </c>
      <c r="G1044" t="s">
        <v>42</v>
      </c>
      <c r="H1044">
        <v>7</v>
      </c>
      <c r="I1044" s="1">
        <v>9.051168981481483E-3</v>
      </c>
      <c r="J1044" t="s">
        <v>193</v>
      </c>
      <c r="K1044">
        <v>3.6360000000000001</v>
      </c>
      <c r="L1044" t="s">
        <v>43</v>
      </c>
      <c r="M1044" t="s">
        <v>44</v>
      </c>
      <c r="N1044" t="s">
        <v>192</v>
      </c>
      <c r="O1044">
        <v>0</v>
      </c>
      <c r="P1044">
        <f>_xlfn.IFNA(VLOOKUP(C1044&amp;G1044,'By Class Overall'!A:F,6,FALSE),0)</f>
        <v>66</v>
      </c>
      <c r="Q1044">
        <f>_xlfn.IFNA(VLOOKUP(C1044&amp;G1044,'By Class Overall'!A:D,4,FALSE),0)</f>
        <v>3</v>
      </c>
    </row>
    <row r="1045" spans="1:17" x14ac:dyDescent="0.25">
      <c r="A1045">
        <v>2</v>
      </c>
      <c r="B1045" t="s">
        <v>181</v>
      </c>
      <c r="C1045" t="s">
        <v>202</v>
      </c>
      <c r="D1045">
        <v>7</v>
      </c>
      <c r="E1045">
        <v>5</v>
      </c>
      <c r="F1045">
        <v>66</v>
      </c>
      <c r="G1045" t="s">
        <v>141</v>
      </c>
      <c r="H1045">
        <v>7</v>
      </c>
      <c r="I1045" s="1">
        <v>9.3696412037037029E-3</v>
      </c>
      <c r="J1045" s="1">
        <v>7.2335648148148151E-4</v>
      </c>
      <c r="K1045">
        <v>27.515999999999998</v>
      </c>
      <c r="L1045" t="s">
        <v>143</v>
      </c>
      <c r="M1045" t="s">
        <v>144</v>
      </c>
      <c r="N1045" t="s">
        <v>202</v>
      </c>
      <c r="O1045">
        <v>20</v>
      </c>
      <c r="P1045">
        <f>_xlfn.IFNA(VLOOKUP(C1045&amp;G1045,'By Class Overall'!A:F,6,FALSE),0)</f>
        <v>60</v>
      </c>
      <c r="Q1045">
        <f>_xlfn.IFNA(VLOOKUP(C1045&amp;G1045,'By Class Overall'!A:D,4,FALSE),0)</f>
        <v>2</v>
      </c>
    </row>
    <row r="1046" spans="1:17" x14ac:dyDescent="0.25">
      <c r="A1046">
        <v>2</v>
      </c>
      <c r="B1046" t="s">
        <v>181</v>
      </c>
      <c r="C1046" t="s">
        <v>192</v>
      </c>
      <c r="D1046">
        <v>8</v>
      </c>
      <c r="E1046">
        <v>1</v>
      </c>
      <c r="F1046">
        <v>146</v>
      </c>
      <c r="G1046" t="s">
        <v>68</v>
      </c>
      <c r="H1046">
        <v>7</v>
      </c>
      <c r="I1046" s="1">
        <v>9.3783101851851857E-3</v>
      </c>
      <c r="J1046" s="1">
        <v>7.3202546296296297E-4</v>
      </c>
      <c r="K1046">
        <v>0.749</v>
      </c>
      <c r="L1046" t="s">
        <v>69</v>
      </c>
      <c r="M1046" t="s">
        <v>70</v>
      </c>
      <c r="N1046" t="s">
        <v>192</v>
      </c>
      <c r="O1046">
        <v>50</v>
      </c>
      <c r="P1046">
        <f>_xlfn.IFNA(VLOOKUP(C1046&amp;G1046,'By Class Overall'!A:F,6,FALSE),0)</f>
        <v>62</v>
      </c>
      <c r="Q1046">
        <f>_xlfn.IFNA(VLOOKUP(C1046&amp;G1046,'By Class Overall'!A:D,4,FALSE),0)</f>
        <v>4</v>
      </c>
    </row>
    <row r="1047" spans="1:17" x14ac:dyDescent="0.25">
      <c r="A1047">
        <v>2</v>
      </c>
      <c r="B1047" t="s">
        <v>181</v>
      </c>
      <c r="C1047" t="s">
        <v>192</v>
      </c>
      <c r="D1047">
        <v>9</v>
      </c>
      <c r="E1047">
        <v>2</v>
      </c>
      <c r="F1047">
        <v>268</v>
      </c>
      <c r="G1047" t="s">
        <v>156</v>
      </c>
      <c r="H1047">
        <v>7</v>
      </c>
      <c r="I1047" s="1">
        <v>9.604733796296297E-3</v>
      </c>
      <c r="J1047" s="1">
        <v>9.5844907407407413E-4</v>
      </c>
      <c r="K1047">
        <v>19.562999999999999</v>
      </c>
      <c r="L1047" t="s">
        <v>157</v>
      </c>
      <c r="M1047" t="s">
        <v>158</v>
      </c>
      <c r="N1047" t="s">
        <v>192</v>
      </c>
      <c r="O1047">
        <v>40</v>
      </c>
      <c r="P1047">
        <f>_xlfn.IFNA(VLOOKUP(C1047&amp;G1047,'By Class Overall'!A:F,6,FALSE),0)</f>
        <v>70</v>
      </c>
      <c r="Q1047">
        <f>_xlfn.IFNA(VLOOKUP(C1047&amp;G1047,'By Class Overall'!A:D,4,FALSE),0)</f>
        <v>2</v>
      </c>
    </row>
    <row r="1048" spans="1:17" x14ac:dyDescent="0.25">
      <c r="A1048">
        <v>2</v>
      </c>
      <c r="B1048" t="s">
        <v>181</v>
      </c>
      <c r="C1048" t="s">
        <v>202</v>
      </c>
      <c r="D1048">
        <v>10</v>
      </c>
      <c r="E1048">
        <v>6</v>
      </c>
      <c r="F1048">
        <v>693</v>
      </c>
      <c r="G1048" t="s">
        <v>237</v>
      </c>
      <c r="H1048">
        <v>7</v>
      </c>
      <c r="I1048" s="1">
        <v>9.9981828703703708E-3</v>
      </c>
      <c r="J1048" s="1">
        <v>1.3518981481481481E-3</v>
      </c>
      <c r="K1048">
        <v>33.994</v>
      </c>
      <c r="L1048" t="s">
        <v>172</v>
      </c>
      <c r="M1048" t="s">
        <v>16</v>
      </c>
      <c r="N1048" t="s">
        <v>202</v>
      </c>
      <c r="O1048">
        <v>40</v>
      </c>
      <c r="P1048">
        <f>_xlfn.IFNA(VLOOKUP(C1048&amp;G1048,'By Class Overall'!A:F,6,FALSE),0)</f>
        <v>40</v>
      </c>
      <c r="Q1048">
        <f>_xlfn.IFNA(VLOOKUP(C1048&amp;G1048,'By Class Overall'!A:D,4,FALSE),0)</f>
        <v>5</v>
      </c>
    </row>
    <row r="1049" spans="1:17" x14ac:dyDescent="0.25">
      <c r="A1049">
        <v>2</v>
      </c>
      <c r="B1049" t="s">
        <v>181</v>
      </c>
      <c r="C1049" t="s">
        <v>202</v>
      </c>
      <c r="D1049" t="s">
        <v>268</v>
      </c>
      <c r="E1049" t="s">
        <v>268</v>
      </c>
      <c r="F1049">
        <v>369</v>
      </c>
      <c r="G1049" t="s">
        <v>238</v>
      </c>
      <c r="H1049">
        <v>2</v>
      </c>
      <c r="I1049" s="1">
        <v>3.238726851851852E-3</v>
      </c>
      <c r="J1049" t="s">
        <v>268</v>
      </c>
      <c r="K1049" t="s">
        <v>112</v>
      </c>
      <c r="L1049" t="s">
        <v>239</v>
      </c>
      <c r="M1049" t="s">
        <v>240</v>
      </c>
      <c r="N1049" t="s">
        <v>202</v>
      </c>
      <c r="O1049">
        <v>0</v>
      </c>
      <c r="P1049">
        <f>_xlfn.IFNA(VLOOKUP(C1049&amp;G1049,'By Class Overall'!A:F,6,FALSE),0)</f>
        <v>0</v>
      </c>
      <c r="Q1049">
        <f>_xlfn.IFNA(VLOOKUP(C1049&amp;G1049,'By Class Overall'!A:D,4,FALSE),0)</f>
        <v>0</v>
      </c>
    </row>
    <row r="1050" spans="1:17" x14ac:dyDescent="0.25">
      <c r="A1050">
        <v>2</v>
      </c>
      <c r="B1050" t="s">
        <v>181</v>
      </c>
      <c r="C1050" t="s">
        <v>202</v>
      </c>
      <c r="D1050" t="s">
        <v>71</v>
      </c>
      <c r="E1050" t="s">
        <v>71</v>
      </c>
      <c r="F1050">
        <v>805</v>
      </c>
      <c r="G1050" t="s">
        <v>82</v>
      </c>
      <c r="J1050" t="s">
        <v>71</v>
      </c>
      <c r="L1050" t="s">
        <v>83</v>
      </c>
      <c r="M1050" t="s">
        <v>54</v>
      </c>
      <c r="N1050" t="s">
        <v>202</v>
      </c>
      <c r="O1050">
        <v>0</v>
      </c>
      <c r="P1050">
        <f>_xlfn.IFNA(VLOOKUP(C1050&amp;G1050,'By Class Overall'!A:F,6,FALSE),0)</f>
        <v>0</v>
      </c>
      <c r="Q1050">
        <f>_xlfn.IFNA(VLOOKUP(C1050&amp;G1050,'By Class Overall'!A:D,4,FALSE),0)</f>
        <v>0</v>
      </c>
    </row>
    <row r="1051" spans="1:17" x14ac:dyDescent="0.25">
      <c r="A1051">
        <v>2</v>
      </c>
      <c r="B1051" t="s">
        <v>181</v>
      </c>
      <c r="C1051" t="s">
        <v>200</v>
      </c>
      <c r="D1051" t="s">
        <v>71</v>
      </c>
      <c r="E1051" t="s">
        <v>71</v>
      </c>
      <c r="F1051">
        <v>444</v>
      </c>
      <c r="G1051" t="s">
        <v>257</v>
      </c>
      <c r="J1051" t="s">
        <v>71</v>
      </c>
      <c r="L1051" t="s">
        <v>48</v>
      </c>
      <c r="M1051" t="s">
        <v>102</v>
      </c>
      <c r="N1051" t="s">
        <v>214</v>
      </c>
      <c r="O1051">
        <v>0</v>
      </c>
      <c r="P1051">
        <f>_xlfn.IFNA(VLOOKUP(C1051&amp;G1051,'By Class Overall'!A:F,6,FALSE),0)</f>
        <v>0</v>
      </c>
      <c r="Q1051">
        <f>_xlfn.IFNA(VLOOKUP(C1051&amp;G1051,'By Class Overall'!A:D,4,FALSE),0)</f>
        <v>0</v>
      </c>
    </row>
    <row r="1052" spans="1:17" x14ac:dyDescent="0.25">
      <c r="A1052">
        <v>2</v>
      </c>
      <c r="B1052" t="s">
        <v>181</v>
      </c>
      <c r="C1052" t="s">
        <v>200</v>
      </c>
      <c r="D1052" t="s">
        <v>71</v>
      </c>
      <c r="E1052" t="s">
        <v>71</v>
      </c>
      <c r="F1052">
        <v>689</v>
      </c>
      <c r="G1052" t="s">
        <v>279</v>
      </c>
      <c r="J1052" t="s">
        <v>71</v>
      </c>
      <c r="L1052" t="s">
        <v>280</v>
      </c>
      <c r="M1052" t="s">
        <v>281</v>
      </c>
      <c r="N1052" t="s">
        <v>214</v>
      </c>
      <c r="O1052">
        <v>0</v>
      </c>
      <c r="P1052">
        <f>_xlfn.IFNA(VLOOKUP(C1052&amp;G1052,'By Class Overall'!A:F,6,FALSE),0)</f>
        <v>0</v>
      </c>
      <c r="Q1052">
        <f>_xlfn.IFNA(VLOOKUP(C1052&amp;G1052,'By Class Overall'!A:D,4,FALSE),0)</f>
        <v>0</v>
      </c>
    </row>
    <row r="1053" spans="1:17" x14ac:dyDescent="0.25">
      <c r="A1053">
        <v>2</v>
      </c>
      <c r="B1053" t="s">
        <v>181</v>
      </c>
      <c r="C1053" t="s">
        <v>200</v>
      </c>
      <c r="D1053" t="s">
        <v>71</v>
      </c>
      <c r="E1053" t="s">
        <v>71</v>
      </c>
      <c r="F1053">
        <v>151</v>
      </c>
      <c r="G1053" t="s">
        <v>103</v>
      </c>
      <c r="J1053" t="s">
        <v>71</v>
      </c>
      <c r="L1053" t="s">
        <v>51</v>
      </c>
      <c r="M1053" t="s">
        <v>104</v>
      </c>
      <c r="N1053" t="s">
        <v>214</v>
      </c>
      <c r="O1053">
        <v>0</v>
      </c>
      <c r="P1053">
        <f>_xlfn.IFNA(VLOOKUP(C1053&amp;G1053,'By Class Overall'!A:F,6,FALSE),0)</f>
        <v>0</v>
      </c>
      <c r="Q1053">
        <f>_xlfn.IFNA(VLOOKUP(C1053&amp;G1053,'By Class Overall'!A:D,4,FALSE),0)</f>
        <v>0</v>
      </c>
    </row>
    <row r="1054" spans="1:17" x14ac:dyDescent="0.25">
      <c r="A1054">
        <v>2</v>
      </c>
      <c r="B1054" t="s">
        <v>181</v>
      </c>
      <c r="C1054" t="s">
        <v>200</v>
      </c>
      <c r="D1054" t="s">
        <v>71</v>
      </c>
      <c r="E1054" t="s">
        <v>71</v>
      </c>
      <c r="F1054">
        <v>69</v>
      </c>
      <c r="G1054" t="s">
        <v>72</v>
      </c>
      <c r="J1054" t="s">
        <v>71</v>
      </c>
      <c r="L1054" t="s">
        <v>73</v>
      </c>
      <c r="M1054" t="s">
        <v>74</v>
      </c>
      <c r="N1054" t="s">
        <v>214</v>
      </c>
      <c r="O1054">
        <v>0</v>
      </c>
      <c r="P1054">
        <f>_xlfn.IFNA(VLOOKUP(C1054&amp;G1054,'By Class Overall'!A:F,6,FALSE),0)</f>
        <v>0</v>
      </c>
      <c r="Q1054">
        <f>_xlfn.IFNA(VLOOKUP(C1054&amp;G1054,'By Class Overall'!A:D,4,FALSE),0)</f>
        <v>0</v>
      </c>
    </row>
    <row r="1055" spans="1:17" x14ac:dyDescent="0.25">
      <c r="A1055">
        <v>2</v>
      </c>
      <c r="B1055" t="s">
        <v>181</v>
      </c>
      <c r="C1055" t="s">
        <v>200</v>
      </c>
      <c r="D1055" t="s">
        <v>71</v>
      </c>
      <c r="E1055" t="s">
        <v>71</v>
      </c>
      <c r="F1055">
        <v>32</v>
      </c>
      <c r="G1055" t="s">
        <v>168</v>
      </c>
      <c r="J1055" t="s">
        <v>71</v>
      </c>
      <c r="L1055" t="s">
        <v>169</v>
      </c>
      <c r="M1055" t="s">
        <v>170</v>
      </c>
      <c r="N1055" t="s">
        <v>214</v>
      </c>
      <c r="O1055">
        <v>0</v>
      </c>
      <c r="P1055">
        <f>_xlfn.IFNA(VLOOKUP(C1055&amp;G1055,'By Class Overall'!A:F,6,FALSE),0)</f>
        <v>0</v>
      </c>
      <c r="Q1055">
        <f>_xlfn.IFNA(VLOOKUP(C1055&amp;G1055,'By Class Overall'!A:D,4,FALSE),0)</f>
        <v>0</v>
      </c>
    </row>
    <row r="1056" spans="1:17" x14ac:dyDescent="0.25">
      <c r="A1056">
        <v>2</v>
      </c>
      <c r="B1056" t="s">
        <v>181</v>
      </c>
      <c r="C1056" t="s">
        <v>200</v>
      </c>
      <c r="D1056" t="s">
        <v>71</v>
      </c>
      <c r="E1056" t="s">
        <v>71</v>
      </c>
      <c r="F1056" t="s">
        <v>278</v>
      </c>
      <c r="G1056" t="s">
        <v>110</v>
      </c>
      <c r="J1056" t="s">
        <v>71</v>
      </c>
      <c r="L1056" t="s">
        <v>51</v>
      </c>
      <c r="M1056" t="s">
        <v>133</v>
      </c>
      <c r="N1056" t="s">
        <v>214</v>
      </c>
      <c r="O1056">
        <v>0</v>
      </c>
      <c r="P1056">
        <f>_xlfn.IFNA(VLOOKUP(C1056&amp;G1056,'By Class Overall'!A:F,6,FALSE),0)</f>
        <v>18</v>
      </c>
      <c r="Q1056">
        <f>_xlfn.IFNA(VLOOKUP(C1056&amp;G1056,'By Class Overall'!A:D,4,FALSE),0)</f>
        <v>9</v>
      </c>
    </row>
    <row r="1057" spans="1:17" x14ac:dyDescent="0.25">
      <c r="A1057">
        <v>2</v>
      </c>
      <c r="B1057" t="s">
        <v>181</v>
      </c>
      <c r="C1057" t="s">
        <v>200</v>
      </c>
      <c r="D1057" t="s">
        <v>71</v>
      </c>
      <c r="E1057" t="s">
        <v>71</v>
      </c>
      <c r="F1057">
        <v>11</v>
      </c>
      <c r="G1057" t="s">
        <v>127</v>
      </c>
      <c r="J1057" t="s">
        <v>71</v>
      </c>
      <c r="L1057" t="s">
        <v>31</v>
      </c>
      <c r="M1057" t="s">
        <v>128</v>
      </c>
      <c r="N1057" t="s">
        <v>214</v>
      </c>
      <c r="O1057">
        <v>0</v>
      </c>
      <c r="P1057">
        <f>_xlfn.IFNA(VLOOKUP(C1057&amp;G1057,'By Class Overall'!A:F,6,FALSE),0)</f>
        <v>0</v>
      </c>
      <c r="Q1057">
        <f>_xlfn.IFNA(VLOOKUP(C1057&amp;G1057,'By Class Overall'!A:D,4,FALSE),0)</f>
        <v>0</v>
      </c>
    </row>
    <row r="1058" spans="1:17" x14ac:dyDescent="0.25">
      <c r="A1058">
        <v>2</v>
      </c>
      <c r="B1058" t="s">
        <v>181</v>
      </c>
      <c r="C1058" t="s">
        <v>199</v>
      </c>
      <c r="D1058" t="s">
        <v>71</v>
      </c>
      <c r="E1058" t="s">
        <v>71</v>
      </c>
      <c r="F1058">
        <v>209</v>
      </c>
      <c r="G1058" t="s">
        <v>28</v>
      </c>
      <c r="J1058" t="s">
        <v>71</v>
      </c>
      <c r="L1058" t="s">
        <v>18</v>
      </c>
      <c r="M1058" t="s">
        <v>138</v>
      </c>
      <c r="N1058" t="s">
        <v>214</v>
      </c>
      <c r="O1058">
        <v>0</v>
      </c>
      <c r="P1058">
        <f>_xlfn.IFNA(VLOOKUP(C1058&amp;G1058,'By Class Overall'!A:F,6,FALSE),0)</f>
        <v>0</v>
      </c>
      <c r="Q1058">
        <f>_xlfn.IFNA(VLOOKUP(C1058&amp;G1058,'By Class Overall'!A:D,4,FALSE),0)</f>
        <v>0</v>
      </c>
    </row>
    <row r="1059" spans="1:17" x14ac:dyDescent="0.25">
      <c r="A1059">
        <v>2</v>
      </c>
      <c r="B1059" t="s">
        <v>181</v>
      </c>
      <c r="C1059" t="s">
        <v>199</v>
      </c>
      <c r="D1059" t="s">
        <v>71</v>
      </c>
      <c r="E1059" t="s">
        <v>71</v>
      </c>
      <c r="F1059">
        <v>703</v>
      </c>
      <c r="G1059" t="s">
        <v>252</v>
      </c>
      <c r="J1059" t="s">
        <v>71</v>
      </c>
      <c r="L1059" t="s">
        <v>15</v>
      </c>
      <c r="M1059" t="s">
        <v>253</v>
      </c>
      <c r="N1059" t="s">
        <v>214</v>
      </c>
      <c r="O1059">
        <v>0</v>
      </c>
      <c r="P1059">
        <f>_xlfn.IFNA(VLOOKUP(C1059&amp;G1059,'By Class Overall'!A:F,6,FALSE),0)</f>
        <v>0</v>
      </c>
      <c r="Q1059">
        <f>_xlfn.IFNA(VLOOKUP(C1059&amp;G1059,'By Class Overall'!A:D,4,FALSE),0)</f>
        <v>0</v>
      </c>
    </row>
    <row r="1060" spans="1:17" x14ac:dyDescent="0.25">
      <c r="A1060">
        <v>2</v>
      </c>
      <c r="B1060" t="s">
        <v>181</v>
      </c>
      <c r="C1060" t="s">
        <v>199</v>
      </c>
      <c r="D1060" t="s">
        <v>71</v>
      </c>
      <c r="E1060" t="s">
        <v>71</v>
      </c>
      <c r="F1060">
        <v>422</v>
      </c>
      <c r="G1060" t="s">
        <v>221</v>
      </c>
      <c r="J1060" t="s">
        <v>71</v>
      </c>
      <c r="L1060" t="s">
        <v>18</v>
      </c>
      <c r="M1060" t="s">
        <v>222</v>
      </c>
      <c r="N1060" t="s">
        <v>214</v>
      </c>
      <c r="O1060">
        <v>0</v>
      </c>
      <c r="P1060">
        <f>_xlfn.IFNA(VLOOKUP(C1060&amp;G1060,'By Class Overall'!A:F,6,FALSE),0)</f>
        <v>0</v>
      </c>
      <c r="Q1060">
        <f>_xlfn.IFNA(VLOOKUP(C1060&amp;G1060,'By Class Overall'!A:D,4,FALSE),0)</f>
        <v>0</v>
      </c>
    </row>
    <row r="1061" spans="1:17" x14ac:dyDescent="0.25">
      <c r="A1061">
        <v>2</v>
      </c>
      <c r="B1061" t="s">
        <v>181</v>
      </c>
      <c r="C1061" t="s">
        <v>183</v>
      </c>
      <c r="D1061">
        <v>1</v>
      </c>
      <c r="E1061">
        <v>1</v>
      </c>
      <c r="F1061">
        <v>193</v>
      </c>
      <c r="G1061" t="s">
        <v>14</v>
      </c>
      <c r="H1061">
        <v>7</v>
      </c>
      <c r="I1061" s="1">
        <v>8.2060185185185187E-3</v>
      </c>
      <c r="L1061" t="s">
        <v>15</v>
      </c>
      <c r="M1061" t="s">
        <v>16</v>
      </c>
      <c r="N1061" t="s">
        <v>183</v>
      </c>
      <c r="O1061">
        <v>50</v>
      </c>
      <c r="P1061">
        <f>_xlfn.IFNA(VLOOKUP(C1061&amp;G1061,'By Class Overall'!A:F,6,FALSE),0)</f>
        <v>100</v>
      </c>
      <c r="Q1061">
        <f>_xlfn.IFNA(VLOOKUP(C1061&amp;G1061,'By Class Overall'!A:D,4,FALSE),0)</f>
        <v>1</v>
      </c>
    </row>
    <row r="1062" spans="1:17" x14ac:dyDescent="0.25">
      <c r="A1062">
        <v>2</v>
      </c>
      <c r="B1062" t="s">
        <v>181</v>
      </c>
      <c r="C1062" t="s">
        <v>183</v>
      </c>
      <c r="D1062">
        <v>2</v>
      </c>
      <c r="E1062">
        <v>2</v>
      </c>
      <c r="F1062">
        <v>675</v>
      </c>
      <c r="G1062" t="s">
        <v>75</v>
      </c>
      <c r="H1062">
        <v>7</v>
      </c>
      <c r="I1062" s="1">
        <v>8.3794212962962963E-3</v>
      </c>
      <c r="J1062">
        <v>14.981999999999999</v>
      </c>
      <c r="K1062">
        <v>14.981999999999999</v>
      </c>
      <c r="L1062" t="s">
        <v>76</v>
      </c>
      <c r="M1062" t="s">
        <v>52</v>
      </c>
      <c r="N1062" t="s">
        <v>183</v>
      </c>
      <c r="O1062">
        <v>40</v>
      </c>
      <c r="P1062">
        <f>_xlfn.IFNA(VLOOKUP(C1062&amp;G1062,'By Class Overall'!A:F,6,FALSE),0)</f>
        <v>50</v>
      </c>
      <c r="Q1062">
        <f>_xlfn.IFNA(VLOOKUP(C1062&amp;G1062,'By Class Overall'!A:D,4,FALSE),0)</f>
        <v>3</v>
      </c>
    </row>
    <row r="1063" spans="1:17" x14ac:dyDescent="0.25">
      <c r="A1063">
        <v>2</v>
      </c>
      <c r="B1063" t="s">
        <v>181</v>
      </c>
      <c r="C1063" t="s">
        <v>183</v>
      </c>
      <c r="D1063">
        <v>3</v>
      </c>
      <c r="E1063">
        <v>3</v>
      </c>
      <c r="F1063">
        <v>911</v>
      </c>
      <c r="G1063" t="s">
        <v>61</v>
      </c>
      <c r="H1063">
        <v>7</v>
      </c>
      <c r="I1063" s="1">
        <v>8.426331018518517E-3</v>
      </c>
      <c r="J1063">
        <v>19.035</v>
      </c>
      <c r="K1063">
        <v>4.0529999999999999</v>
      </c>
      <c r="L1063" t="s">
        <v>62</v>
      </c>
      <c r="M1063" t="s">
        <v>44</v>
      </c>
      <c r="N1063" t="s">
        <v>183</v>
      </c>
      <c r="O1063">
        <v>32</v>
      </c>
      <c r="P1063">
        <f>_xlfn.IFNA(VLOOKUP(C1063&amp;G1063,'By Class Overall'!A:F,6,FALSE),0)</f>
        <v>64</v>
      </c>
      <c r="Q1063">
        <f>_xlfn.IFNA(VLOOKUP(C1063&amp;G1063,'By Class Overall'!A:D,4,FALSE),0)</f>
        <v>2</v>
      </c>
    </row>
    <row r="1064" spans="1:17" x14ac:dyDescent="0.25">
      <c r="A1064">
        <v>2</v>
      </c>
      <c r="B1064" t="s">
        <v>181</v>
      </c>
      <c r="C1064" t="s">
        <v>183</v>
      </c>
      <c r="D1064">
        <v>4</v>
      </c>
      <c r="E1064">
        <v>4</v>
      </c>
      <c r="F1064">
        <v>311</v>
      </c>
      <c r="G1064" t="s">
        <v>150</v>
      </c>
      <c r="H1064">
        <v>7</v>
      </c>
      <c r="I1064" s="1">
        <v>8.5145370370370375E-3</v>
      </c>
      <c r="J1064">
        <v>26.655999999999999</v>
      </c>
      <c r="K1064">
        <v>7.6210000000000004</v>
      </c>
      <c r="L1064" t="s">
        <v>80</v>
      </c>
      <c r="M1064" t="s">
        <v>19</v>
      </c>
      <c r="N1064" t="s">
        <v>183</v>
      </c>
      <c r="O1064">
        <v>26</v>
      </c>
      <c r="P1064">
        <f>_xlfn.IFNA(VLOOKUP(C1064&amp;G1064,'By Class Overall'!A:F,6,FALSE),0)</f>
        <v>34</v>
      </c>
      <c r="Q1064">
        <f>_xlfn.IFNA(VLOOKUP(C1064&amp;G1064,'By Class Overall'!A:D,4,FALSE),0)</f>
        <v>6</v>
      </c>
    </row>
    <row r="1065" spans="1:17" x14ac:dyDescent="0.25">
      <c r="A1065">
        <v>2</v>
      </c>
      <c r="B1065" t="s">
        <v>181</v>
      </c>
      <c r="C1065" t="s">
        <v>183</v>
      </c>
      <c r="D1065">
        <v>5</v>
      </c>
      <c r="E1065">
        <v>5</v>
      </c>
      <c r="F1065">
        <v>607</v>
      </c>
      <c r="G1065" t="s">
        <v>67</v>
      </c>
      <c r="H1065">
        <v>7</v>
      </c>
      <c r="I1065" s="1">
        <v>8.5494560185185187E-3</v>
      </c>
      <c r="J1065">
        <v>29.672999999999998</v>
      </c>
      <c r="K1065">
        <v>3.0169999999999999</v>
      </c>
      <c r="L1065" t="s">
        <v>51</v>
      </c>
      <c r="M1065" t="s">
        <v>52</v>
      </c>
      <c r="N1065" t="s">
        <v>183</v>
      </c>
      <c r="O1065">
        <v>22</v>
      </c>
      <c r="P1065">
        <f>_xlfn.IFNA(VLOOKUP(C1065&amp;G1065,'By Class Overall'!A:F,6,FALSE),0)</f>
        <v>40</v>
      </c>
      <c r="Q1065">
        <f>_xlfn.IFNA(VLOOKUP(C1065&amp;G1065,'By Class Overall'!A:D,4,FALSE),0)</f>
        <v>5</v>
      </c>
    </row>
    <row r="1066" spans="1:17" x14ac:dyDescent="0.25">
      <c r="A1066">
        <v>2</v>
      </c>
      <c r="B1066" t="s">
        <v>181</v>
      </c>
      <c r="C1066" t="s">
        <v>183</v>
      </c>
      <c r="D1066">
        <v>6</v>
      </c>
      <c r="E1066">
        <v>6</v>
      </c>
      <c r="F1066">
        <v>417</v>
      </c>
      <c r="G1066" t="s">
        <v>261</v>
      </c>
      <c r="H1066">
        <v>7</v>
      </c>
      <c r="I1066" s="1">
        <v>8.567962962962963E-3</v>
      </c>
      <c r="J1066">
        <v>31.271999999999998</v>
      </c>
      <c r="K1066">
        <v>1.599</v>
      </c>
      <c r="L1066" t="s">
        <v>262</v>
      </c>
      <c r="M1066" t="s">
        <v>263</v>
      </c>
      <c r="N1066" t="s">
        <v>183</v>
      </c>
      <c r="O1066">
        <v>20</v>
      </c>
      <c r="P1066">
        <f>_xlfn.IFNA(VLOOKUP(C1066&amp;G1066,'By Class Overall'!A:F,6,FALSE),0)</f>
        <v>20</v>
      </c>
      <c r="Q1066">
        <f>_xlfn.IFNA(VLOOKUP(C1066&amp;G1066,'By Class Overall'!A:D,4,FALSE),0)</f>
        <v>13</v>
      </c>
    </row>
    <row r="1067" spans="1:17" x14ac:dyDescent="0.25">
      <c r="A1067">
        <v>2</v>
      </c>
      <c r="B1067" t="s">
        <v>181</v>
      </c>
      <c r="C1067" t="s">
        <v>183</v>
      </c>
      <c r="D1067">
        <v>7</v>
      </c>
      <c r="E1067">
        <v>7</v>
      </c>
      <c r="F1067">
        <v>743</v>
      </c>
      <c r="G1067" t="s">
        <v>77</v>
      </c>
      <c r="H1067">
        <v>7</v>
      </c>
      <c r="I1067" s="1">
        <v>8.5794444444444434E-3</v>
      </c>
      <c r="J1067">
        <v>32.264000000000003</v>
      </c>
      <c r="K1067">
        <v>0.99199999999999999</v>
      </c>
      <c r="L1067" t="s">
        <v>277</v>
      </c>
      <c r="M1067" t="s">
        <v>78</v>
      </c>
      <c r="N1067" t="s">
        <v>183</v>
      </c>
      <c r="O1067">
        <v>18</v>
      </c>
      <c r="P1067">
        <f>_xlfn.IFNA(VLOOKUP(C1067&amp;G1067,'By Class Overall'!A:F,6,FALSE),0)</f>
        <v>18</v>
      </c>
      <c r="Q1067">
        <f>_xlfn.IFNA(VLOOKUP(C1067&amp;G1067,'By Class Overall'!A:D,4,FALSE),0)</f>
        <v>15</v>
      </c>
    </row>
    <row r="1068" spans="1:17" x14ac:dyDescent="0.25">
      <c r="A1068">
        <v>2</v>
      </c>
      <c r="B1068" t="s">
        <v>181</v>
      </c>
      <c r="C1068" t="s">
        <v>183</v>
      </c>
      <c r="D1068">
        <v>8</v>
      </c>
      <c r="E1068">
        <v>8</v>
      </c>
      <c r="F1068">
        <v>307</v>
      </c>
      <c r="G1068" t="s">
        <v>47</v>
      </c>
      <c r="H1068">
        <v>7</v>
      </c>
      <c r="I1068" s="1">
        <v>8.6812847222222222E-3</v>
      </c>
      <c r="J1068">
        <v>41.063000000000002</v>
      </c>
      <c r="K1068">
        <v>8.7989999999999995</v>
      </c>
      <c r="L1068" t="s">
        <v>48</v>
      </c>
      <c r="M1068" t="s">
        <v>49</v>
      </c>
      <c r="N1068" t="s">
        <v>183</v>
      </c>
      <c r="O1068">
        <v>16</v>
      </c>
      <c r="P1068">
        <f>_xlfn.IFNA(VLOOKUP(C1068&amp;G1068,'By Class Overall'!A:F,6,FALSE),0)</f>
        <v>16</v>
      </c>
      <c r="Q1068">
        <f>_xlfn.IFNA(VLOOKUP(C1068&amp;G1068,'By Class Overall'!A:D,4,FALSE),0)</f>
        <v>16</v>
      </c>
    </row>
    <row r="1069" spans="1:17" x14ac:dyDescent="0.25">
      <c r="A1069">
        <v>2</v>
      </c>
      <c r="B1069" t="s">
        <v>181</v>
      </c>
      <c r="C1069" t="s">
        <v>183</v>
      </c>
      <c r="D1069">
        <v>9</v>
      </c>
      <c r="E1069">
        <v>9</v>
      </c>
      <c r="F1069">
        <v>107</v>
      </c>
      <c r="G1069" t="s">
        <v>55</v>
      </c>
      <c r="H1069">
        <v>7</v>
      </c>
      <c r="I1069" s="1">
        <v>8.802326388888889E-3</v>
      </c>
      <c r="J1069">
        <v>51.521000000000001</v>
      </c>
      <c r="K1069">
        <v>10.458</v>
      </c>
      <c r="L1069" t="s">
        <v>56</v>
      </c>
      <c r="M1069" t="s">
        <v>57</v>
      </c>
      <c r="N1069" t="s">
        <v>183</v>
      </c>
      <c r="O1069">
        <v>14</v>
      </c>
      <c r="P1069">
        <f>_xlfn.IFNA(VLOOKUP(C1069&amp;G1069,'By Class Overall'!A:F,6,FALSE),0)</f>
        <v>14</v>
      </c>
      <c r="Q1069">
        <f>_xlfn.IFNA(VLOOKUP(C1069&amp;G1069,'By Class Overall'!A:D,4,FALSE),0)</f>
        <v>17</v>
      </c>
    </row>
    <row r="1070" spans="1:17" x14ac:dyDescent="0.25">
      <c r="A1070">
        <v>2</v>
      </c>
      <c r="B1070" t="s">
        <v>181</v>
      </c>
      <c r="C1070" t="s">
        <v>183</v>
      </c>
      <c r="D1070">
        <v>10</v>
      </c>
      <c r="E1070">
        <v>10</v>
      </c>
      <c r="F1070">
        <v>179</v>
      </c>
      <c r="G1070" t="s">
        <v>42</v>
      </c>
      <c r="H1070">
        <v>7</v>
      </c>
      <c r="I1070" s="1">
        <v>8.8062731481481481E-3</v>
      </c>
      <c r="J1070">
        <v>51.862000000000002</v>
      </c>
      <c r="K1070">
        <v>0.34100000000000003</v>
      </c>
      <c r="L1070" t="s">
        <v>43</v>
      </c>
      <c r="M1070" t="s">
        <v>44</v>
      </c>
      <c r="N1070" t="s">
        <v>183</v>
      </c>
      <c r="O1070">
        <v>12</v>
      </c>
      <c r="P1070">
        <f>_xlfn.IFNA(VLOOKUP(C1070&amp;G1070,'By Class Overall'!A:F,6,FALSE),0)</f>
        <v>21</v>
      </c>
      <c r="Q1070">
        <f>_xlfn.IFNA(VLOOKUP(C1070&amp;G1070,'By Class Overall'!A:D,4,FALSE),0)</f>
        <v>11</v>
      </c>
    </row>
    <row r="1071" spans="1:17" x14ac:dyDescent="0.25">
      <c r="A1071">
        <v>2</v>
      </c>
      <c r="B1071" t="s">
        <v>181</v>
      </c>
      <c r="C1071" t="s">
        <v>183</v>
      </c>
      <c r="D1071">
        <v>11</v>
      </c>
      <c r="E1071">
        <v>11</v>
      </c>
      <c r="F1071">
        <v>146</v>
      </c>
      <c r="G1071" t="s">
        <v>68</v>
      </c>
      <c r="H1071">
        <v>7</v>
      </c>
      <c r="I1071" s="1">
        <v>8.8786458333333321E-3</v>
      </c>
      <c r="J1071">
        <v>58.115000000000002</v>
      </c>
      <c r="K1071">
        <v>6.2530000000000001</v>
      </c>
      <c r="L1071" t="s">
        <v>69</v>
      </c>
      <c r="M1071" t="s">
        <v>70</v>
      </c>
      <c r="N1071" t="s">
        <v>183</v>
      </c>
      <c r="O1071">
        <v>10</v>
      </c>
      <c r="P1071">
        <f>_xlfn.IFNA(VLOOKUP(C1071&amp;G1071,'By Class Overall'!A:F,6,FALSE),0)</f>
        <v>26</v>
      </c>
      <c r="Q1071">
        <f>_xlfn.IFNA(VLOOKUP(C1071&amp;G1071,'By Class Overall'!A:D,4,FALSE),0)</f>
        <v>8</v>
      </c>
    </row>
    <row r="1072" spans="1:17" x14ac:dyDescent="0.25">
      <c r="A1072">
        <v>2</v>
      </c>
      <c r="B1072" t="s">
        <v>181</v>
      </c>
      <c r="C1072" t="s">
        <v>183</v>
      </c>
      <c r="D1072">
        <v>12</v>
      </c>
      <c r="E1072">
        <v>12</v>
      </c>
      <c r="F1072">
        <v>111</v>
      </c>
      <c r="G1072" t="s">
        <v>184</v>
      </c>
      <c r="H1072">
        <v>7</v>
      </c>
      <c r="I1072" s="1">
        <v>9.0269907407407399E-3</v>
      </c>
      <c r="J1072" s="1">
        <v>8.2097222222222218E-4</v>
      </c>
      <c r="K1072">
        <v>12.817</v>
      </c>
      <c r="L1072" t="s">
        <v>185</v>
      </c>
      <c r="M1072" t="s">
        <v>186</v>
      </c>
      <c r="N1072" t="s">
        <v>183</v>
      </c>
      <c r="O1072">
        <v>9</v>
      </c>
      <c r="P1072">
        <f>_xlfn.IFNA(VLOOKUP(C1072&amp;G1072,'By Class Overall'!A:F,6,FALSE),0)</f>
        <v>21</v>
      </c>
      <c r="Q1072">
        <f>_xlfn.IFNA(VLOOKUP(C1072&amp;G1072,'By Class Overall'!A:D,4,FALSE),0)</f>
        <v>12</v>
      </c>
    </row>
    <row r="1073" spans="1:17" x14ac:dyDescent="0.25">
      <c r="A1073">
        <v>2</v>
      </c>
      <c r="B1073" t="s">
        <v>181</v>
      </c>
      <c r="C1073" t="s">
        <v>183</v>
      </c>
      <c r="D1073">
        <v>13</v>
      </c>
      <c r="E1073">
        <v>13</v>
      </c>
      <c r="F1073">
        <v>786</v>
      </c>
      <c r="G1073" t="s">
        <v>50</v>
      </c>
      <c r="H1073">
        <v>7</v>
      </c>
      <c r="I1073" s="1">
        <v>9.0280671296296289E-3</v>
      </c>
      <c r="J1073" s="1">
        <v>8.2204861111111118E-4</v>
      </c>
      <c r="K1073">
        <v>9.2999999999999999E-2</v>
      </c>
      <c r="L1073" t="s">
        <v>51</v>
      </c>
      <c r="M1073" t="s">
        <v>52</v>
      </c>
      <c r="N1073" t="s">
        <v>183</v>
      </c>
      <c r="O1073">
        <v>8</v>
      </c>
      <c r="P1073">
        <f>_xlfn.IFNA(VLOOKUP(C1073&amp;G1073,'By Class Overall'!A:F,6,FALSE),0)</f>
        <v>8</v>
      </c>
      <c r="Q1073">
        <f>_xlfn.IFNA(VLOOKUP(C1073&amp;G1073,'By Class Overall'!A:D,4,FALSE),0)</f>
        <v>18</v>
      </c>
    </row>
    <row r="1074" spans="1:17" x14ac:dyDescent="0.25">
      <c r="A1074">
        <v>2</v>
      </c>
      <c r="B1074" t="s">
        <v>181</v>
      </c>
      <c r="C1074" t="s">
        <v>183</v>
      </c>
      <c r="D1074">
        <v>14</v>
      </c>
      <c r="E1074">
        <v>14</v>
      </c>
      <c r="F1074">
        <v>660</v>
      </c>
      <c r="G1074" t="s">
        <v>64</v>
      </c>
      <c r="H1074">
        <v>7</v>
      </c>
      <c r="I1074" s="1">
        <v>9.0491087962962964E-3</v>
      </c>
      <c r="J1074" s="1">
        <v>8.4309027777777778E-4</v>
      </c>
      <c r="K1074">
        <v>1.8180000000000001</v>
      </c>
      <c r="L1074" t="s">
        <v>65</v>
      </c>
      <c r="M1074" t="s">
        <v>66</v>
      </c>
      <c r="N1074" t="s">
        <v>183</v>
      </c>
      <c r="O1074">
        <v>7</v>
      </c>
      <c r="P1074">
        <f>_xlfn.IFNA(VLOOKUP(C1074&amp;G1074,'By Class Overall'!A:F,6,FALSE),0)</f>
        <v>27</v>
      </c>
      <c r="Q1074">
        <f>_xlfn.IFNA(VLOOKUP(C1074&amp;G1074,'By Class Overall'!A:D,4,FALSE),0)</f>
        <v>7</v>
      </c>
    </row>
    <row r="1075" spans="1:17" x14ac:dyDescent="0.25">
      <c r="A1075">
        <v>2</v>
      </c>
      <c r="B1075" t="s">
        <v>181</v>
      </c>
      <c r="C1075" t="s">
        <v>183</v>
      </c>
      <c r="D1075">
        <v>15</v>
      </c>
      <c r="E1075">
        <v>15</v>
      </c>
      <c r="F1075">
        <v>711</v>
      </c>
      <c r="G1075" t="s">
        <v>151</v>
      </c>
      <c r="H1075">
        <v>7</v>
      </c>
      <c r="I1075" s="1">
        <v>9.0947569444444452E-3</v>
      </c>
      <c r="J1075" s="1">
        <v>8.8873842592592596E-4</v>
      </c>
      <c r="K1075">
        <v>3.944</v>
      </c>
      <c r="L1075" t="s">
        <v>18</v>
      </c>
      <c r="M1075" t="s">
        <v>152</v>
      </c>
      <c r="N1075" t="s">
        <v>183</v>
      </c>
      <c r="O1075">
        <v>6</v>
      </c>
      <c r="P1075">
        <f>_xlfn.IFNA(VLOOKUP(C1075&amp;G1075,'By Class Overall'!A:F,6,FALSE),0)</f>
        <v>6</v>
      </c>
      <c r="Q1075">
        <f>_xlfn.IFNA(VLOOKUP(C1075&amp;G1075,'By Class Overall'!A:D,4,FALSE),0)</f>
        <v>19</v>
      </c>
    </row>
    <row r="1076" spans="1:17" x14ac:dyDescent="0.25">
      <c r="A1076">
        <v>2</v>
      </c>
      <c r="B1076" t="s">
        <v>181</v>
      </c>
      <c r="C1076" t="s">
        <v>183</v>
      </c>
      <c r="D1076">
        <v>16</v>
      </c>
      <c r="E1076">
        <v>16</v>
      </c>
      <c r="F1076">
        <v>268</v>
      </c>
      <c r="G1076" t="s">
        <v>156</v>
      </c>
      <c r="H1076">
        <v>7</v>
      </c>
      <c r="I1076" s="1">
        <v>9.173622685185184E-3</v>
      </c>
      <c r="J1076" s="1">
        <v>9.6760416666666653E-4</v>
      </c>
      <c r="K1076">
        <v>6.8140000000000001</v>
      </c>
      <c r="L1076" t="s">
        <v>157</v>
      </c>
      <c r="M1076" t="s">
        <v>158</v>
      </c>
      <c r="N1076" t="s">
        <v>183</v>
      </c>
      <c r="O1076">
        <v>5</v>
      </c>
      <c r="P1076">
        <f>_xlfn.IFNA(VLOOKUP(C1076&amp;G1076,'By Class Overall'!A:F,6,FALSE),0)</f>
        <v>19</v>
      </c>
      <c r="Q1076">
        <f>_xlfn.IFNA(VLOOKUP(C1076&amp;G1076,'By Class Overall'!A:D,4,FALSE),0)</f>
        <v>14</v>
      </c>
    </row>
    <row r="1077" spans="1:17" x14ac:dyDescent="0.25">
      <c r="A1077">
        <v>2</v>
      </c>
      <c r="B1077" t="s">
        <v>181</v>
      </c>
      <c r="C1077" t="s">
        <v>183</v>
      </c>
      <c r="D1077">
        <v>17</v>
      </c>
      <c r="E1077">
        <v>17</v>
      </c>
      <c r="F1077">
        <v>147</v>
      </c>
      <c r="G1077" t="s">
        <v>159</v>
      </c>
      <c r="H1077">
        <v>6</v>
      </c>
      <c r="I1077" s="1">
        <v>8.3407060185185181E-3</v>
      </c>
      <c r="J1077" t="s">
        <v>118</v>
      </c>
      <c r="K1077" t="s">
        <v>118</v>
      </c>
      <c r="L1077" t="s">
        <v>155</v>
      </c>
      <c r="M1077" t="s">
        <v>24</v>
      </c>
      <c r="N1077" t="s">
        <v>183</v>
      </c>
      <c r="O1077">
        <v>4</v>
      </c>
      <c r="P1077">
        <f>_xlfn.IFNA(VLOOKUP(C1077&amp;G1077,'By Class Overall'!A:F,6,FALSE),0)</f>
        <v>4</v>
      </c>
      <c r="Q1077">
        <f>_xlfn.IFNA(VLOOKUP(C1077&amp;G1077,'By Class Overall'!A:D,4,FALSE),0)</f>
        <v>20</v>
      </c>
    </row>
    <row r="1078" spans="1:17" x14ac:dyDescent="0.25">
      <c r="A1078">
        <v>2</v>
      </c>
      <c r="B1078" t="s">
        <v>181</v>
      </c>
      <c r="C1078" t="s">
        <v>183</v>
      </c>
      <c r="D1078" t="s">
        <v>268</v>
      </c>
      <c r="E1078" t="s">
        <v>268</v>
      </c>
      <c r="F1078">
        <v>666</v>
      </c>
      <c r="G1078" t="s">
        <v>45</v>
      </c>
      <c r="H1078">
        <v>4</v>
      </c>
      <c r="I1078" s="1">
        <v>5.096458333333333E-3</v>
      </c>
      <c r="J1078" t="s">
        <v>268</v>
      </c>
      <c r="K1078" t="s">
        <v>111</v>
      </c>
      <c r="L1078" t="s">
        <v>18</v>
      </c>
      <c r="M1078" t="s">
        <v>46</v>
      </c>
      <c r="N1078" t="s">
        <v>183</v>
      </c>
      <c r="O1078">
        <v>0</v>
      </c>
      <c r="P1078">
        <f>_xlfn.IFNA(VLOOKUP(C1078&amp;G1078,'By Class Overall'!A:F,6,FALSE),0)</f>
        <v>26</v>
      </c>
      <c r="Q1078">
        <f>_xlfn.IFNA(VLOOKUP(C1078&amp;G1078,'By Class Overall'!A:D,4,FALSE),0)</f>
        <v>9</v>
      </c>
    </row>
    <row r="1079" spans="1:17" x14ac:dyDescent="0.25">
      <c r="A1079">
        <v>2</v>
      </c>
      <c r="B1079" t="s">
        <v>181</v>
      </c>
      <c r="C1079" t="s">
        <v>183</v>
      </c>
      <c r="D1079" t="s">
        <v>268</v>
      </c>
      <c r="E1079" t="s">
        <v>268</v>
      </c>
      <c r="F1079">
        <v>325</v>
      </c>
      <c r="G1079" t="s">
        <v>53</v>
      </c>
      <c r="H1079">
        <v>2</v>
      </c>
      <c r="I1079" s="1">
        <v>2.8549074074074071E-3</v>
      </c>
      <c r="J1079" t="s">
        <v>268</v>
      </c>
      <c r="K1079" t="s">
        <v>111</v>
      </c>
      <c r="L1079" t="s">
        <v>18</v>
      </c>
      <c r="M1079" t="s">
        <v>54</v>
      </c>
      <c r="N1079" t="s">
        <v>183</v>
      </c>
      <c r="O1079">
        <v>0</v>
      </c>
      <c r="P1079">
        <f>_xlfn.IFNA(VLOOKUP(C1079&amp;G1079,'By Class Overall'!A:F,6,FALSE),0)</f>
        <v>40</v>
      </c>
      <c r="Q1079">
        <f>_xlfn.IFNA(VLOOKUP(C1079&amp;G1079,'By Class Overall'!A:D,4,FALSE),0)</f>
        <v>4</v>
      </c>
    </row>
    <row r="1080" spans="1:17" x14ac:dyDescent="0.25">
      <c r="A1080">
        <v>2</v>
      </c>
      <c r="B1080" t="s">
        <v>181</v>
      </c>
      <c r="C1080" t="s">
        <v>183</v>
      </c>
      <c r="D1080" t="s">
        <v>71</v>
      </c>
      <c r="E1080" t="s">
        <v>71</v>
      </c>
      <c r="F1080">
        <v>805</v>
      </c>
      <c r="G1080" t="s">
        <v>82</v>
      </c>
      <c r="J1080" t="s">
        <v>71</v>
      </c>
      <c r="L1080" t="s">
        <v>83</v>
      </c>
      <c r="M1080" t="s">
        <v>54</v>
      </c>
      <c r="N1080" t="s">
        <v>183</v>
      </c>
      <c r="O1080">
        <v>0</v>
      </c>
      <c r="P1080">
        <f>_xlfn.IFNA(VLOOKUP(C1080&amp;G1080,'By Class Overall'!A:F,6,FALSE),0)</f>
        <v>0</v>
      </c>
      <c r="Q1080">
        <f>_xlfn.IFNA(VLOOKUP(C1080&amp;G1080,'By Class Overall'!A:D,4,FALSE),0)</f>
        <v>0</v>
      </c>
    </row>
    <row r="1081" spans="1:17" x14ac:dyDescent="0.25">
      <c r="A1081">
        <v>2</v>
      </c>
      <c r="B1081" t="s">
        <v>181</v>
      </c>
      <c r="C1081" t="s">
        <v>183</v>
      </c>
      <c r="D1081" t="s">
        <v>71</v>
      </c>
      <c r="E1081" t="s">
        <v>71</v>
      </c>
      <c r="F1081">
        <v>335</v>
      </c>
      <c r="G1081" t="s">
        <v>269</v>
      </c>
      <c r="J1081" t="s">
        <v>71</v>
      </c>
      <c r="L1081" t="s">
        <v>270</v>
      </c>
      <c r="M1081" t="s">
        <v>271</v>
      </c>
      <c r="N1081" t="s">
        <v>183</v>
      </c>
      <c r="O1081">
        <v>0</v>
      </c>
      <c r="P1081">
        <f>_xlfn.IFNA(VLOOKUP(C1081&amp;G1081,'By Class Overall'!A:F,6,FALSE),0)</f>
        <v>0</v>
      </c>
      <c r="Q1081">
        <f>_xlfn.IFNA(VLOOKUP(C1081&amp;G1081,'By Class Overall'!A:D,4,FALSE),0)</f>
        <v>0</v>
      </c>
    </row>
    <row r="1082" spans="1:17" x14ac:dyDescent="0.25">
      <c r="A1082">
        <v>2</v>
      </c>
      <c r="B1082" t="s">
        <v>181</v>
      </c>
      <c r="C1082" t="s">
        <v>183</v>
      </c>
      <c r="D1082" t="s">
        <v>71</v>
      </c>
      <c r="E1082" t="s">
        <v>71</v>
      </c>
      <c r="F1082">
        <v>300</v>
      </c>
      <c r="G1082" t="s">
        <v>267</v>
      </c>
      <c r="J1082" t="s">
        <v>71</v>
      </c>
      <c r="L1082" t="s">
        <v>18</v>
      </c>
      <c r="M1082" t="s">
        <v>158</v>
      </c>
      <c r="N1082" t="s">
        <v>183</v>
      </c>
      <c r="O1082">
        <v>0</v>
      </c>
      <c r="P1082">
        <f>_xlfn.IFNA(VLOOKUP(C1082&amp;G1082,'By Class Overall'!A:F,6,FALSE),0)</f>
        <v>0</v>
      </c>
      <c r="Q1082">
        <f>_xlfn.IFNA(VLOOKUP(C1082&amp;G1082,'By Class Overall'!A:D,4,FALSE),0)</f>
        <v>0</v>
      </c>
    </row>
    <row r="1083" spans="1:17" x14ac:dyDescent="0.25">
      <c r="A1083">
        <v>2</v>
      </c>
      <c r="B1083" t="s">
        <v>181</v>
      </c>
      <c r="C1083" t="s">
        <v>183</v>
      </c>
      <c r="D1083" t="s">
        <v>71</v>
      </c>
      <c r="E1083" t="s">
        <v>71</v>
      </c>
      <c r="F1083">
        <v>113</v>
      </c>
      <c r="G1083" t="s">
        <v>264</v>
      </c>
      <c r="J1083" t="s">
        <v>71</v>
      </c>
      <c r="L1083" t="s">
        <v>273</v>
      </c>
      <c r="M1083" t="s">
        <v>266</v>
      </c>
      <c r="N1083" t="s">
        <v>183</v>
      </c>
      <c r="O1083">
        <v>0</v>
      </c>
      <c r="P1083">
        <f>_xlfn.IFNA(VLOOKUP(C1083&amp;G1083,'By Class Overall'!A:F,6,FALSE),0)</f>
        <v>0</v>
      </c>
      <c r="Q1083">
        <f>_xlfn.IFNA(VLOOKUP(C1083&amp;G1083,'By Class Overall'!A:D,4,FALSE),0)</f>
        <v>0</v>
      </c>
    </row>
    <row r="1084" spans="1:17" x14ac:dyDescent="0.25">
      <c r="A1084">
        <v>2</v>
      </c>
      <c r="B1084" t="s">
        <v>181</v>
      </c>
      <c r="C1084" t="s">
        <v>205</v>
      </c>
      <c r="D1084">
        <v>1</v>
      </c>
      <c r="E1084">
        <v>1</v>
      </c>
      <c r="F1084">
        <v>527</v>
      </c>
      <c r="G1084" t="s">
        <v>88</v>
      </c>
      <c r="H1084">
        <v>7</v>
      </c>
      <c r="I1084" s="1">
        <v>7.9336921296296308E-3</v>
      </c>
      <c r="L1084" t="s">
        <v>18</v>
      </c>
      <c r="M1084" t="s">
        <v>102</v>
      </c>
      <c r="N1084" t="s">
        <v>205</v>
      </c>
      <c r="O1084">
        <v>50</v>
      </c>
      <c r="P1084">
        <f>_xlfn.IFNA(VLOOKUP(C1084&amp;G1084,'By Class Overall'!A:F,6,FALSE),0)</f>
        <v>90</v>
      </c>
      <c r="Q1084">
        <f>_xlfn.IFNA(VLOOKUP(C1084&amp;G1084,'By Class Overall'!A:D,4,FALSE),0)</f>
        <v>1</v>
      </c>
    </row>
    <row r="1085" spans="1:17" x14ac:dyDescent="0.25">
      <c r="A1085">
        <v>2</v>
      </c>
      <c r="B1085" t="s">
        <v>181</v>
      </c>
      <c r="C1085" t="s">
        <v>205</v>
      </c>
      <c r="D1085">
        <v>2</v>
      </c>
      <c r="E1085">
        <v>2</v>
      </c>
      <c r="F1085">
        <v>49</v>
      </c>
      <c r="G1085" t="s">
        <v>86</v>
      </c>
      <c r="H1085">
        <v>7</v>
      </c>
      <c r="I1085" s="1">
        <v>8.0430787037037033E-3</v>
      </c>
      <c r="J1085">
        <v>9.4510000000000005</v>
      </c>
      <c r="K1085">
        <v>9.4510000000000005</v>
      </c>
      <c r="L1085" t="s">
        <v>15</v>
      </c>
      <c r="M1085" t="s">
        <v>87</v>
      </c>
      <c r="N1085" t="s">
        <v>205</v>
      </c>
      <c r="O1085">
        <v>40</v>
      </c>
      <c r="P1085">
        <f>_xlfn.IFNA(VLOOKUP(C1085&amp;G1085,'By Class Overall'!A:F,6,FALSE),0)</f>
        <v>40</v>
      </c>
      <c r="Q1085">
        <f>_xlfn.IFNA(VLOOKUP(C1085&amp;G1085,'By Class Overall'!A:D,4,FALSE),0)</f>
        <v>5</v>
      </c>
    </row>
  </sheetData>
  <autoFilter ref="A1:P1085" xr:uid="{6BF47E35-C6E2-4604-9573-F63C49463BF9}"/>
  <sortState xmlns:xlrd2="http://schemas.microsoft.com/office/spreadsheetml/2017/richdata2" ref="A2:N486">
    <sortCondition ref="A2:A486"/>
    <sortCondition ref="B2:B486"/>
    <sortCondition ref="C2:C486"/>
    <sortCondition ref="D2:D48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2416-9FC6-4561-AD87-EEA4BC29A684}">
  <dimension ref="A1:I1131"/>
  <sheetViews>
    <sheetView topLeftCell="B1" workbookViewId="0">
      <selection activeCell="G7" sqref="G7"/>
    </sheetView>
  </sheetViews>
  <sheetFormatPr defaultRowHeight="15" x14ac:dyDescent="0.25"/>
  <cols>
    <col min="1" max="1" width="41.7109375" hidden="1" customWidth="1"/>
    <col min="2" max="2" width="26" bestFit="1" customWidth="1"/>
    <col min="3" max="3" width="20.140625" bestFit="1" customWidth="1"/>
    <col min="4" max="4" width="17.42578125" hidden="1" customWidth="1"/>
    <col min="5" max="5" width="8.42578125" hidden="1" customWidth="1"/>
    <col min="6" max="6" width="13.28515625" bestFit="1" customWidth="1"/>
    <col min="7" max="7" width="21.85546875" bestFit="1" customWidth="1"/>
    <col min="9" max="9" width="10.7109375" bestFit="1" customWidth="1"/>
  </cols>
  <sheetData>
    <row r="1" spans="1:9" x14ac:dyDescent="0.25">
      <c r="B1" s="3" t="s">
        <v>0</v>
      </c>
      <c r="C1" t="s">
        <v>219</v>
      </c>
    </row>
    <row r="2" spans="1:9" x14ac:dyDescent="0.25">
      <c r="B2" s="3" t="s">
        <v>207</v>
      </c>
      <c r="C2" t="s">
        <v>219</v>
      </c>
    </row>
    <row r="3" spans="1:9" x14ac:dyDescent="0.25">
      <c r="B3" s="3" t="s">
        <v>1</v>
      </c>
      <c r="C3" t="s">
        <v>220</v>
      </c>
    </row>
    <row r="5" spans="1:9" x14ac:dyDescent="0.25">
      <c r="D5" s="3" t="s">
        <v>284</v>
      </c>
      <c r="G5" s="5"/>
    </row>
    <row r="6" spans="1:9" x14ac:dyDescent="0.25">
      <c r="B6" s="3" t="s">
        <v>2</v>
      </c>
      <c r="C6" s="3" t="s">
        <v>5</v>
      </c>
      <c r="D6" t="s">
        <v>285</v>
      </c>
      <c r="E6" t="s">
        <v>287</v>
      </c>
      <c r="F6" t="s">
        <v>217</v>
      </c>
      <c r="G6" s="6" t="s">
        <v>286</v>
      </c>
    </row>
    <row r="7" spans="1:9" x14ac:dyDescent="0.25">
      <c r="A7" t="str">
        <f>B7&amp;C7</f>
        <v>Combined GTOJason Grant</v>
      </c>
      <c r="B7" t="s">
        <v>13</v>
      </c>
      <c r="C7" t="s">
        <v>14</v>
      </c>
      <c r="D7" s="2">
        <v>1</v>
      </c>
      <c r="E7" s="2">
        <v>1</v>
      </c>
      <c r="F7" s="2">
        <v>100</v>
      </c>
      <c r="G7">
        <f>IF(E7=E6,G6,D7)</f>
        <v>1</v>
      </c>
      <c r="I7" s="8"/>
    </row>
    <row r="8" spans="1:9" x14ac:dyDescent="0.25">
      <c r="A8" t="str">
        <f t="shared" ref="A8:A71" si="0">B8&amp;C8</f>
        <v>Combined GTOKellen Birch</v>
      </c>
      <c r="B8" t="s">
        <v>13</v>
      </c>
      <c r="C8" t="s">
        <v>20</v>
      </c>
      <c r="D8" s="2">
        <v>2</v>
      </c>
      <c r="E8" s="2">
        <v>2</v>
      </c>
      <c r="F8" s="2">
        <v>58</v>
      </c>
      <c r="G8">
        <f t="shared" ref="G8:G71" si="1">IF(E8=E7,G7,D8)</f>
        <v>2</v>
      </c>
      <c r="I8" s="7"/>
    </row>
    <row r="9" spans="1:9" x14ac:dyDescent="0.25">
      <c r="A9" t="str">
        <f t="shared" si="0"/>
        <v>Combined GTORick Squires</v>
      </c>
      <c r="B9" t="s">
        <v>13</v>
      </c>
      <c r="C9" t="s">
        <v>32</v>
      </c>
      <c r="D9" s="2">
        <v>3</v>
      </c>
      <c r="E9" s="2">
        <v>3</v>
      </c>
      <c r="F9" s="2">
        <v>46</v>
      </c>
      <c r="G9">
        <f t="shared" si="1"/>
        <v>3</v>
      </c>
      <c r="I9" s="8"/>
    </row>
    <row r="10" spans="1:9" x14ac:dyDescent="0.25">
      <c r="A10" t="str">
        <f t="shared" si="0"/>
        <v>Combined GTOJeff VanDerVoort</v>
      </c>
      <c r="B10" t="s">
        <v>13</v>
      </c>
      <c r="C10" t="s">
        <v>17</v>
      </c>
      <c r="D10" s="2">
        <v>4</v>
      </c>
      <c r="E10" s="2">
        <v>4</v>
      </c>
      <c r="F10" s="2">
        <v>40</v>
      </c>
      <c r="G10">
        <f t="shared" si="1"/>
        <v>4</v>
      </c>
      <c r="I10" s="8"/>
    </row>
    <row r="11" spans="1:9" x14ac:dyDescent="0.25">
      <c r="A11" t="str">
        <f t="shared" si="0"/>
        <v>Combined GTOHelmut Kohler Jr</v>
      </c>
      <c r="B11" t="s">
        <v>13</v>
      </c>
      <c r="C11" t="s">
        <v>103</v>
      </c>
      <c r="D11" s="2">
        <v>5</v>
      </c>
      <c r="E11" s="2">
        <v>4</v>
      </c>
      <c r="F11" s="2">
        <v>40</v>
      </c>
      <c r="G11">
        <f t="shared" si="1"/>
        <v>4</v>
      </c>
      <c r="I11" s="8"/>
    </row>
    <row r="12" spans="1:9" x14ac:dyDescent="0.25">
      <c r="A12" t="str">
        <f t="shared" si="0"/>
        <v>Combined GTOGilbert Gonzalez</v>
      </c>
      <c r="B12" t="s">
        <v>13</v>
      </c>
      <c r="C12" t="s">
        <v>25</v>
      </c>
      <c r="D12" s="2">
        <v>6</v>
      </c>
      <c r="E12" s="2">
        <v>5</v>
      </c>
      <c r="F12" s="2">
        <v>28</v>
      </c>
      <c r="G12">
        <f t="shared" si="1"/>
        <v>6</v>
      </c>
      <c r="I12" s="8"/>
    </row>
    <row r="13" spans="1:9" x14ac:dyDescent="0.25">
      <c r="A13" t="str">
        <f t="shared" si="0"/>
        <v>Combined GTOJeff Dinger</v>
      </c>
      <c r="B13" t="s">
        <v>13</v>
      </c>
      <c r="C13" t="s">
        <v>22</v>
      </c>
      <c r="D13" s="2">
        <v>7</v>
      </c>
      <c r="E13" s="2">
        <v>6</v>
      </c>
      <c r="F13" s="2">
        <v>26</v>
      </c>
      <c r="G13">
        <f t="shared" si="1"/>
        <v>7</v>
      </c>
      <c r="I13" s="8"/>
    </row>
    <row r="14" spans="1:9" x14ac:dyDescent="0.25">
      <c r="A14" t="str">
        <f t="shared" si="0"/>
        <v>Combined GTOZach Austin</v>
      </c>
      <c r="B14" t="s">
        <v>13</v>
      </c>
      <c r="C14" t="s">
        <v>75</v>
      </c>
      <c r="D14" s="2">
        <v>8</v>
      </c>
      <c r="E14" s="2">
        <v>7</v>
      </c>
      <c r="F14" s="2">
        <v>22</v>
      </c>
      <c r="G14">
        <f t="shared" si="1"/>
        <v>8</v>
      </c>
      <c r="I14" s="8"/>
    </row>
    <row r="15" spans="1:9" x14ac:dyDescent="0.25">
      <c r="A15" t="str">
        <f t="shared" si="0"/>
        <v>Combined GTOClive Savacool</v>
      </c>
      <c r="B15" t="s">
        <v>13</v>
      </c>
      <c r="C15" t="s">
        <v>250</v>
      </c>
      <c r="D15" s="2">
        <v>9</v>
      </c>
      <c r="E15" s="2">
        <v>8</v>
      </c>
      <c r="F15" s="2">
        <v>20</v>
      </c>
      <c r="G15">
        <f t="shared" si="1"/>
        <v>9</v>
      </c>
      <c r="I15" s="8"/>
    </row>
    <row r="16" spans="1:9" x14ac:dyDescent="0.25">
      <c r="A16" t="str">
        <f t="shared" si="0"/>
        <v>Combined GTONicholas Schmit</v>
      </c>
      <c r="B16" t="s">
        <v>13</v>
      </c>
      <c r="C16" t="s">
        <v>47</v>
      </c>
      <c r="D16" s="2">
        <v>10</v>
      </c>
      <c r="E16" s="2">
        <v>8</v>
      </c>
      <c r="F16" s="2">
        <v>20</v>
      </c>
      <c r="G16">
        <f t="shared" si="1"/>
        <v>9</v>
      </c>
      <c r="I16" s="8"/>
    </row>
    <row r="17" spans="1:9" x14ac:dyDescent="0.25">
      <c r="A17" t="str">
        <f t="shared" si="0"/>
        <v>Combined GTOThomas Dark</v>
      </c>
      <c r="B17" t="s">
        <v>13</v>
      </c>
      <c r="C17" t="s">
        <v>26</v>
      </c>
      <c r="D17" s="2">
        <v>11</v>
      </c>
      <c r="E17" s="2">
        <v>8</v>
      </c>
      <c r="F17" s="2">
        <v>20</v>
      </c>
      <c r="G17">
        <f t="shared" si="1"/>
        <v>9</v>
      </c>
      <c r="I17" s="8"/>
    </row>
    <row r="18" spans="1:9" x14ac:dyDescent="0.25">
      <c r="A18" t="str">
        <f t="shared" si="0"/>
        <v>Combined GTOJames Powelson</v>
      </c>
      <c r="B18" t="s">
        <v>13</v>
      </c>
      <c r="C18" t="s">
        <v>28</v>
      </c>
      <c r="D18" s="2">
        <v>12</v>
      </c>
      <c r="E18" s="2">
        <v>9</v>
      </c>
      <c r="F18" s="2">
        <v>18</v>
      </c>
      <c r="G18">
        <f t="shared" si="1"/>
        <v>12</v>
      </c>
      <c r="I18" s="8"/>
    </row>
    <row r="19" spans="1:9" x14ac:dyDescent="0.25">
      <c r="A19" t="str">
        <f t="shared" si="0"/>
        <v>Combined GTOTimothy Nielsen</v>
      </c>
      <c r="B19" t="s">
        <v>13</v>
      </c>
      <c r="C19" t="s">
        <v>264</v>
      </c>
      <c r="D19" s="2">
        <v>13</v>
      </c>
      <c r="E19" s="2">
        <v>9</v>
      </c>
      <c r="F19" s="2">
        <v>18</v>
      </c>
      <c r="G19">
        <f t="shared" si="1"/>
        <v>12</v>
      </c>
      <c r="I19" s="8"/>
    </row>
    <row r="20" spans="1:9" x14ac:dyDescent="0.25">
      <c r="A20" t="str">
        <f t="shared" si="0"/>
        <v>Combined GTOLee McNutt</v>
      </c>
      <c r="B20" t="s">
        <v>13</v>
      </c>
      <c r="C20" t="s">
        <v>77</v>
      </c>
      <c r="D20" s="2">
        <v>14</v>
      </c>
      <c r="E20" s="2">
        <v>10</v>
      </c>
      <c r="F20" s="2">
        <v>16</v>
      </c>
      <c r="G20">
        <f t="shared" si="1"/>
        <v>14</v>
      </c>
      <c r="I20" s="8"/>
    </row>
    <row r="21" spans="1:9" x14ac:dyDescent="0.25">
      <c r="A21" t="str">
        <f t="shared" si="0"/>
        <v>Combined GTONick Sosniuk</v>
      </c>
      <c r="B21" t="s">
        <v>13</v>
      </c>
      <c r="C21" t="s">
        <v>30</v>
      </c>
      <c r="D21" s="2">
        <v>15</v>
      </c>
      <c r="E21" s="2">
        <v>10</v>
      </c>
      <c r="F21" s="2">
        <v>16</v>
      </c>
      <c r="G21">
        <f t="shared" si="1"/>
        <v>14</v>
      </c>
    </row>
    <row r="22" spans="1:9" x14ac:dyDescent="0.25">
      <c r="A22" t="str">
        <f t="shared" si="0"/>
        <v>Combined GTOJoseph Tapia</v>
      </c>
      <c r="B22" t="s">
        <v>13</v>
      </c>
      <c r="C22" t="s">
        <v>45</v>
      </c>
      <c r="D22" s="2">
        <v>16</v>
      </c>
      <c r="E22" s="2">
        <v>11</v>
      </c>
      <c r="F22" s="2">
        <v>15</v>
      </c>
      <c r="G22">
        <f t="shared" si="1"/>
        <v>16</v>
      </c>
    </row>
    <row r="23" spans="1:9" x14ac:dyDescent="0.25">
      <c r="A23" t="str">
        <f t="shared" si="0"/>
        <v>Combined GTOJames Krstich</v>
      </c>
      <c r="B23" t="s">
        <v>13</v>
      </c>
      <c r="C23" t="s">
        <v>53</v>
      </c>
      <c r="D23" s="2">
        <v>17</v>
      </c>
      <c r="E23" s="2">
        <v>12</v>
      </c>
      <c r="F23" s="2">
        <v>14</v>
      </c>
      <c r="G23">
        <f t="shared" si="1"/>
        <v>17</v>
      </c>
    </row>
    <row r="24" spans="1:9" x14ac:dyDescent="0.25">
      <c r="A24" t="str">
        <f t="shared" si="0"/>
        <v>Combined GTOMarshall Miller</v>
      </c>
      <c r="B24" t="s">
        <v>13</v>
      </c>
      <c r="C24" t="s">
        <v>254</v>
      </c>
      <c r="D24" s="2">
        <v>18</v>
      </c>
      <c r="E24" s="2">
        <v>13</v>
      </c>
      <c r="F24" s="2">
        <v>12</v>
      </c>
      <c r="G24">
        <f t="shared" si="1"/>
        <v>18</v>
      </c>
    </row>
    <row r="25" spans="1:9" x14ac:dyDescent="0.25">
      <c r="A25" t="str">
        <f t="shared" si="0"/>
        <v>Combined GTOAdam Kownatka</v>
      </c>
      <c r="B25" t="s">
        <v>13</v>
      </c>
      <c r="C25" t="s">
        <v>42</v>
      </c>
      <c r="D25" s="2">
        <v>19</v>
      </c>
      <c r="E25" s="2">
        <v>13</v>
      </c>
      <c r="F25" s="2">
        <v>12</v>
      </c>
      <c r="G25">
        <f t="shared" si="1"/>
        <v>18</v>
      </c>
    </row>
    <row r="26" spans="1:9" x14ac:dyDescent="0.25">
      <c r="A26" t="str">
        <f t="shared" si="0"/>
        <v>Combined GTOCole Phillips</v>
      </c>
      <c r="B26" t="s">
        <v>13</v>
      </c>
      <c r="C26" t="s">
        <v>35</v>
      </c>
      <c r="D26" s="2">
        <v>20</v>
      </c>
      <c r="E26" s="2">
        <v>13</v>
      </c>
      <c r="F26" s="2">
        <v>12</v>
      </c>
      <c r="G26">
        <f t="shared" si="1"/>
        <v>18</v>
      </c>
    </row>
    <row r="27" spans="1:9" x14ac:dyDescent="0.25">
      <c r="A27" t="str">
        <f t="shared" si="0"/>
        <v>Combined GTORaymond Clark</v>
      </c>
      <c r="B27" t="s">
        <v>13</v>
      </c>
      <c r="C27" t="s">
        <v>36</v>
      </c>
      <c r="D27" s="2">
        <v>21</v>
      </c>
      <c r="E27" s="2">
        <v>14</v>
      </c>
      <c r="F27" s="2">
        <v>10</v>
      </c>
      <c r="G27">
        <f t="shared" si="1"/>
        <v>21</v>
      </c>
    </row>
    <row r="28" spans="1:9" x14ac:dyDescent="0.25">
      <c r="A28" t="str">
        <f t="shared" si="0"/>
        <v>Combined GTOJames Kling</v>
      </c>
      <c r="B28" t="s">
        <v>13</v>
      </c>
      <c r="C28" t="s">
        <v>55</v>
      </c>
      <c r="D28" s="2">
        <v>22</v>
      </c>
      <c r="E28" s="2">
        <v>14</v>
      </c>
      <c r="F28" s="2">
        <v>10</v>
      </c>
      <c r="G28">
        <f t="shared" si="1"/>
        <v>21</v>
      </c>
    </row>
    <row r="29" spans="1:9" x14ac:dyDescent="0.25">
      <c r="A29" t="str">
        <f t="shared" si="0"/>
        <v>Combined GTOGoran Bojanic</v>
      </c>
      <c r="B29" t="s">
        <v>13</v>
      </c>
      <c r="C29" t="s">
        <v>257</v>
      </c>
      <c r="D29" s="2">
        <v>23</v>
      </c>
      <c r="E29" s="2">
        <v>15</v>
      </c>
      <c r="F29" s="2">
        <v>9</v>
      </c>
      <c r="G29">
        <f t="shared" si="1"/>
        <v>23</v>
      </c>
    </row>
    <row r="30" spans="1:9" x14ac:dyDescent="0.25">
      <c r="A30" t="str">
        <f t="shared" si="0"/>
        <v>Combined GTORobert McNiel</v>
      </c>
      <c r="B30" t="s">
        <v>13</v>
      </c>
      <c r="C30" t="s">
        <v>39</v>
      </c>
      <c r="D30" s="2">
        <v>24</v>
      </c>
      <c r="E30" s="2">
        <v>15</v>
      </c>
      <c r="F30" s="2">
        <v>9</v>
      </c>
      <c r="G30">
        <f t="shared" si="1"/>
        <v>23</v>
      </c>
    </row>
    <row r="31" spans="1:9" x14ac:dyDescent="0.25">
      <c r="A31" t="str">
        <f t="shared" si="0"/>
        <v>Combined GTODavid Nielsen</v>
      </c>
      <c r="B31" t="s">
        <v>13</v>
      </c>
      <c r="C31" t="s">
        <v>241</v>
      </c>
      <c r="D31" s="2">
        <v>25</v>
      </c>
      <c r="E31" s="2">
        <v>16</v>
      </c>
      <c r="F31" s="2">
        <v>5</v>
      </c>
      <c r="G31">
        <f t="shared" si="1"/>
        <v>25</v>
      </c>
    </row>
    <row r="32" spans="1:9" x14ac:dyDescent="0.25">
      <c r="A32" t="str">
        <f t="shared" si="0"/>
        <v>Combined GTONate McConnell</v>
      </c>
      <c r="B32" t="s">
        <v>13</v>
      </c>
      <c r="C32" t="s">
        <v>50</v>
      </c>
      <c r="D32" s="2">
        <v>26</v>
      </c>
      <c r="E32" s="2">
        <v>16</v>
      </c>
      <c r="F32" s="2">
        <v>5</v>
      </c>
      <c r="G32">
        <f t="shared" si="1"/>
        <v>25</v>
      </c>
    </row>
    <row r="33" spans="1:7" x14ac:dyDescent="0.25">
      <c r="A33" t="str">
        <f t="shared" si="0"/>
        <v>Combined GTOJerry Carson</v>
      </c>
      <c r="B33" t="s">
        <v>13</v>
      </c>
      <c r="C33" t="s">
        <v>58</v>
      </c>
      <c r="D33" s="2">
        <v>27</v>
      </c>
      <c r="E33" s="2">
        <v>17</v>
      </c>
      <c r="F33" s="2">
        <v>2</v>
      </c>
      <c r="G33">
        <f t="shared" si="1"/>
        <v>27</v>
      </c>
    </row>
    <row r="34" spans="1:7" x14ac:dyDescent="0.25">
      <c r="A34" t="str">
        <f t="shared" si="0"/>
        <v>Combined GTOMyroslav Volkov</v>
      </c>
      <c r="B34" t="s">
        <v>13</v>
      </c>
      <c r="C34" t="s">
        <v>61</v>
      </c>
      <c r="D34" s="2">
        <v>28</v>
      </c>
      <c r="E34" s="2">
        <v>18</v>
      </c>
      <c r="F34" s="2">
        <v>1</v>
      </c>
      <c r="G34">
        <f t="shared" si="1"/>
        <v>28</v>
      </c>
    </row>
    <row r="35" spans="1:7" x14ac:dyDescent="0.25">
      <c r="A35" t="str">
        <f t="shared" si="0"/>
        <v>Combined GTOJames Riggs</v>
      </c>
      <c r="B35" t="s">
        <v>13</v>
      </c>
      <c r="C35" t="s">
        <v>67</v>
      </c>
      <c r="D35" s="2">
        <v>29</v>
      </c>
      <c r="E35" s="2">
        <v>19</v>
      </c>
      <c r="F35" s="2">
        <v>0</v>
      </c>
      <c r="G35">
        <f t="shared" si="1"/>
        <v>29</v>
      </c>
    </row>
    <row r="36" spans="1:7" x14ac:dyDescent="0.25">
      <c r="A36" t="str">
        <f t="shared" si="0"/>
        <v>Combined GTOMatt Gravina</v>
      </c>
      <c r="B36" t="s">
        <v>13</v>
      </c>
      <c r="C36" t="s">
        <v>68</v>
      </c>
      <c r="D36" s="2">
        <v>30</v>
      </c>
      <c r="E36" s="2">
        <v>19</v>
      </c>
      <c r="F36" s="2">
        <v>0</v>
      </c>
      <c r="G36">
        <f t="shared" si="1"/>
        <v>29</v>
      </c>
    </row>
    <row r="37" spans="1:7" x14ac:dyDescent="0.25">
      <c r="A37" t="str">
        <f t="shared" si="0"/>
        <v>Combined GTODevon Sosniuk</v>
      </c>
      <c r="B37" t="s">
        <v>13</v>
      </c>
      <c r="C37" t="s">
        <v>63</v>
      </c>
      <c r="D37" s="2">
        <v>31</v>
      </c>
      <c r="E37" s="2">
        <v>19</v>
      </c>
      <c r="F37" s="2">
        <v>0</v>
      </c>
      <c r="G37">
        <f t="shared" si="1"/>
        <v>29</v>
      </c>
    </row>
    <row r="38" spans="1:7" x14ac:dyDescent="0.25">
      <c r="A38" t="str">
        <f t="shared" si="0"/>
        <v>Combined GTOMark Taylor</v>
      </c>
      <c r="B38" t="s">
        <v>13</v>
      </c>
      <c r="C38" t="s">
        <v>64</v>
      </c>
      <c r="D38" s="2">
        <v>32</v>
      </c>
      <c r="E38" s="2">
        <v>19</v>
      </c>
      <c r="F38" s="2">
        <v>0</v>
      </c>
      <c r="G38">
        <f t="shared" si="1"/>
        <v>29</v>
      </c>
    </row>
    <row r="39" spans="1:7" x14ac:dyDescent="0.25">
      <c r="A39" t="str">
        <f t="shared" si="0"/>
        <v>Combined GTUJason Grant</v>
      </c>
      <c r="B39" t="s">
        <v>198</v>
      </c>
      <c r="C39" t="s">
        <v>14</v>
      </c>
      <c r="D39" s="2">
        <v>1</v>
      </c>
      <c r="E39" s="2">
        <v>1</v>
      </c>
      <c r="F39" s="2">
        <v>100</v>
      </c>
      <c r="G39">
        <f t="shared" si="1"/>
        <v>1</v>
      </c>
    </row>
    <row r="40" spans="1:7" x14ac:dyDescent="0.25">
      <c r="A40" t="str">
        <f t="shared" si="0"/>
        <v>Combined GTURyan Podgurney</v>
      </c>
      <c r="B40" t="s">
        <v>198</v>
      </c>
      <c r="C40" t="s">
        <v>150</v>
      </c>
      <c r="D40" s="2">
        <v>2</v>
      </c>
      <c r="E40" s="2">
        <v>2</v>
      </c>
      <c r="F40" s="2">
        <v>80</v>
      </c>
      <c r="G40">
        <f t="shared" si="1"/>
        <v>2</v>
      </c>
    </row>
    <row r="41" spans="1:7" x14ac:dyDescent="0.25">
      <c r="A41" t="str">
        <f t="shared" si="0"/>
        <v>Combined GTUJames Powelson</v>
      </c>
      <c r="B41" t="s">
        <v>198</v>
      </c>
      <c r="C41" t="s">
        <v>28</v>
      </c>
      <c r="D41" s="2">
        <v>3</v>
      </c>
      <c r="E41" s="2">
        <v>3</v>
      </c>
      <c r="F41" s="2">
        <v>64</v>
      </c>
      <c r="G41">
        <f t="shared" si="1"/>
        <v>3</v>
      </c>
    </row>
    <row r="42" spans="1:7" x14ac:dyDescent="0.25">
      <c r="A42" t="str">
        <f t="shared" si="0"/>
        <v>Combined GTUZach Austin</v>
      </c>
      <c r="B42" t="s">
        <v>198</v>
      </c>
      <c r="C42" t="s">
        <v>75</v>
      </c>
      <c r="D42" s="2">
        <v>4</v>
      </c>
      <c r="E42" s="2">
        <v>4</v>
      </c>
      <c r="F42" s="2">
        <v>52</v>
      </c>
      <c r="G42">
        <f t="shared" si="1"/>
        <v>4</v>
      </c>
    </row>
    <row r="43" spans="1:7" x14ac:dyDescent="0.25">
      <c r="A43" t="str">
        <f t="shared" si="0"/>
        <v>Combined GTUCole Phillips</v>
      </c>
      <c r="B43" t="s">
        <v>198</v>
      </c>
      <c r="C43" t="s">
        <v>35</v>
      </c>
      <c r="D43" s="2">
        <v>5</v>
      </c>
      <c r="E43" s="2">
        <v>5</v>
      </c>
      <c r="F43" s="2">
        <v>42</v>
      </c>
      <c r="G43">
        <f t="shared" si="1"/>
        <v>5</v>
      </c>
    </row>
    <row r="44" spans="1:7" x14ac:dyDescent="0.25">
      <c r="A44" t="str">
        <f t="shared" si="0"/>
        <v>Combined GTUKellen Birch</v>
      </c>
      <c r="B44" t="s">
        <v>198</v>
      </c>
      <c r="C44" t="s">
        <v>20</v>
      </c>
      <c r="D44" s="2">
        <v>6</v>
      </c>
      <c r="E44" s="2">
        <v>5</v>
      </c>
      <c r="F44" s="2">
        <v>42</v>
      </c>
      <c r="G44">
        <f t="shared" si="1"/>
        <v>5</v>
      </c>
    </row>
    <row r="45" spans="1:7" x14ac:dyDescent="0.25">
      <c r="A45" t="str">
        <f t="shared" si="0"/>
        <v>Combined GTUJames Krstich</v>
      </c>
      <c r="B45" t="s">
        <v>198</v>
      </c>
      <c r="C45" t="s">
        <v>53</v>
      </c>
      <c r="D45" s="2">
        <v>7</v>
      </c>
      <c r="E45" s="2">
        <v>6</v>
      </c>
      <c r="F45" s="2">
        <v>32</v>
      </c>
      <c r="G45">
        <f t="shared" si="1"/>
        <v>7</v>
      </c>
    </row>
    <row r="46" spans="1:7" x14ac:dyDescent="0.25">
      <c r="A46" t="str">
        <f t="shared" si="0"/>
        <v>Combined GTUJoseph Tapia</v>
      </c>
      <c r="B46" t="s">
        <v>198</v>
      </c>
      <c r="C46" t="s">
        <v>45</v>
      </c>
      <c r="D46" s="2">
        <v>8</v>
      </c>
      <c r="E46" s="2">
        <v>7</v>
      </c>
      <c r="F46" s="2">
        <v>26</v>
      </c>
      <c r="G46">
        <f t="shared" si="1"/>
        <v>8</v>
      </c>
    </row>
    <row r="47" spans="1:7" x14ac:dyDescent="0.25">
      <c r="A47" t="str">
        <f t="shared" si="0"/>
        <v>Combined GTUAdam Kownatka</v>
      </c>
      <c r="B47" t="s">
        <v>198</v>
      </c>
      <c r="C47" t="s">
        <v>42</v>
      </c>
      <c r="D47" s="2">
        <v>9</v>
      </c>
      <c r="E47" s="2">
        <v>7</v>
      </c>
      <c r="F47" s="2">
        <v>26</v>
      </c>
      <c r="G47">
        <f t="shared" si="1"/>
        <v>8</v>
      </c>
    </row>
    <row r="48" spans="1:7" x14ac:dyDescent="0.25">
      <c r="A48" t="str">
        <f t="shared" si="0"/>
        <v>Combined GTUDonald Rothfuss</v>
      </c>
      <c r="B48" t="s">
        <v>198</v>
      </c>
      <c r="C48" t="s">
        <v>136</v>
      </c>
      <c r="D48" s="2">
        <v>10</v>
      </c>
      <c r="E48" s="2">
        <v>8</v>
      </c>
      <c r="F48" s="2">
        <v>21</v>
      </c>
      <c r="G48">
        <f t="shared" si="1"/>
        <v>10</v>
      </c>
    </row>
    <row r="49" spans="1:7" x14ac:dyDescent="0.25">
      <c r="A49" t="str">
        <f t="shared" si="0"/>
        <v>Combined GTUJeff Dinger</v>
      </c>
      <c r="B49" t="s">
        <v>198</v>
      </c>
      <c r="C49" t="s">
        <v>22</v>
      </c>
      <c r="D49" s="2">
        <v>11</v>
      </c>
      <c r="E49" s="2">
        <v>9</v>
      </c>
      <c r="F49" s="2">
        <v>18</v>
      </c>
      <c r="G49">
        <f t="shared" si="1"/>
        <v>11</v>
      </c>
    </row>
    <row r="50" spans="1:7" x14ac:dyDescent="0.25">
      <c r="A50" t="str">
        <f t="shared" si="0"/>
        <v>Combined GTUBenjamin Masters</v>
      </c>
      <c r="B50" t="s">
        <v>198</v>
      </c>
      <c r="C50" t="s">
        <v>153</v>
      </c>
      <c r="D50" s="2">
        <v>12</v>
      </c>
      <c r="E50" s="2">
        <v>10</v>
      </c>
      <c r="F50" s="2">
        <v>15</v>
      </c>
      <c r="G50">
        <f t="shared" si="1"/>
        <v>12</v>
      </c>
    </row>
    <row r="51" spans="1:7" x14ac:dyDescent="0.25">
      <c r="A51" t="str">
        <f t="shared" si="0"/>
        <v>Combined GTUMark Taylor</v>
      </c>
      <c r="B51" t="s">
        <v>198</v>
      </c>
      <c r="C51" t="s">
        <v>64</v>
      </c>
      <c r="D51" s="2">
        <v>13</v>
      </c>
      <c r="E51" s="2">
        <v>10</v>
      </c>
      <c r="F51" s="2">
        <v>15</v>
      </c>
      <c r="G51">
        <f t="shared" si="1"/>
        <v>12</v>
      </c>
    </row>
    <row r="52" spans="1:7" x14ac:dyDescent="0.25">
      <c r="A52" t="str">
        <f t="shared" si="0"/>
        <v>Combined GTUBraxton Young</v>
      </c>
      <c r="B52" t="s">
        <v>198</v>
      </c>
      <c r="C52" t="s">
        <v>156</v>
      </c>
      <c r="D52" s="2">
        <v>14</v>
      </c>
      <c r="E52" s="2">
        <v>10</v>
      </c>
      <c r="F52" s="2">
        <v>15</v>
      </c>
      <c r="G52">
        <f t="shared" si="1"/>
        <v>12</v>
      </c>
    </row>
    <row r="53" spans="1:7" x14ac:dyDescent="0.25">
      <c r="A53" t="str">
        <f t="shared" si="0"/>
        <v>Combined GTUJeff Masters</v>
      </c>
      <c r="B53" t="s">
        <v>198</v>
      </c>
      <c r="C53" t="s">
        <v>141</v>
      </c>
      <c r="D53" s="2">
        <v>15</v>
      </c>
      <c r="E53" s="2">
        <v>10</v>
      </c>
      <c r="F53" s="2">
        <v>15</v>
      </c>
      <c r="G53">
        <f t="shared" si="1"/>
        <v>12</v>
      </c>
    </row>
    <row r="54" spans="1:7" x14ac:dyDescent="0.25">
      <c r="A54" t="str">
        <f t="shared" si="0"/>
        <v>Combined GTUShane Fraser</v>
      </c>
      <c r="B54" t="s">
        <v>198</v>
      </c>
      <c r="C54" t="s">
        <v>227</v>
      </c>
      <c r="D54" s="2">
        <v>16</v>
      </c>
      <c r="E54" s="2">
        <v>11</v>
      </c>
      <c r="F54" s="2">
        <v>12</v>
      </c>
      <c r="G54">
        <f t="shared" si="1"/>
        <v>16</v>
      </c>
    </row>
    <row r="55" spans="1:7" x14ac:dyDescent="0.25">
      <c r="A55" t="str">
        <f t="shared" si="0"/>
        <v>Combined GTUPhil O'Bryan</v>
      </c>
      <c r="B55" t="s">
        <v>198</v>
      </c>
      <c r="C55" t="s">
        <v>130</v>
      </c>
      <c r="D55" s="2">
        <v>17</v>
      </c>
      <c r="E55" s="2">
        <v>12</v>
      </c>
      <c r="F55" s="2">
        <v>9</v>
      </c>
      <c r="G55">
        <f t="shared" si="1"/>
        <v>17</v>
      </c>
    </row>
    <row r="56" spans="1:7" x14ac:dyDescent="0.25">
      <c r="A56" t="str">
        <f t="shared" si="0"/>
        <v>Combined GTUThomas Dark</v>
      </c>
      <c r="B56" t="s">
        <v>198</v>
      </c>
      <c r="C56" t="s">
        <v>26</v>
      </c>
      <c r="D56" s="2">
        <v>18</v>
      </c>
      <c r="E56" s="2">
        <v>13</v>
      </c>
      <c r="F56" s="2">
        <v>8</v>
      </c>
      <c r="G56">
        <f t="shared" si="1"/>
        <v>18</v>
      </c>
    </row>
    <row r="57" spans="1:7" x14ac:dyDescent="0.25">
      <c r="A57" t="str">
        <f t="shared" si="0"/>
        <v>Combined GTUMax Tseng</v>
      </c>
      <c r="B57" t="s">
        <v>198</v>
      </c>
      <c r="C57" t="s">
        <v>151</v>
      </c>
      <c r="D57" s="2">
        <v>19</v>
      </c>
      <c r="E57" s="2">
        <v>14</v>
      </c>
      <c r="F57" s="2">
        <v>6</v>
      </c>
      <c r="G57">
        <f t="shared" si="1"/>
        <v>19</v>
      </c>
    </row>
    <row r="58" spans="1:7" x14ac:dyDescent="0.25">
      <c r="A58" t="str">
        <f t="shared" si="0"/>
        <v>Combined GTUDevon Sosniuk</v>
      </c>
      <c r="B58" t="s">
        <v>198</v>
      </c>
      <c r="C58" t="s">
        <v>63</v>
      </c>
      <c r="D58" s="2">
        <v>20</v>
      </c>
      <c r="E58" s="2">
        <v>14</v>
      </c>
      <c r="F58" s="2">
        <v>6</v>
      </c>
      <c r="G58">
        <f t="shared" si="1"/>
        <v>19</v>
      </c>
    </row>
    <row r="59" spans="1:7" x14ac:dyDescent="0.25">
      <c r="A59" t="str">
        <f t="shared" si="0"/>
        <v>Combined GTUBill Dark</v>
      </c>
      <c r="B59" t="s">
        <v>198</v>
      </c>
      <c r="C59" t="s">
        <v>159</v>
      </c>
      <c r="D59" s="2">
        <v>21</v>
      </c>
      <c r="E59" s="2">
        <v>15</v>
      </c>
      <c r="F59" s="2">
        <v>2</v>
      </c>
      <c r="G59">
        <f t="shared" si="1"/>
        <v>21</v>
      </c>
    </row>
    <row r="60" spans="1:7" x14ac:dyDescent="0.25">
      <c r="A60" t="str">
        <f t="shared" si="0"/>
        <v>Deseret Dash 1 - ExpertSteven Marco</v>
      </c>
      <c r="B60" t="s">
        <v>132</v>
      </c>
      <c r="C60" t="s">
        <v>93</v>
      </c>
      <c r="D60" s="2">
        <v>1</v>
      </c>
      <c r="E60" s="2">
        <v>1</v>
      </c>
      <c r="F60" s="2">
        <v>100</v>
      </c>
      <c r="G60">
        <f t="shared" si="1"/>
        <v>1</v>
      </c>
    </row>
    <row r="61" spans="1:7" x14ac:dyDescent="0.25">
      <c r="A61" t="str">
        <f t="shared" si="0"/>
        <v>Deseret Dash 1 - ExpertRyan McGowan</v>
      </c>
      <c r="B61" t="s">
        <v>132</v>
      </c>
      <c r="C61" t="s">
        <v>92</v>
      </c>
      <c r="D61" s="2">
        <v>2</v>
      </c>
      <c r="E61" s="2">
        <v>2</v>
      </c>
      <c r="F61" s="2">
        <v>48</v>
      </c>
      <c r="G61">
        <f t="shared" si="1"/>
        <v>2</v>
      </c>
    </row>
    <row r="62" spans="1:7" x14ac:dyDescent="0.25">
      <c r="A62" t="str">
        <f t="shared" si="0"/>
        <v>Deseret Dash 1 - ExpertEric Jones</v>
      </c>
      <c r="B62" t="s">
        <v>132</v>
      </c>
      <c r="C62" t="s">
        <v>244</v>
      </c>
      <c r="D62" s="2">
        <v>3</v>
      </c>
      <c r="E62" s="2">
        <v>3</v>
      </c>
      <c r="F62" s="2">
        <v>40</v>
      </c>
      <c r="G62">
        <f t="shared" si="1"/>
        <v>3</v>
      </c>
    </row>
    <row r="63" spans="1:7" x14ac:dyDescent="0.25">
      <c r="A63" t="str">
        <f t="shared" si="0"/>
        <v>Deseret Dash 1 - ExpertBrad Morris</v>
      </c>
      <c r="B63" t="s">
        <v>132</v>
      </c>
      <c r="C63" t="s">
        <v>110</v>
      </c>
      <c r="D63" s="2">
        <v>4</v>
      </c>
      <c r="E63" s="2">
        <v>3</v>
      </c>
      <c r="F63" s="2">
        <v>40</v>
      </c>
      <c r="G63">
        <f t="shared" si="1"/>
        <v>3</v>
      </c>
    </row>
    <row r="64" spans="1:7" x14ac:dyDescent="0.25">
      <c r="A64" t="str">
        <f t="shared" si="0"/>
        <v>Deseret Dash 1 - ExpertJustin Delong</v>
      </c>
      <c r="B64" t="s">
        <v>132</v>
      </c>
      <c r="C64" t="s">
        <v>245</v>
      </c>
      <c r="D64" s="2">
        <v>5</v>
      </c>
      <c r="E64" s="2">
        <v>4</v>
      </c>
      <c r="F64" s="2">
        <v>32</v>
      </c>
      <c r="G64">
        <f t="shared" si="1"/>
        <v>5</v>
      </c>
    </row>
    <row r="65" spans="1:7" x14ac:dyDescent="0.25">
      <c r="A65" t="str">
        <f t="shared" si="0"/>
        <v>Deseret Dash 1 - ExpertAndrew Skov</v>
      </c>
      <c r="B65" t="s">
        <v>132</v>
      </c>
      <c r="C65" t="s">
        <v>96</v>
      </c>
      <c r="D65" s="2">
        <v>6</v>
      </c>
      <c r="E65" s="2">
        <v>4</v>
      </c>
      <c r="F65" s="2">
        <v>32</v>
      </c>
      <c r="G65">
        <f t="shared" si="1"/>
        <v>5</v>
      </c>
    </row>
    <row r="66" spans="1:7" x14ac:dyDescent="0.25">
      <c r="A66" t="str">
        <f t="shared" si="0"/>
        <v>Deseret Dash 1 - ExpertDavid Meyer</v>
      </c>
      <c r="B66" t="s">
        <v>132</v>
      </c>
      <c r="C66" t="s">
        <v>105</v>
      </c>
      <c r="D66" s="2">
        <v>7</v>
      </c>
      <c r="E66" s="2">
        <v>5</v>
      </c>
      <c r="F66" s="2">
        <v>30</v>
      </c>
      <c r="G66">
        <f t="shared" si="1"/>
        <v>7</v>
      </c>
    </row>
    <row r="67" spans="1:7" x14ac:dyDescent="0.25">
      <c r="A67" t="str">
        <f t="shared" si="0"/>
        <v>Deseret Dash 1 - ExpertHelmut Kohler Jr</v>
      </c>
      <c r="B67" t="s">
        <v>132</v>
      </c>
      <c r="C67" t="s">
        <v>103</v>
      </c>
      <c r="D67" s="2">
        <v>8</v>
      </c>
      <c r="E67" s="2">
        <v>6</v>
      </c>
      <c r="F67" s="2">
        <v>29</v>
      </c>
      <c r="G67">
        <f t="shared" si="1"/>
        <v>8</v>
      </c>
    </row>
    <row r="68" spans="1:7" x14ac:dyDescent="0.25">
      <c r="A68" t="str">
        <f t="shared" si="0"/>
        <v>Deseret Dash 1 - ExpertZac Miller</v>
      </c>
      <c r="B68" t="s">
        <v>132</v>
      </c>
      <c r="C68" t="s">
        <v>90</v>
      </c>
      <c r="D68" s="2">
        <v>9</v>
      </c>
      <c r="E68" s="2">
        <v>7</v>
      </c>
      <c r="F68" s="2">
        <v>27</v>
      </c>
      <c r="G68">
        <f t="shared" si="1"/>
        <v>9</v>
      </c>
    </row>
    <row r="69" spans="1:7" x14ac:dyDescent="0.25">
      <c r="A69" t="str">
        <f t="shared" si="0"/>
        <v>Deseret Dash 1 - ExpertJason Johnson</v>
      </c>
      <c r="B69" t="s">
        <v>132</v>
      </c>
      <c r="C69" t="s">
        <v>134</v>
      </c>
      <c r="D69" s="2">
        <v>10</v>
      </c>
      <c r="E69" s="2">
        <v>7</v>
      </c>
      <c r="F69" s="2">
        <v>27</v>
      </c>
      <c r="G69">
        <f t="shared" si="1"/>
        <v>9</v>
      </c>
    </row>
    <row r="70" spans="1:7" x14ac:dyDescent="0.25">
      <c r="A70" t="str">
        <f t="shared" si="0"/>
        <v>Deseret Dash 1 - ExpertKevin Dolan</v>
      </c>
      <c r="B70" t="s">
        <v>132</v>
      </c>
      <c r="C70" t="s">
        <v>98</v>
      </c>
      <c r="D70" s="2">
        <v>11</v>
      </c>
      <c r="E70" s="2">
        <v>8</v>
      </c>
      <c r="F70" s="2">
        <v>24</v>
      </c>
      <c r="G70">
        <f t="shared" si="1"/>
        <v>11</v>
      </c>
    </row>
    <row r="71" spans="1:7" x14ac:dyDescent="0.25">
      <c r="A71" t="str">
        <f t="shared" si="0"/>
        <v>Deseret Dash 1 - ExpertSpencer Kruger</v>
      </c>
      <c r="B71" t="s">
        <v>132</v>
      </c>
      <c r="C71" t="s">
        <v>124</v>
      </c>
      <c r="D71" s="2">
        <v>12</v>
      </c>
      <c r="E71" s="2">
        <v>9</v>
      </c>
      <c r="F71" s="2">
        <v>18</v>
      </c>
      <c r="G71">
        <f t="shared" si="1"/>
        <v>12</v>
      </c>
    </row>
    <row r="72" spans="1:7" x14ac:dyDescent="0.25">
      <c r="A72" t="str">
        <f t="shared" ref="A72:A135" si="2">B72&amp;C72</f>
        <v>Deseret Dash 1 - ExpertDuncan Biles</v>
      </c>
      <c r="B72" t="s">
        <v>132</v>
      </c>
      <c r="C72" t="s">
        <v>107</v>
      </c>
      <c r="D72" s="2">
        <v>13</v>
      </c>
      <c r="E72" s="2">
        <v>9</v>
      </c>
      <c r="F72" s="2">
        <v>18</v>
      </c>
      <c r="G72">
        <f t="shared" ref="G72:G135" si="3">IF(E72=E71,G71,D72)</f>
        <v>12</v>
      </c>
    </row>
    <row r="73" spans="1:7" x14ac:dyDescent="0.25">
      <c r="A73" t="str">
        <f t="shared" si="2"/>
        <v>Deseret Dash 1 - ExpertErik Grim</v>
      </c>
      <c r="B73" t="s">
        <v>132</v>
      </c>
      <c r="C73" t="s">
        <v>89</v>
      </c>
      <c r="D73" s="2">
        <v>14</v>
      </c>
      <c r="E73" s="2">
        <v>9</v>
      </c>
      <c r="F73" s="2">
        <v>18</v>
      </c>
      <c r="G73">
        <f t="shared" si="3"/>
        <v>12</v>
      </c>
    </row>
    <row r="74" spans="1:7" x14ac:dyDescent="0.25">
      <c r="A74" t="str">
        <f t="shared" si="2"/>
        <v>Deseret Dash 1 - ExpertBraden Jones</v>
      </c>
      <c r="B74" t="s">
        <v>132</v>
      </c>
      <c r="C74" t="s">
        <v>247</v>
      </c>
      <c r="D74" s="2">
        <v>15</v>
      </c>
      <c r="E74" s="2">
        <v>10</v>
      </c>
      <c r="F74" s="2">
        <v>16</v>
      </c>
      <c r="G74">
        <f t="shared" si="3"/>
        <v>15</v>
      </c>
    </row>
    <row r="75" spans="1:7" x14ac:dyDescent="0.25">
      <c r="A75" t="str">
        <f t="shared" si="2"/>
        <v>Deseret Dash 1 - ExpertKellen Birch</v>
      </c>
      <c r="B75" t="s">
        <v>132</v>
      </c>
      <c r="C75" t="s">
        <v>20</v>
      </c>
      <c r="D75" s="2">
        <v>16</v>
      </c>
      <c r="E75" s="2">
        <v>10</v>
      </c>
      <c r="F75" s="2">
        <v>16</v>
      </c>
      <c r="G75">
        <f t="shared" si="3"/>
        <v>15</v>
      </c>
    </row>
    <row r="76" spans="1:7" x14ac:dyDescent="0.25">
      <c r="A76" t="str">
        <f t="shared" si="2"/>
        <v>Deseret Dash 1 - ExpertBill Davis</v>
      </c>
      <c r="B76" t="s">
        <v>132</v>
      </c>
      <c r="C76" t="s">
        <v>120</v>
      </c>
      <c r="D76" s="2">
        <v>17</v>
      </c>
      <c r="E76" s="2">
        <v>11</v>
      </c>
      <c r="F76" s="2">
        <v>14</v>
      </c>
      <c r="G76">
        <f t="shared" si="3"/>
        <v>17</v>
      </c>
    </row>
    <row r="77" spans="1:7" x14ac:dyDescent="0.25">
      <c r="A77" t="str">
        <f t="shared" si="2"/>
        <v>Deseret Dash 1 - ExpertJeff VanDerVoort</v>
      </c>
      <c r="B77" t="s">
        <v>132</v>
      </c>
      <c r="C77" t="s">
        <v>17</v>
      </c>
      <c r="D77" s="2">
        <v>18</v>
      </c>
      <c r="E77" s="2">
        <v>12</v>
      </c>
      <c r="F77" s="2">
        <v>12</v>
      </c>
      <c r="G77">
        <f t="shared" si="3"/>
        <v>18</v>
      </c>
    </row>
    <row r="78" spans="1:7" x14ac:dyDescent="0.25">
      <c r="A78" t="str">
        <f t="shared" si="2"/>
        <v>Deseret Dash 1 - ExpertAlex Zinaich</v>
      </c>
      <c r="B78" t="s">
        <v>132</v>
      </c>
      <c r="C78" t="s">
        <v>127</v>
      </c>
      <c r="D78" s="2">
        <v>19</v>
      </c>
      <c r="E78" s="2">
        <v>12</v>
      </c>
      <c r="F78" s="2">
        <v>12</v>
      </c>
      <c r="G78">
        <f t="shared" si="3"/>
        <v>18</v>
      </c>
    </row>
    <row r="79" spans="1:7" x14ac:dyDescent="0.25">
      <c r="A79" t="str">
        <f t="shared" si="2"/>
        <v>Deseret Dash 1 - ExpertSean Thomas</v>
      </c>
      <c r="B79" t="s">
        <v>132</v>
      </c>
      <c r="C79" t="s">
        <v>248</v>
      </c>
      <c r="D79" s="2">
        <v>20</v>
      </c>
      <c r="E79" s="2">
        <v>13</v>
      </c>
      <c r="F79" s="2">
        <v>9</v>
      </c>
      <c r="G79">
        <f t="shared" si="3"/>
        <v>20</v>
      </c>
    </row>
    <row r="80" spans="1:7" x14ac:dyDescent="0.25">
      <c r="A80" t="str">
        <f t="shared" si="2"/>
        <v>Deseret Dash 1 - ExpertJames Powelson</v>
      </c>
      <c r="B80" t="s">
        <v>132</v>
      </c>
      <c r="C80" t="s">
        <v>28</v>
      </c>
      <c r="D80" s="2">
        <v>21</v>
      </c>
      <c r="E80" s="2">
        <v>13</v>
      </c>
      <c r="F80" s="2">
        <v>9</v>
      </c>
      <c r="G80">
        <f t="shared" si="3"/>
        <v>20</v>
      </c>
    </row>
    <row r="81" spans="1:7" x14ac:dyDescent="0.25">
      <c r="A81" t="str">
        <f t="shared" si="2"/>
        <v>Deseret Dash 1 - ExpertRobert McNiel</v>
      </c>
      <c r="B81" t="s">
        <v>132</v>
      </c>
      <c r="C81" t="s">
        <v>39</v>
      </c>
      <c r="D81" s="2">
        <v>22</v>
      </c>
      <c r="E81" s="2">
        <v>14</v>
      </c>
      <c r="F81" s="2">
        <v>8</v>
      </c>
      <c r="G81">
        <f t="shared" si="3"/>
        <v>22</v>
      </c>
    </row>
    <row r="82" spans="1:7" x14ac:dyDescent="0.25">
      <c r="A82" t="str">
        <f t="shared" si="2"/>
        <v>Deseret Dash 1 - ExpertMichael Pond</v>
      </c>
      <c r="B82" t="s">
        <v>132</v>
      </c>
      <c r="C82" t="s">
        <v>221</v>
      </c>
      <c r="D82" s="2">
        <v>23</v>
      </c>
      <c r="E82" s="2">
        <v>15</v>
      </c>
      <c r="F82" s="2">
        <v>7</v>
      </c>
      <c r="G82">
        <f t="shared" si="3"/>
        <v>23</v>
      </c>
    </row>
    <row r="83" spans="1:7" x14ac:dyDescent="0.25">
      <c r="A83" t="str">
        <f t="shared" si="2"/>
        <v>Deseret Dash 1 - ExpertDonald Rothfuss</v>
      </c>
      <c r="B83" t="s">
        <v>132</v>
      </c>
      <c r="C83" t="s">
        <v>136</v>
      </c>
      <c r="D83" s="2">
        <v>24</v>
      </c>
      <c r="E83" s="2">
        <v>15</v>
      </c>
      <c r="F83" s="2">
        <v>7</v>
      </c>
      <c r="G83">
        <f t="shared" si="3"/>
        <v>23</v>
      </c>
    </row>
    <row r="84" spans="1:7" x14ac:dyDescent="0.25">
      <c r="A84" t="str">
        <f t="shared" si="2"/>
        <v>Deseret Dash 1 - ExpertNick Sosniuk</v>
      </c>
      <c r="B84" t="s">
        <v>132</v>
      </c>
      <c r="C84" t="s">
        <v>30</v>
      </c>
      <c r="D84" s="2">
        <v>25</v>
      </c>
      <c r="E84" s="2">
        <v>16</v>
      </c>
      <c r="F84" s="2">
        <v>5</v>
      </c>
      <c r="G84">
        <f t="shared" si="3"/>
        <v>25</v>
      </c>
    </row>
    <row r="85" spans="1:7" x14ac:dyDescent="0.25">
      <c r="A85" t="str">
        <f t="shared" si="2"/>
        <v>Deseret Dash 1 - ExpertBrian Jackson</v>
      </c>
      <c r="B85" t="s">
        <v>132</v>
      </c>
      <c r="C85" t="s">
        <v>139</v>
      </c>
      <c r="D85" s="2">
        <v>26</v>
      </c>
      <c r="E85" s="2">
        <v>17</v>
      </c>
      <c r="F85" s="2">
        <v>4</v>
      </c>
      <c r="G85">
        <f t="shared" si="3"/>
        <v>26</v>
      </c>
    </row>
    <row r="86" spans="1:7" x14ac:dyDescent="0.25">
      <c r="A86" t="str">
        <f t="shared" si="2"/>
        <v>Deseret Dash 1 - ExpertCole Phillips</v>
      </c>
      <c r="B86" t="s">
        <v>132</v>
      </c>
      <c r="C86" t="s">
        <v>35</v>
      </c>
      <c r="D86" s="2">
        <v>27</v>
      </c>
      <c r="E86" s="2">
        <v>17</v>
      </c>
      <c r="F86" s="2">
        <v>4</v>
      </c>
      <c r="G86">
        <f t="shared" si="3"/>
        <v>26</v>
      </c>
    </row>
    <row r="87" spans="1:7" x14ac:dyDescent="0.25">
      <c r="A87" t="str">
        <f t="shared" si="2"/>
        <v>Deseret Dash 1 - ExpertJeff Masters</v>
      </c>
      <c r="B87" t="s">
        <v>132</v>
      </c>
      <c r="C87" t="s">
        <v>141</v>
      </c>
      <c r="D87" s="2">
        <v>28</v>
      </c>
      <c r="E87" s="2">
        <v>18</v>
      </c>
      <c r="F87" s="2">
        <v>3</v>
      </c>
      <c r="G87">
        <f t="shared" si="3"/>
        <v>28</v>
      </c>
    </row>
    <row r="88" spans="1:7" x14ac:dyDescent="0.25">
      <c r="A88" t="str">
        <f t="shared" si="2"/>
        <v>Deseret Dash 1 - ExpertClive Savacool</v>
      </c>
      <c r="B88" t="s">
        <v>132</v>
      </c>
      <c r="C88" t="s">
        <v>250</v>
      </c>
      <c r="D88" s="2">
        <v>29</v>
      </c>
      <c r="E88" s="2">
        <v>19</v>
      </c>
      <c r="F88" s="2">
        <v>1</v>
      </c>
      <c r="G88">
        <f t="shared" si="3"/>
        <v>29</v>
      </c>
    </row>
    <row r="89" spans="1:7" x14ac:dyDescent="0.25">
      <c r="A89" t="str">
        <f t="shared" si="2"/>
        <v>Deseret Dash 1 - ExpertJoseph Clark</v>
      </c>
      <c r="B89" t="s">
        <v>132</v>
      </c>
      <c r="C89" t="s">
        <v>252</v>
      </c>
      <c r="D89" s="2">
        <v>30</v>
      </c>
      <c r="E89" s="2">
        <v>20</v>
      </c>
      <c r="F89" s="2">
        <v>0</v>
      </c>
      <c r="G89">
        <f t="shared" si="3"/>
        <v>30</v>
      </c>
    </row>
    <row r="90" spans="1:7" x14ac:dyDescent="0.25">
      <c r="A90" t="str">
        <f t="shared" si="2"/>
        <v>Deseret Dash 1 - ExpertAndrew Blunt</v>
      </c>
      <c r="B90" t="s">
        <v>132</v>
      </c>
      <c r="C90" t="s">
        <v>126</v>
      </c>
      <c r="D90" s="2">
        <v>31</v>
      </c>
      <c r="E90" s="2">
        <v>20</v>
      </c>
      <c r="F90" s="2">
        <v>0</v>
      </c>
      <c r="G90">
        <f t="shared" si="3"/>
        <v>30</v>
      </c>
    </row>
    <row r="91" spans="1:7" x14ac:dyDescent="0.25">
      <c r="A91" t="str">
        <f t="shared" si="2"/>
        <v>Deseret Dash 1 - ExpertGoran Bojanic</v>
      </c>
      <c r="B91" t="s">
        <v>132</v>
      </c>
      <c r="C91" t="s">
        <v>257</v>
      </c>
      <c r="D91" s="2">
        <v>32</v>
      </c>
      <c r="E91" s="2">
        <v>20</v>
      </c>
      <c r="F91" s="2">
        <v>0</v>
      </c>
      <c r="G91">
        <f t="shared" si="3"/>
        <v>30</v>
      </c>
    </row>
    <row r="92" spans="1:7" x14ac:dyDescent="0.25">
      <c r="A92" t="str">
        <f t="shared" si="2"/>
        <v>Deseret Dash 1 - ExpertThomas Dark</v>
      </c>
      <c r="B92" t="s">
        <v>132</v>
      </c>
      <c r="C92" t="s">
        <v>26</v>
      </c>
      <c r="D92" s="2">
        <v>33</v>
      </c>
      <c r="E92" s="2">
        <v>20</v>
      </c>
      <c r="F92" s="2">
        <v>0</v>
      </c>
      <c r="G92">
        <f t="shared" si="3"/>
        <v>30</v>
      </c>
    </row>
    <row r="93" spans="1:7" x14ac:dyDescent="0.25">
      <c r="A93" t="str">
        <f t="shared" si="2"/>
        <v>Deseret Dash 1 - ExpertGilbert Gonzalez</v>
      </c>
      <c r="B93" t="s">
        <v>132</v>
      </c>
      <c r="C93" t="s">
        <v>25</v>
      </c>
      <c r="D93" s="2">
        <v>34</v>
      </c>
      <c r="E93" s="2">
        <v>20</v>
      </c>
      <c r="F93" s="2">
        <v>0</v>
      </c>
      <c r="G93">
        <f t="shared" si="3"/>
        <v>30</v>
      </c>
    </row>
    <row r="94" spans="1:7" x14ac:dyDescent="0.25">
      <c r="A94" t="str">
        <f t="shared" si="2"/>
        <v>Deseret Dash 1 - ExpertJeff Dinger</v>
      </c>
      <c r="B94" t="s">
        <v>132</v>
      </c>
      <c r="C94" t="s">
        <v>22</v>
      </c>
      <c r="D94" s="2">
        <v>35</v>
      </c>
      <c r="E94" s="2">
        <v>20</v>
      </c>
      <c r="F94" s="2">
        <v>0</v>
      </c>
      <c r="G94">
        <f t="shared" si="3"/>
        <v>30</v>
      </c>
    </row>
    <row r="95" spans="1:7" x14ac:dyDescent="0.25">
      <c r="A95" t="str">
        <f t="shared" si="2"/>
        <v>Deseret Dash 1 - ExpertKate Heffernan</v>
      </c>
      <c r="B95" t="s">
        <v>132</v>
      </c>
      <c r="C95" t="s">
        <v>224</v>
      </c>
      <c r="D95" s="2">
        <v>36</v>
      </c>
      <c r="E95" s="2">
        <v>20</v>
      </c>
      <c r="F95" s="2">
        <v>0</v>
      </c>
      <c r="G95">
        <f t="shared" si="3"/>
        <v>30</v>
      </c>
    </row>
    <row r="96" spans="1:7" x14ac:dyDescent="0.25">
      <c r="A96" t="str">
        <f t="shared" si="2"/>
        <v>Deseret Dash 1 - ExpertMarshall Miller</v>
      </c>
      <c r="B96" t="s">
        <v>132</v>
      </c>
      <c r="C96" t="s">
        <v>254</v>
      </c>
      <c r="D96" s="2">
        <v>37</v>
      </c>
      <c r="E96" s="2">
        <v>20</v>
      </c>
      <c r="F96" s="2">
        <v>0</v>
      </c>
      <c r="G96">
        <f t="shared" si="3"/>
        <v>30</v>
      </c>
    </row>
    <row r="97" spans="1:7" x14ac:dyDescent="0.25">
      <c r="A97" t="str">
        <f t="shared" si="2"/>
        <v>Deseret Dash 1 - ExpertBrad Moore</v>
      </c>
      <c r="B97" t="s">
        <v>132</v>
      </c>
      <c r="C97" t="s">
        <v>171</v>
      </c>
      <c r="D97" s="2">
        <v>38</v>
      </c>
      <c r="E97" s="2">
        <v>20</v>
      </c>
      <c r="F97" s="2">
        <v>0</v>
      </c>
      <c r="G97">
        <f t="shared" si="3"/>
        <v>30</v>
      </c>
    </row>
    <row r="98" spans="1:7" x14ac:dyDescent="0.25">
      <c r="A98" t="str">
        <f t="shared" si="2"/>
        <v>Deseret Dash 1 - ExpertJim Wilson</v>
      </c>
      <c r="B98" t="s">
        <v>132</v>
      </c>
      <c r="C98" t="s">
        <v>259</v>
      </c>
      <c r="D98" s="2">
        <v>39</v>
      </c>
      <c r="E98" s="2">
        <v>20</v>
      </c>
      <c r="F98" s="2">
        <v>0</v>
      </c>
      <c r="G98">
        <f t="shared" si="3"/>
        <v>30</v>
      </c>
    </row>
    <row r="99" spans="1:7" x14ac:dyDescent="0.25">
      <c r="A99" t="str">
        <f t="shared" si="2"/>
        <v>Deseret Dash 1 - ExpertGenaro Lopez</v>
      </c>
      <c r="B99" t="s">
        <v>132</v>
      </c>
      <c r="C99" t="s">
        <v>101</v>
      </c>
      <c r="D99" s="2">
        <v>40</v>
      </c>
      <c r="E99" s="2">
        <v>20</v>
      </c>
      <c r="F99" s="2">
        <v>0</v>
      </c>
      <c r="G99">
        <f t="shared" si="3"/>
        <v>30</v>
      </c>
    </row>
    <row r="100" spans="1:7" x14ac:dyDescent="0.25">
      <c r="A100" t="str">
        <f t="shared" si="2"/>
        <v>Deseret Dash 1 - ExpertPhil O'Bryan</v>
      </c>
      <c r="B100" t="s">
        <v>132</v>
      </c>
      <c r="C100" t="s">
        <v>130</v>
      </c>
      <c r="D100" s="2">
        <v>41</v>
      </c>
      <c r="E100" s="2">
        <v>20</v>
      </c>
      <c r="F100" s="2">
        <v>0</v>
      </c>
      <c r="G100">
        <f t="shared" si="3"/>
        <v>30</v>
      </c>
    </row>
    <row r="101" spans="1:7" x14ac:dyDescent="0.25">
      <c r="A101" t="str">
        <f t="shared" si="2"/>
        <v>Deseret Dash 1 - NoviceJason Grant</v>
      </c>
      <c r="B101" t="s">
        <v>149</v>
      </c>
      <c r="C101" t="s">
        <v>14</v>
      </c>
      <c r="D101" s="2">
        <v>1</v>
      </c>
      <c r="E101" s="2">
        <v>1</v>
      </c>
      <c r="F101" s="2">
        <v>90</v>
      </c>
      <c r="G101">
        <f t="shared" si="3"/>
        <v>1</v>
      </c>
    </row>
    <row r="102" spans="1:7" x14ac:dyDescent="0.25">
      <c r="A102" t="str">
        <f t="shared" si="2"/>
        <v>Deseret Dash 1 - NoviceRick Squires</v>
      </c>
      <c r="B102" t="s">
        <v>149</v>
      </c>
      <c r="C102" t="s">
        <v>32</v>
      </c>
      <c r="D102" s="2">
        <v>2</v>
      </c>
      <c r="E102" s="2">
        <v>2</v>
      </c>
      <c r="F102" s="2">
        <v>70</v>
      </c>
      <c r="G102">
        <f t="shared" si="3"/>
        <v>2</v>
      </c>
    </row>
    <row r="103" spans="1:7" x14ac:dyDescent="0.25">
      <c r="A103" t="str">
        <f t="shared" si="2"/>
        <v>Deseret Dash 1 - NoviceRyan Podgurney</v>
      </c>
      <c r="B103" t="s">
        <v>149</v>
      </c>
      <c r="C103" t="s">
        <v>150</v>
      </c>
      <c r="D103" s="2">
        <v>3</v>
      </c>
      <c r="E103" s="2">
        <v>3</v>
      </c>
      <c r="F103" s="2">
        <v>66</v>
      </c>
      <c r="G103">
        <f t="shared" si="3"/>
        <v>3</v>
      </c>
    </row>
    <row r="104" spans="1:7" x14ac:dyDescent="0.25">
      <c r="A104" t="str">
        <f t="shared" si="2"/>
        <v>Deseret Dash 1 - NoviceZach Austin</v>
      </c>
      <c r="B104" t="s">
        <v>149</v>
      </c>
      <c r="C104" t="s">
        <v>75</v>
      </c>
      <c r="D104" s="2">
        <v>4</v>
      </c>
      <c r="E104" s="2">
        <v>4</v>
      </c>
      <c r="F104" s="2">
        <v>64</v>
      </c>
      <c r="G104">
        <f t="shared" si="3"/>
        <v>4</v>
      </c>
    </row>
    <row r="105" spans="1:7" x14ac:dyDescent="0.25">
      <c r="A105" t="str">
        <f t="shared" si="2"/>
        <v>Deseret Dash 1 - NoviceJames Krstich</v>
      </c>
      <c r="B105" t="s">
        <v>149</v>
      </c>
      <c r="C105" t="s">
        <v>53</v>
      </c>
      <c r="D105" s="2">
        <v>5</v>
      </c>
      <c r="E105" s="2">
        <v>5</v>
      </c>
      <c r="F105" s="2">
        <v>40</v>
      </c>
      <c r="G105">
        <f t="shared" si="3"/>
        <v>5</v>
      </c>
    </row>
    <row r="106" spans="1:7" x14ac:dyDescent="0.25">
      <c r="A106" t="str">
        <f t="shared" si="2"/>
        <v>Deseret Dash 1 - NoviceJames Riggs</v>
      </c>
      <c r="B106" t="s">
        <v>149</v>
      </c>
      <c r="C106" t="s">
        <v>67</v>
      </c>
      <c r="D106" s="2">
        <v>6</v>
      </c>
      <c r="E106" s="2">
        <v>6</v>
      </c>
      <c r="F106" s="2">
        <v>38</v>
      </c>
      <c r="G106">
        <f t="shared" si="3"/>
        <v>6</v>
      </c>
    </row>
    <row r="107" spans="1:7" x14ac:dyDescent="0.25">
      <c r="A107" t="str">
        <f t="shared" si="2"/>
        <v>Deseret Dash 1 - NoviceMyroslav Volkov</v>
      </c>
      <c r="B107" t="s">
        <v>149</v>
      </c>
      <c r="C107" t="s">
        <v>61</v>
      </c>
      <c r="D107" s="2">
        <v>7</v>
      </c>
      <c r="E107" s="2">
        <v>7</v>
      </c>
      <c r="F107" s="2">
        <v>36</v>
      </c>
      <c r="G107">
        <f t="shared" si="3"/>
        <v>7</v>
      </c>
    </row>
    <row r="108" spans="1:7" x14ac:dyDescent="0.25">
      <c r="A108" t="str">
        <f t="shared" si="2"/>
        <v>Deseret Dash 1 - NoviceAdam Kownatka</v>
      </c>
      <c r="B108" t="s">
        <v>149</v>
      </c>
      <c r="C108" t="s">
        <v>42</v>
      </c>
      <c r="D108" s="2">
        <v>8</v>
      </c>
      <c r="E108" s="2">
        <v>8</v>
      </c>
      <c r="F108" s="2">
        <v>30</v>
      </c>
      <c r="G108">
        <f t="shared" si="3"/>
        <v>8</v>
      </c>
    </row>
    <row r="109" spans="1:7" x14ac:dyDescent="0.25">
      <c r="A109" t="str">
        <f t="shared" si="2"/>
        <v>Deseret Dash 1 - NoviceNicholas Schmit</v>
      </c>
      <c r="B109" t="s">
        <v>149</v>
      </c>
      <c r="C109" t="s">
        <v>47</v>
      </c>
      <c r="D109" s="2">
        <v>9</v>
      </c>
      <c r="E109" s="2">
        <v>9</v>
      </c>
      <c r="F109" s="2">
        <v>22</v>
      </c>
      <c r="G109">
        <f t="shared" si="3"/>
        <v>9</v>
      </c>
    </row>
    <row r="110" spans="1:7" x14ac:dyDescent="0.25">
      <c r="A110" t="str">
        <f t="shared" si="2"/>
        <v>Deseret Dash 1 - NoviceCorey Vlastuin</v>
      </c>
      <c r="B110" t="s">
        <v>149</v>
      </c>
      <c r="C110" t="s">
        <v>261</v>
      </c>
      <c r="D110" s="2">
        <v>10</v>
      </c>
      <c r="E110" s="2">
        <v>10</v>
      </c>
      <c r="F110" s="2">
        <v>20</v>
      </c>
      <c r="G110">
        <f t="shared" si="3"/>
        <v>10</v>
      </c>
    </row>
    <row r="111" spans="1:7" x14ac:dyDescent="0.25">
      <c r="A111" t="str">
        <f t="shared" si="2"/>
        <v>Deseret Dash 1 - NoviceTimothy Nielsen</v>
      </c>
      <c r="B111" t="s">
        <v>149</v>
      </c>
      <c r="C111" t="s">
        <v>264</v>
      </c>
      <c r="D111" s="2">
        <v>11</v>
      </c>
      <c r="E111" s="2">
        <v>11</v>
      </c>
      <c r="F111" s="2">
        <v>18</v>
      </c>
      <c r="G111">
        <f t="shared" si="3"/>
        <v>11</v>
      </c>
    </row>
    <row r="112" spans="1:7" x14ac:dyDescent="0.25">
      <c r="A112" t="str">
        <f t="shared" si="2"/>
        <v>Deseret Dash 1 - NoviceJames Kling</v>
      </c>
      <c r="B112" t="s">
        <v>149</v>
      </c>
      <c r="C112" t="s">
        <v>55</v>
      </c>
      <c r="D112" s="2">
        <v>12</v>
      </c>
      <c r="E112" s="2">
        <v>11</v>
      </c>
      <c r="F112" s="2">
        <v>18</v>
      </c>
      <c r="G112">
        <f t="shared" si="3"/>
        <v>11</v>
      </c>
    </row>
    <row r="113" spans="1:7" x14ac:dyDescent="0.25">
      <c r="A113" t="str">
        <f t="shared" si="2"/>
        <v>Deseret Dash 1 - NoviceRaymond Clark</v>
      </c>
      <c r="B113" t="s">
        <v>149</v>
      </c>
      <c r="C113" t="s">
        <v>36</v>
      </c>
      <c r="D113" s="2">
        <v>13</v>
      </c>
      <c r="E113" s="2">
        <v>12</v>
      </c>
      <c r="F113" s="2">
        <v>16</v>
      </c>
      <c r="G113">
        <f t="shared" si="3"/>
        <v>13</v>
      </c>
    </row>
    <row r="114" spans="1:7" x14ac:dyDescent="0.25">
      <c r="A114" t="str">
        <f t="shared" si="2"/>
        <v>Deseret Dash 1 - NoviceMatt Gravina</v>
      </c>
      <c r="B114" t="s">
        <v>149</v>
      </c>
      <c r="C114" t="s">
        <v>68</v>
      </c>
      <c r="D114" s="2">
        <v>14</v>
      </c>
      <c r="E114" s="2">
        <v>13</v>
      </c>
      <c r="F114" s="2">
        <v>15</v>
      </c>
      <c r="G114">
        <f t="shared" si="3"/>
        <v>14</v>
      </c>
    </row>
    <row r="115" spans="1:7" x14ac:dyDescent="0.25">
      <c r="A115" t="str">
        <f t="shared" si="2"/>
        <v>Deseret Dash 1 - NoviceMark Taylor</v>
      </c>
      <c r="B115" t="s">
        <v>149</v>
      </c>
      <c r="C115" t="s">
        <v>64</v>
      </c>
      <c r="D115" s="2">
        <v>15</v>
      </c>
      <c r="E115" s="2">
        <v>14</v>
      </c>
      <c r="F115" s="2">
        <v>11</v>
      </c>
      <c r="G115">
        <f t="shared" si="3"/>
        <v>15</v>
      </c>
    </row>
    <row r="116" spans="1:7" x14ac:dyDescent="0.25">
      <c r="A116" t="str">
        <f t="shared" si="2"/>
        <v>Deseret Dash 1 - NoviceNate McConnell</v>
      </c>
      <c r="B116" t="s">
        <v>149</v>
      </c>
      <c r="C116" t="s">
        <v>50</v>
      </c>
      <c r="D116" s="2">
        <v>16</v>
      </c>
      <c r="E116" s="2">
        <v>15</v>
      </c>
      <c r="F116" s="2">
        <v>8</v>
      </c>
      <c r="G116">
        <f t="shared" si="3"/>
        <v>16</v>
      </c>
    </row>
    <row r="117" spans="1:7" x14ac:dyDescent="0.25">
      <c r="A117" t="str">
        <f t="shared" si="2"/>
        <v>Deseret Dash 1 - NovicePeter Hofpointner</v>
      </c>
      <c r="B117" t="s">
        <v>149</v>
      </c>
      <c r="C117" t="s">
        <v>229</v>
      </c>
      <c r="D117" s="2">
        <v>17</v>
      </c>
      <c r="E117" s="2">
        <v>15</v>
      </c>
      <c r="F117" s="2">
        <v>8</v>
      </c>
      <c r="G117">
        <f t="shared" si="3"/>
        <v>16</v>
      </c>
    </row>
    <row r="118" spans="1:7" x14ac:dyDescent="0.25">
      <c r="A118" t="str">
        <f t="shared" si="2"/>
        <v>Deseret Dash 1 - NoviceDevon Sosniuk</v>
      </c>
      <c r="B118" t="s">
        <v>149</v>
      </c>
      <c r="C118" t="s">
        <v>63</v>
      </c>
      <c r="D118" s="2">
        <v>18</v>
      </c>
      <c r="E118" s="2">
        <v>15</v>
      </c>
      <c r="F118" s="2">
        <v>8</v>
      </c>
      <c r="G118">
        <f t="shared" si="3"/>
        <v>16</v>
      </c>
    </row>
    <row r="119" spans="1:7" x14ac:dyDescent="0.25">
      <c r="A119" t="str">
        <f t="shared" si="2"/>
        <v>Deseret Dash 1 - NoviceMax Tseng</v>
      </c>
      <c r="B119" t="s">
        <v>149</v>
      </c>
      <c r="C119" t="s">
        <v>151</v>
      </c>
      <c r="D119" s="2">
        <v>19</v>
      </c>
      <c r="E119" s="2">
        <v>16</v>
      </c>
      <c r="F119" s="2">
        <v>7</v>
      </c>
      <c r="G119">
        <f t="shared" si="3"/>
        <v>19</v>
      </c>
    </row>
    <row r="120" spans="1:7" x14ac:dyDescent="0.25">
      <c r="A120" t="str">
        <f t="shared" si="2"/>
        <v>Deseret Dash 1 - NoviceMichael Montgomery</v>
      </c>
      <c r="B120" t="s">
        <v>149</v>
      </c>
      <c r="C120" t="s">
        <v>79</v>
      </c>
      <c r="D120" s="2">
        <v>20</v>
      </c>
      <c r="E120" s="2">
        <v>17</v>
      </c>
      <c r="F120" s="2">
        <v>6</v>
      </c>
      <c r="G120">
        <f t="shared" si="3"/>
        <v>20</v>
      </c>
    </row>
    <row r="121" spans="1:7" x14ac:dyDescent="0.25">
      <c r="A121" t="str">
        <f t="shared" si="2"/>
        <v>Deseret Dash 1 - NoviceMike Testa</v>
      </c>
      <c r="B121" t="s">
        <v>149</v>
      </c>
      <c r="C121" t="s">
        <v>177</v>
      </c>
      <c r="D121" s="2">
        <v>21</v>
      </c>
      <c r="E121" s="2">
        <v>18</v>
      </c>
      <c r="F121" s="2">
        <v>4</v>
      </c>
      <c r="G121">
        <f t="shared" si="3"/>
        <v>21</v>
      </c>
    </row>
    <row r="122" spans="1:7" x14ac:dyDescent="0.25">
      <c r="A122" t="str">
        <f t="shared" si="2"/>
        <v>Deseret Dash 1 - NoviceBenjamin Masters</v>
      </c>
      <c r="B122" t="s">
        <v>149</v>
      </c>
      <c r="C122" t="s">
        <v>153</v>
      </c>
      <c r="D122" s="2">
        <v>22</v>
      </c>
      <c r="E122" s="2">
        <v>18</v>
      </c>
      <c r="F122" s="2">
        <v>4</v>
      </c>
      <c r="G122">
        <f t="shared" si="3"/>
        <v>21</v>
      </c>
    </row>
    <row r="123" spans="1:7" x14ac:dyDescent="0.25">
      <c r="A123" t="str">
        <f t="shared" si="2"/>
        <v>Deseret Dash 1 - NoviceBraxton Young</v>
      </c>
      <c r="B123" t="s">
        <v>149</v>
      </c>
      <c r="C123" t="s">
        <v>156</v>
      </c>
      <c r="D123" s="2">
        <v>23</v>
      </c>
      <c r="E123" s="2">
        <v>19</v>
      </c>
      <c r="F123" s="2">
        <v>3</v>
      </c>
      <c r="G123">
        <f t="shared" si="3"/>
        <v>23</v>
      </c>
    </row>
    <row r="124" spans="1:7" x14ac:dyDescent="0.25">
      <c r="A124" t="str">
        <f t="shared" si="2"/>
        <v>Deseret Dash 1 - NoviceDillon Clark</v>
      </c>
      <c r="B124" t="s">
        <v>149</v>
      </c>
      <c r="C124" t="s">
        <v>116</v>
      </c>
      <c r="D124" s="2">
        <v>24</v>
      </c>
      <c r="E124" s="2">
        <v>19</v>
      </c>
      <c r="F124" s="2">
        <v>3</v>
      </c>
      <c r="G124">
        <f t="shared" si="3"/>
        <v>23</v>
      </c>
    </row>
    <row r="125" spans="1:7" x14ac:dyDescent="0.25">
      <c r="A125" t="str">
        <f t="shared" si="2"/>
        <v>Deseret Dash 1 - NoviceJade Jones</v>
      </c>
      <c r="B125" t="s">
        <v>149</v>
      </c>
      <c r="C125" t="s">
        <v>267</v>
      </c>
      <c r="D125" s="2">
        <v>25</v>
      </c>
      <c r="E125" s="2">
        <v>19</v>
      </c>
      <c r="F125" s="2">
        <v>3</v>
      </c>
      <c r="G125">
        <f t="shared" si="3"/>
        <v>23</v>
      </c>
    </row>
    <row r="126" spans="1:7" x14ac:dyDescent="0.25">
      <c r="A126" t="str">
        <f t="shared" si="2"/>
        <v>Deseret Dash 1 - NoviceBill Dark</v>
      </c>
      <c r="B126" t="s">
        <v>149</v>
      </c>
      <c r="C126" t="s">
        <v>159</v>
      </c>
      <c r="D126" s="2">
        <v>26</v>
      </c>
      <c r="E126" s="2">
        <v>20</v>
      </c>
      <c r="F126" s="2">
        <v>2</v>
      </c>
      <c r="G126">
        <f t="shared" si="3"/>
        <v>26</v>
      </c>
    </row>
    <row r="127" spans="1:7" x14ac:dyDescent="0.25">
      <c r="A127" t="str">
        <f t="shared" si="2"/>
        <v>Deseret Dash 1 - NoviceJoseph Tapia</v>
      </c>
      <c r="B127" t="s">
        <v>149</v>
      </c>
      <c r="C127" t="s">
        <v>45</v>
      </c>
      <c r="D127" s="2">
        <v>27</v>
      </c>
      <c r="E127" s="2">
        <v>21</v>
      </c>
      <c r="F127" s="2">
        <v>0</v>
      </c>
      <c r="G127">
        <f t="shared" si="3"/>
        <v>27</v>
      </c>
    </row>
    <row r="128" spans="1:7" x14ac:dyDescent="0.25">
      <c r="A128" t="str">
        <f t="shared" si="2"/>
        <v>Deseret Dash 1 - NoviceMatt Phoumyxay</v>
      </c>
      <c r="B128" t="s">
        <v>149</v>
      </c>
      <c r="C128" t="s">
        <v>238</v>
      </c>
      <c r="D128" s="2">
        <v>28</v>
      </c>
      <c r="E128" s="2">
        <v>21</v>
      </c>
      <c r="F128" s="2">
        <v>0</v>
      </c>
      <c r="G128">
        <f t="shared" si="3"/>
        <v>27</v>
      </c>
    </row>
    <row r="129" spans="1:7" x14ac:dyDescent="0.25">
      <c r="A129" t="str">
        <f t="shared" si="2"/>
        <v>Deseret Dash 1 - NoviceDavid Nielsen</v>
      </c>
      <c r="B129" t="s">
        <v>149</v>
      </c>
      <c r="C129" t="s">
        <v>241</v>
      </c>
      <c r="D129" s="2">
        <v>29</v>
      </c>
      <c r="E129" s="2">
        <v>21</v>
      </c>
      <c r="F129" s="2">
        <v>0</v>
      </c>
      <c r="G129">
        <f t="shared" si="3"/>
        <v>27</v>
      </c>
    </row>
    <row r="130" spans="1:7" x14ac:dyDescent="0.25">
      <c r="A130" t="str">
        <f t="shared" si="2"/>
        <v>Deseret Dash 2 - ExpertZac Miller</v>
      </c>
      <c r="B130" t="s">
        <v>190</v>
      </c>
      <c r="C130" t="s">
        <v>90</v>
      </c>
      <c r="D130" s="2">
        <v>1</v>
      </c>
      <c r="E130" s="2">
        <v>1</v>
      </c>
      <c r="F130" s="2">
        <v>90</v>
      </c>
      <c r="G130">
        <f t="shared" si="3"/>
        <v>1</v>
      </c>
    </row>
    <row r="131" spans="1:7" x14ac:dyDescent="0.25">
      <c r="A131" t="str">
        <f t="shared" si="2"/>
        <v>Deseret Dash 2 - ExpertSteven Marco</v>
      </c>
      <c r="B131" t="s">
        <v>190</v>
      </c>
      <c r="C131" t="s">
        <v>93</v>
      </c>
      <c r="D131" s="2">
        <v>2</v>
      </c>
      <c r="E131" s="2">
        <v>2</v>
      </c>
      <c r="F131" s="2">
        <v>66</v>
      </c>
      <c r="G131">
        <f t="shared" si="3"/>
        <v>2</v>
      </c>
    </row>
    <row r="132" spans="1:7" x14ac:dyDescent="0.25">
      <c r="A132" t="str">
        <f t="shared" si="2"/>
        <v>Deseret Dash 2 - ExpertRyan McGowan</v>
      </c>
      <c r="B132" t="s">
        <v>190</v>
      </c>
      <c r="C132" t="s">
        <v>92</v>
      </c>
      <c r="D132" s="2">
        <v>3</v>
      </c>
      <c r="E132" s="2">
        <v>3</v>
      </c>
      <c r="F132" s="2">
        <v>52</v>
      </c>
      <c r="G132">
        <f t="shared" si="3"/>
        <v>3</v>
      </c>
    </row>
    <row r="133" spans="1:7" x14ac:dyDescent="0.25">
      <c r="A133" t="str">
        <f t="shared" si="2"/>
        <v>Deseret Dash 2 - ExpertEric Jones</v>
      </c>
      <c r="B133" t="s">
        <v>190</v>
      </c>
      <c r="C133" t="s">
        <v>244</v>
      </c>
      <c r="D133" s="2">
        <v>4</v>
      </c>
      <c r="E133" s="2">
        <v>4</v>
      </c>
      <c r="F133" s="2">
        <v>50</v>
      </c>
      <c r="G133">
        <f t="shared" si="3"/>
        <v>4</v>
      </c>
    </row>
    <row r="134" spans="1:7" x14ac:dyDescent="0.25">
      <c r="A134" t="str">
        <f t="shared" si="2"/>
        <v>Deseret Dash 2 - ExpertBill Davis</v>
      </c>
      <c r="B134" t="s">
        <v>190</v>
      </c>
      <c r="C134" t="s">
        <v>120</v>
      </c>
      <c r="D134" s="2">
        <v>5</v>
      </c>
      <c r="E134" s="2">
        <v>5</v>
      </c>
      <c r="F134" s="2">
        <v>33</v>
      </c>
      <c r="G134">
        <f t="shared" si="3"/>
        <v>5</v>
      </c>
    </row>
    <row r="135" spans="1:7" x14ac:dyDescent="0.25">
      <c r="A135" t="str">
        <f t="shared" si="2"/>
        <v>Deseret Dash 2 - ExpertKellen Birch</v>
      </c>
      <c r="B135" t="s">
        <v>190</v>
      </c>
      <c r="C135" t="s">
        <v>20</v>
      </c>
      <c r="D135" s="2">
        <v>6</v>
      </c>
      <c r="E135" s="2">
        <v>6</v>
      </c>
      <c r="F135" s="2">
        <v>32</v>
      </c>
      <c r="G135">
        <f t="shared" si="3"/>
        <v>6</v>
      </c>
    </row>
    <row r="136" spans="1:7" x14ac:dyDescent="0.25">
      <c r="A136" t="str">
        <f t="shared" ref="A136:A199" si="4">B136&amp;C136</f>
        <v>Deseret Dash 2 - ExpertDuncan Biles</v>
      </c>
      <c r="B136" t="s">
        <v>190</v>
      </c>
      <c r="C136" t="s">
        <v>107</v>
      </c>
      <c r="D136" s="2">
        <v>7</v>
      </c>
      <c r="E136" s="2">
        <v>7</v>
      </c>
      <c r="F136" s="2">
        <v>26</v>
      </c>
      <c r="G136">
        <f t="shared" ref="G136:G199" si="5">IF(E136=E135,G135,D136)</f>
        <v>7</v>
      </c>
    </row>
    <row r="137" spans="1:7" x14ac:dyDescent="0.25">
      <c r="A137" t="str">
        <f t="shared" si="4"/>
        <v>Deseret Dash 2 - ExpertDavid Meyer</v>
      </c>
      <c r="B137" t="s">
        <v>190</v>
      </c>
      <c r="C137" t="s">
        <v>105</v>
      </c>
      <c r="D137" s="2">
        <v>8</v>
      </c>
      <c r="E137" s="2">
        <v>7</v>
      </c>
      <c r="F137" s="2">
        <v>26</v>
      </c>
      <c r="G137">
        <f t="shared" si="5"/>
        <v>7</v>
      </c>
    </row>
    <row r="138" spans="1:7" x14ac:dyDescent="0.25">
      <c r="A138" t="str">
        <f t="shared" si="4"/>
        <v>Deseret Dash 2 - ExpertHelmut Kohler Jr</v>
      </c>
      <c r="B138" t="s">
        <v>190</v>
      </c>
      <c r="C138" t="s">
        <v>103</v>
      </c>
      <c r="D138" s="2">
        <v>9</v>
      </c>
      <c r="E138" s="2">
        <v>8</v>
      </c>
      <c r="F138" s="2">
        <v>23</v>
      </c>
      <c r="G138">
        <f t="shared" si="5"/>
        <v>9</v>
      </c>
    </row>
    <row r="139" spans="1:7" x14ac:dyDescent="0.25">
      <c r="A139" t="str">
        <f t="shared" si="4"/>
        <v>Deseret Dash 2 - ExpertBraden Jones</v>
      </c>
      <c r="B139" t="s">
        <v>190</v>
      </c>
      <c r="C139" t="s">
        <v>247</v>
      </c>
      <c r="D139" s="2">
        <v>10</v>
      </c>
      <c r="E139" s="2">
        <v>9</v>
      </c>
      <c r="F139" s="2">
        <v>22</v>
      </c>
      <c r="G139">
        <f t="shared" si="5"/>
        <v>10</v>
      </c>
    </row>
    <row r="140" spans="1:7" x14ac:dyDescent="0.25">
      <c r="A140" t="str">
        <f t="shared" si="4"/>
        <v>Deseret Dash 2 - ExpertKevin Dolan</v>
      </c>
      <c r="B140" t="s">
        <v>190</v>
      </c>
      <c r="C140" t="s">
        <v>98</v>
      </c>
      <c r="D140" s="2">
        <v>11</v>
      </c>
      <c r="E140" s="2">
        <v>9</v>
      </c>
      <c r="F140" s="2">
        <v>22</v>
      </c>
      <c r="G140">
        <f t="shared" si="5"/>
        <v>10</v>
      </c>
    </row>
    <row r="141" spans="1:7" x14ac:dyDescent="0.25">
      <c r="A141" t="str">
        <f t="shared" si="4"/>
        <v>Deseret Dash 2 - ExpertJeff VanDerVoort</v>
      </c>
      <c r="B141" t="s">
        <v>190</v>
      </c>
      <c r="C141" t="s">
        <v>17</v>
      </c>
      <c r="D141" s="2">
        <v>12</v>
      </c>
      <c r="E141" s="2">
        <v>10</v>
      </c>
      <c r="F141" s="2">
        <v>20</v>
      </c>
      <c r="G141">
        <f t="shared" si="5"/>
        <v>12</v>
      </c>
    </row>
    <row r="142" spans="1:7" x14ac:dyDescent="0.25">
      <c r="A142" t="str">
        <f t="shared" si="4"/>
        <v>Deseret Dash 2 - ExpertGenaro Lopez</v>
      </c>
      <c r="B142" t="s">
        <v>190</v>
      </c>
      <c r="C142" t="s">
        <v>101</v>
      </c>
      <c r="D142" s="2">
        <v>13</v>
      </c>
      <c r="E142" s="2">
        <v>11</v>
      </c>
      <c r="F142" s="2">
        <v>16</v>
      </c>
      <c r="G142">
        <f t="shared" si="5"/>
        <v>13</v>
      </c>
    </row>
    <row r="143" spans="1:7" x14ac:dyDescent="0.25">
      <c r="A143" t="str">
        <f t="shared" si="4"/>
        <v>Deseret Dash 2 - ExpertJames Powelson</v>
      </c>
      <c r="B143" t="s">
        <v>190</v>
      </c>
      <c r="C143" t="s">
        <v>28</v>
      </c>
      <c r="D143" s="2">
        <v>14</v>
      </c>
      <c r="E143" s="2">
        <v>11</v>
      </c>
      <c r="F143" s="2">
        <v>16</v>
      </c>
      <c r="G143">
        <f t="shared" si="5"/>
        <v>13</v>
      </c>
    </row>
    <row r="144" spans="1:7" x14ac:dyDescent="0.25">
      <c r="A144" t="str">
        <f t="shared" si="4"/>
        <v>Deseret Dash 2 - ExpertDonald Rothfuss</v>
      </c>
      <c r="B144" t="s">
        <v>190</v>
      </c>
      <c r="C144" t="s">
        <v>136</v>
      </c>
      <c r="D144" s="2">
        <v>15</v>
      </c>
      <c r="E144" s="2">
        <v>12</v>
      </c>
      <c r="F144" s="2">
        <v>14</v>
      </c>
      <c r="G144">
        <f t="shared" si="5"/>
        <v>15</v>
      </c>
    </row>
    <row r="145" spans="1:7" x14ac:dyDescent="0.25">
      <c r="A145" t="str">
        <f t="shared" si="4"/>
        <v>Deseret Dash 2 - ExpertNick Sosniuk</v>
      </c>
      <c r="B145" t="s">
        <v>190</v>
      </c>
      <c r="C145" t="s">
        <v>30</v>
      </c>
      <c r="D145" s="2">
        <v>16</v>
      </c>
      <c r="E145" s="2">
        <v>13</v>
      </c>
      <c r="F145" s="2">
        <v>12</v>
      </c>
      <c r="G145">
        <f t="shared" si="5"/>
        <v>16</v>
      </c>
    </row>
    <row r="146" spans="1:7" x14ac:dyDescent="0.25">
      <c r="A146" t="str">
        <f t="shared" si="4"/>
        <v>Deseret Dash 2 - ExpertMarshall Miller</v>
      </c>
      <c r="B146" t="s">
        <v>190</v>
      </c>
      <c r="C146" t="s">
        <v>254</v>
      </c>
      <c r="D146" s="2">
        <v>17</v>
      </c>
      <c r="E146" s="2">
        <v>14</v>
      </c>
      <c r="F146" s="2">
        <v>10</v>
      </c>
      <c r="G146">
        <f t="shared" si="5"/>
        <v>17</v>
      </c>
    </row>
    <row r="147" spans="1:7" x14ac:dyDescent="0.25">
      <c r="A147" t="str">
        <f t="shared" si="4"/>
        <v>Deseret Dash 2 - ExpertCole Phillips</v>
      </c>
      <c r="B147" t="s">
        <v>190</v>
      </c>
      <c r="C147" t="s">
        <v>35</v>
      </c>
      <c r="D147" s="2">
        <v>18</v>
      </c>
      <c r="E147" s="2">
        <v>14</v>
      </c>
      <c r="F147" s="2">
        <v>10</v>
      </c>
      <c r="G147">
        <f t="shared" si="5"/>
        <v>17</v>
      </c>
    </row>
    <row r="148" spans="1:7" x14ac:dyDescent="0.25">
      <c r="A148" t="str">
        <f t="shared" si="4"/>
        <v>Deseret Dash 2 - ExpertGoran Bojanic</v>
      </c>
      <c r="B148" t="s">
        <v>190</v>
      </c>
      <c r="C148" t="s">
        <v>257</v>
      </c>
      <c r="D148" s="2">
        <v>19</v>
      </c>
      <c r="E148" s="2">
        <v>15</v>
      </c>
      <c r="F148" s="2">
        <v>9</v>
      </c>
      <c r="G148">
        <f t="shared" si="5"/>
        <v>19</v>
      </c>
    </row>
    <row r="149" spans="1:7" x14ac:dyDescent="0.25">
      <c r="A149" t="str">
        <f t="shared" si="4"/>
        <v>Deseret Dash 2 - ExpertAndrew Blunt</v>
      </c>
      <c r="B149" t="s">
        <v>190</v>
      </c>
      <c r="C149" t="s">
        <v>126</v>
      </c>
      <c r="D149" s="2">
        <v>20</v>
      </c>
      <c r="E149" s="2">
        <v>15</v>
      </c>
      <c r="F149" s="2">
        <v>9</v>
      </c>
      <c r="G149">
        <f t="shared" si="5"/>
        <v>19</v>
      </c>
    </row>
    <row r="150" spans="1:7" x14ac:dyDescent="0.25">
      <c r="A150" t="str">
        <f t="shared" si="4"/>
        <v>Deseret Dash 2 - ExpertSpencer Kruger</v>
      </c>
      <c r="B150" t="s">
        <v>190</v>
      </c>
      <c r="C150" t="s">
        <v>124</v>
      </c>
      <c r="D150" s="2">
        <v>21</v>
      </c>
      <c r="E150" s="2">
        <v>16</v>
      </c>
      <c r="F150" s="2">
        <v>8</v>
      </c>
      <c r="G150">
        <f t="shared" si="5"/>
        <v>21</v>
      </c>
    </row>
    <row r="151" spans="1:7" x14ac:dyDescent="0.25">
      <c r="A151" t="str">
        <f t="shared" si="4"/>
        <v>Deseret Dash 2 - ExpertPhil O'Bryan</v>
      </c>
      <c r="B151" t="s">
        <v>190</v>
      </c>
      <c r="C151" t="s">
        <v>130</v>
      </c>
      <c r="D151" s="2">
        <v>22</v>
      </c>
      <c r="E151" s="2">
        <v>16</v>
      </c>
      <c r="F151" s="2">
        <v>8</v>
      </c>
      <c r="G151">
        <f t="shared" si="5"/>
        <v>21</v>
      </c>
    </row>
    <row r="152" spans="1:7" x14ac:dyDescent="0.25">
      <c r="A152" t="str">
        <f t="shared" si="4"/>
        <v>Deseret Dash 2 - ExpertJason Johnson</v>
      </c>
      <c r="B152" t="s">
        <v>190</v>
      </c>
      <c r="C152" t="s">
        <v>134</v>
      </c>
      <c r="D152" s="2">
        <v>23</v>
      </c>
      <c r="E152" s="2">
        <v>17</v>
      </c>
      <c r="F152" s="2">
        <v>6</v>
      </c>
      <c r="G152">
        <f t="shared" si="5"/>
        <v>23</v>
      </c>
    </row>
    <row r="153" spans="1:7" x14ac:dyDescent="0.25">
      <c r="A153" t="str">
        <f t="shared" si="4"/>
        <v>Deseret Dash 2 - ExpertJustin Delong</v>
      </c>
      <c r="B153" t="s">
        <v>190</v>
      </c>
      <c r="C153" t="s">
        <v>245</v>
      </c>
      <c r="D153" s="2">
        <v>24</v>
      </c>
      <c r="E153" s="2">
        <v>17</v>
      </c>
      <c r="F153" s="2">
        <v>6</v>
      </c>
      <c r="G153">
        <f t="shared" si="5"/>
        <v>23</v>
      </c>
    </row>
    <row r="154" spans="1:7" x14ac:dyDescent="0.25">
      <c r="A154" t="str">
        <f t="shared" si="4"/>
        <v>Deseret Dash 2 - ExpertRobert McNiel</v>
      </c>
      <c r="B154" t="s">
        <v>190</v>
      </c>
      <c r="C154" t="s">
        <v>39</v>
      </c>
      <c r="D154" s="2">
        <v>25</v>
      </c>
      <c r="E154" s="2">
        <v>18</v>
      </c>
      <c r="F154" s="2">
        <v>4</v>
      </c>
      <c r="G154">
        <f t="shared" si="5"/>
        <v>25</v>
      </c>
    </row>
    <row r="155" spans="1:7" x14ac:dyDescent="0.25">
      <c r="A155" t="str">
        <f t="shared" si="4"/>
        <v>Deseret Dash 2 - ExpertBrian Jackson</v>
      </c>
      <c r="B155" t="s">
        <v>190</v>
      </c>
      <c r="C155" t="s">
        <v>139</v>
      </c>
      <c r="D155" s="2">
        <v>26</v>
      </c>
      <c r="E155" s="2">
        <v>19</v>
      </c>
      <c r="F155" s="2">
        <v>3</v>
      </c>
      <c r="G155">
        <f t="shared" si="5"/>
        <v>26</v>
      </c>
    </row>
    <row r="156" spans="1:7" x14ac:dyDescent="0.25">
      <c r="A156" t="str">
        <f t="shared" si="4"/>
        <v>Deseret Dash 2 - ExpertJeff Masters</v>
      </c>
      <c r="B156" t="s">
        <v>190</v>
      </c>
      <c r="C156" t="s">
        <v>141</v>
      </c>
      <c r="D156" s="2">
        <v>27</v>
      </c>
      <c r="E156" s="2">
        <v>20</v>
      </c>
      <c r="F156" s="2">
        <v>2</v>
      </c>
      <c r="G156">
        <f t="shared" si="5"/>
        <v>27</v>
      </c>
    </row>
    <row r="157" spans="1:7" x14ac:dyDescent="0.25">
      <c r="A157" t="str">
        <f t="shared" si="4"/>
        <v>Deseret Dash 2 - ExpertAlex Zinaich</v>
      </c>
      <c r="B157" t="s">
        <v>190</v>
      </c>
      <c r="C157" t="s">
        <v>127</v>
      </c>
      <c r="D157" s="2">
        <v>28</v>
      </c>
      <c r="E157" s="2">
        <v>21</v>
      </c>
      <c r="F157" s="2">
        <v>0</v>
      </c>
      <c r="G157">
        <f t="shared" si="5"/>
        <v>28</v>
      </c>
    </row>
    <row r="158" spans="1:7" x14ac:dyDescent="0.25">
      <c r="A158" t="str">
        <f t="shared" si="4"/>
        <v>Deseret Dash 2 - ExpertJeff Dinger</v>
      </c>
      <c r="B158" t="s">
        <v>190</v>
      </c>
      <c r="C158" t="s">
        <v>22</v>
      </c>
      <c r="D158" s="2">
        <v>29</v>
      </c>
      <c r="E158" s="2">
        <v>21</v>
      </c>
      <c r="F158" s="2">
        <v>0</v>
      </c>
      <c r="G158">
        <f t="shared" si="5"/>
        <v>28</v>
      </c>
    </row>
    <row r="159" spans="1:7" x14ac:dyDescent="0.25">
      <c r="A159" t="str">
        <f t="shared" si="4"/>
        <v>Deseret Dash 2 - ExpertThomas Dark</v>
      </c>
      <c r="B159" t="s">
        <v>190</v>
      </c>
      <c r="C159" t="s">
        <v>26</v>
      </c>
      <c r="D159" s="2">
        <v>30</v>
      </c>
      <c r="E159" s="2">
        <v>21</v>
      </c>
      <c r="F159" s="2">
        <v>0</v>
      </c>
      <c r="G159">
        <f t="shared" si="5"/>
        <v>28</v>
      </c>
    </row>
    <row r="160" spans="1:7" x14ac:dyDescent="0.25">
      <c r="A160" t="str">
        <f t="shared" si="4"/>
        <v>Deseret Dash 2 - NoviceRyan Podgurney</v>
      </c>
      <c r="B160" t="s">
        <v>191</v>
      </c>
      <c r="C160" t="s">
        <v>150</v>
      </c>
      <c r="D160" s="2">
        <v>1</v>
      </c>
      <c r="E160" s="2">
        <v>1</v>
      </c>
      <c r="F160" s="2">
        <v>90</v>
      </c>
      <c r="G160">
        <f t="shared" si="5"/>
        <v>1</v>
      </c>
    </row>
    <row r="161" spans="1:7" x14ac:dyDescent="0.25">
      <c r="A161" t="str">
        <f t="shared" si="4"/>
        <v>Deseret Dash 2 - NoviceJason Grant</v>
      </c>
      <c r="B161" t="s">
        <v>191</v>
      </c>
      <c r="C161" t="s">
        <v>14</v>
      </c>
      <c r="D161" s="2">
        <v>2</v>
      </c>
      <c r="E161" s="2">
        <v>1</v>
      </c>
      <c r="F161" s="2">
        <v>90</v>
      </c>
      <c r="G161">
        <f t="shared" si="5"/>
        <v>1</v>
      </c>
    </row>
    <row r="162" spans="1:7" x14ac:dyDescent="0.25">
      <c r="A162" t="str">
        <f t="shared" si="4"/>
        <v>Deseret Dash 2 - NoviceMyroslav Volkov</v>
      </c>
      <c r="B162" t="s">
        <v>191</v>
      </c>
      <c r="C162" t="s">
        <v>61</v>
      </c>
      <c r="D162" s="2">
        <v>3</v>
      </c>
      <c r="E162" s="2">
        <v>2</v>
      </c>
      <c r="F162" s="2">
        <v>52</v>
      </c>
      <c r="G162">
        <f t="shared" si="5"/>
        <v>3</v>
      </c>
    </row>
    <row r="163" spans="1:7" x14ac:dyDescent="0.25">
      <c r="A163" t="str">
        <f t="shared" si="4"/>
        <v>Deseret Dash 2 - NoviceNicholas Schmit</v>
      </c>
      <c r="B163" t="s">
        <v>191</v>
      </c>
      <c r="C163" t="s">
        <v>47</v>
      </c>
      <c r="D163" s="2">
        <v>4</v>
      </c>
      <c r="E163" s="2">
        <v>3</v>
      </c>
      <c r="F163" s="2">
        <v>40</v>
      </c>
      <c r="G163">
        <f t="shared" si="5"/>
        <v>4</v>
      </c>
    </row>
    <row r="164" spans="1:7" x14ac:dyDescent="0.25">
      <c r="A164" t="str">
        <f t="shared" si="4"/>
        <v>Deseret Dash 2 - NoviceRick Squires</v>
      </c>
      <c r="B164" t="s">
        <v>191</v>
      </c>
      <c r="C164" t="s">
        <v>32</v>
      </c>
      <c r="D164" s="2">
        <v>5</v>
      </c>
      <c r="E164" s="2">
        <v>4</v>
      </c>
      <c r="F164" s="2">
        <v>32</v>
      </c>
      <c r="G164">
        <f t="shared" si="5"/>
        <v>5</v>
      </c>
    </row>
    <row r="165" spans="1:7" x14ac:dyDescent="0.25">
      <c r="A165" t="str">
        <f t="shared" si="4"/>
        <v>Deseret Dash 2 - NoviceCorey Vlastuin</v>
      </c>
      <c r="B165" t="s">
        <v>191</v>
      </c>
      <c r="C165" t="s">
        <v>261</v>
      </c>
      <c r="D165" s="2">
        <v>6</v>
      </c>
      <c r="E165" s="2">
        <v>4</v>
      </c>
      <c r="F165" s="2">
        <v>32</v>
      </c>
      <c r="G165">
        <f t="shared" si="5"/>
        <v>5</v>
      </c>
    </row>
    <row r="166" spans="1:7" x14ac:dyDescent="0.25">
      <c r="A166" t="str">
        <f t="shared" si="4"/>
        <v>Deseret Dash 2 - NoviceJames Krstich</v>
      </c>
      <c r="B166" t="s">
        <v>191</v>
      </c>
      <c r="C166" t="s">
        <v>53</v>
      </c>
      <c r="D166" s="2">
        <v>7</v>
      </c>
      <c r="E166" s="2">
        <v>5</v>
      </c>
      <c r="F166" s="2">
        <v>30</v>
      </c>
      <c r="G166">
        <f t="shared" si="5"/>
        <v>7</v>
      </c>
    </row>
    <row r="167" spans="1:7" x14ac:dyDescent="0.25">
      <c r="A167" t="str">
        <f t="shared" si="4"/>
        <v>Deseret Dash 2 - NoviceAdam Kownatka</v>
      </c>
      <c r="B167" t="s">
        <v>191</v>
      </c>
      <c r="C167" t="s">
        <v>42</v>
      </c>
      <c r="D167" s="2">
        <v>8</v>
      </c>
      <c r="E167" s="2">
        <v>6</v>
      </c>
      <c r="F167" s="2">
        <v>28</v>
      </c>
      <c r="G167">
        <f t="shared" si="5"/>
        <v>8</v>
      </c>
    </row>
    <row r="168" spans="1:7" x14ac:dyDescent="0.25">
      <c r="A168" t="str">
        <f t="shared" si="4"/>
        <v>Deseret Dash 2 - NoviceMax Tseng</v>
      </c>
      <c r="B168" t="s">
        <v>191</v>
      </c>
      <c r="C168" t="s">
        <v>151</v>
      </c>
      <c r="D168" s="2">
        <v>9</v>
      </c>
      <c r="E168" s="2">
        <v>7</v>
      </c>
      <c r="F168" s="2">
        <v>23</v>
      </c>
      <c r="G168">
        <f t="shared" si="5"/>
        <v>9</v>
      </c>
    </row>
    <row r="169" spans="1:7" x14ac:dyDescent="0.25">
      <c r="A169" t="str">
        <f t="shared" si="4"/>
        <v>Deseret Dash 2 - NoviceZach Austin</v>
      </c>
      <c r="B169" t="s">
        <v>191</v>
      </c>
      <c r="C169" t="s">
        <v>75</v>
      </c>
      <c r="D169" s="2">
        <v>10</v>
      </c>
      <c r="E169" s="2">
        <v>8</v>
      </c>
      <c r="F169" s="2">
        <v>22</v>
      </c>
      <c r="G169">
        <f t="shared" si="5"/>
        <v>10</v>
      </c>
    </row>
    <row r="170" spans="1:7" x14ac:dyDescent="0.25">
      <c r="A170" t="str">
        <f t="shared" si="4"/>
        <v>Deseret Dash 2 - NoviceNate McConnell</v>
      </c>
      <c r="B170" t="s">
        <v>191</v>
      </c>
      <c r="C170" t="s">
        <v>50</v>
      </c>
      <c r="D170" s="2">
        <v>11</v>
      </c>
      <c r="E170" s="2">
        <v>8</v>
      </c>
      <c r="F170" s="2">
        <v>22</v>
      </c>
      <c r="G170">
        <f t="shared" si="5"/>
        <v>10</v>
      </c>
    </row>
    <row r="171" spans="1:7" x14ac:dyDescent="0.25">
      <c r="A171" t="str">
        <f t="shared" si="4"/>
        <v>Deseret Dash 2 - NoviceJames Kling</v>
      </c>
      <c r="B171" t="s">
        <v>191</v>
      </c>
      <c r="C171" t="s">
        <v>55</v>
      </c>
      <c r="D171" s="2">
        <v>12</v>
      </c>
      <c r="E171" s="2">
        <v>9</v>
      </c>
      <c r="F171" s="2">
        <v>20</v>
      </c>
      <c r="G171">
        <f t="shared" si="5"/>
        <v>12</v>
      </c>
    </row>
    <row r="172" spans="1:7" x14ac:dyDescent="0.25">
      <c r="A172" t="str">
        <f t="shared" si="4"/>
        <v>Deseret Dash 2 - NoviceRaymond Clark</v>
      </c>
      <c r="B172" t="s">
        <v>191</v>
      </c>
      <c r="C172" t="s">
        <v>36</v>
      </c>
      <c r="D172" s="2">
        <v>13</v>
      </c>
      <c r="E172" s="2">
        <v>10</v>
      </c>
      <c r="F172" s="2">
        <v>18</v>
      </c>
      <c r="G172">
        <f t="shared" si="5"/>
        <v>13</v>
      </c>
    </row>
    <row r="173" spans="1:7" x14ac:dyDescent="0.25">
      <c r="A173" t="str">
        <f t="shared" si="4"/>
        <v>Deseret Dash 2 - NoviceJames Riggs</v>
      </c>
      <c r="B173" t="s">
        <v>191</v>
      </c>
      <c r="C173" t="s">
        <v>67</v>
      </c>
      <c r="D173" s="2">
        <v>14</v>
      </c>
      <c r="E173" s="2">
        <v>11</v>
      </c>
      <c r="F173" s="2">
        <v>16</v>
      </c>
      <c r="G173">
        <f t="shared" si="5"/>
        <v>14</v>
      </c>
    </row>
    <row r="174" spans="1:7" x14ac:dyDescent="0.25">
      <c r="A174" t="str">
        <f t="shared" si="4"/>
        <v>Deseret Dash 2 - NoviceMark Taylor</v>
      </c>
      <c r="B174" t="s">
        <v>191</v>
      </c>
      <c r="C174" t="s">
        <v>64</v>
      </c>
      <c r="D174" s="2">
        <v>15</v>
      </c>
      <c r="E174" s="2">
        <v>12</v>
      </c>
      <c r="F174" s="2">
        <v>14</v>
      </c>
      <c r="G174">
        <f t="shared" si="5"/>
        <v>15</v>
      </c>
    </row>
    <row r="175" spans="1:7" x14ac:dyDescent="0.25">
      <c r="A175" t="str">
        <f t="shared" si="4"/>
        <v>Deseret Dash 2 - NovicePeter Hofpointner</v>
      </c>
      <c r="B175" t="s">
        <v>191</v>
      </c>
      <c r="C175" t="s">
        <v>229</v>
      </c>
      <c r="D175" s="2">
        <v>16</v>
      </c>
      <c r="E175" s="2">
        <v>13</v>
      </c>
      <c r="F175" s="2">
        <v>12</v>
      </c>
      <c r="G175">
        <f t="shared" si="5"/>
        <v>16</v>
      </c>
    </row>
    <row r="176" spans="1:7" x14ac:dyDescent="0.25">
      <c r="A176" t="str">
        <f t="shared" si="4"/>
        <v>Deseret Dash 2 - NoviceBraxton Young</v>
      </c>
      <c r="B176" t="s">
        <v>191</v>
      </c>
      <c r="C176" t="s">
        <v>156</v>
      </c>
      <c r="D176" s="2">
        <v>17</v>
      </c>
      <c r="E176" s="2">
        <v>14</v>
      </c>
      <c r="F176" s="2">
        <v>11</v>
      </c>
      <c r="G176">
        <f t="shared" si="5"/>
        <v>17</v>
      </c>
    </row>
    <row r="177" spans="1:7" x14ac:dyDescent="0.25">
      <c r="A177" t="str">
        <f t="shared" si="4"/>
        <v>Deseret Dash 2 - NoviceZack Cooper</v>
      </c>
      <c r="B177" t="s">
        <v>191</v>
      </c>
      <c r="C177" t="s">
        <v>269</v>
      </c>
      <c r="D177" s="2">
        <v>18</v>
      </c>
      <c r="E177" s="2">
        <v>15</v>
      </c>
      <c r="F177" s="2">
        <v>10</v>
      </c>
      <c r="G177">
        <f t="shared" si="5"/>
        <v>18</v>
      </c>
    </row>
    <row r="178" spans="1:7" x14ac:dyDescent="0.25">
      <c r="A178" t="str">
        <f t="shared" si="4"/>
        <v>Deseret Dash 2 - NoviceDillon Clark</v>
      </c>
      <c r="B178" t="s">
        <v>191</v>
      </c>
      <c r="C178" t="s">
        <v>116</v>
      </c>
      <c r="D178" s="2">
        <v>19</v>
      </c>
      <c r="E178" s="2">
        <v>16</v>
      </c>
      <c r="F178" s="2">
        <v>9</v>
      </c>
      <c r="G178">
        <f t="shared" si="5"/>
        <v>19</v>
      </c>
    </row>
    <row r="179" spans="1:7" x14ac:dyDescent="0.25">
      <c r="A179" t="str">
        <f t="shared" si="4"/>
        <v>Deseret Dash 2 - NoviceMichael Montgomery</v>
      </c>
      <c r="B179" t="s">
        <v>191</v>
      </c>
      <c r="C179" t="s">
        <v>79</v>
      </c>
      <c r="D179" s="2">
        <v>20</v>
      </c>
      <c r="E179" s="2">
        <v>16</v>
      </c>
      <c r="F179" s="2">
        <v>9</v>
      </c>
      <c r="G179">
        <f t="shared" si="5"/>
        <v>19</v>
      </c>
    </row>
    <row r="180" spans="1:7" x14ac:dyDescent="0.25">
      <c r="A180" t="str">
        <f t="shared" si="4"/>
        <v>Deseret Dash 2 - NoviceJoseph Tapia</v>
      </c>
      <c r="B180" t="s">
        <v>191</v>
      </c>
      <c r="C180" t="s">
        <v>45</v>
      </c>
      <c r="D180" s="2">
        <v>21</v>
      </c>
      <c r="E180" s="2">
        <v>17</v>
      </c>
      <c r="F180" s="2">
        <v>7</v>
      </c>
      <c r="G180">
        <f t="shared" si="5"/>
        <v>21</v>
      </c>
    </row>
    <row r="181" spans="1:7" x14ac:dyDescent="0.25">
      <c r="A181" t="str">
        <f t="shared" si="4"/>
        <v>Deseret Dash 2 - NoviceBelisario Arango</v>
      </c>
      <c r="B181" t="s">
        <v>191</v>
      </c>
      <c r="C181" t="s">
        <v>82</v>
      </c>
      <c r="D181" s="2">
        <v>22</v>
      </c>
      <c r="E181" s="2">
        <v>17</v>
      </c>
      <c r="F181" s="2">
        <v>7</v>
      </c>
      <c r="G181">
        <f t="shared" si="5"/>
        <v>21</v>
      </c>
    </row>
    <row r="182" spans="1:7" x14ac:dyDescent="0.25">
      <c r="A182" t="str">
        <f t="shared" si="4"/>
        <v>Deseret Dash 2 - NoviceMatt Phoumyxay</v>
      </c>
      <c r="B182" t="s">
        <v>191</v>
      </c>
      <c r="C182" t="s">
        <v>238</v>
      </c>
      <c r="D182" s="2">
        <v>23</v>
      </c>
      <c r="E182" s="2">
        <v>18</v>
      </c>
      <c r="F182" s="2">
        <v>3</v>
      </c>
      <c r="G182">
        <f t="shared" si="5"/>
        <v>23</v>
      </c>
    </row>
    <row r="183" spans="1:7" x14ac:dyDescent="0.25">
      <c r="A183" t="str">
        <f t="shared" si="4"/>
        <v>Formula 40 - GTORyan McGowan</v>
      </c>
      <c r="B183" t="s">
        <v>204</v>
      </c>
      <c r="C183" t="s">
        <v>92</v>
      </c>
      <c r="D183" s="2">
        <v>1</v>
      </c>
      <c r="E183" s="2">
        <v>1</v>
      </c>
      <c r="F183" s="2">
        <v>80</v>
      </c>
      <c r="G183">
        <f t="shared" si="5"/>
        <v>1</v>
      </c>
    </row>
    <row r="184" spans="1:7" x14ac:dyDescent="0.25">
      <c r="A184" t="str">
        <f t="shared" si="4"/>
        <v>Formula 40 - GTOKevin Dolan</v>
      </c>
      <c r="B184" t="s">
        <v>204</v>
      </c>
      <c r="C184" t="s">
        <v>98</v>
      </c>
      <c r="D184" s="2">
        <v>2</v>
      </c>
      <c r="E184" s="2">
        <v>2</v>
      </c>
      <c r="F184" s="2">
        <v>72</v>
      </c>
      <c r="G184">
        <f t="shared" si="5"/>
        <v>2</v>
      </c>
    </row>
    <row r="185" spans="1:7" x14ac:dyDescent="0.25">
      <c r="A185" t="str">
        <f t="shared" si="4"/>
        <v>Formula 40 - GTOBill Davis</v>
      </c>
      <c r="B185" t="s">
        <v>204</v>
      </c>
      <c r="C185" t="s">
        <v>120</v>
      </c>
      <c r="D185" s="2">
        <v>3</v>
      </c>
      <c r="E185" s="2">
        <v>3</v>
      </c>
      <c r="F185" s="2">
        <v>50</v>
      </c>
      <c r="G185">
        <f t="shared" si="5"/>
        <v>3</v>
      </c>
    </row>
    <row r="186" spans="1:7" x14ac:dyDescent="0.25">
      <c r="A186" t="str">
        <f t="shared" si="4"/>
        <v>Formula 40 - GTOMark Taylor</v>
      </c>
      <c r="B186" t="s">
        <v>204</v>
      </c>
      <c r="C186" t="s">
        <v>64</v>
      </c>
      <c r="D186" s="2">
        <v>4</v>
      </c>
      <c r="E186" s="2">
        <v>4</v>
      </c>
      <c r="F186" s="2">
        <v>48</v>
      </c>
      <c r="G186">
        <f t="shared" si="5"/>
        <v>4</v>
      </c>
    </row>
    <row r="187" spans="1:7" x14ac:dyDescent="0.25">
      <c r="A187" t="str">
        <f t="shared" si="4"/>
        <v>Formula 40 - GTODavid Meyer</v>
      </c>
      <c r="B187" t="s">
        <v>204</v>
      </c>
      <c r="C187" t="s">
        <v>105</v>
      </c>
      <c r="D187" s="2">
        <v>5</v>
      </c>
      <c r="E187" s="2">
        <v>5</v>
      </c>
      <c r="F187" s="2">
        <v>32</v>
      </c>
      <c r="G187">
        <f t="shared" si="5"/>
        <v>5</v>
      </c>
    </row>
    <row r="188" spans="1:7" x14ac:dyDescent="0.25">
      <c r="A188" t="str">
        <f t="shared" si="4"/>
        <v>Formula 40 - GTOAlex Zinaich</v>
      </c>
      <c r="B188" t="s">
        <v>204</v>
      </c>
      <c r="C188" t="s">
        <v>127</v>
      </c>
      <c r="D188" s="2">
        <v>6</v>
      </c>
      <c r="E188" s="2">
        <v>6</v>
      </c>
      <c r="F188" s="2">
        <v>26</v>
      </c>
      <c r="G188">
        <f t="shared" si="5"/>
        <v>6</v>
      </c>
    </row>
    <row r="189" spans="1:7" x14ac:dyDescent="0.25">
      <c r="A189" t="str">
        <f t="shared" si="4"/>
        <v>Formula 40 - GTOLee McNutt</v>
      </c>
      <c r="B189" t="s">
        <v>204</v>
      </c>
      <c r="C189" t="s">
        <v>77</v>
      </c>
      <c r="D189" s="2">
        <v>7</v>
      </c>
      <c r="E189" s="2">
        <v>7</v>
      </c>
      <c r="F189" s="2">
        <v>20</v>
      </c>
      <c r="G189">
        <f t="shared" si="5"/>
        <v>7</v>
      </c>
    </row>
    <row r="190" spans="1:7" x14ac:dyDescent="0.25">
      <c r="A190" t="str">
        <f t="shared" si="4"/>
        <v>Formula 40 - GTOEdwin Hofeling</v>
      </c>
      <c r="B190" t="s">
        <v>204</v>
      </c>
      <c r="C190" t="s">
        <v>184</v>
      </c>
      <c r="D190" s="2">
        <v>8</v>
      </c>
      <c r="E190" s="2">
        <v>8</v>
      </c>
      <c r="F190" s="2">
        <v>18</v>
      </c>
      <c r="G190">
        <f t="shared" si="5"/>
        <v>8</v>
      </c>
    </row>
    <row r="191" spans="1:7" x14ac:dyDescent="0.25">
      <c r="A191" t="str">
        <f t="shared" si="4"/>
        <v>Formula 40 - GTUJason Johnson</v>
      </c>
      <c r="B191" t="s">
        <v>203</v>
      </c>
      <c r="C191" t="s">
        <v>134</v>
      </c>
      <c r="D191" s="2">
        <v>1</v>
      </c>
      <c r="E191" s="2">
        <v>1</v>
      </c>
      <c r="F191" s="2">
        <v>100</v>
      </c>
      <c r="G191">
        <f t="shared" si="5"/>
        <v>1</v>
      </c>
    </row>
    <row r="192" spans="1:7" x14ac:dyDescent="0.25">
      <c r="A192" t="str">
        <f t="shared" si="4"/>
        <v>Formula 40 - GTUJason Grant</v>
      </c>
      <c r="B192" t="s">
        <v>203</v>
      </c>
      <c r="C192" t="s">
        <v>14</v>
      </c>
      <c r="D192" s="2">
        <v>2</v>
      </c>
      <c r="E192" s="2">
        <v>2</v>
      </c>
      <c r="F192" s="2">
        <v>64</v>
      </c>
      <c r="G192">
        <f t="shared" si="5"/>
        <v>2</v>
      </c>
    </row>
    <row r="193" spans="1:7" x14ac:dyDescent="0.25">
      <c r="A193" t="str">
        <f t="shared" si="4"/>
        <v>Formula 40 - GTUMichael Pond</v>
      </c>
      <c r="B193" t="s">
        <v>203</v>
      </c>
      <c r="C193" t="s">
        <v>221</v>
      </c>
      <c r="D193" s="2">
        <v>3</v>
      </c>
      <c r="E193" s="2">
        <v>3</v>
      </c>
      <c r="F193" s="2">
        <v>40</v>
      </c>
      <c r="G193">
        <f t="shared" si="5"/>
        <v>3</v>
      </c>
    </row>
    <row r="194" spans="1:7" x14ac:dyDescent="0.25">
      <c r="A194" t="str">
        <f t="shared" si="4"/>
        <v>Formula 40 - GTUJames Krstich</v>
      </c>
      <c r="B194" t="s">
        <v>203</v>
      </c>
      <c r="C194" t="s">
        <v>53</v>
      </c>
      <c r="D194" s="2">
        <v>4</v>
      </c>
      <c r="E194" s="2">
        <v>3</v>
      </c>
      <c r="F194" s="2">
        <v>40</v>
      </c>
      <c r="G194">
        <f t="shared" si="5"/>
        <v>3</v>
      </c>
    </row>
    <row r="195" spans="1:7" x14ac:dyDescent="0.25">
      <c r="A195" t="str">
        <f t="shared" si="4"/>
        <v>Formula 40 - GTUAdam Kownatka</v>
      </c>
      <c r="B195" t="s">
        <v>203</v>
      </c>
      <c r="C195" t="s">
        <v>42</v>
      </c>
      <c r="D195" s="2">
        <v>5</v>
      </c>
      <c r="E195" s="2">
        <v>4</v>
      </c>
      <c r="F195" s="2">
        <v>26</v>
      </c>
      <c r="G195">
        <f t="shared" si="5"/>
        <v>5</v>
      </c>
    </row>
    <row r="196" spans="1:7" x14ac:dyDescent="0.25">
      <c r="A196" t="str">
        <f t="shared" si="4"/>
        <v>Formula 40 - GTUPhil O'Bryan</v>
      </c>
      <c r="B196" t="s">
        <v>203</v>
      </c>
      <c r="C196" t="s">
        <v>130</v>
      </c>
      <c r="D196" s="2">
        <v>6</v>
      </c>
      <c r="E196" s="2">
        <v>5</v>
      </c>
      <c r="F196" s="2">
        <v>22</v>
      </c>
      <c r="G196">
        <f t="shared" si="5"/>
        <v>6</v>
      </c>
    </row>
    <row r="197" spans="1:7" x14ac:dyDescent="0.25">
      <c r="A197" t="str">
        <f t="shared" si="4"/>
        <v>Heavyweight SuperbikeBrian Childree</v>
      </c>
      <c r="B197" t="s">
        <v>206</v>
      </c>
      <c r="C197" t="s">
        <v>86</v>
      </c>
      <c r="D197" s="2">
        <v>1</v>
      </c>
      <c r="E197" s="2">
        <v>1</v>
      </c>
      <c r="F197" s="2">
        <v>90</v>
      </c>
      <c r="G197">
        <f t="shared" si="5"/>
        <v>1</v>
      </c>
    </row>
    <row r="198" spans="1:7" x14ac:dyDescent="0.25">
      <c r="A198" t="str">
        <f t="shared" si="4"/>
        <v>Heavyweight SuperbikeJason Johnson</v>
      </c>
      <c r="B198" t="s">
        <v>206</v>
      </c>
      <c r="C198" t="s">
        <v>134</v>
      </c>
      <c r="D198" s="2">
        <v>2</v>
      </c>
      <c r="E198" s="2">
        <v>2</v>
      </c>
      <c r="F198" s="2">
        <v>58</v>
      </c>
      <c r="G198">
        <f t="shared" si="5"/>
        <v>2</v>
      </c>
    </row>
    <row r="199" spans="1:7" x14ac:dyDescent="0.25">
      <c r="A199" t="str">
        <f t="shared" si="4"/>
        <v>Heavyweight SuperbikeKellen Birch</v>
      </c>
      <c r="B199" t="s">
        <v>206</v>
      </c>
      <c r="C199" t="s">
        <v>20</v>
      </c>
      <c r="D199" s="2">
        <v>3</v>
      </c>
      <c r="E199" s="2">
        <v>2</v>
      </c>
      <c r="F199" s="2">
        <v>58</v>
      </c>
      <c r="G199">
        <f t="shared" si="5"/>
        <v>2</v>
      </c>
    </row>
    <row r="200" spans="1:7" x14ac:dyDescent="0.25">
      <c r="A200" t="str">
        <f t="shared" ref="A200:A263" si="6">B200&amp;C200</f>
        <v>Heavyweight SuperbikeKory Cowan</v>
      </c>
      <c r="B200" t="s">
        <v>206</v>
      </c>
      <c r="C200" t="s">
        <v>84</v>
      </c>
      <c r="D200" s="2">
        <v>4</v>
      </c>
      <c r="E200" s="2">
        <v>3</v>
      </c>
      <c r="F200" s="2">
        <v>50</v>
      </c>
      <c r="G200">
        <f t="shared" ref="G200:G263" si="7">IF(E200=E199,G199,D200)</f>
        <v>4</v>
      </c>
    </row>
    <row r="201" spans="1:7" x14ac:dyDescent="0.25">
      <c r="A201" t="str">
        <f t="shared" si="6"/>
        <v>Heavyweight SuperbikeJerry Hicks</v>
      </c>
      <c r="B201" t="s">
        <v>206</v>
      </c>
      <c r="C201" t="s">
        <v>88</v>
      </c>
      <c r="D201" s="2">
        <v>5</v>
      </c>
      <c r="E201" s="2">
        <v>4</v>
      </c>
      <c r="F201" s="2">
        <v>40</v>
      </c>
      <c r="G201">
        <f t="shared" si="7"/>
        <v>5</v>
      </c>
    </row>
    <row r="202" spans="1:7" x14ac:dyDescent="0.25">
      <c r="A202" t="str">
        <f t="shared" si="6"/>
        <v>Heavyweight SuperbikeJames Powelson</v>
      </c>
      <c r="B202" t="s">
        <v>206</v>
      </c>
      <c r="C202" t="s">
        <v>28</v>
      </c>
      <c r="D202" s="2">
        <v>6</v>
      </c>
      <c r="E202" s="2">
        <v>4</v>
      </c>
      <c r="F202" s="2">
        <v>40</v>
      </c>
      <c r="G202">
        <f t="shared" si="7"/>
        <v>5</v>
      </c>
    </row>
    <row r="203" spans="1:7" x14ac:dyDescent="0.25">
      <c r="A203" t="str">
        <f t="shared" si="6"/>
        <v>Heavyweight SuperbikeClive Savacool</v>
      </c>
      <c r="B203" t="s">
        <v>206</v>
      </c>
      <c r="C203" t="s">
        <v>250</v>
      </c>
      <c r="D203" s="2">
        <v>7</v>
      </c>
      <c r="E203" s="2">
        <v>5</v>
      </c>
      <c r="F203" s="2">
        <v>22</v>
      </c>
      <c r="G203">
        <f t="shared" si="7"/>
        <v>7</v>
      </c>
    </row>
    <row r="204" spans="1:7" x14ac:dyDescent="0.25">
      <c r="A204" t="str">
        <f t="shared" si="6"/>
        <v>Heavyweight SuperbikeCole Phillips</v>
      </c>
      <c r="B204" t="s">
        <v>206</v>
      </c>
      <c r="C204" t="s">
        <v>35</v>
      </c>
      <c r="D204" s="2">
        <v>8</v>
      </c>
      <c r="E204" s="2">
        <v>6</v>
      </c>
      <c r="F204" s="2">
        <v>20</v>
      </c>
      <c r="G204">
        <f t="shared" si="7"/>
        <v>8</v>
      </c>
    </row>
    <row r="205" spans="1:7" x14ac:dyDescent="0.25">
      <c r="A205" t="str">
        <f t="shared" si="6"/>
        <v>Heavyweight SuperbikeShane Fraser</v>
      </c>
      <c r="B205" t="s">
        <v>206</v>
      </c>
      <c r="C205" t="s">
        <v>227</v>
      </c>
      <c r="D205" s="2">
        <v>9</v>
      </c>
      <c r="E205" s="2">
        <v>7</v>
      </c>
      <c r="F205" s="2">
        <v>16</v>
      </c>
      <c r="G205">
        <f t="shared" si="7"/>
        <v>9</v>
      </c>
    </row>
    <row r="206" spans="1:7" x14ac:dyDescent="0.25">
      <c r="A206" t="str">
        <f t="shared" si="6"/>
        <v>KOM GTOZac Miller</v>
      </c>
      <c r="B206" t="s">
        <v>200</v>
      </c>
      <c r="C206" t="s">
        <v>90</v>
      </c>
      <c r="D206" s="2">
        <v>1</v>
      </c>
      <c r="E206" s="2">
        <v>1</v>
      </c>
      <c r="F206" s="2">
        <v>90</v>
      </c>
      <c r="G206">
        <f t="shared" si="7"/>
        <v>1</v>
      </c>
    </row>
    <row r="207" spans="1:7" x14ac:dyDescent="0.25">
      <c r="A207" t="str">
        <f t="shared" si="6"/>
        <v>KOM GTORyan McGowan</v>
      </c>
      <c r="B207" t="s">
        <v>200</v>
      </c>
      <c r="C207" t="s">
        <v>92</v>
      </c>
      <c r="D207" s="2">
        <v>2</v>
      </c>
      <c r="E207" s="2">
        <v>2</v>
      </c>
      <c r="F207" s="2">
        <v>66</v>
      </c>
      <c r="G207">
        <f t="shared" si="7"/>
        <v>2</v>
      </c>
    </row>
    <row r="208" spans="1:7" x14ac:dyDescent="0.25">
      <c r="A208" t="str">
        <f t="shared" si="6"/>
        <v>KOM GTOGenaro Lopez</v>
      </c>
      <c r="B208" t="s">
        <v>200</v>
      </c>
      <c r="C208" t="s">
        <v>101</v>
      </c>
      <c r="D208" s="2">
        <v>3</v>
      </c>
      <c r="E208" s="2">
        <v>3</v>
      </c>
      <c r="F208" s="2">
        <v>52</v>
      </c>
      <c r="G208">
        <f t="shared" si="7"/>
        <v>3</v>
      </c>
    </row>
    <row r="209" spans="1:7" x14ac:dyDescent="0.25">
      <c r="A209" t="str">
        <f t="shared" si="6"/>
        <v>KOM GTOEric Jones</v>
      </c>
      <c r="B209" t="s">
        <v>200</v>
      </c>
      <c r="C209" t="s">
        <v>244</v>
      </c>
      <c r="D209" s="2">
        <v>4</v>
      </c>
      <c r="E209" s="2">
        <v>4</v>
      </c>
      <c r="F209" s="2">
        <v>50</v>
      </c>
      <c r="G209">
        <f t="shared" si="7"/>
        <v>4</v>
      </c>
    </row>
    <row r="210" spans="1:7" x14ac:dyDescent="0.25">
      <c r="A210" t="str">
        <f t="shared" si="6"/>
        <v>KOM GTODuncan Biles</v>
      </c>
      <c r="B210" t="s">
        <v>200</v>
      </c>
      <c r="C210" t="s">
        <v>107</v>
      </c>
      <c r="D210" s="2">
        <v>5</v>
      </c>
      <c r="E210" s="2">
        <v>5</v>
      </c>
      <c r="F210" s="2">
        <v>48</v>
      </c>
      <c r="G210">
        <f t="shared" si="7"/>
        <v>5</v>
      </c>
    </row>
    <row r="211" spans="1:7" x14ac:dyDescent="0.25">
      <c r="A211" t="str">
        <f t="shared" si="6"/>
        <v>KOM GTODavid Meyer</v>
      </c>
      <c r="B211" t="s">
        <v>200</v>
      </c>
      <c r="C211" t="s">
        <v>105</v>
      </c>
      <c r="D211" s="2">
        <v>6</v>
      </c>
      <c r="E211" s="2">
        <v>6</v>
      </c>
      <c r="F211" s="2">
        <v>38</v>
      </c>
      <c r="G211">
        <f t="shared" si="7"/>
        <v>6</v>
      </c>
    </row>
    <row r="212" spans="1:7" x14ac:dyDescent="0.25">
      <c r="A212" t="str">
        <f t="shared" si="6"/>
        <v>KOM GTOKevin Dolan</v>
      </c>
      <c r="B212" t="s">
        <v>200</v>
      </c>
      <c r="C212" t="s">
        <v>98</v>
      </c>
      <c r="D212" s="2">
        <v>7</v>
      </c>
      <c r="E212" s="2">
        <v>7</v>
      </c>
      <c r="F212" s="2">
        <v>36</v>
      </c>
      <c r="G212">
        <f t="shared" si="7"/>
        <v>7</v>
      </c>
    </row>
    <row r="213" spans="1:7" x14ac:dyDescent="0.25">
      <c r="A213" t="str">
        <f t="shared" si="6"/>
        <v>KOM GTOBill Davis</v>
      </c>
      <c r="B213" t="s">
        <v>200</v>
      </c>
      <c r="C213" t="s">
        <v>120</v>
      </c>
      <c r="D213" s="2">
        <v>8</v>
      </c>
      <c r="E213" s="2">
        <v>8</v>
      </c>
      <c r="F213" s="2">
        <v>32</v>
      </c>
      <c r="G213">
        <f t="shared" si="7"/>
        <v>8</v>
      </c>
    </row>
    <row r="214" spans="1:7" x14ac:dyDescent="0.25">
      <c r="A214" t="str">
        <f t="shared" si="6"/>
        <v>KOM GTOBrad Morris</v>
      </c>
      <c r="B214" t="s">
        <v>200</v>
      </c>
      <c r="C214" t="s">
        <v>110</v>
      </c>
      <c r="D214" s="2">
        <v>9</v>
      </c>
      <c r="E214" s="2">
        <v>9</v>
      </c>
      <c r="F214" s="2">
        <v>18</v>
      </c>
      <c r="G214">
        <f t="shared" si="7"/>
        <v>9</v>
      </c>
    </row>
    <row r="215" spans="1:7" x14ac:dyDescent="0.25">
      <c r="A215" t="str">
        <f t="shared" si="6"/>
        <v>KOM GTOBraden Jones</v>
      </c>
      <c r="B215" t="s">
        <v>200</v>
      </c>
      <c r="C215" t="s">
        <v>247</v>
      </c>
      <c r="D215" s="2">
        <v>10</v>
      </c>
      <c r="E215" s="2">
        <v>10</v>
      </c>
      <c r="F215" s="2">
        <v>16</v>
      </c>
      <c r="G215">
        <f t="shared" si="7"/>
        <v>10</v>
      </c>
    </row>
    <row r="216" spans="1:7" x14ac:dyDescent="0.25">
      <c r="A216" t="str">
        <f t="shared" si="6"/>
        <v>KOM GTUJerry Hicks</v>
      </c>
      <c r="B216" t="s">
        <v>199</v>
      </c>
      <c r="C216" t="s">
        <v>88</v>
      </c>
      <c r="D216" s="2">
        <v>1</v>
      </c>
      <c r="E216" s="2">
        <v>1</v>
      </c>
      <c r="F216" s="2">
        <v>82</v>
      </c>
      <c r="G216">
        <f t="shared" si="7"/>
        <v>1</v>
      </c>
    </row>
    <row r="217" spans="1:7" x14ac:dyDescent="0.25">
      <c r="A217" t="str">
        <f t="shared" si="6"/>
        <v>KOM GTUBrian Childree</v>
      </c>
      <c r="B217" t="s">
        <v>199</v>
      </c>
      <c r="C217" t="s">
        <v>86</v>
      </c>
      <c r="D217" s="2">
        <v>2</v>
      </c>
      <c r="E217" s="2">
        <v>2</v>
      </c>
      <c r="F217" s="2">
        <v>80</v>
      </c>
      <c r="G217">
        <f t="shared" si="7"/>
        <v>2</v>
      </c>
    </row>
    <row r="218" spans="1:7" x14ac:dyDescent="0.25">
      <c r="A218" t="str">
        <f t="shared" si="6"/>
        <v>KOM GTUKory Cowan</v>
      </c>
      <c r="B218" t="s">
        <v>199</v>
      </c>
      <c r="C218" t="s">
        <v>84</v>
      </c>
      <c r="D218" s="2">
        <v>3</v>
      </c>
      <c r="E218" s="2">
        <v>3</v>
      </c>
      <c r="F218" s="2">
        <v>50</v>
      </c>
      <c r="G218">
        <f t="shared" si="7"/>
        <v>3</v>
      </c>
    </row>
    <row r="219" spans="1:7" x14ac:dyDescent="0.25">
      <c r="A219" t="str">
        <f t="shared" si="6"/>
        <v>KOM GTUAndrew Blunt</v>
      </c>
      <c r="B219" t="s">
        <v>199</v>
      </c>
      <c r="C219" t="s">
        <v>126</v>
      </c>
      <c r="D219" s="2">
        <v>4</v>
      </c>
      <c r="E219" s="2">
        <v>4</v>
      </c>
      <c r="F219" s="2">
        <v>32</v>
      </c>
      <c r="G219">
        <f t="shared" si="7"/>
        <v>4</v>
      </c>
    </row>
    <row r="220" spans="1:7" x14ac:dyDescent="0.25">
      <c r="A220" t="str">
        <f t="shared" si="6"/>
        <v>KOM GTUJeff VanDerVoort</v>
      </c>
      <c r="B220" t="s">
        <v>199</v>
      </c>
      <c r="C220" t="s">
        <v>17</v>
      </c>
      <c r="D220" s="2">
        <v>5</v>
      </c>
      <c r="E220" s="2">
        <v>5</v>
      </c>
      <c r="F220" s="2">
        <v>26</v>
      </c>
      <c r="G220">
        <f t="shared" si="7"/>
        <v>5</v>
      </c>
    </row>
    <row r="221" spans="1:7" x14ac:dyDescent="0.25">
      <c r="A221" t="str">
        <f t="shared" si="6"/>
        <v>KOM GTUJason Johnson</v>
      </c>
      <c r="B221" t="s">
        <v>199</v>
      </c>
      <c r="C221" t="s">
        <v>134</v>
      </c>
      <c r="D221" s="2">
        <v>6</v>
      </c>
      <c r="E221" s="2">
        <v>6</v>
      </c>
      <c r="F221" s="2">
        <v>22</v>
      </c>
      <c r="G221">
        <f t="shared" si="7"/>
        <v>6</v>
      </c>
    </row>
    <row r="222" spans="1:7" x14ac:dyDescent="0.25">
      <c r="A222" t="str">
        <f t="shared" si="6"/>
        <v>Lightweight SuperBikeLiam Grant</v>
      </c>
      <c r="B222" t="s">
        <v>202</v>
      </c>
      <c r="C222" t="s">
        <v>165</v>
      </c>
      <c r="D222" s="2">
        <v>1</v>
      </c>
      <c r="E222" s="2">
        <v>1</v>
      </c>
      <c r="F222" s="2">
        <v>82</v>
      </c>
      <c r="G222">
        <f t="shared" si="7"/>
        <v>1</v>
      </c>
    </row>
    <row r="223" spans="1:7" x14ac:dyDescent="0.25">
      <c r="A223" t="str">
        <f t="shared" si="6"/>
        <v>Lightweight SuperBikeJeff Masters</v>
      </c>
      <c r="B223" t="s">
        <v>202</v>
      </c>
      <c r="C223" t="s">
        <v>141</v>
      </c>
      <c r="D223" s="2">
        <v>2</v>
      </c>
      <c r="E223" s="2">
        <v>2</v>
      </c>
      <c r="F223" s="2">
        <v>60</v>
      </c>
      <c r="G223">
        <f t="shared" si="7"/>
        <v>2</v>
      </c>
    </row>
    <row r="224" spans="1:7" x14ac:dyDescent="0.25">
      <c r="A224" t="str">
        <f t="shared" si="6"/>
        <v>Lightweight SuperBikeMark Taylor</v>
      </c>
      <c r="B224" t="s">
        <v>202</v>
      </c>
      <c r="C224" t="s">
        <v>64</v>
      </c>
      <c r="D224" s="2">
        <v>3</v>
      </c>
      <c r="E224" s="2">
        <v>3</v>
      </c>
      <c r="F224" s="2">
        <v>54</v>
      </c>
      <c r="G224">
        <f t="shared" si="7"/>
        <v>3</v>
      </c>
    </row>
    <row r="225" spans="1:7" x14ac:dyDescent="0.25">
      <c r="A225" t="str">
        <f t="shared" si="6"/>
        <v>Lightweight SuperBikeKaren Ogura</v>
      </c>
      <c r="B225" t="s">
        <v>202</v>
      </c>
      <c r="C225" t="s">
        <v>231</v>
      </c>
      <c r="D225" s="2">
        <v>4</v>
      </c>
      <c r="E225" s="2">
        <v>4</v>
      </c>
      <c r="F225" s="2">
        <v>50</v>
      </c>
      <c r="G225">
        <f t="shared" si="7"/>
        <v>4</v>
      </c>
    </row>
    <row r="226" spans="1:7" x14ac:dyDescent="0.25">
      <c r="A226" t="str">
        <f t="shared" si="6"/>
        <v>Lightweight SuperBikeJasper Grant</v>
      </c>
      <c r="B226" t="s">
        <v>202</v>
      </c>
      <c r="C226" t="s">
        <v>237</v>
      </c>
      <c r="D226" s="2">
        <v>5</v>
      </c>
      <c r="E226" s="2">
        <v>5</v>
      </c>
      <c r="F226" s="2">
        <v>40</v>
      </c>
      <c r="G226">
        <f t="shared" si="7"/>
        <v>5</v>
      </c>
    </row>
    <row r="227" spans="1:7" x14ac:dyDescent="0.25">
      <c r="A227" t="str">
        <f t="shared" si="6"/>
        <v>Lightweight SuperBikeBrad Moore</v>
      </c>
      <c r="B227" t="s">
        <v>202</v>
      </c>
      <c r="C227" t="s">
        <v>171</v>
      </c>
      <c r="D227" s="2">
        <v>6</v>
      </c>
      <c r="E227" s="2">
        <v>6</v>
      </c>
      <c r="F227" s="2">
        <v>26</v>
      </c>
      <c r="G227">
        <f t="shared" si="7"/>
        <v>6</v>
      </c>
    </row>
    <row r="228" spans="1:7" x14ac:dyDescent="0.25">
      <c r="A228" t="str">
        <f t="shared" si="6"/>
        <v>Middleweight SuperbikeBrian Childree</v>
      </c>
      <c r="B228" t="s">
        <v>182</v>
      </c>
      <c r="C228" t="s">
        <v>86</v>
      </c>
      <c r="D228" s="2">
        <v>1</v>
      </c>
      <c r="E228" s="2">
        <v>1</v>
      </c>
      <c r="F228" s="2">
        <v>90</v>
      </c>
      <c r="G228">
        <f t="shared" si="7"/>
        <v>1</v>
      </c>
    </row>
    <row r="229" spans="1:7" x14ac:dyDescent="0.25">
      <c r="A229" t="str">
        <f t="shared" si="6"/>
        <v>Middleweight SuperbikeJerry Hicks</v>
      </c>
      <c r="B229" t="s">
        <v>182</v>
      </c>
      <c r="C229" t="s">
        <v>88</v>
      </c>
      <c r="D229" s="2">
        <v>2</v>
      </c>
      <c r="E229" s="2">
        <v>2</v>
      </c>
      <c r="F229" s="2">
        <v>72</v>
      </c>
      <c r="G229">
        <f t="shared" si="7"/>
        <v>2</v>
      </c>
    </row>
    <row r="230" spans="1:7" x14ac:dyDescent="0.25">
      <c r="A230" t="str">
        <f t="shared" si="6"/>
        <v>Middleweight SuperbikeKory Cowan</v>
      </c>
      <c r="B230" t="s">
        <v>182</v>
      </c>
      <c r="C230" t="s">
        <v>84</v>
      </c>
      <c r="D230" s="2">
        <v>3</v>
      </c>
      <c r="E230" s="2">
        <v>3</v>
      </c>
      <c r="F230" s="2">
        <v>50</v>
      </c>
      <c r="G230">
        <f t="shared" si="7"/>
        <v>3</v>
      </c>
    </row>
    <row r="231" spans="1:7" x14ac:dyDescent="0.25">
      <c r="A231" t="str">
        <f t="shared" si="6"/>
        <v>Middleweight SuperbikeJames Powelson</v>
      </c>
      <c r="B231" t="s">
        <v>182</v>
      </c>
      <c r="C231" t="s">
        <v>28</v>
      </c>
      <c r="D231" s="2">
        <v>4</v>
      </c>
      <c r="E231" s="2">
        <v>4</v>
      </c>
      <c r="F231" s="2">
        <v>48</v>
      </c>
      <c r="G231">
        <f t="shared" si="7"/>
        <v>4</v>
      </c>
    </row>
    <row r="232" spans="1:7" x14ac:dyDescent="0.25">
      <c r="A232" t="str">
        <f t="shared" si="6"/>
        <v>Middleweight SuperbikeKellen Birch</v>
      </c>
      <c r="B232" t="s">
        <v>182</v>
      </c>
      <c r="C232" t="s">
        <v>20</v>
      </c>
      <c r="D232" s="2">
        <v>5</v>
      </c>
      <c r="E232" s="2">
        <v>4</v>
      </c>
      <c r="F232" s="2">
        <v>48</v>
      </c>
      <c r="G232">
        <f t="shared" si="7"/>
        <v>4</v>
      </c>
    </row>
    <row r="233" spans="1:7" x14ac:dyDescent="0.25">
      <c r="A233" t="str">
        <f t="shared" si="6"/>
        <v>Middleweight SuperbikeJason Johnson</v>
      </c>
      <c r="B233" t="s">
        <v>182</v>
      </c>
      <c r="C233" t="s">
        <v>134</v>
      </c>
      <c r="D233" s="2">
        <v>6</v>
      </c>
      <c r="E233" s="2">
        <v>5</v>
      </c>
      <c r="F233" s="2">
        <v>46</v>
      </c>
      <c r="G233">
        <f t="shared" si="7"/>
        <v>6</v>
      </c>
    </row>
    <row r="234" spans="1:7" x14ac:dyDescent="0.25">
      <c r="A234" t="str">
        <f t="shared" si="6"/>
        <v>Middleweight SuperbikeMichael Pond</v>
      </c>
      <c r="B234" t="s">
        <v>182</v>
      </c>
      <c r="C234" t="s">
        <v>221</v>
      </c>
      <c r="D234" s="2">
        <v>7</v>
      </c>
      <c r="E234" s="2">
        <v>6</v>
      </c>
      <c r="F234" s="2">
        <v>22</v>
      </c>
      <c r="G234">
        <f t="shared" si="7"/>
        <v>7</v>
      </c>
    </row>
    <row r="235" spans="1:7" x14ac:dyDescent="0.25">
      <c r="A235" t="str">
        <f t="shared" si="6"/>
        <v>Middleweight SuperbikeAlex Zinaich</v>
      </c>
      <c r="B235" t="s">
        <v>182</v>
      </c>
      <c r="C235" t="s">
        <v>127</v>
      </c>
      <c r="D235" s="2">
        <v>8</v>
      </c>
      <c r="E235" s="2">
        <v>7</v>
      </c>
      <c r="F235" s="2">
        <v>20</v>
      </c>
      <c r="G235">
        <f t="shared" si="7"/>
        <v>8</v>
      </c>
    </row>
    <row r="236" spans="1:7" x14ac:dyDescent="0.25">
      <c r="A236" t="str">
        <f t="shared" si="6"/>
        <v>Middleweight SuperbikeThomas Dark</v>
      </c>
      <c r="B236" t="s">
        <v>182</v>
      </c>
      <c r="C236" t="s">
        <v>26</v>
      </c>
      <c r="D236" s="2">
        <v>9</v>
      </c>
      <c r="E236" s="2">
        <v>8</v>
      </c>
      <c r="F236" s="2">
        <v>18</v>
      </c>
      <c r="G236">
        <f t="shared" si="7"/>
        <v>9</v>
      </c>
    </row>
    <row r="237" spans="1:7" x14ac:dyDescent="0.25">
      <c r="A237" t="str">
        <f t="shared" si="6"/>
        <v>Middleweight SuperbikeJeff Dinger</v>
      </c>
      <c r="B237" t="s">
        <v>182</v>
      </c>
      <c r="C237" t="s">
        <v>22</v>
      </c>
      <c r="D237" s="2">
        <v>10</v>
      </c>
      <c r="E237" s="2">
        <v>8</v>
      </c>
      <c r="F237" s="2">
        <v>18</v>
      </c>
      <c r="G237">
        <f t="shared" si="7"/>
        <v>9</v>
      </c>
    </row>
    <row r="238" spans="1:7" x14ac:dyDescent="0.25">
      <c r="A238" t="str">
        <f t="shared" si="6"/>
        <v>Middleweight SuperbikeShane Fraser</v>
      </c>
      <c r="B238" t="s">
        <v>182</v>
      </c>
      <c r="C238" t="s">
        <v>227</v>
      </c>
      <c r="D238" s="2">
        <v>11</v>
      </c>
      <c r="E238" s="2">
        <v>9</v>
      </c>
      <c r="F238" s="2">
        <v>16</v>
      </c>
      <c r="G238">
        <f t="shared" si="7"/>
        <v>11</v>
      </c>
    </row>
    <row r="239" spans="1:7" x14ac:dyDescent="0.25">
      <c r="A239" t="str">
        <f t="shared" si="6"/>
        <v>Middleweight SuperstockJason Johnson</v>
      </c>
      <c r="B239" t="s">
        <v>162</v>
      </c>
      <c r="C239" t="s">
        <v>134</v>
      </c>
      <c r="D239" s="2">
        <v>1</v>
      </c>
      <c r="E239" s="2">
        <v>1</v>
      </c>
      <c r="F239" s="2">
        <v>90</v>
      </c>
      <c r="G239">
        <f t="shared" si="7"/>
        <v>1</v>
      </c>
    </row>
    <row r="240" spans="1:7" x14ac:dyDescent="0.25">
      <c r="A240" t="str">
        <f t="shared" si="6"/>
        <v>Middleweight SuperstockCole Phillips</v>
      </c>
      <c r="B240" t="s">
        <v>162</v>
      </c>
      <c r="C240" t="s">
        <v>35</v>
      </c>
      <c r="D240" s="2">
        <v>2</v>
      </c>
      <c r="E240" s="2">
        <v>2</v>
      </c>
      <c r="F240" s="2">
        <v>66</v>
      </c>
      <c r="G240">
        <f t="shared" si="7"/>
        <v>2</v>
      </c>
    </row>
    <row r="241" spans="1:7" x14ac:dyDescent="0.25">
      <c r="A241" t="str">
        <f t="shared" si="6"/>
        <v>Middleweight SuperstockAndrew Blunt</v>
      </c>
      <c r="B241" t="s">
        <v>162</v>
      </c>
      <c r="C241" t="s">
        <v>126</v>
      </c>
      <c r="D241" s="2">
        <v>3</v>
      </c>
      <c r="E241" s="2">
        <v>3</v>
      </c>
      <c r="F241" s="2">
        <v>54</v>
      </c>
      <c r="G241">
        <f t="shared" si="7"/>
        <v>3</v>
      </c>
    </row>
    <row r="242" spans="1:7" x14ac:dyDescent="0.25">
      <c r="A242" t="str">
        <f t="shared" si="6"/>
        <v>Middleweight SuperstockJeff VanDerVoort</v>
      </c>
      <c r="B242" t="s">
        <v>162</v>
      </c>
      <c r="C242" t="s">
        <v>17</v>
      </c>
      <c r="D242" s="2">
        <v>4</v>
      </c>
      <c r="E242" s="2">
        <v>4</v>
      </c>
      <c r="F242" s="2">
        <v>50</v>
      </c>
      <c r="G242">
        <f t="shared" si="7"/>
        <v>4</v>
      </c>
    </row>
    <row r="243" spans="1:7" x14ac:dyDescent="0.25">
      <c r="A243" t="str">
        <f t="shared" si="6"/>
        <v>Middleweight SuperstockJeff Dinger</v>
      </c>
      <c r="B243" t="s">
        <v>162</v>
      </c>
      <c r="C243" t="s">
        <v>22</v>
      </c>
      <c r="D243" s="2">
        <v>5</v>
      </c>
      <c r="E243" s="2">
        <v>5</v>
      </c>
      <c r="F243" s="2">
        <v>42</v>
      </c>
      <c r="G243">
        <f t="shared" si="7"/>
        <v>5</v>
      </c>
    </row>
    <row r="244" spans="1:7" x14ac:dyDescent="0.25">
      <c r="A244" t="str">
        <f t="shared" si="6"/>
        <v>Middleweight SuperstockKellen Birch</v>
      </c>
      <c r="B244" t="s">
        <v>162</v>
      </c>
      <c r="C244" t="s">
        <v>20</v>
      </c>
      <c r="D244" s="2">
        <v>6</v>
      </c>
      <c r="E244" s="2">
        <v>6</v>
      </c>
      <c r="F244" s="2">
        <v>32</v>
      </c>
      <c r="G244">
        <f t="shared" si="7"/>
        <v>6</v>
      </c>
    </row>
    <row r="245" spans="1:7" x14ac:dyDescent="0.25">
      <c r="A245" t="str">
        <f t="shared" si="6"/>
        <v>Middleweight SuperstockJoseph Clark</v>
      </c>
      <c r="B245" t="s">
        <v>162</v>
      </c>
      <c r="C245" t="s">
        <v>252</v>
      </c>
      <c r="D245" s="2">
        <v>7</v>
      </c>
      <c r="E245" s="2">
        <v>7</v>
      </c>
      <c r="F245" s="2">
        <v>26</v>
      </c>
      <c r="G245">
        <f t="shared" si="7"/>
        <v>7</v>
      </c>
    </row>
    <row r="246" spans="1:7" x14ac:dyDescent="0.25">
      <c r="A246" t="str">
        <f t="shared" si="6"/>
        <v>Middleweight SuperstockJerry Carson</v>
      </c>
      <c r="B246" t="s">
        <v>162</v>
      </c>
      <c r="C246" t="s">
        <v>58</v>
      </c>
      <c r="D246" s="2">
        <v>8</v>
      </c>
      <c r="E246" s="2">
        <v>8</v>
      </c>
      <c r="F246" s="2">
        <v>20</v>
      </c>
      <c r="G246">
        <f t="shared" si="7"/>
        <v>8</v>
      </c>
    </row>
    <row r="247" spans="1:7" x14ac:dyDescent="0.25">
      <c r="A247" t="str">
        <f t="shared" si="6"/>
        <v>Middleweight SuperstockKate Heffernan</v>
      </c>
      <c r="B247" t="s">
        <v>162</v>
      </c>
      <c r="C247" t="s">
        <v>224</v>
      </c>
      <c r="D247" s="2">
        <v>9</v>
      </c>
      <c r="E247" s="2">
        <v>9</v>
      </c>
      <c r="F247" s="2">
        <v>18</v>
      </c>
      <c r="G247">
        <f t="shared" si="7"/>
        <v>9</v>
      </c>
    </row>
    <row r="248" spans="1:7" x14ac:dyDescent="0.25">
      <c r="A248" t="str">
        <f t="shared" si="6"/>
        <v>Middleweight SuperstockKory Cowan</v>
      </c>
      <c r="B248" t="s">
        <v>162</v>
      </c>
      <c r="C248" t="s">
        <v>84</v>
      </c>
      <c r="D248" s="2">
        <v>10</v>
      </c>
      <c r="E248" s="2">
        <v>9</v>
      </c>
      <c r="F248" s="2">
        <v>18</v>
      </c>
      <c r="G248">
        <f t="shared" si="7"/>
        <v>9</v>
      </c>
    </row>
    <row r="249" spans="1:7" x14ac:dyDescent="0.25">
      <c r="A249" t="str">
        <f t="shared" si="6"/>
        <v>Middleweight SuperstockPhil O'Bryan</v>
      </c>
      <c r="B249" t="s">
        <v>162</v>
      </c>
      <c r="C249" t="s">
        <v>130</v>
      </c>
      <c r="D249" s="2">
        <v>11</v>
      </c>
      <c r="E249" s="2">
        <v>10</v>
      </c>
      <c r="F249" s="2">
        <v>16</v>
      </c>
      <c r="G249">
        <f t="shared" si="7"/>
        <v>11</v>
      </c>
    </row>
    <row r="250" spans="1:7" x14ac:dyDescent="0.25">
      <c r="A250" t="str">
        <f t="shared" si="6"/>
        <v>Middleweight SuperstockThomas Dark</v>
      </c>
      <c r="B250" t="s">
        <v>162</v>
      </c>
      <c r="C250" t="s">
        <v>26</v>
      </c>
      <c r="D250" s="2">
        <v>12</v>
      </c>
      <c r="E250" s="2">
        <v>11</v>
      </c>
      <c r="F250" s="2">
        <v>14</v>
      </c>
      <c r="G250">
        <f t="shared" si="7"/>
        <v>12</v>
      </c>
    </row>
    <row r="251" spans="1:7" x14ac:dyDescent="0.25">
      <c r="A251" t="str">
        <f t="shared" si="6"/>
        <v>Middleweight SuperstockShane Fraser</v>
      </c>
      <c r="B251" t="s">
        <v>162</v>
      </c>
      <c r="C251" t="s">
        <v>227</v>
      </c>
      <c r="D251" s="2">
        <v>13</v>
      </c>
      <c r="E251" s="2">
        <v>12</v>
      </c>
      <c r="F251" s="2">
        <v>12</v>
      </c>
      <c r="G251">
        <f t="shared" si="7"/>
        <v>13</v>
      </c>
    </row>
    <row r="252" spans="1:7" x14ac:dyDescent="0.25">
      <c r="A252" t="str">
        <f t="shared" si="6"/>
        <v>Modern Vintage - GTOKevin Dolan</v>
      </c>
      <c r="B252" t="s">
        <v>194</v>
      </c>
      <c r="C252" t="s">
        <v>98</v>
      </c>
      <c r="D252" s="2">
        <v>1</v>
      </c>
      <c r="E252" s="2">
        <v>1</v>
      </c>
      <c r="F252" s="2">
        <v>100</v>
      </c>
      <c r="G252">
        <f t="shared" si="7"/>
        <v>1</v>
      </c>
    </row>
    <row r="253" spans="1:7" x14ac:dyDescent="0.25">
      <c r="A253" t="str">
        <f t="shared" si="6"/>
        <v>Modern Vintage - GTOSpencer Kruger</v>
      </c>
      <c r="B253" t="s">
        <v>194</v>
      </c>
      <c r="C253" t="s">
        <v>124</v>
      </c>
      <c r="D253" s="2">
        <v>2</v>
      </c>
      <c r="E253" s="2">
        <v>2</v>
      </c>
      <c r="F253" s="2">
        <v>62</v>
      </c>
      <c r="G253">
        <f t="shared" si="7"/>
        <v>2</v>
      </c>
    </row>
    <row r="254" spans="1:7" x14ac:dyDescent="0.25">
      <c r="A254" t="str">
        <f t="shared" si="6"/>
        <v>Modern Vintage - GTOMyroslav Volkov</v>
      </c>
      <c r="B254" t="s">
        <v>194</v>
      </c>
      <c r="C254" t="s">
        <v>61</v>
      </c>
      <c r="D254" s="2">
        <v>3</v>
      </c>
      <c r="E254" s="2">
        <v>3</v>
      </c>
      <c r="F254" s="2">
        <v>54</v>
      </c>
      <c r="G254">
        <f t="shared" si="7"/>
        <v>3</v>
      </c>
    </row>
    <row r="255" spans="1:7" x14ac:dyDescent="0.25">
      <c r="A255" t="str">
        <f t="shared" si="6"/>
        <v>Modern Vintage - GTOGilbert Gonzalez</v>
      </c>
      <c r="B255" t="s">
        <v>194</v>
      </c>
      <c r="C255" t="s">
        <v>25</v>
      </c>
      <c r="D255" s="2">
        <v>4</v>
      </c>
      <c r="E255" s="2">
        <v>4</v>
      </c>
      <c r="F255" s="2">
        <v>44</v>
      </c>
      <c r="G255">
        <f t="shared" si="7"/>
        <v>4</v>
      </c>
    </row>
    <row r="256" spans="1:7" x14ac:dyDescent="0.25">
      <c r="A256" t="str">
        <f t="shared" si="6"/>
        <v>Modern Vintage - GTOClive Savacool</v>
      </c>
      <c r="B256" t="s">
        <v>194</v>
      </c>
      <c r="C256" t="s">
        <v>250</v>
      </c>
      <c r="D256" s="2">
        <v>5</v>
      </c>
      <c r="E256" s="2">
        <v>5</v>
      </c>
      <c r="F256" s="2">
        <v>40</v>
      </c>
      <c r="G256">
        <f t="shared" si="7"/>
        <v>5</v>
      </c>
    </row>
    <row r="257" spans="1:7" x14ac:dyDescent="0.25">
      <c r="A257" t="str">
        <f t="shared" si="6"/>
        <v>Modern Vintage - GTOEdwin Hofeling</v>
      </c>
      <c r="B257" t="s">
        <v>194</v>
      </c>
      <c r="C257" t="s">
        <v>184</v>
      </c>
      <c r="D257" s="2">
        <v>6</v>
      </c>
      <c r="E257" s="2">
        <v>6</v>
      </c>
      <c r="F257" s="2">
        <v>34</v>
      </c>
      <c r="G257">
        <f t="shared" si="7"/>
        <v>6</v>
      </c>
    </row>
    <row r="258" spans="1:7" x14ac:dyDescent="0.25">
      <c r="A258" t="str">
        <f t="shared" si="6"/>
        <v>Modern Vintage - GTOJeff Dinger</v>
      </c>
      <c r="B258" t="s">
        <v>194</v>
      </c>
      <c r="C258" t="s">
        <v>22</v>
      </c>
      <c r="D258" s="2">
        <v>7</v>
      </c>
      <c r="E258" s="2">
        <v>7</v>
      </c>
      <c r="F258" s="2">
        <v>32</v>
      </c>
      <c r="G258">
        <f t="shared" si="7"/>
        <v>7</v>
      </c>
    </row>
    <row r="259" spans="1:7" x14ac:dyDescent="0.25">
      <c r="A259" t="str">
        <f t="shared" si="6"/>
        <v>Modern Vintage - GTOLee McNutt</v>
      </c>
      <c r="B259" t="s">
        <v>194</v>
      </c>
      <c r="C259" t="s">
        <v>77</v>
      </c>
      <c r="D259" s="2">
        <v>8</v>
      </c>
      <c r="E259" s="2">
        <v>8</v>
      </c>
      <c r="F259" s="2">
        <v>26</v>
      </c>
      <c r="G259">
        <f t="shared" si="7"/>
        <v>8</v>
      </c>
    </row>
    <row r="260" spans="1:7" x14ac:dyDescent="0.25">
      <c r="A260" t="str">
        <f t="shared" si="6"/>
        <v>Modern Vintage - GTOGoran Bojanic</v>
      </c>
      <c r="B260" t="s">
        <v>194</v>
      </c>
      <c r="C260" t="s">
        <v>257</v>
      </c>
      <c r="D260" s="2">
        <v>9</v>
      </c>
      <c r="E260" s="2">
        <v>9</v>
      </c>
      <c r="F260" s="2">
        <v>20</v>
      </c>
      <c r="G260">
        <f t="shared" si="7"/>
        <v>9</v>
      </c>
    </row>
    <row r="261" spans="1:7" x14ac:dyDescent="0.25">
      <c r="A261" t="str">
        <f t="shared" si="6"/>
        <v>Modern Vintage - GTOCole Phillips</v>
      </c>
      <c r="B261" t="s">
        <v>194</v>
      </c>
      <c r="C261" t="s">
        <v>35</v>
      </c>
      <c r="D261" s="2">
        <v>10</v>
      </c>
      <c r="E261" s="2">
        <v>9</v>
      </c>
      <c r="F261" s="2">
        <v>20</v>
      </c>
      <c r="G261">
        <f t="shared" si="7"/>
        <v>9</v>
      </c>
    </row>
    <row r="262" spans="1:7" x14ac:dyDescent="0.25">
      <c r="A262" t="str">
        <f t="shared" si="6"/>
        <v>Modern Vintage - GTOMark Taylor</v>
      </c>
      <c r="B262" t="s">
        <v>194</v>
      </c>
      <c r="C262" t="s">
        <v>64</v>
      </c>
      <c r="D262" s="2">
        <v>11</v>
      </c>
      <c r="E262" s="2">
        <v>10</v>
      </c>
      <c r="F262" s="2">
        <v>14</v>
      </c>
      <c r="G262">
        <f t="shared" si="7"/>
        <v>11</v>
      </c>
    </row>
    <row r="263" spans="1:7" x14ac:dyDescent="0.25">
      <c r="A263" t="str">
        <f t="shared" si="6"/>
        <v>Modern Vintage - GTUJason Johnson</v>
      </c>
      <c r="B263" t="s">
        <v>195</v>
      </c>
      <c r="C263" t="s">
        <v>134</v>
      </c>
      <c r="D263" s="2">
        <v>1</v>
      </c>
      <c r="E263" s="2">
        <v>1</v>
      </c>
      <c r="F263" s="2">
        <v>100</v>
      </c>
      <c r="G263">
        <f t="shared" si="7"/>
        <v>1</v>
      </c>
    </row>
    <row r="264" spans="1:7" x14ac:dyDescent="0.25">
      <c r="A264" t="str">
        <f t="shared" ref="A264:A327" si="8">B264&amp;C264</f>
        <v>Modern Vintage - GTUJoseph Tapia</v>
      </c>
      <c r="B264" t="s">
        <v>195</v>
      </c>
      <c r="C264" t="s">
        <v>45</v>
      </c>
      <c r="D264" s="2">
        <v>2</v>
      </c>
      <c r="E264" s="2">
        <v>2</v>
      </c>
      <c r="F264" s="2">
        <v>64</v>
      </c>
      <c r="G264">
        <f t="shared" ref="G264:G327" si="9">IF(E264=E263,G263,D264)</f>
        <v>2</v>
      </c>
    </row>
    <row r="265" spans="1:7" x14ac:dyDescent="0.25">
      <c r="A265" t="str">
        <f t="shared" si="8"/>
        <v>Modern Vintage - GTUDevon Sosniuk</v>
      </c>
      <c r="B265" t="s">
        <v>195</v>
      </c>
      <c r="C265" t="s">
        <v>63</v>
      </c>
      <c r="D265" s="2">
        <v>3</v>
      </c>
      <c r="E265" s="2">
        <v>3</v>
      </c>
      <c r="F265" s="2">
        <v>40</v>
      </c>
      <c r="G265">
        <f t="shared" si="9"/>
        <v>3</v>
      </c>
    </row>
    <row r="266" spans="1:7" x14ac:dyDescent="0.25">
      <c r="A266" t="str">
        <f t="shared" si="8"/>
        <v>Modern Vintage - GTUCole Phillips</v>
      </c>
      <c r="B266" t="s">
        <v>195</v>
      </c>
      <c r="C266" t="s">
        <v>35</v>
      </c>
      <c r="D266" s="2">
        <v>4</v>
      </c>
      <c r="E266" s="2">
        <v>3</v>
      </c>
      <c r="F266" s="2">
        <v>40</v>
      </c>
      <c r="G266">
        <f t="shared" si="9"/>
        <v>3</v>
      </c>
    </row>
    <row r="267" spans="1:7" x14ac:dyDescent="0.25">
      <c r="A267" t="str">
        <f t="shared" si="8"/>
        <v>Modern Vintage - GTUBraxton Young</v>
      </c>
      <c r="B267" t="s">
        <v>195</v>
      </c>
      <c r="C267" t="s">
        <v>156</v>
      </c>
      <c r="D267" s="2">
        <v>5</v>
      </c>
      <c r="E267" s="2">
        <v>4</v>
      </c>
      <c r="F267" s="2">
        <v>38</v>
      </c>
      <c r="G267">
        <f t="shared" si="9"/>
        <v>5</v>
      </c>
    </row>
    <row r="268" spans="1:7" x14ac:dyDescent="0.25">
      <c r="A268" t="str">
        <f t="shared" si="8"/>
        <v>Modern Vintage - GTUMichael Montgomery</v>
      </c>
      <c r="B268" t="s">
        <v>195</v>
      </c>
      <c r="C268" t="s">
        <v>79</v>
      </c>
      <c r="D268" s="2">
        <v>6</v>
      </c>
      <c r="E268" s="2">
        <v>5</v>
      </c>
      <c r="F268" s="2">
        <v>26</v>
      </c>
      <c r="G268">
        <f t="shared" si="9"/>
        <v>6</v>
      </c>
    </row>
    <row r="269" spans="1:7" x14ac:dyDescent="0.25">
      <c r="A269" t="str">
        <f t="shared" si="8"/>
        <v>Modern Vintage - GTUPhil O'Bryan</v>
      </c>
      <c r="B269" t="s">
        <v>195</v>
      </c>
      <c r="C269" t="s">
        <v>130</v>
      </c>
      <c r="D269" s="2">
        <v>7</v>
      </c>
      <c r="E269" s="2">
        <v>5</v>
      </c>
      <c r="F269" s="2">
        <v>26</v>
      </c>
      <c r="G269">
        <f t="shared" si="9"/>
        <v>6</v>
      </c>
    </row>
    <row r="270" spans="1:7" x14ac:dyDescent="0.25">
      <c r="A270" t="str">
        <f t="shared" si="8"/>
        <v>Modern Vintage - GTUThomas Dark</v>
      </c>
      <c r="B270" t="s">
        <v>195</v>
      </c>
      <c r="C270" t="s">
        <v>26</v>
      </c>
      <c r="D270" s="2">
        <v>8</v>
      </c>
      <c r="E270" s="2">
        <v>6</v>
      </c>
      <c r="F270" s="2">
        <v>22</v>
      </c>
      <c r="G270">
        <f t="shared" si="9"/>
        <v>8</v>
      </c>
    </row>
    <row r="271" spans="1:7" x14ac:dyDescent="0.25">
      <c r="A271" t="str">
        <f t="shared" si="8"/>
        <v>Modern Vintage - GTUMark Taylor</v>
      </c>
      <c r="B271" t="s">
        <v>195</v>
      </c>
      <c r="C271" t="s">
        <v>64</v>
      </c>
      <c r="D271" s="2">
        <v>9</v>
      </c>
      <c r="E271" s="2">
        <v>6</v>
      </c>
      <c r="F271" s="2">
        <v>22</v>
      </c>
      <c r="G271">
        <f t="shared" si="9"/>
        <v>8</v>
      </c>
    </row>
    <row r="272" spans="1:7" x14ac:dyDescent="0.25">
      <c r="A272" t="str">
        <f t="shared" si="8"/>
        <v>Modern Vintage - GTUJerry Carson</v>
      </c>
      <c r="B272" t="s">
        <v>195</v>
      </c>
      <c r="C272" t="s">
        <v>58</v>
      </c>
      <c r="D272" s="2">
        <v>10</v>
      </c>
      <c r="E272" s="2">
        <v>7</v>
      </c>
      <c r="F272" s="2">
        <v>20</v>
      </c>
      <c r="G272">
        <f t="shared" si="9"/>
        <v>10</v>
      </c>
    </row>
    <row r="273" spans="1:7" x14ac:dyDescent="0.25">
      <c r="A273" t="str">
        <f t="shared" si="8"/>
        <v>Modern Vintage - GTUBill Dark</v>
      </c>
      <c r="B273" t="s">
        <v>195</v>
      </c>
      <c r="C273" t="s">
        <v>159</v>
      </c>
      <c r="D273" s="2">
        <v>11</v>
      </c>
      <c r="E273" s="2">
        <v>8</v>
      </c>
      <c r="F273" s="2">
        <v>18</v>
      </c>
      <c r="G273">
        <f t="shared" si="9"/>
        <v>11</v>
      </c>
    </row>
    <row r="274" spans="1:7" x14ac:dyDescent="0.25">
      <c r="A274" t="str">
        <f t="shared" si="8"/>
        <v>Modern Vintage - GTUMatt Phoumyxay</v>
      </c>
      <c r="B274" t="s">
        <v>195</v>
      </c>
      <c r="C274" t="s">
        <v>238</v>
      </c>
      <c r="D274" s="2">
        <v>12</v>
      </c>
      <c r="E274" s="2">
        <v>9</v>
      </c>
      <c r="F274" s="2">
        <v>16</v>
      </c>
      <c r="G274">
        <f t="shared" si="9"/>
        <v>12</v>
      </c>
    </row>
    <row r="275" spans="1:7" x14ac:dyDescent="0.25">
      <c r="A275" t="str">
        <f t="shared" si="8"/>
        <v>Moto2Kory Cowan</v>
      </c>
      <c r="B275" t="s">
        <v>174</v>
      </c>
      <c r="C275" t="s">
        <v>84</v>
      </c>
      <c r="D275" s="2">
        <v>1</v>
      </c>
      <c r="E275" s="2">
        <v>1</v>
      </c>
      <c r="F275" s="2">
        <v>100</v>
      </c>
      <c r="G275">
        <f t="shared" si="9"/>
        <v>1</v>
      </c>
    </row>
    <row r="276" spans="1:7" x14ac:dyDescent="0.25">
      <c r="A276" t="str">
        <f t="shared" si="8"/>
        <v>Moto2Brian Childree</v>
      </c>
      <c r="B276" t="s">
        <v>174</v>
      </c>
      <c r="C276" t="s">
        <v>86</v>
      </c>
      <c r="D276" s="2">
        <v>2</v>
      </c>
      <c r="E276" s="2">
        <v>2</v>
      </c>
      <c r="F276" s="2">
        <v>72</v>
      </c>
      <c r="G276">
        <f t="shared" si="9"/>
        <v>2</v>
      </c>
    </row>
    <row r="277" spans="1:7" x14ac:dyDescent="0.25">
      <c r="A277" t="str">
        <f t="shared" si="8"/>
        <v>Moto2Jerry Hicks</v>
      </c>
      <c r="B277" t="s">
        <v>174</v>
      </c>
      <c r="C277" t="s">
        <v>88</v>
      </c>
      <c r="D277" s="2">
        <v>3</v>
      </c>
      <c r="E277" s="2">
        <v>2</v>
      </c>
      <c r="F277" s="2">
        <v>72</v>
      </c>
      <c r="G277">
        <f t="shared" si="9"/>
        <v>2</v>
      </c>
    </row>
    <row r="278" spans="1:7" x14ac:dyDescent="0.25">
      <c r="A278" t="str">
        <f t="shared" si="8"/>
        <v>Moto2Kellen Birch</v>
      </c>
      <c r="B278" t="s">
        <v>174</v>
      </c>
      <c r="C278" t="s">
        <v>20</v>
      </c>
      <c r="D278" s="2">
        <v>4</v>
      </c>
      <c r="E278" s="2">
        <v>3</v>
      </c>
      <c r="F278" s="2">
        <v>46</v>
      </c>
      <c r="G278">
        <f t="shared" si="9"/>
        <v>4</v>
      </c>
    </row>
    <row r="279" spans="1:7" x14ac:dyDescent="0.25">
      <c r="A279" t="str">
        <f t="shared" si="8"/>
        <v>Moto2Jason Johnson</v>
      </c>
      <c r="B279" t="s">
        <v>174</v>
      </c>
      <c r="C279" t="s">
        <v>134</v>
      </c>
      <c r="D279" s="2">
        <v>5</v>
      </c>
      <c r="E279" s="2">
        <v>4</v>
      </c>
      <c r="F279" s="2">
        <v>42</v>
      </c>
      <c r="G279">
        <f t="shared" si="9"/>
        <v>5</v>
      </c>
    </row>
    <row r="280" spans="1:7" x14ac:dyDescent="0.25">
      <c r="A280" t="str">
        <f t="shared" si="8"/>
        <v>Moto2James Powelson</v>
      </c>
      <c r="B280" t="s">
        <v>174</v>
      </c>
      <c r="C280" t="s">
        <v>28</v>
      </c>
      <c r="D280" s="2">
        <v>6</v>
      </c>
      <c r="E280" s="2">
        <v>5</v>
      </c>
      <c r="F280" s="2">
        <v>34</v>
      </c>
      <c r="G280">
        <f t="shared" si="9"/>
        <v>6</v>
      </c>
    </row>
    <row r="281" spans="1:7" x14ac:dyDescent="0.25">
      <c r="A281" t="str">
        <f t="shared" si="8"/>
        <v>Moto2Ryan Podgurney</v>
      </c>
      <c r="B281" t="s">
        <v>174</v>
      </c>
      <c r="C281" t="s">
        <v>150</v>
      </c>
      <c r="D281" s="2">
        <v>7</v>
      </c>
      <c r="E281" s="2">
        <v>6</v>
      </c>
      <c r="F281" s="2">
        <v>28</v>
      </c>
      <c r="G281">
        <f t="shared" si="9"/>
        <v>7</v>
      </c>
    </row>
    <row r="282" spans="1:7" x14ac:dyDescent="0.25">
      <c r="A282" t="str">
        <f t="shared" si="8"/>
        <v>Moto2Andrew Blunt</v>
      </c>
      <c r="B282" t="s">
        <v>174</v>
      </c>
      <c r="C282" t="s">
        <v>126</v>
      </c>
      <c r="D282" s="2">
        <v>8</v>
      </c>
      <c r="E282" s="2">
        <v>6</v>
      </c>
      <c r="F282" s="2">
        <v>28</v>
      </c>
      <c r="G282">
        <f t="shared" si="9"/>
        <v>7</v>
      </c>
    </row>
    <row r="283" spans="1:7" x14ac:dyDescent="0.25">
      <c r="A283" t="str">
        <f t="shared" si="8"/>
        <v>Moto2Zach Austin</v>
      </c>
      <c r="B283" t="s">
        <v>174</v>
      </c>
      <c r="C283" t="s">
        <v>75</v>
      </c>
      <c r="D283" s="2">
        <v>9</v>
      </c>
      <c r="E283" s="2">
        <v>7</v>
      </c>
      <c r="F283" s="2">
        <v>24</v>
      </c>
      <c r="G283">
        <f t="shared" si="9"/>
        <v>9</v>
      </c>
    </row>
    <row r="284" spans="1:7" x14ac:dyDescent="0.25">
      <c r="A284" t="str">
        <f t="shared" si="8"/>
        <v>Moto2Cole Phillips</v>
      </c>
      <c r="B284" t="s">
        <v>174</v>
      </c>
      <c r="C284" t="s">
        <v>35</v>
      </c>
      <c r="D284" s="2">
        <v>10</v>
      </c>
      <c r="E284" s="2">
        <v>7</v>
      </c>
      <c r="F284" s="2">
        <v>24</v>
      </c>
      <c r="G284">
        <f t="shared" si="9"/>
        <v>9</v>
      </c>
    </row>
    <row r="285" spans="1:7" x14ac:dyDescent="0.25">
      <c r="A285" t="str">
        <f t="shared" si="8"/>
        <v>Moto2Alex Zinaich</v>
      </c>
      <c r="B285" t="s">
        <v>174</v>
      </c>
      <c r="C285" t="s">
        <v>127</v>
      </c>
      <c r="D285" s="2">
        <v>11</v>
      </c>
      <c r="E285" s="2">
        <v>8</v>
      </c>
      <c r="F285" s="2">
        <v>18</v>
      </c>
      <c r="G285">
        <f t="shared" si="9"/>
        <v>11</v>
      </c>
    </row>
    <row r="286" spans="1:7" x14ac:dyDescent="0.25">
      <c r="A286" t="str">
        <f t="shared" si="8"/>
        <v>Moto2Michael Pond</v>
      </c>
      <c r="B286" t="s">
        <v>174</v>
      </c>
      <c r="C286" t="s">
        <v>221</v>
      </c>
      <c r="D286" s="2">
        <v>12</v>
      </c>
      <c r="E286" s="2">
        <v>8</v>
      </c>
      <c r="F286" s="2">
        <v>18</v>
      </c>
      <c r="G286">
        <f t="shared" si="9"/>
        <v>11</v>
      </c>
    </row>
    <row r="287" spans="1:7" x14ac:dyDescent="0.25">
      <c r="A287" t="str">
        <f t="shared" si="8"/>
        <v>Moto2Lee McNutt</v>
      </c>
      <c r="B287" t="s">
        <v>174</v>
      </c>
      <c r="C287" t="s">
        <v>77</v>
      </c>
      <c r="D287" s="2">
        <v>13</v>
      </c>
      <c r="E287" s="2">
        <v>9</v>
      </c>
      <c r="F287" s="2">
        <v>16</v>
      </c>
      <c r="G287">
        <f t="shared" si="9"/>
        <v>13</v>
      </c>
    </row>
    <row r="288" spans="1:7" x14ac:dyDescent="0.25">
      <c r="A288" t="str">
        <f t="shared" si="8"/>
        <v>Moto2Adam Kownatka</v>
      </c>
      <c r="B288" t="s">
        <v>174</v>
      </c>
      <c r="C288" t="s">
        <v>42</v>
      </c>
      <c r="D288" s="2">
        <v>14</v>
      </c>
      <c r="E288" s="2">
        <v>9</v>
      </c>
      <c r="F288" s="2">
        <v>16</v>
      </c>
      <c r="G288">
        <f t="shared" si="9"/>
        <v>13</v>
      </c>
    </row>
    <row r="289" spans="1:7" x14ac:dyDescent="0.25">
      <c r="A289" t="str">
        <f t="shared" si="8"/>
        <v>Moto2Max Tseng</v>
      </c>
      <c r="B289" t="s">
        <v>174</v>
      </c>
      <c r="C289" t="s">
        <v>151</v>
      </c>
      <c r="D289" s="2">
        <v>15</v>
      </c>
      <c r="E289" s="2">
        <v>10</v>
      </c>
      <c r="F289" s="2">
        <v>13</v>
      </c>
      <c r="G289">
        <f t="shared" si="9"/>
        <v>15</v>
      </c>
    </row>
    <row r="290" spans="1:7" x14ac:dyDescent="0.25">
      <c r="A290" t="str">
        <f t="shared" si="8"/>
        <v>Moto2Kate Heffernan</v>
      </c>
      <c r="B290" t="s">
        <v>174</v>
      </c>
      <c r="C290" t="s">
        <v>224</v>
      </c>
      <c r="D290" s="2">
        <v>16</v>
      </c>
      <c r="E290" s="2">
        <v>11</v>
      </c>
      <c r="F290" s="2">
        <v>9</v>
      </c>
      <c r="G290">
        <f t="shared" si="9"/>
        <v>16</v>
      </c>
    </row>
    <row r="291" spans="1:7" x14ac:dyDescent="0.25">
      <c r="A291" t="str">
        <f t="shared" si="8"/>
        <v>Moto2Jerry Carson</v>
      </c>
      <c r="B291" t="s">
        <v>174</v>
      </c>
      <c r="C291" t="s">
        <v>58</v>
      </c>
      <c r="D291" s="2">
        <v>17</v>
      </c>
      <c r="E291" s="2">
        <v>12</v>
      </c>
      <c r="F291" s="2">
        <v>7</v>
      </c>
      <c r="G291">
        <f t="shared" si="9"/>
        <v>17</v>
      </c>
    </row>
    <row r="292" spans="1:7" x14ac:dyDescent="0.25">
      <c r="A292" t="str">
        <f t="shared" si="8"/>
        <v>Moto2Thomas Dark</v>
      </c>
      <c r="B292" t="s">
        <v>174</v>
      </c>
      <c r="C292" t="s">
        <v>26</v>
      </c>
      <c r="D292" s="2">
        <v>18</v>
      </c>
      <c r="E292" s="2">
        <v>12</v>
      </c>
      <c r="F292" s="2">
        <v>7</v>
      </c>
      <c r="G292">
        <f t="shared" si="9"/>
        <v>17</v>
      </c>
    </row>
    <row r="293" spans="1:7" x14ac:dyDescent="0.25">
      <c r="A293" t="str">
        <f t="shared" si="8"/>
        <v>Moto2Devon Sosniuk</v>
      </c>
      <c r="B293" t="s">
        <v>174</v>
      </c>
      <c r="C293" t="s">
        <v>63</v>
      </c>
      <c r="D293" s="2">
        <v>19</v>
      </c>
      <c r="E293" s="2">
        <v>13</v>
      </c>
      <c r="F293" s="2">
        <v>6</v>
      </c>
      <c r="G293">
        <f t="shared" si="9"/>
        <v>19</v>
      </c>
    </row>
    <row r="294" spans="1:7" x14ac:dyDescent="0.25">
      <c r="A294" t="str">
        <f t="shared" si="8"/>
        <v>Moto2Shane Fraser</v>
      </c>
      <c r="B294" t="s">
        <v>174</v>
      </c>
      <c r="C294" t="s">
        <v>227</v>
      </c>
      <c r="D294" s="2">
        <v>20</v>
      </c>
      <c r="E294" s="2">
        <v>13</v>
      </c>
      <c r="F294" s="2">
        <v>6</v>
      </c>
      <c r="G294">
        <f t="shared" si="9"/>
        <v>19</v>
      </c>
    </row>
    <row r="295" spans="1:7" x14ac:dyDescent="0.25">
      <c r="A295" t="str">
        <f t="shared" si="8"/>
        <v>Moto2Peter Hofpointner</v>
      </c>
      <c r="B295" t="s">
        <v>174</v>
      </c>
      <c r="C295" t="s">
        <v>229</v>
      </c>
      <c r="D295" s="2">
        <v>21</v>
      </c>
      <c r="E295" s="2">
        <v>14</v>
      </c>
      <c r="F295" s="2">
        <v>5</v>
      </c>
      <c r="G295">
        <f t="shared" si="9"/>
        <v>21</v>
      </c>
    </row>
    <row r="296" spans="1:7" x14ac:dyDescent="0.25">
      <c r="A296" t="str">
        <f t="shared" si="8"/>
        <v>Moto2Benjamin Masters</v>
      </c>
      <c r="B296" t="s">
        <v>174</v>
      </c>
      <c r="C296" t="s">
        <v>153</v>
      </c>
      <c r="D296" s="2">
        <v>22</v>
      </c>
      <c r="E296" s="2">
        <v>14</v>
      </c>
      <c r="F296" s="2">
        <v>5</v>
      </c>
      <c r="G296">
        <f t="shared" si="9"/>
        <v>21</v>
      </c>
    </row>
    <row r="297" spans="1:7" x14ac:dyDescent="0.25">
      <c r="A297" t="str">
        <f t="shared" si="8"/>
        <v>Moto2Braxton Young</v>
      </c>
      <c r="B297" t="s">
        <v>174</v>
      </c>
      <c r="C297" t="s">
        <v>156</v>
      </c>
      <c r="D297" s="2">
        <v>23</v>
      </c>
      <c r="E297" s="2">
        <v>15</v>
      </c>
      <c r="F297" s="2">
        <v>4</v>
      </c>
      <c r="G297">
        <f t="shared" si="9"/>
        <v>23</v>
      </c>
    </row>
    <row r="298" spans="1:7" x14ac:dyDescent="0.25">
      <c r="A298" t="str">
        <f t="shared" si="8"/>
        <v>Moto2Bill Dark</v>
      </c>
      <c r="B298" t="s">
        <v>174</v>
      </c>
      <c r="C298" t="s">
        <v>159</v>
      </c>
      <c r="D298" s="2">
        <v>24</v>
      </c>
      <c r="E298" s="2">
        <v>16</v>
      </c>
      <c r="F298" s="2">
        <v>3</v>
      </c>
      <c r="G298">
        <f t="shared" si="9"/>
        <v>24</v>
      </c>
    </row>
    <row r="299" spans="1:7" x14ac:dyDescent="0.25">
      <c r="A299" t="str">
        <f t="shared" si="8"/>
        <v>Moto2Jeff Dinger</v>
      </c>
      <c r="B299" t="s">
        <v>174</v>
      </c>
      <c r="C299" t="s">
        <v>22</v>
      </c>
      <c r="D299" s="2">
        <v>25</v>
      </c>
      <c r="E299" s="2">
        <v>17</v>
      </c>
      <c r="F299" s="2">
        <v>1</v>
      </c>
      <c r="G299">
        <f t="shared" si="9"/>
        <v>25</v>
      </c>
    </row>
    <row r="300" spans="1:7" x14ac:dyDescent="0.25">
      <c r="A300" t="str">
        <f t="shared" si="8"/>
        <v>Moto2Matt Phoumyxay</v>
      </c>
      <c r="B300" t="s">
        <v>174</v>
      </c>
      <c r="C300" t="s">
        <v>238</v>
      </c>
      <c r="D300" s="2">
        <v>26</v>
      </c>
      <c r="E300" s="2">
        <v>18</v>
      </c>
      <c r="F300" s="2">
        <v>0</v>
      </c>
      <c r="G300">
        <f t="shared" si="9"/>
        <v>26</v>
      </c>
    </row>
    <row r="301" spans="1:7" x14ac:dyDescent="0.25">
      <c r="A301" t="str">
        <f t="shared" si="8"/>
        <v>Moto2Belisario Arango</v>
      </c>
      <c r="B301" t="s">
        <v>174</v>
      </c>
      <c r="C301" t="s">
        <v>82</v>
      </c>
      <c r="D301" s="2">
        <v>27</v>
      </c>
      <c r="E301" s="2">
        <v>18</v>
      </c>
      <c r="F301" s="2">
        <v>0</v>
      </c>
      <c r="G301">
        <f t="shared" si="9"/>
        <v>26</v>
      </c>
    </row>
    <row r="302" spans="1:7" x14ac:dyDescent="0.25">
      <c r="A302" t="str">
        <f t="shared" si="8"/>
        <v>Moto2Jason Grant</v>
      </c>
      <c r="B302" t="s">
        <v>174</v>
      </c>
      <c r="C302" t="s">
        <v>14</v>
      </c>
      <c r="D302" s="2">
        <v>28</v>
      </c>
      <c r="E302" s="2">
        <v>18</v>
      </c>
      <c r="F302" s="2">
        <v>0</v>
      </c>
      <c r="G302">
        <f t="shared" si="9"/>
        <v>26</v>
      </c>
    </row>
    <row r="303" spans="1:7" x14ac:dyDescent="0.25">
      <c r="A303" t="str">
        <f t="shared" si="8"/>
        <v>Moto2David Nielsen</v>
      </c>
      <c r="B303" t="s">
        <v>174</v>
      </c>
      <c r="C303" t="s">
        <v>241</v>
      </c>
      <c r="D303" s="2">
        <v>29</v>
      </c>
      <c r="E303" s="2">
        <v>18</v>
      </c>
      <c r="F303" s="2">
        <v>0</v>
      </c>
      <c r="G303">
        <f t="shared" si="9"/>
        <v>26</v>
      </c>
    </row>
    <row r="304" spans="1:7" x14ac:dyDescent="0.25">
      <c r="A304" t="str">
        <f t="shared" si="8"/>
        <v>Moto2James Krstich</v>
      </c>
      <c r="B304" t="s">
        <v>174</v>
      </c>
      <c r="C304" t="s">
        <v>53</v>
      </c>
      <c r="D304" s="2">
        <v>30</v>
      </c>
      <c r="E304" s="2">
        <v>18</v>
      </c>
      <c r="F304" s="2">
        <v>0</v>
      </c>
      <c r="G304">
        <f t="shared" si="9"/>
        <v>26</v>
      </c>
    </row>
    <row r="305" spans="1:7" x14ac:dyDescent="0.25">
      <c r="A305" t="str">
        <f t="shared" si="8"/>
        <v>Moto3Liam Grant</v>
      </c>
      <c r="B305" t="s">
        <v>176</v>
      </c>
      <c r="C305" t="s">
        <v>165</v>
      </c>
      <c r="D305" s="2">
        <v>1</v>
      </c>
      <c r="E305" s="2">
        <v>1</v>
      </c>
      <c r="F305" s="2">
        <v>100</v>
      </c>
      <c r="G305">
        <f t="shared" si="9"/>
        <v>1</v>
      </c>
    </row>
    <row r="306" spans="1:7" x14ac:dyDescent="0.25">
      <c r="A306" t="str">
        <f t="shared" si="8"/>
        <v>Moto3David Purcell</v>
      </c>
      <c r="B306" t="s">
        <v>176</v>
      </c>
      <c r="C306" t="s">
        <v>168</v>
      </c>
      <c r="D306" s="2">
        <v>2</v>
      </c>
      <c r="E306" s="2">
        <v>2</v>
      </c>
      <c r="F306" s="2">
        <v>80</v>
      </c>
      <c r="G306">
        <f t="shared" si="9"/>
        <v>2</v>
      </c>
    </row>
    <row r="307" spans="1:7" x14ac:dyDescent="0.25">
      <c r="A307" t="str">
        <f t="shared" si="8"/>
        <v>Moto3Brad Moore</v>
      </c>
      <c r="B307" t="s">
        <v>176</v>
      </c>
      <c r="C307" t="s">
        <v>171</v>
      </c>
      <c r="D307" s="2">
        <v>3</v>
      </c>
      <c r="E307" s="2">
        <v>3</v>
      </c>
      <c r="F307" s="2">
        <v>52</v>
      </c>
      <c r="G307">
        <f t="shared" si="9"/>
        <v>3</v>
      </c>
    </row>
    <row r="308" spans="1:7" x14ac:dyDescent="0.25">
      <c r="A308" t="str">
        <f t="shared" si="8"/>
        <v>Moto3Mark Taylor</v>
      </c>
      <c r="B308" t="s">
        <v>176</v>
      </c>
      <c r="C308" t="s">
        <v>64</v>
      </c>
      <c r="D308" s="2">
        <v>4</v>
      </c>
      <c r="E308" s="2">
        <v>4</v>
      </c>
      <c r="F308" s="2">
        <v>44</v>
      </c>
      <c r="G308">
        <f t="shared" si="9"/>
        <v>4</v>
      </c>
    </row>
    <row r="309" spans="1:7" x14ac:dyDescent="0.25">
      <c r="A309" t="str">
        <f t="shared" si="8"/>
        <v>Moto3Phil O'Bryan</v>
      </c>
      <c r="B309" t="s">
        <v>176</v>
      </c>
      <c r="C309" t="s">
        <v>130</v>
      </c>
      <c r="D309" s="2">
        <v>5</v>
      </c>
      <c r="E309" s="2">
        <v>5</v>
      </c>
      <c r="F309" s="2">
        <v>34</v>
      </c>
      <c r="G309">
        <f t="shared" si="9"/>
        <v>5</v>
      </c>
    </row>
    <row r="310" spans="1:7" x14ac:dyDescent="0.25">
      <c r="A310" t="str">
        <f t="shared" si="8"/>
        <v>Moto3Brian Jackson</v>
      </c>
      <c r="B310" t="s">
        <v>176</v>
      </c>
      <c r="C310" t="s">
        <v>139</v>
      </c>
      <c r="D310" s="2">
        <v>6</v>
      </c>
      <c r="E310" s="2">
        <v>6</v>
      </c>
      <c r="F310" s="2">
        <v>32</v>
      </c>
      <c r="G310">
        <f t="shared" si="9"/>
        <v>6</v>
      </c>
    </row>
    <row r="311" spans="1:7" x14ac:dyDescent="0.25">
      <c r="A311" t="str">
        <f t="shared" si="8"/>
        <v>Moto3Karen Ogura</v>
      </c>
      <c r="B311" t="s">
        <v>176</v>
      </c>
      <c r="C311" t="s">
        <v>231</v>
      </c>
      <c r="D311" s="2">
        <v>7</v>
      </c>
      <c r="E311" s="2">
        <v>6</v>
      </c>
      <c r="F311" s="2">
        <v>32</v>
      </c>
      <c r="G311">
        <f t="shared" si="9"/>
        <v>6</v>
      </c>
    </row>
    <row r="312" spans="1:7" x14ac:dyDescent="0.25">
      <c r="A312" t="str">
        <f t="shared" si="8"/>
        <v>Moto3Brock Jones</v>
      </c>
      <c r="B312" t="s">
        <v>176</v>
      </c>
      <c r="C312" t="s">
        <v>233</v>
      </c>
      <c r="D312" s="2">
        <v>8</v>
      </c>
      <c r="E312" s="2">
        <v>7</v>
      </c>
      <c r="F312" s="2">
        <v>20</v>
      </c>
      <c r="G312">
        <f t="shared" si="9"/>
        <v>8</v>
      </c>
    </row>
    <row r="313" spans="1:7" x14ac:dyDescent="0.25">
      <c r="A313" t="str">
        <f t="shared" si="8"/>
        <v>Moto3Jeff Dinger</v>
      </c>
      <c r="B313" t="s">
        <v>176</v>
      </c>
      <c r="C313" t="s">
        <v>22</v>
      </c>
      <c r="D313" s="2">
        <v>9</v>
      </c>
      <c r="E313" s="2">
        <v>8</v>
      </c>
      <c r="F313" s="2">
        <v>18</v>
      </c>
      <c r="G313">
        <f t="shared" si="9"/>
        <v>9</v>
      </c>
    </row>
    <row r="314" spans="1:7" x14ac:dyDescent="0.25">
      <c r="A314" t="str">
        <f t="shared" si="8"/>
        <v>Moto3Russell Carpenter</v>
      </c>
      <c r="B314" t="s">
        <v>176</v>
      </c>
      <c r="C314" t="s">
        <v>235</v>
      </c>
      <c r="D314" s="2">
        <v>10</v>
      </c>
      <c r="E314" s="2">
        <v>8</v>
      </c>
      <c r="F314" s="2">
        <v>18</v>
      </c>
      <c r="G314">
        <f t="shared" si="9"/>
        <v>9</v>
      </c>
    </row>
    <row r="315" spans="1:7" x14ac:dyDescent="0.25">
      <c r="A315" t="str">
        <f t="shared" si="8"/>
        <v>Moto3Jasper Grant</v>
      </c>
      <c r="B315" t="s">
        <v>176</v>
      </c>
      <c r="C315" t="s">
        <v>237</v>
      </c>
      <c r="D315" s="2">
        <v>11</v>
      </c>
      <c r="E315" s="2">
        <v>9</v>
      </c>
      <c r="F315" s="2">
        <v>16</v>
      </c>
      <c r="G315">
        <f t="shared" si="9"/>
        <v>11</v>
      </c>
    </row>
    <row r="316" spans="1:7" x14ac:dyDescent="0.25">
      <c r="A316" t="str">
        <f t="shared" si="8"/>
        <v>Novice GTOJason Grant</v>
      </c>
      <c r="B316" t="s">
        <v>183</v>
      </c>
      <c r="C316" t="s">
        <v>14</v>
      </c>
      <c r="D316" s="2">
        <v>1</v>
      </c>
      <c r="E316" s="2">
        <v>1</v>
      </c>
      <c r="F316" s="2">
        <v>100</v>
      </c>
      <c r="G316">
        <f t="shared" si="9"/>
        <v>1</v>
      </c>
    </row>
    <row r="317" spans="1:7" x14ac:dyDescent="0.25">
      <c r="A317" t="str">
        <f t="shared" si="8"/>
        <v>Novice GTOMyroslav Volkov</v>
      </c>
      <c r="B317" t="s">
        <v>183</v>
      </c>
      <c r="C317" t="s">
        <v>61</v>
      </c>
      <c r="D317" s="2">
        <v>2</v>
      </c>
      <c r="E317" s="2">
        <v>2</v>
      </c>
      <c r="F317" s="2">
        <v>64</v>
      </c>
      <c r="G317">
        <f t="shared" si="9"/>
        <v>2</v>
      </c>
    </row>
    <row r="318" spans="1:7" x14ac:dyDescent="0.25">
      <c r="A318" t="str">
        <f t="shared" si="8"/>
        <v>Novice GTOZach Austin</v>
      </c>
      <c r="B318" t="s">
        <v>183</v>
      </c>
      <c r="C318" t="s">
        <v>75</v>
      </c>
      <c r="D318" s="2">
        <v>3</v>
      </c>
      <c r="E318" s="2">
        <v>3</v>
      </c>
      <c r="F318" s="2">
        <v>50</v>
      </c>
      <c r="G318">
        <f t="shared" si="9"/>
        <v>3</v>
      </c>
    </row>
    <row r="319" spans="1:7" x14ac:dyDescent="0.25">
      <c r="A319" t="str">
        <f t="shared" si="8"/>
        <v>Novice GTOJames Krstich</v>
      </c>
      <c r="B319" t="s">
        <v>183</v>
      </c>
      <c r="C319" t="s">
        <v>53</v>
      </c>
      <c r="D319" s="2">
        <v>4</v>
      </c>
      <c r="E319" s="2">
        <v>4</v>
      </c>
      <c r="F319" s="2">
        <v>40</v>
      </c>
      <c r="G319">
        <f t="shared" si="9"/>
        <v>4</v>
      </c>
    </row>
    <row r="320" spans="1:7" x14ac:dyDescent="0.25">
      <c r="A320" t="str">
        <f t="shared" si="8"/>
        <v>Novice GTOJames Riggs</v>
      </c>
      <c r="B320" t="s">
        <v>183</v>
      </c>
      <c r="C320" t="s">
        <v>67</v>
      </c>
      <c r="D320" s="2">
        <v>5</v>
      </c>
      <c r="E320" s="2">
        <v>4</v>
      </c>
      <c r="F320" s="2">
        <v>40</v>
      </c>
      <c r="G320">
        <f t="shared" si="9"/>
        <v>4</v>
      </c>
    </row>
    <row r="321" spans="1:7" x14ac:dyDescent="0.25">
      <c r="A321" t="str">
        <f t="shared" si="8"/>
        <v>Novice GTORyan Podgurney</v>
      </c>
      <c r="B321" t="s">
        <v>183</v>
      </c>
      <c r="C321" t="s">
        <v>150</v>
      </c>
      <c r="D321" s="2">
        <v>6</v>
      </c>
      <c r="E321" s="2">
        <v>5</v>
      </c>
      <c r="F321" s="2">
        <v>34</v>
      </c>
      <c r="G321">
        <f t="shared" si="9"/>
        <v>6</v>
      </c>
    </row>
    <row r="322" spans="1:7" x14ac:dyDescent="0.25">
      <c r="A322" t="str">
        <f t="shared" si="8"/>
        <v>Novice GTOMark Taylor</v>
      </c>
      <c r="B322" t="s">
        <v>183</v>
      </c>
      <c r="C322" t="s">
        <v>64</v>
      </c>
      <c r="D322" s="2">
        <v>7</v>
      </c>
      <c r="E322" s="2">
        <v>6</v>
      </c>
      <c r="F322" s="2">
        <v>27</v>
      </c>
      <c r="G322">
        <f t="shared" si="9"/>
        <v>7</v>
      </c>
    </row>
    <row r="323" spans="1:7" x14ac:dyDescent="0.25">
      <c r="A323" t="str">
        <f t="shared" si="8"/>
        <v>Novice GTOMatt Gravina</v>
      </c>
      <c r="B323" t="s">
        <v>183</v>
      </c>
      <c r="C323" t="s">
        <v>68</v>
      </c>
      <c r="D323" s="2">
        <v>8</v>
      </c>
      <c r="E323" s="2">
        <v>7</v>
      </c>
      <c r="F323" s="2">
        <v>26</v>
      </c>
      <c r="G323">
        <f t="shared" si="9"/>
        <v>8</v>
      </c>
    </row>
    <row r="324" spans="1:7" x14ac:dyDescent="0.25">
      <c r="A324" t="str">
        <f t="shared" si="8"/>
        <v>Novice GTOJoseph Tapia</v>
      </c>
      <c r="B324" t="s">
        <v>183</v>
      </c>
      <c r="C324" t="s">
        <v>45</v>
      </c>
      <c r="D324" s="2">
        <v>9</v>
      </c>
      <c r="E324" s="2">
        <v>7</v>
      </c>
      <c r="F324" s="2">
        <v>26</v>
      </c>
      <c r="G324">
        <f t="shared" si="9"/>
        <v>8</v>
      </c>
    </row>
    <row r="325" spans="1:7" x14ac:dyDescent="0.25">
      <c r="A325" t="str">
        <f t="shared" si="8"/>
        <v>Novice GTOMichael Montgomery</v>
      </c>
      <c r="B325" t="s">
        <v>183</v>
      </c>
      <c r="C325" t="s">
        <v>79</v>
      </c>
      <c r="D325" s="2">
        <v>10</v>
      </c>
      <c r="E325" s="2">
        <v>8</v>
      </c>
      <c r="F325" s="2">
        <v>22</v>
      </c>
      <c r="G325">
        <f t="shared" si="9"/>
        <v>10</v>
      </c>
    </row>
    <row r="326" spans="1:7" x14ac:dyDescent="0.25">
      <c r="A326" t="str">
        <f t="shared" si="8"/>
        <v>Novice GTOAdam Kownatka</v>
      </c>
      <c r="B326" t="s">
        <v>183</v>
      </c>
      <c r="C326" t="s">
        <v>42</v>
      </c>
      <c r="D326" s="2">
        <v>11</v>
      </c>
      <c r="E326" s="2">
        <v>9</v>
      </c>
      <c r="F326" s="2">
        <v>21</v>
      </c>
      <c r="G326">
        <f t="shared" si="9"/>
        <v>11</v>
      </c>
    </row>
    <row r="327" spans="1:7" x14ac:dyDescent="0.25">
      <c r="A327" t="str">
        <f t="shared" si="8"/>
        <v>Novice GTOEdwin Hofeling</v>
      </c>
      <c r="B327" t="s">
        <v>183</v>
      </c>
      <c r="C327" t="s">
        <v>184</v>
      </c>
      <c r="D327" s="2">
        <v>12</v>
      </c>
      <c r="E327" s="2">
        <v>9</v>
      </c>
      <c r="F327" s="2">
        <v>21</v>
      </c>
      <c r="G327">
        <f t="shared" si="9"/>
        <v>11</v>
      </c>
    </row>
    <row r="328" spans="1:7" x14ac:dyDescent="0.25">
      <c r="A328" t="str">
        <f t="shared" ref="A328:A391" si="10">B328&amp;C328</f>
        <v>Novice GTOCorey Vlastuin</v>
      </c>
      <c r="B328" t="s">
        <v>183</v>
      </c>
      <c r="C328" t="s">
        <v>261</v>
      </c>
      <c r="D328" s="2">
        <v>13</v>
      </c>
      <c r="E328" s="2">
        <v>10</v>
      </c>
      <c r="F328" s="2">
        <v>20</v>
      </c>
      <c r="G328">
        <f t="shared" ref="G328:G391" si="11">IF(E328=E327,G327,D328)</f>
        <v>13</v>
      </c>
    </row>
    <row r="329" spans="1:7" x14ac:dyDescent="0.25">
      <c r="A329" t="str">
        <f t="shared" si="10"/>
        <v>Novice GTOBraxton Young</v>
      </c>
      <c r="B329" t="s">
        <v>183</v>
      </c>
      <c r="C329" t="s">
        <v>156</v>
      </c>
      <c r="D329" s="2">
        <v>14</v>
      </c>
      <c r="E329" s="2">
        <v>11</v>
      </c>
      <c r="F329" s="2">
        <v>19</v>
      </c>
      <c r="G329">
        <f t="shared" si="11"/>
        <v>14</v>
      </c>
    </row>
    <row r="330" spans="1:7" x14ac:dyDescent="0.25">
      <c r="A330" t="str">
        <f t="shared" si="10"/>
        <v>Novice GTOLee McNutt</v>
      </c>
      <c r="B330" t="s">
        <v>183</v>
      </c>
      <c r="C330" t="s">
        <v>77</v>
      </c>
      <c r="D330" s="2">
        <v>15</v>
      </c>
      <c r="E330" s="2">
        <v>12</v>
      </c>
      <c r="F330" s="2">
        <v>18</v>
      </c>
      <c r="G330">
        <f t="shared" si="11"/>
        <v>15</v>
      </c>
    </row>
    <row r="331" spans="1:7" x14ac:dyDescent="0.25">
      <c r="A331" t="str">
        <f t="shared" si="10"/>
        <v>Novice GTONicholas Schmit</v>
      </c>
      <c r="B331" t="s">
        <v>183</v>
      </c>
      <c r="C331" t="s">
        <v>47</v>
      </c>
      <c r="D331" s="2">
        <v>16</v>
      </c>
      <c r="E331" s="2">
        <v>13</v>
      </c>
      <c r="F331" s="2">
        <v>16</v>
      </c>
      <c r="G331">
        <f t="shared" si="11"/>
        <v>16</v>
      </c>
    </row>
    <row r="332" spans="1:7" x14ac:dyDescent="0.25">
      <c r="A332" t="str">
        <f t="shared" si="10"/>
        <v>Novice GTOJames Kling</v>
      </c>
      <c r="B332" t="s">
        <v>183</v>
      </c>
      <c r="C332" t="s">
        <v>55</v>
      </c>
      <c r="D332" s="2">
        <v>17</v>
      </c>
      <c r="E332" s="2">
        <v>14</v>
      </c>
      <c r="F332" s="2">
        <v>14</v>
      </c>
      <c r="G332">
        <f t="shared" si="11"/>
        <v>17</v>
      </c>
    </row>
    <row r="333" spans="1:7" x14ac:dyDescent="0.25">
      <c r="A333" t="str">
        <f t="shared" si="10"/>
        <v>Novice GTONate McConnell</v>
      </c>
      <c r="B333" t="s">
        <v>183</v>
      </c>
      <c r="C333" t="s">
        <v>50</v>
      </c>
      <c r="D333" s="2">
        <v>18</v>
      </c>
      <c r="E333" s="2">
        <v>15</v>
      </c>
      <c r="F333" s="2">
        <v>8</v>
      </c>
      <c r="G333">
        <f t="shared" si="11"/>
        <v>18</v>
      </c>
    </row>
    <row r="334" spans="1:7" x14ac:dyDescent="0.25">
      <c r="A334" t="str">
        <f t="shared" si="10"/>
        <v>Novice GTOMax Tseng</v>
      </c>
      <c r="B334" t="s">
        <v>183</v>
      </c>
      <c r="C334" t="s">
        <v>151</v>
      </c>
      <c r="D334" s="2">
        <v>19</v>
      </c>
      <c r="E334" s="2">
        <v>16</v>
      </c>
      <c r="F334" s="2">
        <v>6</v>
      </c>
      <c r="G334">
        <f t="shared" si="11"/>
        <v>19</v>
      </c>
    </row>
    <row r="335" spans="1:7" x14ac:dyDescent="0.25">
      <c r="A335" t="str">
        <f t="shared" si="10"/>
        <v>Novice GTOBill Dark</v>
      </c>
      <c r="B335" t="s">
        <v>183</v>
      </c>
      <c r="C335" t="s">
        <v>159</v>
      </c>
      <c r="D335" s="2">
        <v>20</v>
      </c>
      <c r="E335" s="2">
        <v>17</v>
      </c>
      <c r="F335" s="2">
        <v>4</v>
      </c>
      <c r="G335">
        <f t="shared" si="11"/>
        <v>20</v>
      </c>
    </row>
    <row r="336" spans="1:7" x14ac:dyDescent="0.25">
      <c r="A336" t="str">
        <f t="shared" si="10"/>
        <v>Novice GTURyan Podgurney</v>
      </c>
      <c r="B336" t="s">
        <v>180</v>
      </c>
      <c r="C336" t="s">
        <v>150</v>
      </c>
      <c r="D336" s="2">
        <v>1</v>
      </c>
      <c r="E336" s="2">
        <v>1</v>
      </c>
      <c r="F336" s="2">
        <v>90</v>
      </c>
      <c r="G336">
        <f t="shared" si="11"/>
        <v>1</v>
      </c>
    </row>
    <row r="337" spans="1:7" x14ac:dyDescent="0.25">
      <c r="A337" t="str">
        <f t="shared" si="10"/>
        <v>Novice GTUJason Grant</v>
      </c>
      <c r="B337" t="s">
        <v>180</v>
      </c>
      <c r="C337" t="s">
        <v>14</v>
      </c>
      <c r="D337" s="2">
        <v>2</v>
      </c>
      <c r="E337" s="2">
        <v>1</v>
      </c>
      <c r="F337" s="2">
        <v>90</v>
      </c>
      <c r="G337">
        <f t="shared" si="11"/>
        <v>1</v>
      </c>
    </row>
    <row r="338" spans="1:7" x14ac:dyDescent="0.25">
      <c r="A338" t="str">
        <f t="shared" si="10"/>
        <v>Novice GTUJames Krstich</v>
      </c>
      <c r="B338" t="s">
        <v>180</v>
      </c>
      <c r="C338" t="s">
        <v>53</v>
      </c>
      <c r="D338" s="2">
        <v>3</v>
      </c>
      <c r="E338" s="2">
        <v>2</v>
      </c>
      <c r="F338" s="2">
        <v>44</v>
      </c>
      <c r="G338">
        <f t="shared" si="11"/>
        <v>3</v>
      </c>
    </row>
    <row r="339" spans="1:7" x14ac:dyDescent="0.25">
      <c r="A339" t="str">
        <f t="shared" si="10"/>
        <v>Novice GTULee McNutt</v>
      </c>
      <c r="B339" t="s">
        <v>180</v>
      </c>
      <c r="C339" t="s">
        <v>77</v>
      </c>
      <c r="D339" s="2">
        <v>4</v>
      </c>
      <c r="E339" s="2">
        <v>3</v>
      </c>
      <c r="F339" s="2">
        <v>32</v>
      </c>
      <c r="G339">
        <f t="shared" si="11"/>
        <v>4</v>
      </c>
    </row>
    <row r="340" spans="1:7" x14ac:dyDescent="0.25">
      <c r="A340" t="str">
        <f t="shared" si="10"/>
        <v>Novice GTUZach Austin</v>
      </c>
      <c r="B340" t="s">
        <v>180</v>
      </c>
      <c r="C340" t="s">
        <v>75</v>
      </c>
      <c r="D340" s="2">
        <v>5</v>
      </c>
      <c r="E340" s="2">
        <v>3</v>
      </c>
      <c r="F340" s="2">
        <v>32</v>
      </c>
      <c r="G340">
        <f t="shared" si="11"/>
        <v>4</v>
      </c>
    </row>
    <row r="341" spans="1:7" x14ac:dyDescent="0.25">
      <c r="A341" t="str">
        <f t="shared" si="10"/>
        <v>Novice GTUMike Testa</v>
      </c>
      <c r="B341" t="s">
        <v>180</v>
      </c>
      <c r="C341" t="s">
        <v>177</v>
      </c>
      <c r="D341" s="2">
        <v>6</v>
      </c>
      <c r="E341" s="2">
        <v>4</v>
      </c>
      <c r="F341" s="2">
        <v>26</v>
      </c>
      <c r="G341">
        <f t="shared" si="11"/>
        <v>6</v>
      </c>
    </row>
    <row r="342" spans="1:7" x14ac:dyDescent="0.25">
      <c r="A342" t="str">
        <f t="shared" si="10"/>
        <v>Novice GTURaymond Clark</v>
      </c>
      <c r="B342" t="s">
        <v>180</v>
      </c>
      <c r="C342" t="s">
        <v>36</v>
      </c>
      <c r="D342" s="2">
        <v>7</v>
      </c>
      <c r="E342" s="2">
        <v>4</v>
      </c>
      <c r="F342" s="2">
        <v>26</v>
      </c>
      <c r="G342">
        <f t="shared" si="11"/>
        <v>6</v>
      </c>
    </row>
    <row r="343" spans="1:7" x14ac:dyDescent="0.25">
      <c r="A343" t="str">
        <f t="shared" si="10"/>
        <v>Novice GTUMark Taylor</v>
      </c>
      <c r="B343" t="s">
        <v>180</v>
      </c>
      <c r="C343" t="s">
        <v>64</v>
      </c>
      <c r="D343" s="2">
        <v>8</v>
      </c>
      <c r="E343" s="2">
        <v>5</v>
      </c>
      <c r="F343" s="2">
        <v>22</v>
      </c>
      <c r="G343">
        <f t="shared" si="11"/>
        <v>8</v>
      </c>
    </row>
    <row r="344" spans="1:7" x14ac:dyDescent="0.25">
      <c r="A344" t="str">
        <f t="shared" si="10"/>
        <v>Novice GTUPeter Hofpointner</v>
      </c>
      <c r="B344" t="s">
        <v>180</v>
      </c>
      <c r="C344" t="s">
        <v>229</v>
      </c>
      <c r="D344" s="2">
        <v>9</v>
      </c>
      <c r="E344" s="2">
        <v>5</v>
      </c>
      <c r="F344" s="2">
        <v>22</v>
      </c>
      <c r="G344">
        <f t="shared" si="11"/>
        <v>8</v>
      </c>
    </row>
    <row r="345" spans="1:7" x14ac:dyDescent="0.25">
      <c r="A345" t="str">
        <f t="shared" si="10"/>
        <v>Novice GTUJoseph Tapia</v>
      </c>
      <c r="B345" t="s">
        <v>180</v>
      </c>
      <c r="C345" t="s">
        <v>45</v>
      </c>
      <c r="D345" s="2">
        <v>10</v>
      </c>
      <c r="E345" s="2">
        <v>5</v>
      </c>
      <c r="F345" s="2">
        <v>22</v>
      </c>
      <c r="G345">
        <f t="shared" si="11"/>
        <v>8</v>
      </c>
    </row>
    <row r="346" spans="1:7" x14ac:dyDescent="0.25">
      <c r="A346" t="str">
        <f t="shared" si="10"/>
        <v>Novice GTUAdam Kownatka</v>
      </c>
      <c r="B346" t="s">
        <v>180</v>
      </c>
      <c r="C346" t="s">
        <v>42</v>
      </c>
      <c r="D346" s="2">
        <v>11</v>
      </c>
      <c r="E346" s="2">
        <v>6</v>
      </c>
      <c r="F346" s="2">
        <v>20</v>
      </c>
      <c r="G346">
        <f t="shared" si="11"/>
        <v>11</v>
      </c>
    </row>
    <row r="347" spans="1:7" x14ac:dyDescent="0.25">
      <c r="A347" t="str">
        <f t="shared" si="10"/>
        <v>Novice GTUDarryl Sheets</v>
      </c>
      <c r="B347" t="s">
        <v>180</v>
      </c>
      <c r="C347" t="s">
        <v>160</v>
      </c>
      <c r="D347" s="2">
        <v>12</v>
      </c>
      <c r="E347" s="2">
        <v>6</v>
      </c>
      <c r="F347" s="2">
        <v>20</v>
      </c>
      <c r="G347">
        <f t="shared" si="11"/>
        <v>11</v>
      </c>
    </row>
    <row r="348" spans="1:7" x14ac:dyDescent="0.25">
      <c r="A348" t="str">
        <f t="shared" si="10"/>
        <v>Novice GTUBraxton Young</v>
      </c>
      <c r="B348" t="s">
        <v>180</v>
      </c>
      <c r="C348" t="s">
        <v>156</v>
      </c>
      <c r="D348" s="2">
        <v>13</v>
      </c>
      <c r="E348" s="2">
        <v>7</v>
      </c>
      <c r="F348" s="2">
        <v>19</v>
      </c>
      <c r="G348">
        <f t="shared" si="11"/>
        <v>13</v>
      </c>
    </row>
    <row r="349" spans="1:7" x14ac:dyDescent="0.25">
      <c r="A349" t="str">
        <f t="shared" si="10"/>
        <v>Novice GTUMax Tseng</v>
      </c>
      <c r="B349" t="s">
        <v>180</v>
      </c>
      <c r="C349" t="s">
        <v>151</v>
      </c>
      <c r="D349" s="2">
        <v>14</v>
      </c>
      <c r="E349" s="2">
        <v>8</v>
      </c>
      <c r="F349" s="2">
        <v>18</v>
      </c>
      <c r="G349">
        <f t="shared" si="11"/>
        <v>14</v>
      </c>
    </row>
    <row r="350" spans="1:7" x14ac:dyDescent="0.25">
      <c r="A350" t="str">
        <f t="shared" si="10"/>
        <v>Novice GTUDevon Sosniuk</v>
      </c>
      <c r="B350" t="s">
        <v>180</v>
      </c>
      <c r="C350" t="s">
        <v>63</v>
      </c>
      <c r="D350" s="2">
        <v>15</v>
      </c>
      <c r="E350" s="2">
        <v>9</v>
      </c>
      <c r="F350" s="2">
        <v>16</v>
      </c>
      <c r="G350">
        <f t="shared" si="11"/>
        <v>15</v>
      </c>
    </row>
    <row r="351" spans="1:7" x14ac:dyDescent="0.25">
      <c r="A351" t="str">
        <f t="shared" si="10"/>
        <v>Novice GTUBill Dark</v>
      </c>
      <c r="B351" t="s">
        <v>180</v>
      </c>
      <c r="C351" t="s">
        <v>159</v>
      </c>
      <c r="D351" s="2">
        <v>16</v>
      </c>
      <c r="E351" s="2">
        <v>10</v>
      </c>
      <c r="F351" s="2">
        <v>14</v>
      </c>
      <c r="G351">
        <f t="shared" si="11"/>
        <v>16</v>
      </c>
    </row>
    <row r="352" spans="1:7" x14ac:dyDescent="0.25">
      <c r="A352" t="str">
        <f t="shared" si="10"/>
        <v>Novice GTUMichael Montgomery</v>
      </c>
      <c r="B352" t="s">
        <v>180</v>
      </c>
      <c r="C352" t="s">
        <v>79</v>
      </c>
      <c r="D352" s="2">
        <v>17</v>
      </c>
      <c r="E352" s="2">
        <v>10</v>
      </c>
      <c r="F352" s="2">
        <v>14</v>
      </c>
      <c r="G352">
        <f t="shared" si="11"/>
        <v>16</v>
      </c>
    </row>
    <row r="353" spans="1:7" x14ac:dyDescent="0.25">
      <c r="A353" t="str">
        <f t="shared" si="10"/>
        <v>Novice GTUDillon Clark</v>
      </c>
      <c r="B353" t="s">
        <v>180</v>
      </c>
      <c r="C353" t="s">
        <v>116</v>
      </c>
      <c r="D353" s="2">
        <v>18</v>
      </c>
      <c r="E353" s="2">
        <v>11</v>
      </c>
      <c r="F353" s="2">
        <v>9</v>
      </c>
      <c r="G353">
        <f t="shared" si="11"/>
        <v>18</v>
      </c>
    </row>
    <row r="354" spans="1:7" x14ac:dyDescent="0.25">
      <c r="A354" t="str">
        <f t="shared" si="10"/>
        <v>Novice GTUMatt Phoumyxay</v>
      </c>
      <c r="B354" t="s">
        <v>180</v>
      </c>
      <c r="C354" t="s">
        <v>238</v>
      </c>
      <c r="D354" s="2">
        <v>19</v>
      </c>
      <c r="E354" s="2">
        <v>11</v>
      </c>
      <c r="F354" s="2">
        <v>9</v>
      </c>
      <c r="G354">
        <f t="shared" si="11"/>
        <v>18</v>
      </c>
    </row>
    <row r="355" spans="1:7" x14ac:dyDescent="0.25">
      <c r="A355" t="str">
        <f t="shared" si="10"/>
        <v>Novice GTUBenjamin Masters</v>
      </c>
      <c r="B355" t="s">
        <v>180</v>
      </c>
      <c r="C355" t="s">
        <v>153</v>
      </c>
      <c r="D355" s="2">
        <v>20</v>
      </c>
      <c r="E355" s="2">
        <v>12</v>
      </c>
      <c r="F355" s="2">
        <v>8</v>
      </c>
      <c r="G355">
        <f t="shared" si="11"/>
        <v>20</v>
      </c>
    </row>
    <row r="356" spans="1:7" x14ac:dyDescent="0.25">
      <c r="A356" t="str">
        <f t="shared" si="10"/>
        <v>Open SuperbikeJerry Hicks</v>
      </c>
      <c r="B356" t="s">
        <v>205</v>
      </c>
      <c r="C356" t="s">
        <v>88</v>
      </c>
      <c r="D356" s="2">
        <v>1</v>
      </c>
      <c r="E356" s="2">
        <v>1</v>
      </c>
      <c r="F356" s="2">
        <v>90</v>
      </c>
      <c r="G356">
        <f t="shared" si="11"/>
        <v>1</v>
      </c>
    </row>
    <row r="357" spans="1:7" x14ac:dyDescent="0.25">
      <c r="A357" t="str">
        <f t="shared" si="10"/>
        <v>Open SuperbikeDuncan Biles</v>
      </c>
      <c r="B357" t="s">
        <v>205</v>
      </c>
      <c r="C357" t="s">
        <v>107</v>
      </c>
      <c r="D357" s="2">
        <v>2</v>
      </c>
      <c r="E357" s="2">
        <v>2</v>
      </c>
      <c r="F357" s="2">
        <v>54</v>
      </c>
      <c r="G357">
        <f t="shared" si="11"/>
        <v>2</v>
      </c>
    </row>
    <row r="358" spans="1:7" x14ac:dyDescent="0.25">
      <c r="A358" t="str">
        <f t="shared" si="10"/>
        <v>Open SuperbikeKory Cowan</v>
      </c>
      <c r="B358" t="s">
        <v>205</v>
      </c>
      <c r="C358" t="s">
        <v>84</v>
      </c>
      <c r="D358" s="2">
        <v>3</v>
      </c>
      <c r="E358" s="2">
        <v>3</v>
      </c>
      <c r="F358" s="2">
        <v>50</v>
      </c>
      <c r="G358">
        <f t="shared" si="11"/>
        <v>3</v>
      </c>
    </row>
    <row r="359" spans="1:7" x14ac:dyDescent="0.25">
      <c r="A359" t="str">
        <f t="shared" si="10"/>
        <v>Open SuperbikeGenaro Lopez</v>
      </c>
      <c r="B359" t="s">
        <v>205</v>
      </c>
      <c r="C359" t="s">
        <v>101</v>
      </c>
      <c r="D359" s="2">
        <v>4</v>
      </c>
      <c r="E359" s="2">
        <v>4</v>
      </c>
      <c r="F359" s="2">
        <v>48</v>
      </c>
      <c r="G359">
        <f t="shared" si="11"/>
        <v>4</v>
      </c>
    </row>
    <row r="360" spans="1:7" x14ac:dyDescent="0.25">
      <c r="A360" t="str">
        <f t="shared" si="10"/>
        <v>Open SuperbikeBrian Childree</v>
      </c>
      <c r="B360" t="s">
        <v>205</v>
      </c>
      <c r="C360" t="s">
        <v>86</v>
      </c>
      <c r="D360" s="2">
        <v>5</v>
      </c>
      <c r="E360" s="2">
        <v>5</v>
      </c>
      <c r="F360" s="2">
        <v>40</v>
      </c>
      <c r="G360">
        <f t="shared" si="11"/>
        <v>5</v>
      </c>
    </row>
    <row r="361" spans="1:7" x14ac:dyDescent="0.25">
      <c r="A361" t="str">
        <f t="shared" si="10"/>
        <v>Open SuperbikeDavid Meyer</v>
      </c>
      <c r="B361" t="s">
        <v>205</v>
      </c>
      <c r="C361" t="s">
        <v>105</v>
      </c>
      <c r="D361" s="2">
        <v>6</v>
      </c>
      <c r="E361" s="2">
        <v>6</v>
      </c>
      <c r="F361" s="2">
        <v>36</v>
      </c>
      <c r="G361">
        <f t="shared" si="11"/>
        <v>6</v>
      </c>
    </row>
    <row r="362" spans="1:7" x14ac:dyDescent="0.25">
      <c r="A362" t="str">
        <f t="shared" si="10"/>
        <v>Open SuperbikeAlex Zinaich</v>
      </c>
      <c r="B362" t="s">
        <v>205</v>
      </c>
      <c r="C362" t="s">
        <v>127</v>
      </c>
      <c r="D362" s="2">
        <v>7</v>
      </c>
      <c r="E362" s="2">
        <v>7</v>
      </c>
      <c r="F362" s="2">
        <v>34</v>
      </c>
      <c r="G362">
        <f t="shared" si="11"/>
        <v>7</v>
      </c>
    </row>
    <row r="363" spans="1:7" x14ac:dyDescent="0.25">
      <c r="A363" t="str">
        <f t="shared" si="10"/>
        <v>Open SuperbikeBill Davis</v>
      </c>
      <c r="B363" t="s">
        <v>205</v>
      </c>
      <c r="C363" t="s">
        <v>120</v>
      </c>
      <c r="D363" s="2">
        <v>8</v>
      </c>
      <c r="E363" s="2">
        <v>8</v>
      </c>
      <c r="F363" s="2">
        <v>32</v>
      </c>
      <c r="G363">
        <f t="shared" si="11"/>
        <v>8</v>
      </c>
    </row>
    <row r="364" spans="1:7" x14ac:dyDescent="0.25">
      <c r="A364" t="str">
        <f t="shared" si="10"/>
        <v>Open SuperbikeErik Grim</v>
      </c>
      <c r="B364" t="s">
        <v>205</v>
      </c>
      <c r="C364" t="s">
        <v>89</v>
      </c>
      <c r="D364" s="2">
        <v>9</v>
      </c>
      <c r="E364" s="2">
        <v>9</v>
      </c>
      <c r="F364" s="2">
        <v>26</v>
      </c>
      <c r="G364">
        <f t="shared" si="11"/>
        <v>9</v>
      </c>
    </row>
    <row r="365" spans="1:7" x14ac:dyDescent="0.25">
      <c r="A365" t="str">
        <f t="shared" si="10"/>
        <v>Open SuperbikeNick Sosniuk</v>
      </c>
      <c r="B365" t="s">
        <v>205</v>
      </c>
      <c r="C365" t="s">
        <v>30</v>
      </c>
      <c r="D365" s="2">
        <v>10</v>
      </c>
      <c r="E365" s="2">
        <v>10</v>
      </c>
      <c r="F365" s="2">
        <v>20</v>
      </c>
      <c r="G365">
        <f t="shared" si="11"/>
        <v>10</v>
      </c>
    </row>
    <row r="366" spans="1:7" x14ac:dyDescent="0.25">
      <c r="A366" t="str">
        <f t="shared" si="10"/>
        <v>Open SuperbikeHelmut Kohler Jr</v>
      </c>
      <c r="B366" t="s">
        <v>205</v>
      </c>
      <c r="C366" t="s">
        <v>103</v>
      </c>
      <c r="D366" s="2">
        <v>11</v>
      </c>
      <c r="E366" s="2">
        <v>11</v>
      </c>
      <c r="F366" s="2">
        <v>16</v>
      </c>
      <c r="G366">
        <f t="shared" si="11"/>
        <v>11</v>
      </c>
    </row>
    <row r="367" spans="1:7" x14ac:dyDescent="0.25">
      <c r="A367" t="str">
        <f t="shared" si="10"/>
        <v>Open SuperbikeKevin Dolan</v>
      </c>
      <c r="B367" t="s">
        <v>205</v>
      </c>
      <c r="C367" t="s">
        <v>98</v>
      </c>
      <c r="D367" s="2">
        <v>12</v>
      </c>
      <c r="E367" s="2">
        <v>11</v>
      </c>
      <c r="F367" s="2">
        <v>16</v>
      </c>
      <c r="G367">
        <f t="shared" si="11"/>
        <v>11</v>
      </c>
    </row>
    <row r="368" spans="1:7" x14ac:dyDescent="0.25">
      <c r="A368" t="str">
        <f t="shared" si="10"/>
        <v>Open SuperbikeJames Peterec</v>
      </c>
      <c r="B368" t="s">
        <v>205</v>
      </c>
      <c r="C368" t="s">
        <v>275</v>
      </c>
      <c r="D368" s="2">
        <v>13</v>
      </c>
      <c r="E368" s="2">
        <v>12</v>
      </c>
      <c r="F368" s="2">
        <v>14</v>
      </c>
      <c r="G368">
        <f t="shared" si="11"/>
        <v>13</v>
      </c>
    </row>
    <row r="369" spans="1:7" x14ac:dyDescent="0.25">
      <c r="A369" t="str">
        <f t="shared" si="10"/>
        <v>Open SuperbikeThomas Dark</v>
      </c>
      <c r="B369" t="s">
        <v>205</v>
      </c>
      <c r="C369" t="s">
        <v>26</v>
      </c>
      <c r="D369" s="2">
        <v>14</v>
      </c>
      <c r="E369" s="2">
        <v>13</v>
      </c>
      <c r="F369" s="2">
        <v>12</v>
      </c>
      <c r="G369">
        <f t="shared" si="11"/>
        <v>14</v>
      </c>
    </row>
    <row r="370" spans="1:7" x14ac:dyDescent="0.25">
      <c r="A370" t="str">
        <f t="shared" si="10"/>
        <v>Open SuperstockKory Cowan</v>
      </c>
      <c r="B370" t="s">
        <v>179</v>
      </c>
      <c r="C370" t="s">
        <v>84</v>
      </c>
      <c r="D370" s="2">
        <v>1</v>
      </c>
      <c r="E370" s="2">
        <v>1</v>
      </c>
      <c r="F370" s="2">
        <v>100</v>
      </c>
      <c r="G370">
        <f t="shared" si="11"/>
        <v>1</v>
      </c>
    </row>
    <row r="371" spans="1:7" x14ac:dyDescent="0.25">
      <c r="A371" t="str">
        <f t="shared" si="10"/>
        <v>Open SuperstockBrian Childree</v>
      </c>
      <c r="B371" t="s">
        <v>179</v>
      </c>
      <c r="C371" t="s">
        <v>86</v>
      </c>
      <c r="D371" s="2">
        <v>2</v>
      </c>
      <c r="E371" s="2">
        <v>2</v>
      </c>
      <c r="F371" s="2">
        <v>80</v>
      </c>
      <c r="G371">
        <f t="shared" si="11"/>
        <v>2</v>
      </c>
    </row>
    <row r="372" spans="1:7" x14ac:dyDescent="0.25">
      <c r="A372" t="str">
        <f t="shared" si="10"/>
        <v>Open SuperstockJerry Hicks</v>
      </c>
      <c r="B372" t="s">
        <v>179</v>
      </c>
      <c r="C372" t="s">
        <v>88</v>
      </c>
      <c r="D372" s="2">
        <v>3</v>
      </c>
      <c r="E372" s="2">
        <v>3</v>
      </c>
      <c r="F372" s="2">
        <v>64</v>
      </c>
      <c r="G372">
        <f t="shared" si="11"/>
        <v>3</v>
      </c>
    </row>
    <row r="373" spans="1:7" x14ac:dyDescent="0.25">
      <c r="A373" t="str">
        <f t="shared" si="10"/>
        <v>Open SuperstockZac Miller</v>
      </c>
      <c r="B373" t="s">
        <v>179</v>
      </c>
      <c r="C373" t="s">
        <v>90</v>
      </c>
      <c r="D373" s="2">
        <v>4</v>
      </c>
      <c r="E373" s="2">
        <v>4</v>
      </c>
      <c r="F373" s="2">
        <v>48</v>
      </c>
      <c r="G373">
        <f t="shared" si="11"/>
        <v>4</v>
      </c>
    </row>
    <row r="374" spans="1:7" x14ac:dyDescent="0.25">
      <c r="A374" t="str">
        <f t="shared" si="10"/>
        <v>Open SuperstockRyan McGowan</v>
      </c>
      <c r="B374" t="s">
        <v>179</v>
      </c>
      <c r="C374" t="s">
        <v>92</v>
      </c>
      <c r="D374" s="2">
        <v>5</v>
      </c>
      <c r="E374" s="2">
        <v>5</v>
      </c>
      <c r="F374" s="2">
        <v>40</v>
      </c>
      <c r="G374">
        <f t="shared" si="11"/>
        <v>5</v>
      </c>
    </row>
    <row r="375" spans="1:7" x14ac:dyDescent="0.25">
      <c r="A375" t="str">
        <f t="shared" si="10"/>
        <v>Open SuperstockSteven Marco</v>
      </c>
      <c r="B375" t="s">
        <v>179</v>
      </c>
      <c r="C375" t="s">
        <v>93</v>
      </c>
      <c r="D375" s="2">
        <v>6</v>
      </c>
      <c r="E375" s="2">
        <v>5</v>
      </c>
      <c r="F375" s="2">
        <v>40</v>
      </c>
      <c r="G375">
        <f t="shared" si="11"/>
        <v>5</v>
      </c>
    </row>
    <row r="376" spans="1:7" x14ac:dyDescent="0.25">
      <c r="A376" t="str">
        <f t="shared" si="10"/>
        <v>Open SuperstockErik Grim</v>
      </c>
      <c r="B376" t="s">
        <v>179</v>
      </c>
      <c r="C376" t="s">
        <v>89</v>
      </c>
      <c r="D376" s="2">
        <v>7</v>
      </c>
      <c r="E376" s="2">
        <v>6</v>
      </c>
      <c r="F376" s="2">
        <v>36</v>
      </c>
      <c r="G376">
        <f t="shared" si="11"/>
        <v>7</v>
      </c>
    </row>
    <row r="377" spans="1:7" x14ac:dyDescent="0.25">
      <c r="A377" t="str">
        <f t="shared" si="10"/>
        <v>Open SuperstockGenaro Lopez</v>
      </c>
      <c r="B377" t="s">
        <v>179</v>
      </c>
      <c r="C377" t="s">
        <v>101</v>
      </c>
      <c r="D377" s="2">
        <v>8</v>
      </c>
      <c r="E377" s="2">
        <v>7</v>
      </c>
      <c r="F377" s="2">
        <v>24</v>
      </c>
      <c r="G377">
        <f t="shared" si="11"/>
        <v>8</v>
      </c>
    </row>
    <row r="378" spans="1:7" x14ac:dyDescent="0.25">
      <c r="A378" t="str">
        <f t="shared" si="10"/>
        <v>Open SuperstockDavid Meyer</v>
      </c>
      <c r="B378" t="s">
        <v>179</v>
      </c>
      <c r="C378" t="s">
        <v>105</v>
      </c>
      <c r="D378" s="2">
        <v>9</v>
      </c>
      <c r="E378" s="2">
        <v>8</v>
      </c>
      <c r="F378" s="2">
        <v>23</v>
      </c>
      <c r="G378">
        <f t="shared" si="11"/>
        <v>9</v>
      </c>
    </row>
    <row r="379" spans="1:7" x14ac:dyDescent="0.25">
      <c r="A379" t="str">
        <f t="shared" si="10"/>
        <v>Open SuperstockKevin Dolan</v>
      </c>
      <c r="B379" t="s">
        <v>179</v>
      </c>
      <c r="C379" t="s">
        <v>98</v>
      </c>
      <c r="D379" s="2">
        <v>10</v>
      </c>
      <c r="E379" s="2">
        <v>9</v>
      </c>
      <c r="F379" s="2">
        <v>19</v>
      </c>
      <c r="G379">
        <f t="shared" si="11"/>
        <v>10</v>
      </c>
    </row>
    <row r="380" spans="1:7" x14ac:dyDescent="0.25">
      <c r="A380" t="str">
        <f t="shared" si="10"/>
        <v>Open SuperstockJustin Delong</v>
      </c>
      <c r="B380" t="s">
        <v>179</v>
      </c>
      <c r="C380" t="s">
        <v>245</v>
      </c>
      <c r="D380" s="2">
        <v>11</v>
      </c>
      <c r="E380" s="2">
        <v>10</v>
      </c>
      <c r="F380" s="2">
        <v>18</v>
      </c>
      <c r="G380">
        <f t="shared" si="11"/>
        <v>11</v>
      </c>
    </row>
    <row r="381" spans="1:7" x14ac:dyDescent="0.25">
      <c r="A381" t="str">
        <f t="shared" si="10"/>
        <v>Open SuperstockSean Thomas</v>
      </c>
      <c r="B381" t="s">
        <v>179</v>
      </c>
      <c r="C381" t="s">
        <v>248</v>
      </c>
      <c r="D381" s="2">
        <v>12</v>
      </c>
      <c r="E381" s="2">
        <v>11</v>
      </c>
      <c r="F381" s="2">
        <v>16</v>
      </c>
      <c r="G381">
        <f t="shared" si="11"/>
        <v>12</v>
      </c>
    </row>
    <row r="382" spans="1:7" x14ac:dyDescent="0.25">
      <c r="A382" t="str">
        <f t="shared" si="10"/>
        <v>Open SuperstockAndrew Skov</v>
      </c>
      <c r="B382" t="s">
        <v>179</v>
      </c>
      <c r="C382" t="s">
        <v>96</v>
      </c>
      <c r="D382" s="2">
        <v>13</v>
      </c>
      <c r="E382" s="2">
        <v>11</v>
      </c>
      <c r="F382" s="2">
        <v>16</v>
      </c>
      <c r="G382">
        <f t="shared" si="11"/>
        <v>12</v>
      </c>
    </row>
    <row r="383" spans="1:7" x14ac:dyDescent="0.25">
      <c r="A383" t="str">
        <f t="shared" si="10"/>
        <v>Open SuperstockBrad Morris</v>
      </c>
      <c r="B383" t="s">
        <v>179</v>
      </c>
      <c r="C383" t="s">
        <v>110</v>
      </c>
      <c r="D383" s="2">
        <v>14</v>
      </c>
      <c r="E383" s="2">
        <v>12</v>
      </c>
      <c r="F383" s="2">
        <v>13</v>
      </c>
      <c r="G383">
        <f t="shared" si="11"/>
        <v>14</v>
      </c>
    </row>
    <row r="384" spans="1:7" x14ac:dyDescent="0.25">
      <c r="A384" t="str">
        <f t="shared" si="10"/>
        <v>Open SuperstockDuncan Biles</v>
      </c>
      <c r="B384" t="s">
        <v>179</v>
      </c>
      <c r="C384" t="s">
        <v>107</v>
      </c>
      <c r="D384" s="2">
        <v>15</v>
      </c>
      <c r="E384" s="2">
        <v>12</v>
      </c>
      <c r="F384" s="2">
        <v>13</v>
      </c>
      <c r="G384">
        <f t="shared" si="11"/>
        <v>14</v>
      </c>
    </row>
    <row r="385" spans="1:7" x14ac:dyDescent="0.25">
      <c r="A385" t="str">
        <f t="shared" si="10"/>
        <v>Open SuperstockHelmut Kohler Jr</v>
      </c>
      <c r="B385" t="s">
        <v>179</v>
      </c>
      <c r="C385" t="s">
        <v>103</v>
      </c>
      <c r="D385" s="2">
        <v>16</v>
      </c>
      <c r="E385" s="2">
        <v>13</v>
      </c>
      <c r="F385" s="2">
        <v>10</v>
      </c>
      <c r="G385">
        <f t="shared" si="11"/>
        <v>16</v>
      </c>
    </row>
    <row r="386" spans="1:7" x14ac:dyDescent="0.25">
      <c r="A386" t="str">
        <f t="shared" si="10"/>
        <v>Open SuperstockAlex Zinaich</v>
      </c>
      <c r="B386" t="s">
        <v>179</v>
      </c>
      <c r="C386" t="s">
        <v>127</v>
      </c>
      <c r="D386" s="2">
        <v>17</v>
      </c>
      <c r="E386" s="2">
        <v>14</v>
      </c>
      <c r="F386" s="2">
        <v>9</v>
      </c>
      <c r="G386">
        <f t="shared" si="11"/>
        <v>17</v>
      </c>
    </row>
    <row r="387" spans="1:7" x14ac:dyDescent="0.25">
      <c r="A387" t="str">
        <f t="shared" si="10"/>
        <v>Open SuperstockBill Davis</v>
      </c>
      <c r="B387" t="s">
        <v>179</v>
      </c>
      <c r="C387" t="s">
        <v>120</v>
      </c>
      <c r="D387" s="2">
        <v>18</v>
      </c>
      <c r="E387" s="2">
        <v>14</v>
      </c>
      <c r="F387" s="2">
        <v>9</v>
      </c>
      <c r="G387">
        <f t="shared" si="11"/>
        <v>17</v>
      </c>
    </row>
    <row r="388" spans="1:7" x14ac:dyDescent="0.25">
      <c r="A388" t="str">
        <f t="shared" si="10"/>
        <v>Open SuperstockJeff Dinger</v>
      </c>
      <c r="B388" t="s">
        <v>179</v>
      </c>
      <c r="C388" t="s">
        <v>22</v>
      </c>
      <c r="D388" s="2">
        <v>19</v>
      </c>
      <c r="E388" s="2">
        <v>15</v>
      </c>
      <c r="F388" s="2">
        <v>8</v>
      </c>
      <c r="G388">
        <f t="shared" si="11"/>
        <v>19</v>
      </c>
    </row>
    <row r="389" spans="1:7" x14ac:dyDescent="0.25">
      <c r="A389" t="str">
        <f t="shared" si="10"/>
        <v>Open SuperstockGilbert Gonzalez</v>
      </c>
      <c r="B389" t="s">
        <v>179</v>
      </c>
      <c r="C389" t="s">
        <v>25</v>
      </c>
      <c r="D389" s="2">
        <v>20</v>
      </c>
      <c r="E389" s="2">
        <v>16</v>
      </c>
      <c r="F389" s="2">
        <v>7</v>
      </c>
      <c r="G389">
        <f t="shared" si="11"/>
        <v>20</v>
      </c>
    </row>
    <row r="390" spans="1:7" x14ac:dyDescent="0.25">
      <c r="A390" t="str">
        <f t="shared" si="10"/>
        <v>Open SuperstockNick Sosniuk</v>
      </c>
      <c r="B390" t="s">
        <v>179</v>
      </c>
      <c r="C390" t="s">
        <v>30</v>
      </c>
      <c r="D390" s="2">
        <v>21</v>
      </c>
      <c r="E390" s="2">
        <v>17</v>
      </c>
      <c r="F390" s="2">
        <v>6</v>
      </c>
      <c r="G390">
        <f t="shared" si="11"/>
        <v>21</v>
      </c>
    </row>
    <row r="391" spans="1:7" x14ac:dyDescent="0.25">
      <c r="A391" t="str">
        <f t="shared" si="10"/>
        <v>Open SuperstockSherwick Min</v>
      </c>
      <c r="B391" t="s">
        <v>179</v>
      </c>
      <c r="C391" t="s">
        <v>279</v>
      </c>
      <c r="D391" s="2">
        <v>22</v>
      </c>
      <c r="E391" s="2">
        <v>18</v>
      </c>
      <c r="F391" s="2">
        <v>4</v>
      </c>
      <c r="G391">
        <f t="shared" si="11"/>
        <v>22</v>
      </c>
    </row>
    <row r="392" spans="1:7" x14ac:dyDescent="0.25">
      <c r="A392" t="str">
        <f t="shared" ref="A392:A455" si="12">B392&amp;C392</f>
        <v>Open SuperstockDillon Clark</v>
      </c>
      <c r="B392" t="s">
        <v>179</v>
      </c>
      <c r="C392" t="s">
        <v>116</v>
      </c>
      <c r="D392" s="2">
        <v>23</v>
      </c>
      <c r="E392" s="2">
        <v>19</v>
      </c>
      <c r="F392" s="2">
        <v>3</v>
      </c>
      <c r="G392">
        <f t="shared" ref="G392:G455" si="13">IF(E392=E391,G391,D392)</f>
        <v>23</v>
      </c>
    </row>
    <row r="393" spans="1:7" x14ac:dyDescent="0.25">
      <c r="A393" t="str">
        <f t="shared" si="12"/>
        <v>Open SuperstockMarshall Miller</v>
      </c>
      <c r="B393" t="s">
        <v>179</v>
      </c>
      <c r="C393" t="s">
        <v>254</v>
      </c>
      <c r="D393" s="2">
        <v>24</v>
      </c>
      <c r="E393" s="2">
        <v>20</v>
      </c>
      <c r="F393" s="2">
        <v>2</v>
      </c>
      <c r="G393">
        <f t="shared" si="13"/>
        <v>24</v>
      </c>
    </row>
    <row r="394" spans="1:7" x14ac:dyDescent="0.25">
      <c r="A394" t="str">
        <f t="shared" si="12"/>
        <v>Open SuperstockThomas Dark</v>
      </c>
      <c r="B394" t="s">
        <v>179</v>
      </c>
      <c r="C394" t="s">
        <v>26</v>
      </c>
      <c r="D394" s="2">
        <v>25</v>
      </c>
      <c r="E394" s="2">
        <v>20</v>
      </c>
      <c r="F394" s="2">
        <v>2</v>
      </c>
      <c r="G394">
        <f t="shared" si="13"/>
        <v>24</v>
      </c>
    </row>
    <row r="395" spans="1:7" x14ac:dyDescent="0.25">
      <c r="A395" t="str">
        <f t="shared" si="12"/>
        <v>Open SuperstockDaniel Egbert</v>
      </c>
      <c r="B395" t="s">
        <v>179</v>
      </c>
      <c r="C395" t="s">
        <v>72</v>
      </c>
      <c r="D395" s="2">
        <v>26</v>
      </c>
      <c r="E395" s="2">
        <v>21</v>
      </c>
      <c r="F395" s="2">
        <v>0</v>
      </c>
      <c r="G395">
        <f t="shared" si="13"/>
        <v>26</v>
      </c>
    </row>
    <row r="396" spans="1:7" x14ac:dyDescent="0.25">
      <c r="A396" t="str">
        <f t="shared" si="12"/>
        <v>Open SuperstockSpencer Kruger</v>
      </c>
      <c r="B396" t="s">
        <v>179</v>
      </c>
      <c r="C396" t="s">
        <v>124</v>
      </c>
      <c r="D396" s="2">
        <v>27</v>
      </c>
      <c r="E396" s="2">
        <v>21</v>
      </c>
      <c r="F396" s="2">
        <v>0</v>
      </c>
      <c r="G396">
        <f t="shared" si="13"/>
        <v>26</v>
      </c>
    </row>
    <row r="397" spans="1:7" x14ac:dyDescent="0.25">
      <c r="A397" t="str">
        <f t="shared" si="12"/>
        <v>Open SuperstockRobert McNiel</v>
      </c>
      <c r="B397" t="s">
        <v>179</v>
      </c>
      <c r="C397" t="s">
        <v>39</v>
      </c>
      <c r="D397" s="2">
        <v>28</v>
      </c>
      <c r="E397" s="2">
        <v>21</v>
      </c>
      <c r="F397" s="2">
        <v>0</v>
      </c>
      <c r="G397">
        <f t="shared" si="13"/>
        <v>26</v>
      </c>
    </row>
    <row r="398" spans="1:7" x14ac:dyDescent="0.25">
      <c r="A398" t="str">
        <f t="shared" si="12"/>
        <v>Open SuperstockJeff VanDerVoort</v>
      </c>
      <c r="B398" t="s">
        <v>179</v>
      </c>
      <c r="C398" t="s">
        <v>17</v>
      </c>
      <c r="D398" s="2">
        <v>29</v>
      </c>
      <c r="E398" s="2">
        <v>21</v>
      </c>
      <c r="F398" s="2">
        <v>0</v>
      </c>
      <c r="G398">
        <f t="shared" si="13"/>
        <v>26</v>
      </c>
    </row>
    <row r="399" spans="1:7" x14ac:dyDescent="0.25">
      <c r="A399" t="str">
        <f t="shared" si="12"/>
        <v>Open SuperstockAndrew Blunt</v>
      </c>
      <c r="B399" t="s">
        <v>179</v>
      </c>
      <c r="C399" t="s">
        <v>126</v>
      </c>
      <c r="D399" s="2">
        <v>30</v>
      </c>
      <c r="E399" s="2">
        <v>21</v>
      </c>
      <c r="F399" s="2">
        <v>0</v>
      </c>
      <c r="G399">
        <f t="shared" si="13"/>
        <v>26</v>
      </c>
    </row>
    <row r="400" spans="1:7" x14ac:dyDescent="0.25">
      <c r="A400" t="str">
        <f t="shared" si="12"/>
        <v>Open TwinsDonald Rothfuss</v>
      </c>
      <c r="B400" t="s">
        <v>163</v>
      </c>
      <c r="C400" t="s">
        <v>136</v>
      </c>
      <c r="D400" s="2">
        <v>1</v>
      </c>
      <c r="E400" s="2">
        <v>1</v>
      </c>
      <c r="F400" s="2">
        <v>80</v>
      </c>
      <c r="G400">
        <f t="shared" si="13"/>
        <v>1</v>
      </c>
    </row>
    <row r="401" spans="1:7" x14ac:dyDescent="0.25">
      <c r="A401" t="str">
        <f t="shared" si="12"/>
        <v>Open TwinsJames Kling</v>
      </c>
      <c r="B401" t="s">
        <v>163</v>
      </c>
      <c r="C401" t="s">
        <v>55</v>
      </c>
      <c r="D401" s="2">
        <v>2</v>
      </c>
      <c r="E401" s="2">
        <v>2</v>
      </c>
      <c r="F401" s="2">
        <v>58</v>
      </c>
      <c r="G401">
        <f t="shared" si="13"/>
        <v>2</v>
      </c>
    </row>
    <row r="402" spans="1:7" x14ac:dyDescent="0.25">
      <c r="A402" t="str">
        <f t="shared" si="12"/>
        <v>Open TwinsJames Riggs</v>
      </c>
      <c r="B402" t="s">
        <v>163</v>
      </c>
      <c r="C402" t="s">
        <v>67</v>
      </c>
      <c r="D402" s="2">
        <v>3</v>
      </c>
      <c r="E402" s="2">
        <v>2</v>
      </c>
      <c r="F402" s="2">
        <v>58</v>
      </c>
      <c r="G402">
        <f t="shared" si="13"/>
        <v>2</v>
      </c>
    </row>
    <row r="403" spans="1:7" x14ac:dyDescent="0.25">
      <c r="A403" t="str">
        <f t="shared" si="12"/>
        <v>Open TwinsJason Johnson</v>
      </c>
      <c r="B403" t="s">
        <v>163</v>
      </c>
      <c r="C403" t="s">
        <v>134</v>
      </c>
      <c r="D403" s="2">
        <v>4</v>
      </c>
      <c r="E403" s="2">
        <v>3</v>
      </c>
      <c r="F403" s="2">
        <v>50</v>
      </c>
      <c r="G403">
        <f t="shared" si="13"/>
        <v>4</v>
      </c>
    </row>
    <row r="404" spans="1:7" x14ac:dyDescent="0.25">
      <c r="A404" t="str">
        <f t="shared" si="12"/>
        <v>Open TwinsJeff Dinger</v>
      </c>
      <c r="B404" t="s">
        <v>163</v>
      </c>
      <c r="C404" t="s">
        <v>22</v>
      </c>
      <c r="D404" s="2">
        <v>5</v>
      </c>
      <c r="E404" s="2">
        <v>3</v>
      </c>
      <c r="F404" s="2">
        <v>50</v>
      </c>
      <c r="G404">
        <f t="shared" si="13"/>
        <v>4</v>
      </c>
    </row>
    <row r="405" spans="1:7" x14ac:dyDescent="0.25">
      <c r="A405" t="str">
        <f t="shared" si="12"/>
        <v>Open TwinsDaniel Egbert</v>
      </c>
      <c r="B405" t="s">
        <v>163</v>
      </c>
      <c r="C405" t="s">
        <v>72</v>
      </c>
      <c r="D405" s="2">
        <v>6</v>
      </c>
      <c r="E405" s="2">
        <v>4</v>
      </c>
      <c r="F405" s="2">
        <v>40</v>
      </c>
      <c r="G405">
        <f t="shared" si="13"/>
        <v>6</v>
      </c>
    </row>
    <row r="406" spans="1:7" x14ac:dyDescent="0.25">
      <c r="A406" t="str">
        <f t="shared" si="12"/>
        <v>Open TwinsJeff Masters</v>
      </c>
      <c r="B406" t="s">
        <v>163</v>
      </c>
      <c r="C406" t="s">
        <v>141</v>
      </c>
      <c r="D406" s="2">
        <v>7</v>
      </c>
      <c r="E406" s="2">
        <v>5</v>
      </c>
      <c r="F406" s="2">
        <v>38</v>
      </c>
      <c r="G406">
        <f t="shared" si="13"/>
        <v>7</v>
      </c>
    </row>
    <row r="407" spans="1:7" x14ac:dyDescent="0.25">
      <c r="A407" t="str">
        <f t="shared" si="12"/>
        <v>Open TwinsZack Cooper</v>
      </c>
      <c r="B407" t="s">
        <v>163</v>
      </c>
      <c r="C407" t="s">
        <v>269</v>
      </c>
      <c r="D407" s="2">
        <v>8</v>
      </c>
      <c r="E407" s="2">
        <v>6</v>
      </c>
      <c r="F407" s="2">
        <v>20</v>
      </c>
      <c r="G407">
        <f t="shared" si="13"/>
        <v>8</v>
      </c>
    </row>
    <row r="408" spans="1:7" x14ac:dyDescent="0.25">
      <c r="A408" t="str">
        <f t="shared" si="12"/>
        <v>Open TwinsDavid Nielsen</v>
      </c>
      <c r="B408" t="s">
        <v>163</v>
      </c>
      <c r="C408" t="s">
        <v>241</v>
      </c>
      <c r="D408" s="2">
        <v>9</v>
      </c>
      <c r="E408" s="2">
        <v>7</v>
      </c>
      <c r="F408" s="2">
        <v>16</v>
      </c>
      <c r="G408">
        <f t="shared" si="13"/>
        <v>9</v>
      </c>
    </row>
    <row r="409" spans="1:7" x14ac:dyDescent="0.25">
      <c r="A409" t="str">
        <f t="shared" si="12"/>
        <v>Production 300Phil O'Bryan</v>
      </c>
      <c r="B409" t="s">
        <v>129</v>
      </c>
      <c r="C409" t="s">
        <v>130</v>
      </c>
      <c r="D409" s="2">
        <v>1</v>
      </c>
      <c r="E409" s="2">
        <v>1</v>
      </c>
      <c r="F409" s="2">
        <v>140</v>
      </c>
      <c r="G409">
        <f t="shared" si="13"/>
        <v>1</v>
      </c>
    </row>
    <row r="410" spans="1:7" x14ac:dyDescent="0.25">
      <c r="A410" t="str">
        <f t="shared" si="12"/>
        <v>Production 300Adam Kownatka</v>
      </c>
      <c r="B410" t="s">
        <v>129</v>
      </c>
      <c r="C410" t="s">
        <v>42</v>
      </c>
      <c r="D410" s="2">
        <v>2</v>
      </c>
      <c r="E410" s="2">
        <v>2</v>
      </c>
      <c r="F410" s="2">
        <v>100</v>
      </c>
      <c r="G410">
        <f t="shared" si="13"/>
        <v>2</v>
      </c>
    </row>
    <row r="411" spans="1:7" x14ac:dyDescent="0.25">
      <c r="A411" t="str">
        <f t="shared" si="12"/>
        <v>Production 300Russell Carpenter</v>
      </c>
      <c r="B411" t="s">
        <v>129</v>
      </c>
      <c r="C411" t="s">
        <v>235</v>
      </c>
      <c r="D411" s="2">
        <v>3</v>
      </c>
      <c r="E411" s="2">
        <v>3</v>
      </c>
      <c r="F411" s="2">
        <v>40</v>
      </c>
      <c r="G411">
        <f t="shared" si="13"/>
        <v>3</v>
      </c>
    </row>
    <row r="412" spans="1:7" x14ac:dyDescent="0.25">
      <c r="A412" t="str">
        <f t="shared" si="12"/>
        <v>Production 300Brock Jones</v>
      </c>
      <c r="B412" t="s">
        <v>129</v>
      </c>
      <c r="C412" t="s">
        <v>233</v>
      </c>
      <c r="D412" s="2">
        <v>4</v>
      </c>
      <c r="E412" s="2">
        <v>4</v>
      </c>
      <c r="F412" s="2">
        <v>32</v>
      </c>
      <c r="G412">
        <f t="shared" si="13"/>
        <v>4</v>
      </c>
    </row>
    <row r="413" spans="1:7" x14ac:dyDescent="0.25">
      <c r="A413" t="str">
        <f t="shared" si="12"/>
        <v>Production 500Liam Grant</v>
      </c>
      <c r="B413" t="s">
        <v>164</v>
      </c>
      <c r="C413" t="s">
        <v>165</v>
      </c>
      <c r="D413" s="2">
        <v>1</v>
      </c>
      <c r="E413" s="2">
        <v>1</v>
      </c>
      <c r="F413" s="2">
        <v>150</v>
      </c>
      <c r="G413">
        <f t="shared" si="13"/>
        <v>1</v>
      </c>
    </row>
    <row r="414" spans="1:7" x14ac:dyDescent="0.25">
      <c r="A414" t="str">
        <f t="shared" si="12"/>
        <v>Production 500David Purcell</v>
      </c>
      <c r="B414" t="s">
        <v>164</v>
      </c>
      <c r="C414" t="s">
        <v>168</v>
      </c>
      <c r="D414" s="2">
        <v>2</v>
      </c>
      <c r="E414" s="2">
        <v>2</v>
      </c>
      <c r="F414" s="2">
        <v>112</v>
      </c>
      <c r="G414">
        <f t="shared" si="13"/>
        <v>2</v>
      </c>
    </row>
    <row r="415" spans="1:7" x14ac:dyDescent="0.25">
      <c r="A415" t="str">
        <f t="shared" si="12"/>
        <v>Production 500Brad Moore</v>
      </c>
      <c r="B415" t="s">
        <v>164</v>
      </c>
      <c r="C415" t="s">
        <v>171</v>
      </c>
      <c r="D415" s="2">
        <v>3</v>
      </c>
      <c r="E415" s="2">
        <v>3</v>
      </c>
      <c r="F415" s="2">
        <v>74</v>
      </c>
      <c r="G415">
        <f t="shared" si="13"/>
        <v>3</v>
      </c>
    </row>
    <row r="416" spans="1:7" x14ac:dyDescent="0.25">
      <c r="A416" t="str">
        <f t="shared" si="12"/>
        <v>Production 500Karen Ogura</v>
      </c>
      <c r="B416" t="s">
        <v>164</v>
      </c>
      <c r="C416" t="s">
        <v>231</v>
      </c>
      <c r="D416" s="2">
        <v>4</v>
      </c>
      <c r="E416" s="2">
        <v>4</v>
      </c>
      <c r="F416" s="2">
        <v>72</v>
      </c>
      <c r="G416">
        <f t="shared" si="13"/>
        <v>4</v>
      </c>
    </row>
    <row r="417" spans="1:7" x14ac:dyDescent="0.25">
      <c r="A417" t="str">
        <f t="shared" si="12"/>
        <v>Production 500Mark Taylor</v>
      </c>
      <c r="B417" t="s">
        <v>164</v>
      </c>
      <c r="C417" t="s">
        <v>64</v>
      </c>
      <c r="D417" s="2">
        <v>5</v>
      </c>
      <c r="E417" s="2">
        <v>5</v>
      </c>
      <c r="F417" s="2">
        <v>48</v>
      </c>
      <c r="G417">
        <f t="shared" si="13"/>
        <v>5</v>
      </c>
    </row>
    <row r="418" spans="1:7" x14ac:dyDescent="0.25">
      <c r="A418" t="str">
        <f t="shared" si="12"/>
        <v>Production 500Jasper Grant</v>
      </c>
      <c r="B418" t="s">
        <v>164</v>
      </c>
      <c r="C418" t="s">
        <v>237</v>
      </c>
      <c r="D418" s="2">
        <v>6</v>
      </c>
      <c r="E418" s="2">
        <v>6</v>
      </c>
      <c r="F418" s="2">
        <v>40</v>
      </c>
      <c r="G418">
        <f t="shared" si="13"/>
        <v>6</v>
      </c>
    </row>
    <row r="419" spans="1:7" x14ac:dyDescent="0.25">
      <c r="A419" t="str">
        <f t="shared" si="12"/>
        <v>Production 500Phil O'Bryan</v>
      </c>
      <c r="B419" t="s">
        <v>164</v>
      </c>
      <c r="C419" t="s">
        <v>130</v>
      </c>
      <c r="D419" s="2">
        <v>7</v>
      </c>
      <c r="E419" s="2">
        <v>6</v>
      </c>
      <c r="F419" s="2">
        <v>40</v>
      </c>
      <c r="G419">
        <f t="shared" si="13"/>
        <v>6</v>
      </c>
    </row>
    <row r="420" spans="1:7" x14ac:dyDescent="0.25">
      <c r="A420" t="str">
        <f t="shared" si="12"/>
        <v>Production 500Brian Jackson</v>
      </c>
      <c r="B420" t="s">
        <v>164</v>
      </c>
      <c r="C420" t="s">
        <v>139</v>
      </c>
      <c r="D420" s="2">
        <v>8</v>
      </c>
      <c r="E420" s="2">
        <v>7</v>
      </c>
      <c r="F420" s="2">
        <v>32</v>
      </c>
      <c r="G420">
        <f t="shared" si="13"/>
        <v>8</v>
      </c>
    </row>
    <row r="421" spans="1:7" x14ac:dyDescent="0.25">
      <c r="A421" t="str">
        <f t="shared" si="12"/>
        <v>Production 500Brock Jones</v>
      </c>
      <c r="B421" t="s">
        <v>164</v>
      </c>
      <c r="C421" t="s">
        <v>233</v>
      </c>
      <c r="D421" s="2">
        <v>9</v>
      </c>
      <c r="E421" s="2">
        <v>8</v>
      </c>
      <c r="F421" s="2">
        <v>20</v>
      </c>
      <c r="G421">
        <f t="shared" si="13"/>
        <v>9</v>
      </c>
    </row>
    <row r="422" spans="1:7" x14ac:dyDescent="0.25">
      <c r="A422" t="str">
        <f t="shared" si="12"/>
        <v>Production 500Russell Carpenter</v>
      </c>
      <c r="B422" t="s">
        <v>164</v>
      </c>
      <c r="C422" t="s">
        <v>235</v>
      </c>
      <c r="D422" s="2">
        <v>10</v>
      </c>
      <c r="E422" s="2">
        <v>9</v>
      </c>
      <c r="F422" s="2">
        <v>18</v>
      </c>
      <c r="G422">
        <f t="shared" si="13"/>
        <v>10</v>
      </c>
    </row>
    <row r="423" spans="1:7" x14ac:dyDescent="0.25">
      <c r="A423" t="str">
        <f t="shared" si="12"/>
        <v>Production 500Adam Kownatka</v>
      </c>
      <c r="B423" t="s">
        <v>164</v>
      </c>
      <c r="C423" t="s">
        <v>42</v>
      </c>
      <c r="D423" s="2">
        <v>11</v>
      </c>
      <c r="E423" s="2">
        <v>10</v>
      </c>
      <c r="F423" s="2">
        <v>16</v>
      </c>
      <c r="G423">
        <f t="shared" si="13"/>
        <v>11</v>
      </c>
    </row>
    <row r="424" spans="1:7" x14ac:dyDescent="0.25">
      <c r="A424" t="str">
        <f t="shared" si="12"/>
        <v>SportsmanNicholas Schmit</v>
      </c>
      <c r="B424" t="s">
        <v>192</v>
      </c>
      <c r="C424" t="s">
        <v>47</v>
      </c>
      <c r="D424" s="2">
        <v>1</v>
      </c>
      <c r="E424" s="2">
        <v>1</v>
      </c>
      <c r="F424" s="2">
        <v>100</v>
      </c>
      <c r="G424">
        <f t="shared" si="13"/>
        <v>1</v>
      </c>
    </row>
    <row r="425" spans="1:7" x14ac:dyDescent="0.25">
      <c r="A425" t="str">
        <f t="shared" si="12"/>
        <v>SportsmanBraxton Young</v>
      </c>
      <c r="B425" t="s">
        <v>192</v>
      </c>
      <c r="C425" t="s">
        <v>156</v>
      </c>
      <c r="D425" s="2">
        <v>2</v>
      </c>
      <c r="E425" s="2">
        <v>2</v>
      </c>
      <c r="F425" s="2">
        <v>70</v>
      </c>
      <c r="G425">
        <f t="shared" si="13"/>
        <v>2</v>
      </c>
    </row>
    <row r="426" spans="1:7" x14ac:dyDescent="0.25">
      <c r="A426" t="str">
        <f t="shared" si="12"/>
        <v>SportsmanAdam Kownatka</v>
      </c>
      <c r="B426" t="s">
        <v>192</v>
      </c>
      <c r="C426" t="s">
        <v>42</v>
      </c>
      <c r="D426" s="2">
        <v>3</v>
      </c>
      <c r="E426" s="2">
        <v>3</v>
      </c>
      <c r="F426" s="2">
        <v>66</v>
      </c>
      <c r="G426">
        <f t="shared" si="13"/>
        <v>3</v>
      </c>
    </row>
    <row r="427" spans="1:7" x14ac:dyDescent="0.25">
      <c r="A427" t="str">
        <f t="shared" si="12"/>
        <v>SportsmanMatt Gravina</v>
      </c>
      <c r="B427" t="s">
        <v>192</v>
      </c>
      <c r="C427" t="s">
        <v>68</v>
      </c>
      <c r="D427" s="2">
        <v>4</v>
      </c>
      <c r="E427" s="2">
        <v>4</v>
      </c>
      <c r="F427" s="2">
        <v>62</v>
      </c>
      <c r="G427">
        <f t="shared" si="13"/>
        <v>4</v>
      </c>
    </row>
    <row r="428" spans="1:7" x14ac:dyDescent="0.25">
      <c r="A428" t="str">
        <f t="shared" si="12"/>
        <v>SportsmanJames Kling</v>
      </c>
      <c r="B428" t="s">
        <v>192</v>
      </c>
      <c r="C428" t="s">
        <v>55</v>
      </c>
      <c r="D428" s="2">
        <v>5</v>
      </c>
      <c r="E428" s="2">
        <v>5</v>
      </c>
      <c r="F428" s="2">
        <v>60</v>
      </c>
      <c r="G428">
        <f t="shared" si="13"/>
        <v>5</v>
      </c>
    </row>
    <row r="429" spans="1:7" x14ac:dyDescent="0.25">
      <c r="A429" t="str">
        <f t="shared" si="12"/>
        <v>SportsmanMax Tseng</v>
      </c>
      <c r="B429" t="s">
        <v>192</v>
      </c>
      <c r="C429" t="s">
        <v>151</v>
      </c>
      <c r="D429" s="2">
        <v>6</v>
      </c>
      <c r="E429" s="2">
        <v>6</v>
      </c>
      <c r="F429" s="2">
        <v>40</v>
      </c>
      <c r="G429">
        <f t="shared" si="13"/>
        <v>6</v>
      </c>
    </row>
    <row r="430" spans="1:7" x14ac:dyDescent="0.25">
      <c r="A430" t="str">
        <f t="shared" si="12"/>
        <v>SportsmanLiam Grant</v>
      </c>
      <c r="B430" t="s">
        <v>192</v>
      </c>
      <c r="C430" t="s">
        <v>165</v>
      </c>
      <c r="D430" s="2">
        <v>7</v>
      </c>
      <c r="E430" s="2">
        <v>7</v>
      </c>
      <c r="F430" s="2">
        <v>32</v>
      </c>
      <c r="G430">
        <f t="shared" si="13"/>
        <v>7</v>
      </c>
    </row>
    <row r="431" spans="1:7" x14ac:dyDescent="0.25">
      <c r="A431" t="str">
        <f t="shared" si="12"/>
        <v>SportsmanDevon Sosniuk</v>
      </c>
      <c r="B431" t="s">
        <v>192</v>
      </c>
      <c r="C431" t="s">
        <v>63</v>
      </c>
      <c r="D431" s="2">
        <v>8</v>
      </c>
      <c r="E431" s="2">
        <v>7</v>
      </c>
      <c r="F431" s="2">
        <v>32</v>
      </c>
      <c r="G431">
        <f t="shared" si="13"/>
        <v>7</v>
      </c>
    </row>
    <row r="432" spans="1:7" x14ac:dyDescent="0.25">
      <c r="A432" t="str">
        <f t="shared" si="12"/>
        <v>SportsmanMichael Montgomery</v>
      </c>
      <c r="B432" t="s">
        <v>192</v>
      </c>
      <c r="C432" t="s">
        <v>79</v>
      </c>
      <c r="D432" s="2">
        <v>9</v>
      </c>
      <c r="E432" s="2">
        <v>8</v>
      </c>
      <c r="F432" s="2">
        <v>26</v>
      </c>
      <c r="G432">
        <f t="shared" si="13"/>
        <v>9</v>
      </c>
    </row>
    <row r="433" spans="1:7" x14ac:dyDescent="0.25">
      <c r="A433" t="str">
        <f t="shared" si="12"/>
        <v>SportsmanZack Cooper</v>
      </c>
      <c r="B433" t="s">
        <v>192</v>
      </c>
      <c r="C433" t="s">
        <v>269</v>
      </c>
      <c r="D433" s="2">
        <v>10</v>
      </c>
      <c r="E433" s="2">
        <v>9</v>
      </c>
      <c r="F433" s="2">
        <v>22</v>
      </c>
      <c r="G433">
        <f t="shared" si="13"/>
        <v>10</v>
      </c>
    </row>
    <row r="434" spans="1:7" x14ac:dyDescent="0.25">
      <c r="A434" t="str">
        <f t="shared" si="12"/>
        <v>SportsmanJade Jones</v>
      </c>
      <c r="B434" t="s">
        <v>192</v>
      </c>
      <c r="C434" t="s">
        <v>267</v>
      </c>
      <c r="D434" s="2">
        <v>11</v>
      </c>
      <c r="E434" s="2">
        <v>10</v>
      </c>
      <c r="F434" s="2">
        <v>20</v>
      </c>
      <c r="G434">
        <f t="shared" si="13"/>
        <v>11</v>
      </c>
    </row>
    <row r="435" spans="1:7" x14ac:dyDescent="0.25">
      <c r="A435" t="str">
        <f t="shared" si="12"/>
        <v>SportsmanBrad Moore</v>
      </c>
      <c r="B435" t="s">
        <v>192</v>
      </c>
      <c r="C435" t="s">
        <v>171</v>
      </c>
      <c r="D435" s="2">
        <v>12</v>
      </c>
      <c r="E435" s="2">
        <v>11</v>
      </c>
      <c r="F435" s="2">
        <v>18</v>
      </c>
      <c r="G435">
        <f t="shared" si="13"/>
        <v>12</v>
      </c>
    </row>
    <row r="436" spans="1:7" x14ac:dyDescent="0.25">
      <c r="A436" t="str">
        <f t="shared" si="12"/>
        <v>SportsmanDillon Clark</v>
      </c>
      <c r="B436" t="s">
        <v>192</v>
      </c>
      <c r="C436" t="s">
        <v>116</v>
      </c>
      <c r="D436" s="2">
        <v>13</v>
      </c>
      <c r="E436" s="2">
        <v>12</v>
      </c>
      <c r="F436" s="2">
        <v>16</v>
      </c>
      <c r="G436">
        <f t="shared" si="13"/>
        <v>13</v>
      </c>
    </row>
    <row r="437" spans="1:7" x14ac:dyDescent="0.25">
      <c r="A437" t="str">
        <f t="shared" si="12"/>
        <v>SportsmanBrock Jones</v>
      </c>
      <c r="B437" t="s">
        <v>192</v>
      </c>
      <c r="C437" t="s">
        <v>233</v>
      </c>
      <c r="D437" s="2">
        <v>14</v>
      </c>
      <c r="E437" s="2">
        <v>13</v>
      </c>
      <c r="F437" s="2">
        <v>14</v>
      </c>
      <c r="G437">
        <f t="shared" si="13"/>
        <v>14</v>
      </c>
    </row>
    <row r="438" spans="1:7" x14ac:dyDescent="0.25">
      <c r="A438" t="str">
        <f t="shared" si="12"/>
        <v>SportsmanJasper Grant</v>
      </c>
      <c r="B438" t="s">
        <v>192</v>
      </c>
      <c r="C438" t="s">
        <v>237</v>
      </c>
      <c r="D438" s="2">
        <v>15</v>
      </c>
      <c r="E438" s="2">
        <v>14</v>
      </c>
      <c r="F438" s="2">
        <v>12</v>
      </c>
      <c r="G438">
        <f t="shared" si="13"/>
        <v>15</v>
      </c>
    </row>
    <row r="439" spans="1:7" x14ac:dyDescent="0.25">
      <c r="A439" t="str">
        <f t="shared" si="12"/>
        <v>Stock 1000Erik Grim</v>
      </c>
      <c r="B439" t="s">
        <v>196</v>
      </c>
      <c r="C439" t="s">
        <v>89</v>
      </c>
      <c r="D439" s="2">
        <v>1</v>
      </c>
      <c r="E439" s="2">
        <v>1</v>
      </c>
      <c r="F439" s="2">
        <v>100</v>
      </c>
      <c r="G439">
        <f t="shared" si="13"/>
        <v>1</v>
      </c>
    </row>
    <row r="440" spans="1:7" x14ac:dyDescent="0.25">
      <c r="A440" t="str">
        <f t="shared" si="12"/>
        <v>Stock 1000Ryan McGowan</v>
      </c>
      <c r="B440" t="s">
        <v>196</v>
      </c>
      <c r="C440" t="s">
        <v>92</v>
      </c>
      <c r="D440" s="2">
        <v>2</v>
      </c>
      <c r="E440" s="2">
        <v>2</v>
      </c>
      <c r="F440" s="2">
        <v>72</v>
      </c>
      <c r="G440">
        <f t="shared" si="13"/>
        <v>2</v>
      </c>
    </row>
    <row r="441" spans="1:7" x14ac:dyDescent="0.25">
      <c r="A441" t="str">
        <f t="shared" si="12"/>
        <v>Stock 1000Genaro Lopez</v>
      </c>
      <c r="B441" t="s">
        <v>196</v>
      </c>
      <c r="C441" t="s">
        <v>101</v>
      </c>
      <c r="D441" s="2">
        <v>3</v>
      </c>
      <c r="E441" s="2">
        <v>3</v>
      </c>
      <c r="F441" s="2">
        <v>46</v>
      </c>
      <c r="G441">
        <f t="shared" si="13"/>
        <v>3</v>
      </c>
    </row>
    <row r="442" spans="1:7" x14ac:dyDescent="0.25">
      <c r="A442" t="str">
        <f t="shared" si="12"/>
        <v>Stock 1000Alex Zinaich</v>
      </c>
      <c r="B442" t="s">
        <v>196</v>
      </c>
      <c r="C442" t="s">
        <v>127</v>
      </c>
      <c r="D442" s="2">
        <v>4</v>
      </c>
      <c r="E442" s="2">
        <v>4</v>
      </c>
      <c r="F442" s="2">
        <v>42</v>
      </c>
      <c r="G442">
        <f t="shared" si="13"/>
        <v>4</v>
      </c>
    </row>
    <row r="443" spans="1:7" x14ac:dyDescent="0.25">
      <c r="A443" t="str">
        <f t="shared" si="12"/>
        <v>Stock 1000Sean Thomas</v>
      </c>
      <c r="B443" t="s">
        <v>196</v>
      </c>
      <c r="C443" t="s">
        <v>248</v>
      </c>
      <c r="D443" s="2">
        <v>5</v>
      </c>
      <c r="E443" s="2">
        <v>5</v>
      </c>
      <c r="F443" s="2">
        <v>40</v>
      </c>
      <c r="G443">
        <f t="shared" si="13"/>
        <v>5</v>
      </c>
    </row>
    <row r="444" spans="1:7" x14ac:dyDescent="0.25">
      <c r="A444" t="str">
        <f t="shared" si="12"/>
        <v>Stock 1000Andrew Skov</v>
      </c>
      <c r="B444" t="s">
        <v>196</v>
      </c>
      <c r="C444" t="s">
        <v>96</v>
      </c>
      <c r="D444" s="2">
        <v>6</v>
      </c>
      <c r="E444" s="2">
        <v>6</v>
      </c>
      <c r="F444" s="2">
        <v>32</v>
      </c>
      <c r="G444">
        <f t="shared" si="13"/>
        <v>6</v>
      </c>
    </row>
    <row r="445" spans="1:7" x14ac:dyDescent="0.25">
      <c r="A445" t="str">
        <f t="shared" si="12"/>
        <v>Stock 1000Helmut Kohler Jr</v>
      </c>
      <c r="B445" t="s">
        <v>196</v>
      </c>
      <c r="C445" t="s">
        <v>103</v>
      </c>
      <c r="D445" s="2">
        <v>7</v>
      </c>
      <c r="E445" s="2">
        <v>7</v>
      </c>
      <c r="F445" s="2">
        <v>28</v>
      </c>
      <c r="G445">
        <f t="shared" si="13"/>
        <v>7</v>
      </c>
    </row>
    <row r="446" spans="1:7" x14ac:dyDescent="0.25">
      <c r="A446" t="str">
        <f t="shared" si="12"/>
        <v>Stock 1000Bill Davis</v>
      </c>
      <c r="B446" t="s">
        <v>196</v>
      </c>
      <c r="C446" t="s">
        <v>120</v>
      </c>
      <c r="D446" s="2">
        <v>8</v>
      </c>
      <c r="E446" s="2">
        <v>8</v>
      </c>
      <c r="F446" s="2">
        <v>26</v>
      </c>
      <c r="G446">
        <f t="shared" si="13"/>
        <v>8</v>
      </c>
    </row>
    <row r="447" spans="1:7" x14ac:dyDescent="0.25">
      <c r="A447" t="str">
        <f t="shared" si="12"/>
        <v>Stock 1000Jason Grant</v>
      </c>
      <c r="B447" t="s">
        <v>196</v>
      </c>
      <c r="C447" t="s">
        <v>14</v>
      </c>
      <c r="D447" s="2">
        <v>9</v>
      </c>
      <c r="E447" s="2">
        <v>9</v>
      </c>
      <c r="F447" s="2">
        <v>22</v>
      </c>
      <c r="G447">
        <f t="shared" si="13"/>
        <v>9</v>
      </c>
    </row>
    <row r="448" spans="1:7" x14ac:dyDescent="0.25">
      <c r="A448" t="str">
        <f t="shared" si="12"/>
        <v>Stock 1000Gilbert Gonzalez</v>
      </c>
      <c r="B448" t="s">
        <v>196</v>
      </c>
      <c r="C448" t="s">
        <v>25</v>
      </c>
      <c r="D448" s="2">
        <v>10</v>
      </c>
      <c r="E448" s="2">
        <v>10</v>
      </c>
      <c r="F448" s="2">
        <v>19</v>
      </c>
      <c r="G448">
        <f t="shared" si="13"/>
        <v>10</v>
      </c>
    </row>
    <row r="449" spans="1:7" x14ac:dyDescent="0.25">
      <c r="A449" t="str">
        <f t="shared" si="12"/>
        <v>Stock 1000Nick Sosniuk</v>
      </c>
      <c r="B449" t="s">
        <v>196</v>
      </c>
      <c r="C449" t="s">
        <v>30</v>
      </c>
      <c r="D449" s="2">
        <v>11</v>
      </c>
      <c r="E449" s="2">
        <v>11</v>
      </c>
      <c r="F449" s="2">
        <v>18</v>
      </c>
      <c r="G449">
        <f t="shared" si="13"/>
        <v>11</v>
      </c>
    </row>
    <row r="450" spans="1:7" x14ac:dyDescent="0.25">
      <c r="A450" t="str">
        <f t="shared" si="12"/>
        <v>Stock 1000James Riggs</v>
      </c>
      <c r="B450" t="s">
        <v>196</v>
      </c>
      <c r="C450" t="s">
        <v>67</v>
      </c>
      <c r="D450" s="2">
        <v>12</v>
      </c>
      <c r="E450" s="2">
        <v>12</v>
      </c>
      <c r="F450" s="2">
        <v>17</v>
      </c>
      <c r="G450">
        <f t="shared" si="13"/>
        <v>12</v>
      </c>
    </row>
    <row r="451" spans="1:7" x14ac:dyDescent="0.25">
      <c r="A451" t="str">
        <f t="shared" si="12"/>
        <v>Stock 1000David Meyer</v>
      </c>
      <c r="B451" t="s">
        <v>196</v>
      </c>
      <c r="C451" t="s">
        <v>105</v>
      </c>
      <c r="D451" s="2">
        <v>13</v>
      </c>
      <c r="E451" s="2">
        <v>13</v>
      </c>
      <c r="F451" s="2">
        <v>16</v>
      </c>
      <c r="G451">
        <f t="shared" si="13"/>
        <v>13</v>
      </c>
    </row>
    <row r="452" spans="1:7" x14ac:dyDescent="0.25">
      <c r="A452" t="str">
        <f t="shared" si="12"/>
        <v>Stock 1000Duncan Biles</v>
      </c>
      <c r="B452" t="s">
        <v>196</v>
      </c>
      <c r="C452" t="s">
        <v>107</v>
      </c>
      <c r="D452" s="2">
        <v>14</v>
      </c>
      <c r="E452" s="2">
        <v>13</v>
      </c>
      <c r="F452" s="2">
        <v>16</v>
      </c>
      <c r="G452">
        <f t="shared" si="13"/>
        <v>13</v>
      </c>
    </row>
    <row r="453" spans="1:7" x14ac:dyDescent="0.25">
      <c r="A453" t="str">
        <f t="shared" si="12"/>
        <v>Stock 1000Nicholas Schmit</v>
      </c>
      <c r="B453" t="s">
        <v>196</v>
      </c>
      <c r="C453" t="s">
        <v>47</v>
      </c>
      <c r="D453" s="2">
        <v>15</v>
      </c>
      <c r="E453" s="2">
        <v>13</v>
      </c>
      <c r="F453" s="2">
        <v>16</v>
      </c>
      <c r="G453">
        <f t="shared" si="13"/>
        <v>13</v>
      </c>
    </row>
    <row r="454" spans="1:7" x14ac:dyDescent="0.25">
      <c r="A454" t="str">
        <f t="shared" si="12"/>
        <v>Stock 1000Clive Savacool</v>
      </c>
      <c r="B454" t="s">
        <v>196</v>
      </c>
      <c r="C454" t="s">
        <v>250</v>
      </c>
      <c r="D454" s="2">
        <v>16</v>
      </c>
      <c r="E454" s="2">
        <v>14</v>
      </c>
      <c r="F454" s="2">
        <v>14</v>
      </c>
      <c r="G454">
        <f t="shared" si="13"/>
        <v>16</v>
      </c>
    </row>
    <row r="455" spans="1:7" x14ac:dyDescent="0.25">
      <c r="A455" t="str">
        <f t="shared" si="12"/>
        <v>Stock 1000Corey Vlastuin</v>
      </c>
      <c r="B455" t="s">
        <v>196</v>
      </c>
      <c r="C455" t="s">
        <v>261</v>
      </c>
      <c r="D455" s="2">
        <v>17</v>
      </c>
      <c r="E455" s="2">
        <v>15</v>
      </c>
      <c r="F455" s="2">
        <v>12</v>
      </c>
      <c r="G455">
        <f t="shared" si="13"/>
        <v>17</v>
      </c>
    </row>
    <row r="456" spans="1:7" x14ac:dyDescent="0.25">
      <c r="A456" t="str">
        <f t="shared" ref="A456:A519" si="14">B456&amp;C456</f>
        <v>Stock 1000James Kling</v>
      </c>
      <c r="B456" t="s">
        <v>196</v>
      </c>
      <c r="C456" t="s">
        <v>55</v>
      </c>
      <c r="D456" s="2">
        <v>18</v>
      </c>
      <c r="E456" s="2">
        <v>15</v>
      </c>
      <c r="F456" s="2">
        <v>12</v>
      </c>
      <c r="G456">
        <f t="shared" ref="G456:G519" si="15">IF(E456=E455,G455,D456)</f>
        <v>17</v>
      </c>
    </row>
    <row r="457" spans="1:7" x14ac:dyDescent="0.25">
      <c r="A457" t="str">
        <f t="shared" si="14"/>
        <v>Stock 1000Myroslav Volkov</v>
      </c>
      <c r="B457" t="s">
        <v>196</v>
      </c>
      <c r="C457" t="s">
        <v>61</v>
      </c>
      <c r="D457" s="2">
        <v>19</v>
      </c>
      <c r="E457" s="2">
        <v>15</v>
      </c>
      <c r="F457" s="2">
        <v>12</v>
      </c>
      <c r="G457">
        <f t="shared" si="15"/>
        <v>17</v>
      </c>
    </row>
    <row r="458" spans="1:7" x14ac:dyDescent="0.25">
      <c r="A458" t="str">
        <f t="shared" si="14"/>
        <v>Stock 1000James Peterec</v>
      </c>
      <c r="B458" t="s">
        <v>196</v>
      </c>
      <c r="C458" t="s">
        <v>275</v>
      </c>
      <c r="D458" s="2">
        <v>20</v>
      </c>
      <c r="E458" s="2">
        <v>16</v>
      </c>
      <c r="F458" s="2">
        <v>10</v>
      </c>
      <c r="G458">
        <f t="shared" si="15"/>
        <v>20</v>
      </c>
    </row>
    <row r="459" spans="1:7" x14ac:dyDescent="0.25">
      <c r="A459" t="str">
        <f t="shared" si="14"/>
        <v>Stock 1000Nate McConnell</v>
      </c>
      <c r="B459" t="s">
        <v>196</v>
      </c>
      <c r="C459" t="s">
        <v>50</v>
      </c>
      <c r="D459" s="2">
        <v>21</v>
      </c>
      <c r="E459" s="2">
        <v>17</v>
      </c>
      <c r="F459" s="2">
        <v>9</v>
      </c>
      <c r="G459">
        <f t="shared" si="15"/>
        <v>21</v>
      </c>
    </row>
    <row r="460" spans="1:7" x14ac:dyDescent="0.25">
      <c r="A460" t="str">
        <f t="shared" si="14"/>
        <v>Stock 1000Robert McNiel</v>
      </c>
      <c r="B460" t="s">
        <v>196</v>
      </c>
      <c r="C460" t="s">
        <v>39</v>
      </c>
      <c r="D460" s="2">
        <v>22</v>
      </c>
      <c r="E460" s="2">
        <v>18</v>
      </c>
      <c r="F460" s="2">
        <v>8</v>
      </c>
      <c r="G460">
        <f t="shared" si="15"/>
        <v>22</v>
      </c>
    </row>
    <row r="461" spans="1:7" x14ac:dyDescent="0.25">
      <c r="A461" t="str">
        <f t="shared" si="14"/>
        <v>Stock 1000Jim Wilson</v>
      </c>
      <c r="B461" t="s">
        <v>196</v>
      </c>
      <c r="C461" t="s">
        <v>259</v>
      </c>
      <c r="D461" s="2">
        <v>23</v>
      </c>
      <c r="E461" s="2">
        <v>19</v>
      </c>
      <c r="F461" s="2">
        <v>6</v>
      </c>
      <c r="G461">
        <f t="shared" si="15"/>
        <v>23</v>
      </c>
    </row>
    <row r="462" spans="1:7" x14ac:dyDescent="0.25">
      <c r="A462" t="str">
        <f t="shared" si="14"/>
        <v>Stock 1000Daniel Egbert</v>
      </c>
      <c r="B462" t="s">
        <v>196</v>
      </c>
      <c r="C462" t="s">
        <v>72</v>
      </c>
      <c r="D462" s="2">
        <v>24</v>
      </c>
      <c r="E462" s="2">
        <v>20</v>
      </c>
      <c r="F462" s="2">
        <v>5</v>
      </c>
      <c r="G462">
        <f t="shared" si="15"/>
        <v>24</v>
      </c>
    </row>
    <row r="463" spans="1:7" x14ac:dyDescent="0.25">
      <c r="A463" t="str">
        <f t="shared" si="14"/>
        <v>Stock 1000Zach Cooper</v>
      </c>
      <c r="B463" t="s">
        <v>196</v>
      </c>
      <c r="C463" t="s">
        <v>282</v>
      </c>
      <c r="D463" s="2">
        <v>25</v>
      </c>
      <c r="E463" s="2">
        <v>21</v>
      </c>
      <c r="F463" s="2">
        <v>4</v>
      </c>
      <c r="G463">
        <f t="shared" si="15"/>
        <v>25</v>
      </c>
    </row>
    <row r="464" spans="1:7" x14ac:dyDescent="0.25">
      <c r="A464" t="str">
        <f t="shared" si="14"/>
        <v>Stock 1000Matt Gravina</v>
      </c>
      <c r="B464" t="s">
        <v>196</v>
      </c>
      <c r="C464" t="s">
        <v>68</v>
      </c>
      <c r="D464" s="2">
        <v>26</v>
      </c>
      <c r="E464" s="2">
        <v>22</v>
      </c>
      <c r="F464" s="2">
        <v>2</v>
      </c>
      <c r="G464">
        <f t="shared" si="15"/>
        <v>26</v>
      </c>
    </row>
    <row r="465" spans="1:7" x14ac:dyDescent="0.25">
      <c r="A465" t="str">
        <f t="shared" si="14"/>
        <v/>
      </c>
      <c r="G465">
        <f t="shared" si="15"/>
        <v>0</v>
      </c>
    </row>
    <row r="466" spans="1:7" x14ac:dyDescent="0.25">
      <c r="A466" t="str">
        <f t="shared" si="14"/>
        <v/>
      </c>
      <c r="G466">
        <f t="shared" si="15"/>
        <v>0</v>
      </c>
    </row>
    <row r="467" spans="1:7" x14ac:dyDescent="0.25">
      <c r="A467" t="str">
        <f t="shared" si="14"/>
        <v/>
      </c>
      <c r="G467">
        <f t="shared" si="15"/>
        <v>0</v>
      </c>
    </row>
    <row r="468" spans="1:7" x14ac:dyDescent="0.25">
      <c r="A468" t="str">
        <f t="shared" si="14"/>
        <v/>
      </c>
      <c r="G468">
        <f t="shared" si="15"/>
        <v>0</v>
      </c>
    </row>
    <row r="469" spans="1:7" x14ac:dyDescent="0.25">
      <c r="A469" t="str">
        <f t="shared" si="14"/>
        <v/>
      </c>
      <c r="G469">
        <f t="shared" si="15"/>
        <v>0</v>
      </c>
    </row>
    <row r="470" spans="1:7" x14ac:dyDescent="0.25">
      <c r="A470" t="str">
        <f t="shared" si="14"/>
        <v/>
      </c>
      <c r="G470">
        <f t="shared" si="15"/>
        <v>0</v>
      </c>
    </row>
    <row r="471" spans="1:7" x14ac:dyDescent="0.25">
      <c r="A471" t="str">
        <f t="shared" si="14"/>
        <v/>
      </c>
      <c r="G471">
        <f t="shared" si="15"/>
        <v>0</v>
      </c>
    </row>
    <row r="472" spans="1:7" x14ac:dyDescent="0.25">
      <c r="A472" t="str">
        <f t="shared" si="14"/>
        <v/>
      </c>
      <c r="G472">
        <f t="shared" si="15"/>
        <v>0</v>
      </c>
    </row>
    <row r="473" spans="1:7" x14ac:dyDescent="0.25">
      <c r="A473" t="str">
        <f t="shared" si="14"/>
        <v/>
      </c>
      <c r="G473">
        <f t="shared" si="15"/>
        <v>0</v>
      </c>
    </row>
    <row r="474" spans="1:7" x14ac:dyDescent="0.25">
      <c r="A474" t="str">
        <f t="shared" si="14"/>
        <v/>
      </c>
      <c r="G474">
        <f t="shared" si="15"/>
        <v>0</v>
      </c>
    </row>
    <row r="475" spans="1:7" x14ac:dyDescent="0.25">
      <c r="A475" t="str">
        <f t="shared" si="14"/>
        <v/>
      </c>
      <c r="G475">
        <f t="shared" si="15"/>
        <v>0</v>
      </c>
    </row>
    <row r="476" spans="1:7" x14ac:dyDescent="0.25">
      <c r="A476" t="str">
        <f t="shared" si="14"/>
        <v/>
      </c>
      <c r="G476">
        <f t="shared" si="15"/>
        <v>0</v>
      </c>
    </row>
    <row r="477" spans="1:7" x14ac:dyDescent="0.25">
      <c r="A477" t="str">
        <f t="shared" si="14"/>
        <v/>
      </c>
      <c r="G477">
        <f t="shared" si="15"/>
        <v>0</v>
      </c>
    </row>
    <row r="478" spans="1:7" x14ac:dyDescent="0.25">
      <c r="A478" t="str">
        <f t="shared" si="14"/>
        <v/>
      </c>
      <c r="G478">
        <f t="shared" si="15"/>
        <v>0</v>
      </c>
    </row>
    <row r="479" spans="1:7" x14ac:dyDescent="0.25">
      <c r="A479" t="str">
        <f t="shared" si="14"/>
        <v/>
      </c>
      <c r="G479">
        <f t="shared" si="15"/>
        <v>0</v>
      </c>
    </row>
    <row r="480" spans="1:7" x14ac:dyDescent="0.25">
      <c r="A480" t="str">
        <f t="shared" si="14"/>
        <v/>
      </c>
      <c r="G480">
        <f t="shared" si="15"/>
        <v>0</v>
      </c>
    </row>
    <row r="481" spans="1:7" x14ac:dyDescent="0.25">
      <c r="A481" t="str">
        <f t="shared" si="14"/>
        <v/>
      </c>
      <c r="G481">
        <f t="shared" si="15"/>
        <v>0</v>
      </c>
    </row>
    <row r="482" spans="1:7" x14ac:dyDescent="0.25">
      <c r="A482" t="str">
        <f t="shared" si="14"/>
        <v/>
      </c>
      <c r="G482">
        <f t="shared" si="15"/>
        <v>0</v>
      </c>
    </row>
    <row r="483" spans="1:7" x14ac:dyDescent="0.25">
      <c r="A483" t="str">
        <f t="shared" si="14"/>
        <v/>
      </c>
      <c r="G483">
        <f t="shared" si="15"/>
        <v>0</v>
      </c>
    </row>
    <row r="484" spans="1:7" x14ac:dyDescent="0.25">
      <c r="A484" t="str">
        <f t="shared" si="14"/>
        <v/>
      </c>
      <c r="G484">
        <f t="shared" si="15"/>
        <v>0</v>
      </c>
    </row>
    <row r="485" spans="1:7" x14ac:dyDescent="0.25">
      <c r="A485" t="str">
        <f t="shared" si="14"/>
        <v/>
      </c>
      <c r="G485">
        <f t="shared" si="15"/>
        <v>0</v>
      </c>
    </row>
    <row r="486" spans="1:7" x14ac:dyDescent="0.25">
      <c r="A486" t="str">
        <f t="shared" si="14"/>
        <v/>
      </c>
      <c r="G486">
        <f t="shared" si="15"/>
        <v>0</v>
      </c>
    </row>
    <row r="487" spans="1:7" x14ac:dyDescent="0.25">
      <c r="A487" t="str">
        <f t="shared" si="14"/>
        <v/>
      </c>
      <c r="G487">
        <f t="shared" si="15"/>
        <v>0</v>
      </c>
    </row>
    <row r="488" spans="1:7" x14ac:dyDescent="0.25">
      <c r="A488" t="str">
        <f t="shared" si="14"/>
        <v/>
      </c>
      <c r="G488">
        <f t="shared" si="15"/>
        <v>0</v>
      </c>
    </row>
    <row r="489" spans="1:7" x14ac:dyDescent="0.25">
      <c r="A489" t="str">
        <f t="shared" si="14"/>
        <v/>
      </c>
      <c r="G489">
        <f t="shared" si="15"/>
        <v>0</v>
      </c>
    </row>
    <row r="490" spans="1:7" x14ac:dyDescent="0.25">
      <c r="A490" t="str">
        <f t="shared" si="14"/>
        <v/>
      </c>
      <c r="G490">
        <f t="shared" si="15"/>
        <v>0</v>
      </c>
    </row>
    <row r="491" spans="1:7" x14ac:dyDescent="0.25">
      <c r="A491" t="str">
        <f t="shared" si="14"/>
        <v/>
      </c>
      <c r="G491">
        <f t="shared" si="15"/>
        <v>0</v>
      </c>
    </row>
    <row r="492" spans="1:7" x14ac:dyDescent="0.25">
      <c r="A492" t="str">
        <f t="shared" si="14"/>
        <v/>
      </c>
      <c r="G492">
        <f t="shared" si="15"/>
        <v>0</v>
      </c>
    </row>
    <row r="493" spans="1:7" x14ac:dyDescent="0.25">
      <c r="A493" t="str">
        <f t="shared" si="14"/>
        <v/>
      </c>
      <c r="G493">
        <f t="shared" si="15"/>
        <v>0</v>
      </c>
    </row>
    <row r="494" spans="1:7" x14ac:dyDescent="0.25">
      <c r="A494" t="str">
        <f t="shared" si="14"/>
        <v/>
      </c>
      <c r="G494">
        <f t="shared" si="15"/>
        <v>0</v>
      </c>
    </row>
    <row r="495" spans="1:7" x14ac:dyDescent="0.25">
      <c r="A495" t="str">
        <f t="shared" si="14"/>
        <v/>
      </c>
      <c r="G495">
        <f t="shared" si="15"/>
        <v>0</v>
      </c>
    </row>
    <row r="496" spans="1:7" x14ac:dyDescent="0.25">
      <c r="A496" t="str">
        <f t="shared" si="14"/>
        <v/>
      </c>
      <c r="G496">
        <f t="shared" si="15"/>
        <v>0</v>
      </c>
    </row>
    <row r="497" spans="1:7" x14ac:dyDescent="0.25">
      <c r="A497" t="str">
        <f t="shared" si="14"/>
        <v/>
      </c>
      <c r="G497">
        <f t="shared" si="15"/>
        <v>0</v>
      </c>
    </row>
    <row r="498" spans="1:7" x14ac:dyDescent="0.25">
      <c r="A498" t="str">
        <f t="shared" si="14"/>
        <v/>
      </c>
      <c r="G498">
        <f t="shared" si="15"/>
        <v>0</v>
      </c>
    </row>
    <row r="499" spans="1:7" x14ac:dyDescent="0.25">
      <c r="A499" t="str">
        <f t="shared" si="14"/>
        <v/>
      </c>
      <c r="G499">
        <f t="shared" si="15"/>
        <v>0</v>
      </c>
    </row>
    <row r="500" spans="1:7" x14ac:dyDescent="0.25">
      <c r="A500" t="str">
        <f t="shared" si="14"/>
        <v/>
      </c>
      <c r="G500">
        <f t="shared" si="15"/>
        <v>0</v>
      </c>
    </row>
    <row r="501" spans="1:7" x14ac:dyDescent="0.25">
      <c r="A501" t="str">
        <f t="shared" si="14"/>
        <v/>
      </c>
      <c r="G501">
        <f t="shared" si="15"/>
        <v>0</v>
      </c>
    </row>
    <row r="502" spans="1:7" x14ac:dyDescent="0.25">
      <c r="A502" t="str">
        <f t="shared" si="14"/>
        <v/>
      </c>
      <c r="G502">
        <f t="shared" si="15"/>
        <v>0</v>
      </c>
    </row>
    <row r="503" spans="1:7" x14ac:dyDescent="0.25">
      <c r="A503" t="str">
        <f t="shared" si="14"/>
        <v/>
      </c>
      <c r="G503">
        <f t="shared" si="15"/>
        <v>0</v>
      </c>
    </row>
    <row r="504" spans="1:7" x14ac:dyDescent="0.25">
      <c r="A504" t="str">
        <f t="shared" si="14"/>
        <v/>
      </c>
      <c r="G504">
        <f t="shared" si="15"/>
        <v>0</v>
      </c>
    </row>
    <row r="505" spans="1:7" x14ac:dyDescent="0.25">
      <c r="A505" t="str">
        <f t="shared" si="14"/>
        <v/>
      </c>
      <c r="G505">
        <f t="shared" si="15"/>
        <v>0</v>
      </c>
    </row>
    <row r="506" spans="1:7" x14ac:dyDescent="0.25">
      <c r="A506" t="str">
        <f t="shared" si="14"/>
        <v/>
      </c>
      <c r="G506">
        <f t="shared" si="15"/>
        <v>0</v>
      </c>
    </row>
    <row r="507" spans="1:7" x14ac:dyDescent="0.25">
      <c r="A507" t="str">
        <f t="shared" si="14"/>
        <v/>
      </c>
      <c r="G507">
        <f t="shared" si="15"/>
        <v>0</v>
      </c>
    </row>
    <row r="508" spans="1:7" x14ac:dyDescent="0.25">
      <c r="A508" t="str">
        <f t="shared" si="14"/>
        <v/>
      </c>
      <c r="G508">
        <f t="shared" si="15"/>
        <v>0</v>
      </c>
    </row>
    <row r="509" spans="1:7" x14ac:dyDescent="0.25">
      <c r="A509" t="str">
        <f t="shared" si="14"/>
        <v/>
      </c>
      <c r="G509">
        <f t="shared" si="15"/>
        <v>0</v>
      </c>
    </row>
    <row r="510" spans="1:7" x14ac:dyDescent="0.25">
      <c r="A510" t="str">
        <f t="shared" si="14"/>
        <v/>
      </c>
      <c r="G510">
        <f t="shared" si="15"/>
        <v>0</v>
      </c>
    </row>
    <row r="511" spans="1:7" x14ac:dyDescent="0.25">
      <c r="A511" t="str">
        <f t="shared" si="14"/>
        <v/>
      </c>
      <c r="G511">
        <f t="shared" si="15"/>
        <v>0</v>
      </c>
    </row>
    <row r="512" spans="1:7" x14ac:dyDescent="0.25">
      <c r="A512" t="str">
        <f t="shared" si="14"/>
        <v/>
      </c>
      <c r="G512">
        <f t="shared" si="15"/>
        <v>0</v>
      </c>
    </row>
    <row r="513" spans="1:7" x14ac:dyDescent="0.25">
      <c r="A513" t="str">
        <f t="shared" si="14"/>
        <v/>
      </c>
      <c r="G513">
        <f t="shared" si="15"/>
        <v>0</v>
      </c>
    </row>
    <row r="514" spans="1:7" x14ac:dyDescent="0.25">
      <c r="A514" t="str">
        <f t="shared" si="14"/>
        <v/>
      </c>
      <c r="G514">
        <f t="shared" si="15"/>
        <v>0</v>
      </c>
    </row>
    <row r="515" spans="1:7" x14ac:dyDescent="0.25">
      <c r="A515" t="str">
        <f t="shared" si="14"/>
        <v/>
      </c>
      <c r="G515">
        <f t="shared" si="15"/>
        <v>0</v>
      </c>
    </row>
    <row r="516" spans="1:7" x14ac:dyDescent="0.25">
      <c r="A516" t="str">
        <f t="shared" si="14"/>
        <v/>
      </c>
      <c r="G516">
        <f t="shared" si="15"/>
        <v>0</v>
      </c>
    </row>
    <row r="517" spans="1:7" x14ac:dyDescent="0.25">
      <c r="A517" t="str">
        <f t="shared" si="14"/>
        <v/>
      </c>
      <c r="G517">
        <f t="shared" si="15"/>
        <v>0</v>
      </c>
    </row>
    <row r="518" spans="1:7" x14ac:dyDescent="0.25">
      <c r="A518" t="str">
        <f t="shared" si="14"/>
        <v/>
      </c>
      <c r="G518">
        <f t="shared" si="15"/>
        <v>0</v>
      </c>
    </row>
    <row r="519" spans="1:7" x14ac:dyDescent="0.25">
      <c r="A519" t="str">
        <f t="shared" si="14"/>
        <v/>
      </c>
      <c r="G519">
        <f t="shared" si="15"/>
        <v>0</v>
      </c>
    </row>
    <row r="520" spans="1:7" x14ac:dyDescent="0.25">
      <c r="A520" t="str">
        <f t="shared" ref="A520:A583" si="16">B520&amp;C520</f>
        <v/>
      </c>
      <c r="G520">
        <f t="shared" ref="G520:G583" si="17">IF(E520=E519,G519,D520)</f>
        <v>0</v>
      </c>
    </row>
    <row r="521" spans="1:7" x14ac:dyDescent="0.25">
      <c r="A521" t="str">
        <f t="shared" si="16"/>
        <v/>
      </c>
      <c r="G521">
        <f t="shared" si="17"/>
        <v>0</v>
      </c>
    </row>
    <row r="522" spans="1:7" x14ac:dyDescent="0.25">
      <c r="A522" t="str">
        <f t="shared" si="16"/>
        <v/>
      </c>
      <c r="G522">
        <f t="shared" si="17"/>
        <v>0</v>
      </c>
    </row>
    <row r="523" spans="1:7" x14ac:dyDescent="0.25">
      <c r="A523" t="str">
        <f t="shared" si="16"/>
        <v/>
      </c>
      <c r="G523">
        <f t="shared" si="17"/>
        <v>0</v>
      </c>
    </row>
    <row r="524" spans="1:7" x14ac:dyDescent="0.25">
      <c r="A524" t="str">
        <f t="shared" si="16"/>
        <v/>
      </c>
      <c r="G524">
        <f t="shared" si="17"/>
        <v>0</v>
      </c>
    </row>
    <row r="525" spans="1:7" x14ac:dyDescent="0.25">
      <c r="A525" t="str">
        <f t="shared" si="16"/>
        <v/>
      </c>
      <c r="G525">
        <f t="shared" si="17"/>
        <v>0</v>
      </c>
    </row>
    <row r="526" spans="1:7" x14ac:dyDescent="0.25">
      <c r="A526" t="str">
        <f t="shared" si="16"/>
        <v/>
      </c>
      <c r="G526">
        <f t="shared" si="17"/>
        <v>0</v>
      </c>
    </row>
    <row r="527" spans="1:7" x14ac:dyDescent="0.25">
      <c r="A527" t="str">
        <f t="shared" si="16"/>
        <v/>
      </c>
      <c r="G527">
        <f t="shared" si="17"/>
        <v>0</v>
      </c>
    </row>
    <row r="528" spans="1:7" x14ac:dyDescent="0.25">
      <c r="A528" t="str">
        <f t="shared" si="16"/>
        <v/>
      </c>
      <c r="G528">
        <f t="shared" si="17"/>
        <v>0</v>
      </c>
    </row>
    <row r="529" spans="1:7" x14ac:dyDescent="0.25">
      <c r="A529" t="str">
        <f t="shared" si="16"/>
        <v/>
      </c>
      <c r="G529">
        <f t="shared" si="17"/>
        <v>0</v>
      </c>
    </row>
    <row r="530" spans="1:7" x14ac:dyDescent="0.25">
      <c r="A530" t="str">
        <f t="shared" si="16"/>
        <v/>
      </c>
      <c r="G530">
        <f t="shared" si="17"/>
        <v>0</v>
      </c>
    </row>
    <row r="531" spans="1:7" x14ac:dyDescent="0.25">
      <c r="A531" t="str">
        <f t="shared" si="16"/>
        <v/>
      </c>
      <c r="G531">
        <f t="shared" si="17"/>
        <v>0</v>
      </c>
    </row>
    <row r="532" spans="1:7" x14ac:dyDescent="0.25">
      <c r="A532" t="str">
        <f t="shared" si="16"/>
        <v/>
      </c>
      <c r="G532">
        <f t="shared" si="17"/>
        <v>0</v>
      </c>
    </row>
    <row r="533" spans="1:7" x14ac:dyDescent="0.25">
      <c r="A533" t="str">
        <f t="shared" si="16"/>
        <v/>
      </c>
      <c r="G533">
        <f t="shared" si="17"/>
        <v>0</v>
      </c>
    </row>
    <row r="534" spans="1:7" x14ac:dyDescent="0.25">
      <c r="A534" t="str">
        <f t="shared" si="16"/>
        <v/>
      </c>
      <c r="G534">
        <f t="shared" si="17"/>
        <v>0</v>
      </c>
    </row>
    <row r="535" spans="1:7" x14ac:dyDescent="0.25">
      <c r="A535" t="str">
        <f t="shared" si="16"/>
        <v/>
      </c>
      <c r="G535">
        <f t="shared" si="17"/>
        <v>0</v>
      </c>
    </row>
    <row r="536" spans="1:7" x14ac:dyDescent="0.25">
      <c r="A536" t="str">
        <f t="shared" si="16"/>
        <v/>
      </c>
      <c r="G536">
        <f t="shared" si="17"/>
        <v>0</v>
      </c>
    </row>
    <row r="537" spans="1:7" x14ac:dyDescent="0.25">
      <c r="A537" t="str">
        <f t="shared" si="16"/>
        <v/>
      </c>
      <c r="G537">
        <f t="shared" si="17"/>
        <v>0</v>
      </c>
    </row>
    <row r="538" spans="1:7" x14ac:dyDescent="0.25">
      <c r="A538" t="str">
        <f t="shared" si="16"/>
        <v/>
      </c>
      <c r="G538">
        <f t="shared" si="17"/>
        <v>0</v>
      </c>
    </row>
    <row r="539" spans="1:7" x14ac:dyDescent="0.25">
      <c r="A539" t="str">
        <f t="shared" si="16"/>
        <v/>
      </c>
      <c r="G539">
        <f t="shared" si="17"/>
        <v>0</v>
      </c>
    </row>
    <row r="540" spans="1:7" x14ac:dyDescent="0.25">
      <c r="A540" t="str">
        <f t="shared" si="16"/>
        <v/>
      </c>
      <c r="G540">
        <f t="shared" si="17"/>
        <v>0</v>
      </c>
    </row>
    <row r="541" spans="1:7" x14ac:dyDescent="0.25">
      <c r="A541" t="str">
        <f t="shared" si="16"/>
        <v/>
      </c>
      <c r="G541">
        <f t="shared" si="17"/>
        <v>0</v>
      </c>
    </row>
    <row r="542" spans="1:7" x14ac:dyDescent="0.25">
      <c r="A542" t="str">
        <f t="shared" si="16"/>
        <v/>
      </c>
      <c r="G542">
        <f t="shared" si="17"/>
        <v>0</v>
      </c>
    </row>
    <row r="543" spans="1:7" x14ac:dyDescent="0.25">
      <c r="A543" t="str">
        <f t="shared" si="16"/>
        <v/>
      </c>
      <c r="G543">
        <f t="shared" si="17"/>
        <v>0</v>
      </c>
    </row>
    <row r="544" spans="1:7" x14ac:dyDescent="0.25">
      <c r="A544" t="str">
        <f t="shared" si="16"/>
        <v/>
      </c>
      <c r="G544">
        <f t="shared" si="17"/>
        <v>0</v>
      </c>
    </row>
    <row r="545" spans="1:7" x14ac:dyDescent="0.25">
      <c r="A545" t="str">
        <f t="shared" si="16"/>
        <v/>
      </c>
      <c r="G545">
        <f t="shared" si="17"/>
        <v>0</v>
      </c>
    </row>
    <row r="546" spans="1:7" x14ac:dyDescent="0.25">
      <c r="A546" t="str">
        <f t="shared" si="16"/>
        <v/>
      </c>
      <c r="G546">
        <f t="shared" si="17"/>
        <v>0</v>
      </c>
    </row>
    <row r="547" spans="1:7" x14ac:dyDescent="0.25">
      <c r="A547" t="str">
        <f t="shared" si="16"/>
        <v/>
      </c>
      <c r="G547">
        <f t="shared" si="17"/>
        <v>0</v>
      </c>
    </row>
    <row r="548" spans="1:7" x14ac:dyDescent="0.25">
      <c r="A548" t="str">
        <f t="shared" si="16"/>
        <v/>
      </c>
      <c r="G548">
        <f t="shared" si="17"/>
        <v>0</v>
      </c>
    </row>
    <row r="549" spans="1:7" x14ac:dyDescent="0.25">
      <c r="A549" t="str">
        <f t="shared" si="16"/>
        <v/>
      </c>
      <c r="G549">
        <f t="shared" si="17"/>
        <v>0</v>
      </c>
    </row>
    <row r="550" spans="1:7" x14ac:dyDescent="0.25">
      <c r="A550" t="str">
        <f t="shared" si="16"/>
        <v/>
      </c>
      <c r="G550">
        <f t="shared" si="17"/>
        <v>0</v>
      </c>
    </row>
    <row r="551" spans="1:7" x14ac:dyDescent="0.25">
      <c r="A551" t="str">
        <f t="shared" si="16"/>
        <v/>
      </c>
      <c r="G551">
        <f t="shared" si="17"/>
        <v>0</v>
      </c>
    </row>
    <row r="552" spans="1:7" x14ac:dyDescent="0.25">
      <c r="A552" t="str">
        <f t="shared" si="16"/>
        <v/>
      </c>
      <c r="G552">
        <f t="shared" si="17"/>
        <v>0</v>
      </c>
    </row>
    <row r="553" spans="1:7" x14ac:dyDescent="0.25">
      <c r="A553" t="str">
        <f t="shared" si="16"/>
        <v/>
      </c>
      <c r="G553">
        <f t="shared" si="17"/>
        <v>0</v>
      </c>
    </row>
    <row r="554" spans="1:7" x14ac:dyDescent="0.25">
      <c r="A554" t="str">
        <f t="shared" si="16"/>
        <v/>
      </c>
      <c r="G554">
        <f t="shared" si="17"/>
        <v>0</v>
      </c>
    </row>
    <row r="555" spans="1:7" x14ac:dyDescent="0.25">
      <c r="A555" t="str">
        <f t="shared" si="16"/>
        <v/>
      </c>
      <c r="G555">
        <f t="shared" si="17"/>
        <v>0</v>
      </c>
    </row>
    <row r="556" spans="1:7" x14ac:dyDescent="0.25">
      <c r="A556" t="str">
        <f t="shared" si="16"/>
        <v/>
      </c>
      <c r="G556">
        <f t="shared" si="17"/>
        <v>0</v>
      </c>
    </row>
    <row r="557" spans="1:7" x14ac:dyDescent="0.25">
      <c r="A557" t="str">
        <f t="shared" si="16"/>
        <v/>
      </c>
      <c r="G557">
        <f t="shared" si="17"/>
        <v>0</v>
      </c>
    </row>
    <row r="558" spans="1:7" x14ac:dyDescent="0.25">
      <c r="A558" t="str">
        <f t="shared" si="16"/>
        <v/>
      </c>
      <c r="G558">
        <f t="shared" si="17"/>
        <v>0</v>
      </c>
    </row>
    <row r="559" spans="1:7" x14ac:dyDescent="0.25">
      <c r="A559" t="str">
        <f t="shared" si="16"/>
        <v/>
      </c>
      <c r="G559">
        <f t="shared" si="17"/>
        <v>0</v>
      </c>
    </row>
    <row r="560" spans="1:7" x14ac:dyDescent="0.25">
      <c r="A560" t="str">
        <f t="shared" si="16"/>
        <v/>
      </c>
      <c r="G560">
        <f t="shared" si="17"/>
        <v>0</v>
      </c>
    </row>
    <row r="561" spans="1:7" x14ac:dyDescent="0.25">
      <c r="A561" t="str">
        <f t="shared" si="16"/>
        <v/>
      </c>
      <c r="G561">
        <f t="shared" si="17"/>
        <v>0</v>
      </c>
    </row>
    <row r="562" spans="1:7" x14ac:dyDescent="0.25">
      <c r="A562" t="str">
        <f t="shared" si="16"/>
        <v/>
      </c>
      <c r="G562">
        <f t="shared" si="17"/>
        <v>0</v>
      </c>
    </row>
    <row r="563" spans="1:7" x14ac:dyDescent="0.25">
      <c r="A563" t="str">
        <f t="shared" si="16"/>
        <v/>
      </c>
      <c r="G563">
        <f t="shared" si="17"/>
        <v>0</v>
      </c>
    </row>
    <row r="564" spans="1:7" x14ac:dyDescent="0.25">
      <c r="A564" t="str">
        <f t="shared" si="16"/>
        <v/>
      </c>
      <c r="G564">
        <f t="shared" si="17"/>
        <v>0</v>
      </c>
    </row>
    <row r="565" spans="1:7" x14ac:dyDescent="0.25">
      <c r="A565" t="str">
        <f t="shared" si="16"/>
        <v/>
      </c>
      <c r="G565">
        <f t="shared" si="17"/>
        <v>0</v>
      </c>
    </row>
    <row r="566" spans="1:7" x14ac:dyDescent="0.25">
      <c r="A566" t="str">
        <f t="shared" si="16"/>
        <v/>
      </c>
      <c r="G566">
        <f t="shared" si="17"/>
        <v>0</v>
      </c>
    </row>
    <row r="567" spans="1:7" x14ac:dyDescent="0.25">
      <c r="A567" t="str">
        <f t="shared" si="16"/>
        <v/>
      </c>
      <c r="G567">
        <f t="shared" si="17"/>
        <v>0</v>
      </c>
    </row>
    <row r="568" spans="1:7" x14ac:dyDescent="0.25">
      <c r="A568" t="str">
        <f t="shared" si="16"/>
        <v/>
      </c>
      <c r="G568">
        <f t="shared" si="17"/>
        <v>0</v>
      </c>
    </row>
    <row r="569" spans="1:7" x14ac:dyDescent="0.25">
      <c r="A569" t="str">
        <f t="shared" si="16"/>
        <v/>
      </c>
      <c r="G569">
        <f t="shared" si="17"/>
        <v>0</v>
      </c>
    </row>
    <row r="570" spans="1:7" x14ac:dyDescent="0.25">
      <c r="A570" t="str">
        <f t="shared" si="16"/>
        <v/>
      </c>
      <c r="G570">
        <f t="shared" si="17"/>
        <v>0</v>
      </c>
    </row>
    <row r="571" spans="1:7" x14ac:dyDescent="0.25">
      <c r="A571" t="str">
        <f t="shared" si="16"/>
        <v/>
      </c>
      <c r="G571">
        <f t="shared" si="17"/>
        <v>0</v>
      </c>
    </row>
    <row r="572" spans="1:7" x14ac:dyDescent="0.25">
      <c r="A572" t="str">
        <f t="shared" si="16"/>
        <v/>
      </c>
      <c r="G572">
        <f t="shared" si="17"/>
        <v>0</v>
      </c>
    </row>
    <row r="573" spans="1:7" x14ac:dyDescent="0.25">
      <c r="A573" t="str">
        <f t="shared" si="16"/>
        <v/>
      </c>
      <c r="G573">
        <f t="shared" si="17"/>
        <v>0</v>
      </c>
    </row>
    <row r="574" spans="1:7" x14ac:dyDescent="0.25">
      <c r="A574" t="str">
        <f t="shared" si="16"/>
        <v/>
      </c>
      <c r="G574">
        <f t="shared" si="17"/>
        <v>0</v>
      </c>
    </row>
    <row r="575" spans="1:7" x14ac:dyDescent="0.25">
      <c r="A575" t="str">
        <f t="shared" si="16"/>
        <v/>
      </c>
      <c r="G575">
        <f t="shared" si="17"/>
        <v>0</v>
      </c>
    </row>
    <row r="576" spans="1:7" x14ac:dyDescent="0.25">
      <c r="A576" t="str">
        <f t="shared" si="16"/>
        <v/>
      </c>
      <c r="G576">
        <f t="shared" si="17"/>
        <v>0</v>
      </c>
    </row>
    <row r="577" spans="1:7" x14ac:dyDescent="0.25">
      <c r="A577" t="str">
        <f t="shared" si="16"/>
        <v/>
      </c>
      <c r="G577">
        <f t="shared" si="17"/>
        <v>0</v>
      </c>
    </row>
    <row r="578" spans="1:7" x14ac:dyDescent="0.25">
      <c r="A578" t="str">
        <f t="shared" si="16"/>
        <v/>
      </c>
      <c r="G578">
        <f t="shared" si="17"/>
        <v>0</v>
      </c>
    </row>
    <row r="579" spans="1:7" x14ac:dyDescent="0.25">
      <c r="A579" t="str">
        <f t="shared" si="16"/>
        <v/>
      </c>
      <c r="G579">
        <f t="shared" si="17"/>
        <v>0</v>
      </c>
    </row>
    <row r="580" spans="1:7" x14ac:dyDescent="0.25">
      <c r="A580" t="str">
        <f t="shared" si="16"/>
        <v/>
      </c>
      <c r="G580">
        <f t="shared" si="17"/>
        <v>0</v>
      </c>
    </row>
    <row r="581" spans="1:7" x14ac:dyDescent="0.25">
      <c r="A581" t="str">
        <f t="shared" si="16"/>
        <v/>
      </c>
      <c r="G581">
        <f t="shared" si="17"/>
        <v>0</v>
      </c>
    </row>
    <row r="582" spans="1:7" x14ac:dyDescent="0.25">
      <c r="A582" t="str">
        <f t="shared" si="16"/>
        <v/>
      </c>
      <c r="G582">
        <f t="shared" si="17"/>
        <v>0</v>
      </c>
    </row>
    <row r="583" spans="1:7" x14ac:dyDescent="0.25">
      <c r="A583" t="str">
        <f t="shared" si="16"/>
        <v/>
      </c>
      <c r="G583">
        <f t="shared" si="17"/>
        <v>0</v>
      </c>
    </row>
    <row r="584" spans="1:7" x14ac:dyDescent="0.25">
      <c r="A584" t="str">
        <f t="shared" ref="A584:A647" si="18">B584&amp;C584</f>
        <v/>
      </c>
      <c r="G584">
        <f t="shared" ref="G584:G647" si="19">IF(E584=E583,G583,D584)</f>
        <v>0</v>
      </c>
    </row>
    <row r="585" spans="1:7" x14ac:dyDescent="0.25">
      <c r="A585" t="str">
        <f t="shared" si="18"/>
        <v/>
      </c>
      <c r="G585">
        <f t="shared" si="19"/>
        <v>0</v>
      </c>
    </row>
    <row r="586" spans="1:7" x14ac:dyDescent="0.25">
      <c r="A586" t="str">
        <f t="shared" si="18"/>
        <v/>
      </c>
      <c r="G586">
        <f t="shared" si="19"/>
        <v>0</v>
      </c>
    </row>
    <row r="587" spans="1:7" x14ac:dyDescent="0.25">
      <c r="A587" t="str">
        <f t="shared" si="18"/>
        <v/>
      </c>
      <c r="G587">
        <f t="shared" si="19"/>
        <v>0</v>
      </c>
    </row>
    <row r="588" spans="1:7" x14ac:dyDescent="0.25">
      <c r="A588" t="str">
        <f t="shared" si="18"/>
        <v/>
      </c>
      <c r="G588">
        <f t="shared" si="19"/>
        <v>0</v>
      </c>
    </row>
    <row r="589" spans="1:7" x14ac:dyDescent="0.25">
      <c r="A589" t="str">
        <f t="shared" si="18"/>
        <v/>
      </c>
      <c r="G589">
        <f t="shared" si="19"/>
        <v>0</v>
      </c>
    </row>
    <row r="590" spans="1:7" x14ac:dyDescent="0.25">
      <c r="A590" t="str">
        <f t="shared" si="18"/>
        <v/>
      </c>
      <c r="G590">
        <f t="shared" si="19"/>
        <v>0</v>
      </c>
    </row>
    <row r="591" spans="1:7" x14ac:dyDescent="0.25">
      <c r="A591" t="str">
        <f t="shared" si="18"/>
        <v/>
      </c>
      <c r="G591">
        <f t="shared" si="19"/>
        <v>0</v>
      </c>
    </row>
    <row r="592" spans="1:7" x14ac:dyDescent="0.25">
      <c r="A592" t="str">
        <f t="shared" si="18"/>
        <v/>
      </c>
      <c r="G592">
        <f t="shared" si="19"/>
        <v>0</v>
      </c>
    </row>
    <row r="593" spans="1:7" x14ac:dyDescent="0.25">
      <c r="A593" t="str">
        <f t="shared" si="18"/>
        <v/>
      </c>
      <c r="G593">
        <f t="shared" si="19"/>
        <v>0</v>
      </c>
    </row>
    <row r="594" spans="1:7" x14ac:dyDescent="0.25">
      <c r="A594" t="str">
        <f t="shared" si="18"/>
        <v/>
      </c>
      <c r="G594">
        <f t="shared" si="19"/>
        <v>0</v>
      </c>
    </row>
    <row r="595" spans="1:7" x14ac:dyDescent="0.25">
      <c r="A595" t="str">
        <f t="shared" si="18"/>
        <v/>
      </c>
      <c r="G595">
        <f t="shared" si="19"/>
        <v>0</v>
      </c>
    </row>
    <row r="596" spans="1:7" x14ac:dyDescent="0.25">
      <c r="A596" t="str">
        <f t="shared" si="18"/>
        <v/>
      </c>
      <c r="G596">
        <f t="shared" si="19"/>
        <v>0</v>
      </c>
    </row>
    <row r="597" spans="1:7" x14ac:dyDescent="0.25">
      <c r="A597" t="str">
        <f t="shared" si="18"/>
        <v/>
      </c>
      <c r="G597">
        <f t="shared" si="19"/>
        <v>0</v>
      </c>
    </row>
    <row r="598" spans="1:7" x14ac:dyDescent="0.25">
      <c r="A598" t="str">
        <f t="shared" si="18"/>
        <v/>
      </c>
      <c r="G598">
        <f t="shared" si="19"/>
        <v>0</v>
      </c>
    </row>
    <row r="599" spans="1:7" x14ac:dyDescent="0.25">
      <c r="A599" t="str">
        <f t="shared" si="18"/>
        <v/>
      </c>
      <c r="G599">
        <f t="shared" si="19"/>
        <v>0</v>
      </c>
    </row>
    <row r="600" spans="1:7" x14ac:dyDescent="0.25">
      <c r="A600" t="str">
        <f t="shared" si="18"/>
        <v/>
      </c>
      <c r="G600">
        <f t="shared" si="19"/>
        <v>0</v>
      </c>
    </row>
    <row r="601" spans="1:7" x14ac:dyDescent="0.25">
      <c r="A601" t="str">
        <f t="shared" si="18"/>
        <v/>
      </c>
      <c r="G601">
        <f t="shared" si="19"/>
        <v>0</v>
      </c>
    </row>
    <row r="602" spans="1:7" x14ac:dyDescent="0.25">
      <c r="A602" t="str">
        <f t="shared" si="18"/>
        <v/>
      </c>
      <c r="G602">
        <f t="shared" si="19"/>
        <v>0</v>
      </c>
    </row>
    <row r="603" spans="1:7" x14ac:dyDescent="0.25">
      <c r="A603" t="str">
        <f t="shared" si="18"/>
        <v/>
      </c>
      <c r="G603">
        <f t="shared" si="19"/>
        <v>0</v>
      </c>
    </row>
    <row r="604" spans="1:7" x14ac:dyDescent="0.25">
      <c r="A604" t="str">
        <f t="shared" si="18"/>
        <v/>
      </c>
      <c r="G604">
        <f t="shared" si="19"/>
        <v>0</v>
      </c>
    </row>
    <row r="605" spans="1:7" x14ac:dyDescent="0.25">
      <c r="A605" t="str">
        <f t="shared" si="18"/>
        <v/>
      </c>
      <c r="G605">
        <f t="shared" si="19"/>
        <v>0</v>
      </c>
    </row>
    <row r="606" spans="1:7" x14ac:dyDescent="0.25">
      <c r="A606" t="str">
        <f t="shared" si="18"/>
        <v/>
      </c>
      <c r="G606">
        <f t="shared" si="19"/>
        <v>0</v>
      </c>
    </row>
    <row r="607" spans="1:7" x14ac:dyDescent="0.25">
      <c r="A607" t="str">
        <f t="shared" si="18"/>
        <v/>
      </c>
      <c r="G607">
        <f t="shared" si="19"/>
        <v>0</v>
      </c>
    </row>
    <row r="608" spans="1:7" x14ac:dyDescent="0.25">
      <c r="A608" t="str">
        <f t="shared" si="18"/>
        <v/>
      </c>
      <c r="G608">
        <f t="shared" si="19"/>
        <v>0</v>
      </c>
    </row>
    <row r="609" spans="1:7" x14ac:dyDescent="0.25">
      <c r="A609" t="str">
        <f t="shared" si="18"/>
        <v/>
      </c>
      <c r="G609">
        <f t="shared" si="19"/>
        <v>0</v>
      </c>
    </row>
    <row r="610" spans="1:7" x14ac:dyDescent="0.25">
      <c r="A610" t="str">
        <f t="shared" si="18"/>
        <v/>
      </c>
      <c r="G610">
        <f t="shared" si="19"/>
        <v>0</v>
      </c>
    </row>
    <row r="611" spans="1:7" x14ac:dyDescent="0.25">
      <c r="A611" t="str">
        <f t="shared" si="18"/>
        <v/>
      </c>
      <c r="G611">
        <f t="shared" si="19"/>
        <v>0</v>
      </c>
    </row>
    <row r="612" spans="1:7" x14ac:dyDescent="0.25">
      <c r="A612" t="str">
        <f t="shared" si="18"/>
        <v/>
      </c>
      <c r="G612">
        <f t="shared" si="19"/>
        <v>0</v>
      </c>
    </row>
    <row r="613" spans="1:7" x14ac:dyDescent="0.25">
      <c r="A613" t="str">
        <f t="shared" si="18"/>
        <v/>
      </c>
      <c r="G613">
        <f t="shared" si="19"/>
        <v>0</v>
      </c>
    </row>
    <row r="614" spans="1:7" x14ac:dyDescent="0.25">
      <c r="A614" t="str">
        <f t="shared" si="18"/>
        <v/>
      </c>
      <c r="G614">
        <f t="shared" si="19"/>
        <v>0</v>
      </c>
    </row>
    <row r="615" spans="1:7" x14ac:dyDescent="0.25">
      <c r="A615" t="str">
        <f t="shared" si="18"/>
        <v/>
      </c>
      <c r="G615">
        <f t="shared" si="19"/>
        <v>0</v>
      </c>
    </row>
    <row r="616" spans="1:7" x14ac:dyDescent="0.25">
      <c r="A616" t="str">
        <f t="shared" si="18"/>
        <v/>
      </c>
      <c r="G616">
        <f t="shared" si="19"/>
        <v>0</v>
      </c>
    </row>
    <row r="617" spans="1:7" x14ac:dyDescent="0.25">
      <c r="A617" t="str">
        <f t="shared" si="18"/>
        <v/>
      </c>
      <c r="G617">
        <f t="shared" si="19"/>
        <v>0</v>
      </c>
    </row>
    <row r="618" spans="1:7" x14ac:dyDescent="0.25">
      <c r="A618" t="str">
        <f t="shared" si="18"/>
        <v/>
      </c>
      <c r="G618">
        <f t="shared" si="19"/>
        <v>0</v>
      </c>
    </row>
    <row r="619" spans="1:7" x14ac:dyDescent="0.25">
      <c r="A619" t="str">
        <f t="shared" si="18"/>
        <v/>
      </c>
      <c r="G619">
        <f t="shared" si="19"/>
        <v>0</v>
      </c>
    </row>
    <row r="620" spans="1:7" x14ac:dyDescent="0.25">
      <c r="A620" t="str">
        <f t="shared" si="18"/>
        <v/>
      </c>
      <c r="G620">
        <f t="shared" si="19"/>
        <v>0</v>
      </c>
    </row>
    <row r="621" spans="1:7" x14ac:dyDescent="0.25">
      <c r="A621" t="str">
        <f t="shared" si="18"/>
        <v/>
      </c>
      <c r="G621">
        <f t="shared" si="19"/>
        <v>0</v>
      </c>
    </row>
    <row r="622" spans="1:7" x14ac:dyDescent="0.25">
      <c r="A622" t="str">
        <f t="shared" si="18"/>
        <v/>
      </c>
      <c r="G622">
        <f t="shared" si="19"/>
        <v>0</v>
      </c>
    </row>
    <row r="623" spans="1:7" x14ac:dyDescent="0.25">
      <c r="A623" t="str">
        <f t="shared" si="18"/>
        <v/>
      </c>
      <c r="G623">
        <f t="shared" si="19"/>
        <v>0</v>
      </c>
    </row>
    <row r="624" spans="1:7" x14ac:dyDescent="0.25">
      <c r="A624" t="str">
        <f t="shared" si="18"/>
        <v/>
      </c>
      <c r="G624">
        <f t="shared" si="19"/>
        <v>0</v>
      </c>
    </row>
    <row r="625" spans="1:7" x14ac:dyDescent="0.25">
      <c r="A625" t="str">
        <f t="shared" si="18"/>
        <v/>
      </c>
      <c r="G625">
        <f t="shared" si="19"/>
        <v>0</v>
      </c>
    </row>
    <row r="626" spans="1:7" x14ac:dyDescent="0.25">
      <c r="A626" t="str">
        <f t="shared" si="18"/>
        <v/>
      </c>
      <c r="G626">
        <f t="shared" si="19"/>
        <v>0</v>
      </c>
    </row>
    <row r="627" spans="1:7" x14ac:dyDescent="0.25">
      <c r="A627" t="str">
        <f t="shared" si="18"/>
        <v/>
      </c>
      <c r="G627">
        <f t="shared" si="19"/>
        <v>0</v>
      </c>
    </row>
    <row r="628" spans="1:7" x14ac:dyDescent="0.25">
      <c r="A628" t="str">
        <f t="shared" si="18"/>
        <v/>
      </c>
      <c r="G628">
        <f t="shared" si="19"/>
        <v>0</v>
      </c>
    </row>
    <row r="629" spans="1:7" x14ac:dyDescent="0.25">
      <c r="A629" t="str">
        <f t="shared" si="18"/>
        <v/>
      </c>
      <c r="G629">
        <f t="shared" si="19"/>
        <v>0</v>
      </c>
    </row>
    <row r="630" spans="1:7" x14ac:dyDescent="0.25">
      <c r="A630" t="str">
        <f t="shared" si="18"/>
        <v/>
      </c>
      <c r="G630">
        <f t="shared" si="19"/>
        <v>0</v>
      </c>
    </row>
    <row r="631" spans="1:7" x14ac:dyDescent="0.25">
      <c r="A631" t="str">
        <f t="shared" si="18"/>
        <v/>
      </c>
      <c r="G631">
        <f t="shared" si="19"/>
        <v>0</v>
      </c>
    </row>
    <row r="632" spans="1:7" x14ac:dyDescent="0.25">
      <c r="A632" t="str">
        <f t="shared" si="18"/>
        <v/>
      </c>
      <c r="G632">
        <f t="shared" si="19"/>
        <v>0</v>
      </c>
    </row>
    <row r="633" spans="1:7" x14ac:dyDescent="0.25">
      <c r="A633" t="str">
        <f t="shared" si="18"/>
        <v/>
      </c>
      <c r="G633">
        <f t="shared" si="19"/>
        <v>0</v>
      </c>
    </row>
    <row r="634" spans="1:7" x14ac:dyDescent="0.25">
      <c r="A634" t="str">
        <f t="shared" si="18"/>
        <v/>
      </c>
      <c r="G634">
        <f t="shared" si="19"/>
        <v>0</v>
      </c>
    </row>
    <row r="635" spans="1:7" x14ac:dyDescent="0.25">
      <c r="A635" t="str">
        <f t="shared" si="18"/>
        <v/>
      </c>
      <c r="G635">
        <f t="shared" si="19"/>
        <v>0</v>
      </c>
    </row>
    <row r="636" spans="1:7" x14ac:dyDescent="0.25">
      <c r="A636" t="str">
        <f t="shared" si="18"/>
        <v/>
      </c>
      <c r="G636">
        <f t="shared" si="19"/>
        <v>0</v>
      </c>
    </row>
    <row r="637" spans="1:7" x14ac:dyDescent="0.25">
      <c r="A637" t="str">
        <f t="shared" si="18"/>
        <v/>
      </c>
      <c r="G637">
        <f t="shared" si="19"/>
        <v>0</v>
      </c>
    </row>
    <row r="638" spans="1:7" x14ac:dyDescent="0.25">
      <c r="A638" t="str">
        <f t="shared" si="18"/>
        <v/>
      </c>
      <c r="G638">
        <f t="shared" si="19"/>
        <v>0</v>
      </c>
    </row>
    <row r="639" spans="1:7" x14ac:dyDescent="0.25">
      <c r="A639" t="str">
        <f t="shared" si="18"/>
        <v/>
      </c>
      <c r="G639">
        <f t="shared" si="19"/>
        <v>0</v>
      </c>
    </row>
    <row r="640" spans="1:7" x14ac:dyDescent="0.25">
      <c r="A640" t="str">
        <f t="shared" si="18"/>
        <v/>
      </c>
      <c r="G640">
        <f t="shared" si="19"/>
        <v>0</v>
      </c>
    </row>
    <row r="641" spans="1:7" x14ac:dyDescent="0.25">
      <c r="A641" t="str">
        <f t="shared" si="18"/>
        <v/>
      </c>
      <c r="G641">
        <f t="shared" si="19"/>
        <v>0</v>
      </c>
    </row>
    <row r="642" spans="1:7" x14ac:dyDescent="0.25">
      <c r="A642" t="str">
        <f t="shared" si="18"/>
        <v/>
      </c>
      <c r="G642">
        <f t="shared" si="19"/>
        <v>0</v>
      </c>
    </row>
    <row r="643" spans="1:7" x14ac:dyDescent="0.25">
      <c r="A643" t="str">
        <f t="shared" si="18"/>
        <v/>
      </c>
      <c r="G643">
        <f t="shared" si="19"/>
        <v>0</v>
      </c>
    </row>
    <row r="644" spans="1:7" x14ac:dyDescent="0.25">
      <c r="A644" t="str">
        <f t="shared" si="18"/>
        <v/>
      </c>
      <c r="G644">
        <f t="shared" si="19"/>
        <v>0</v>
      </c>
    </row>
    <row r="645" spans="1:7" x14ac:dyDescent="0.25">
      <c r="A645" t="str">
        <f t="shared" si="18"/>
        <v/>
      </c>
      <c r="G645">
        <f t="shared" si="19"/>
        <v>0</v>
      </c>
    </row>
    <row r="646" spans="1:7" x14ac:dyDescent="0.25">
      <c r="A646" t="str">
        <f t="shared" si="18"/>
        <v/>
      </c>
      <c r="G646">
        <f t="shared" si="19"/>
        <v>0</v>
      </c>
    </row>
    <row r="647" spans="1:7" x14ac:dyDescent="0.25">
      <c r="A647" t="str">
        <f t="shared" si="18"/>
        <v/>
      </c>
      <c r="G647">
        <f t="shared" si="19"/>
        <v>0</v>
      </c>
    </row>
    <row r="648" spans="1:7" x14ac:dyDescent="0.25">
      <c r="A648" t="str">
        <f t="shared" ref="A648:A711" si="20">B648&amp;C648</f>
        <v/>
      </c>
      <c r="G648">
        <f t="shared" ref="G648:G711" si="21">IF(E648=E647,G647,D648)</f>
        <v>0</v>
      </c>
    </row>
    <row r="649" spans="1:7" x14ac:dyDescent="0.25">
      <c r="A649" t="str">
        <f t="shared" si="20"/>
        <v/>
      </c>
      <c r="G649">
        <f t="shared" si="21"/>
        <v>0</v>
      </c>
    </row>
    <row r="650" spans="1:7" x14ac:dyDescent="0.25">
      <c r="A650" t="str">
        <f t="shared" si="20"/>
        <v/>
      </c>
      <c r="G650">
        <f t="shared" si="21"/>
        <v>0</v>
      </c>
    </row>
    <row r="651" spans="1:7" x14ac:dyDescent="0.25">
      <c r="A651" t="str">
        <f t="shared" si="20"/>
        <v/>
      </c>
      <c r="G651">
        <f t="shared" si="21"/>
        <v>0</v>
      </c>
    </row>
    <row r="652" spans="1:7" x14ac:dyDescent="0.25">
      <c r="A652" t="str">
        <f t="shared" si="20"/>
        <v/>
      </c>
      <c r="G652">
        <f t="shared" si="21"/>
        <v>0</v>
      </c>
    </row>
    <row r="653" spans="1:7" x14ac:dyDescent="0.25">
      <c r="A653" t="str">
        <f t="shared" si="20"/>
        <v/>
      </c>
      <c r="G653">
        <f t="shared" si="21"/>
        <v>0</v>
      </c>
    </row>
    <row r="654" spans="1:7" x14ac:dyDescent="0.25">
      <c r="A654" t="str">
        <f t="shared" si="20"/>
        <v/>
      </c>
      <c r="G654">
        <f t="shared" si="21"/>
        <v>0</v>
      </c>
    </row>
    <row r="655" spans="1:7" x14ac:dyDescent="0.25">
      <c r="A655" t="str">
        <f t="shared" si="20"/>
        <v/>
      </c>
      <c r="G655">
        <f t="shared" si="21"/>
        <v>0</v>
      </c>
    </row>
    <row r="656" spans="1:7" x14ac:dyDescent="0.25">
      <c r="A656" t="str">
        <f t="shared" si="20"/>
        <v/>
      </c>
      <c r="G656">
        <f t="shared" si="21"/>
        <v>0</v>
      </c>
    </row>
    <row r="657" spans="1:7" x14ac:dyDescent="0.25">
      <c r="A657" t="str">
        <f t="shared" si="20"/>
        <v/>
      </c>
      <c r="G657">
        <f t="shared" si="21"/>
        <v>0</v>
      </c>
    </row>
    <row r="658" spans="1:7" x14ac:dyDescent="0.25">
      <c r="A658" t="str">
        <f t="shared" si="20"/>
        <v/>
      </c>
      <c r="G658">
        <f t="shared" si="21"/>
        <v>0</v>
      </c>
    </row>
    <row r="659" spans="1:7" x14ac:dyDescent="0.25">
      <c r="A659" t="str">
        <f t="shared" si="20"/>
        <v/>
      </c>
      <c r="G659">
        <f t="shared" si="21"/>
        <v>0</v>
      </c>
    </row>
    <row r="660" spans="1:7" x14ac:dyDescent="0.25">
      <c r="A660" t="str">
        <f t="shared" si="20"/>
        <v/>
      </c>
      <c r="G660">
        <f t="shared" si="21"/>
        <v>0</v>
      </c>
    </row>
    <row r="661" spans="1:7" x14ac:dyDescent="0.25">
      <c r="A661" t="str">
        <f t="shared" si="20"/>
        <v/>
      </c>
      <c r="G661">
        <f t="shared" si="21"/>
        <v>0</v>
      </c>
    </row>
    <row r="662" spans="1:7" x14ac:dyDescent="0.25">
      <c r="A662" t="str">
        <f t="shared" si="20"/>
        <v/>
      </c>
      <c r="G662">
        <f t="shared" si="21"/>
        <v>0</v>
      </c>
    </row>
    <row r="663" spans="1:7" x14ac:dyDescent="0.25">
      <c r="A663" t="str">
        <f t="shared" si="20"/>
        <v/>
      </c>
      <c r="G663">
        <f t="shared" si="21"/>
        <v>0</v>
      </c>
    </row>
    <row r="664" spans="1:7" x14ac:dyDescent="0.25">
      <c r="A664" t="str">
        <f t="shared" si="20"/>
        <v/>
      </c>
      <c r="G664">
        <f t="shared" si="21"/>
        <v>0</v>
      </c>
    </row>
    <row r="665" spans="1:7" x14ac:dyDescent="0.25">
      <c r="A665" t="str">
        <f t="shared" si="20"/>
        <v/>
      </c>
      <c r="G665">
        <f t="shared" si="21"/>
        <v>0</v>
      </c>
    </row>
    <row r="666" spans="1:7" x14ac:dyDescent="0.25">
      <c r="A666" t="str">
        <f t="shared" si="20"/>
        <v/>
      </c>
      <c r="G666">
        <f t="shared" si="21"/>
        <v>0</v>
      </c>
    </row>
    <row r="667" spans="1:7" x14ac:dyDescent="0.25">
      <c r="A667" t="str">
        <f t="shared" si="20"/>
        <v/>
      </c>
      <c r="G667">
        <f t="shared" si="21"/>
        <v>0</v>
      </c>
    </row>
    <row r="668" spans="1:7" x14ac:dyDescent="0.25">
      <c r="A668" t="str">
        <f t="shared" si="20"/>
        <v/>
      </c>
      <c r="G668">
        <f t="shared" si="21"/>
        <v>0</v>
      </c>
    </row>
    <row r="669" spans="1:7" x14ac:dyDescent="0.25">
      <c r="A669" t="str">
        <f t="shared" si="20"/>
        <v/>
      </c>
      <c r="G669">
        <f t="shared" si="21"/>
        <v>0</v>
      </c>
    </row>
    <row r="670" spans="1:7" x14ac:dyDescent="0.25">
      <c r="A670" t="str">
        <f t="shared" si="20"/>
        <v/>
      </c>
      <c r="G670">
        <f t="shared" si="21"/>
        <v>0</v>
      </c>
    </row>
    <row r="671" spans="1:7" x14ac:dyDescent="0.25">
      <c r="A671" t="str">
        <f t="shared" si="20"/>
        <v/>
      </c>
      <c r="G671">
        <f t="shared" si="21"/>
        <v>0</v>
      </c>
    </row>
    <row r="672" spans="1:7" x14ac:dyDescent="0.25">
      <c r="A672" t="str">
        <f t="shared" si="20"/>
        <v/>
      </c>
      <c r="G672">
        <f t="shared" si="21"/>
        <v>0</v>
      </c>
    </row>
    <row r="673" spans="1:7" x14ac:dyDescent="0.25">
      <c r="A673" t="str">
        <f t="shared" si="20"/>
        <v/>
      </c>
      <c r="G673">
        <f t="shared" si="21"/>
        <v>0</v>
      </c>
    </row>
    <row r="674" spans="1:7" x14ac:dyDescent="0.25">
      <c r="A674" t="str">
        <f t="shared" si="20"/>
        <v/>
      </c>
      <c r="G674">
        <f t="shared" si="21"/>
        <v>0</v>
      </c>
    </row>
    <row r="675" spans="1:7" x14ac:dyDescent="0.25">
      <c r="A675" t="str">
        <f t="shared" si="20"/>
        <v/>
      </c>
      <c r="G675">
        <f t="shared" si="21"/>
        <v>0</v>
      </c>
    </row>
    <row r="676" spans="1:7" x14ac:dyDescent="0.25">
      <c r="A676" t="str">
        <f t="shared" si="20"/>
        <v/>
      </c>
      <c r="G676">
        <f t="shared" si="21"/>
        <v>0</v>
      </c>
    </row>
    <row r="677" spans="1:7" x14ac:dyDescent="0.25">
      <c r="A677" t="str">
        <f t="shared" si="20"/>
        <v/>
      </c>
      <c r="G677">
        <f t="shared" si="21"/>
        <v>0</v>
      </c>
    </row>
    <row r="678" spans="1:7" x14ac:dyDescent="0.25">
      <c r="A678" t="str">
        <f t="shared" si="20"/>
        <v/>
      </c>
      <c r="G678">
        <f t="shared" si="21"/>
        <v>0</v>
      </c>
    </row>
    <row r="679" spans="1:7" x14ac:dyDescent="0.25">
      <c r="A679" t="str">
        <f t="shared" si="20"/>
        <v/>
      </c>
      <c r="G679">
        <f t="shared" si="21"/>
        <v>0</v>
      </c>
    </row>
    <row r="680" spans="1:7" x14ac:dyDescent="0.25">
      <c r="A680" t="str">
        <f t="shared" si="20"/>
        <v/>
      </c>
      <c r="G680">
        <f t="shared" si="21"/>
        <v>0</v>
      </c>
    </row>
    <row r="681" spans="1:7" x14ac:dyDescent="0.25">
      <c r="A681" t="str">
        <f t="shared" si="20"/>
        <v/>
      </c>
      <c r="G681">
        <f t="shared" si="21"/>
        <v>0</v>
      </c>
    </row>
    <row r="682" spans="1:7" x14ac:dyDescent="0.25">
      <c r="A682" t="str">
        <f t="shared" si="20"/>
        <v/>
      </c>
      <c r="G682">
        <f t="shared" si="21"/>
        <v>0</v>
      </c>
    </row>
    <row r="683" spans="1:7" x14ac:dyDescent="0.25">
      <c r="A683" t="str">
        <f t="shared" si="20"/>
        <v/>
      </c>
      <c r="G683">
        <f t="shared" si="21"/>
        <v>0</v>
      </c>
    </row>
    <row r="684" spans="1:7" x14ac:dyDescent="0.25">
      <c r="A684" t="str">
        <f t="shared" si="20"/>
        <v/>
      </c>
      <c r="G684">
        <f t="shared" si="21"/>
        <v>0</v>
      </c>
    </row>
    <row r="685" spans="1:7" x14ac:dyDescent="0.25">
      <c r="A685" t="str">
        <f t="shared" si="20"/>
        <v/>
      </c>
      <c r="G685">
        <f t="shared" si="21"/>
        <v>0</v>
      </c>
    </row>
    <row r="686" spans="1:7" x14ac:dyDescent="0.25">
      <c r="A686" t="str">
        <f t="shared" si="20"/>
        <v/>
      </c>
      <c r="G686">
        <f t="shared" si="21"/>
        <v>0</v>
      </c>
    </row>
    <row r="687" spans="1:7" x14ac:dyDescent="0.25">
      <c r="A687" t="str">
        <f t="shared" si="20"/>
        <v/>
      </c>
      <c r="G687">
        <f t="shared" si="21"/>
        <v>0</v>
      </c>
    </row>
    <row r="688" spans="1:7" x14ac:dyDescent="0.25">
      <c r="A688" t="str">
        <f t="shared" si="20"/>
        <v/>
      </c>
      <c r="G688">
        <f t="shared" si="21"/>
        <v>0</v>
      </c>
    </row>
    <row r="689" spans="1:7" x14ac:dyDescent="0.25">
      <c r="A689" t="str">
        <f t="shared" si="20"/>
        <v/>
      </c>
      <c r="G689">
        <f t="shared" si="21"/>
        <v>0</v>
      </c>
    </row>
    <row r="690" spans="1:7" x14ac:dyDescent="0.25">
      <c r="A690" t="str">
        <f t="shared" si="20"/>
        <v/>
      </c>
      <c r="G690">
        <f t="shared" si="21"/>
        <v>0</v>
      </c>
    </row>
    <row r="691" spans="1:7" x14ac:dyDescent="0.25">
      <c r="A691" t="str">
        <f t="shared" si="20"/>
        <v/>
      </c>
      <c r="G691">
        <f t="shared" si="21"/>
        <v>0</v>
      </c>
    </row>
    <row r="692" spans="1:7" x14ac:dyDescent="0.25">
      <c r="A692" t="str">
        <f t="shared" si="20"/>
        <v/>
      </c>
      <c r="G692">
        <f t="shared" si="21"/>
        <v>0</v>
      </c>
    </row>
    <row r="693" spans="1:7" x14ac:dyDescent="0.25">
      <c r="A693" t="str">
        <f t="shared" si="20"/>
        <v/>
      </c>
      <c r="G693">
        <f t="shared" si="21"/>
        <v>0</v>
      </c>
    </row>
    <row r="694" spans="1:7" x14ac:dyDescent="0.25">
      <c r="A694" t="str">
        <f t="shared" si="20"/>
        <v/>
      </c>
      <c r="G694">
        <f t="shared" si="21"/>
        <v>0</v>
      </c>
    </row>
    <row r="695" spans="1:7" x14ac:dyDescent="0.25">
      <c r="A695" t="str">
        <f t="shared" si="20"/>
        <v/>
      </c>
      <c r="G695">
        <f t="shared" si="21"/>
        <v>0</v>
      </c>
    </row>
    <row r="696" spans="1:7" x14ac:dyDescent="0.25">
      <c r="A696" t="str">
        <f t="shared" si="20"/>
        <v/>
      </c>
      <c r="G696">
        <f t="shared" si="21"/>
        <v>0</v>
      </c>
    </row>
    <row r="697" spans="1:7" x14ac:dyDescent="0.25">
      <c r="A697" t="str">
        <f t="shared" si="20"/>
        <v/>
      </c>
      <c r="G697">
        <f t="shared" si="21"/>
        <v>0</v>
      </c>
    </row>
    <row r="698" spans="1:7" x14ac:dyDescent="0.25">
      <c r="A698" t="str">
        <f t="shared" si="20"/>
        <v/>
      </c>
      <c r="G698">
        <f t="shared" si="21"/>
        <v>0</v>
      </c>
    </row>
    <row r="699" spans="1:7" x14ac:dyDescent="0.25">
      <c r="A699" t="str">
        <f t="shared" si="20"/>
        <v/>
      </c>
      <c r="G699">
        <f t="shared" si="21"/>
        <v>0</v>
      </c>
    </row>
    <row r="700" spans="1:7" x14ac:dyDescent="0.25">
      <c r="A700" t="str">
        <f t="shared" si="20"/>
        <v/>
      </c>
      <c r="G700">
        <f t="shared" si="21"/>
        <v>0</v>
      </c>
    </row>
    <row r="701" spans="1:7" x14ac:dyDescent="0.25">
      <c r="A701" t="str">
        <f t="shared" si="20"/>
        <v/>
      </c>
      <c r="G701">
        <f t="shared" si="21"/>
        <v>0</v>
      </c>
    </row>
    <row r="702" spans="1:7" x14ac:dyDescent="0.25">
      <c r="A702" t="str">
        <f t="shared" si="20"/>
        <v/>
      </c>
      <c r="G702">
        <f t="shared" si="21"/>
        <v>0</v>
      </c>
    </row>
    <row r="703" spans="1:7" x14ac:dyDescent="0.25">
      <c r="A703" t="str">
        <f t="shared" si="20"/>
        <v/>
      </c>
      <c r="G703">
        <f t="shared" si="21"/>
        <v>0</v>
      </c>
    </row>
    <row r="704" spans="1:7" x14ac:dyDescent="0.25">
      <c r="A704" t="str">
        <f t="shared" si="20"/>
        <v/>
      </c>
      <c r="G704">
        <f t="shared" si="21"/>
        <v>0</v>
      </c>
    </row>
    <row r="705" spans="1:7" x14ac:dyDescent="0.25">
      <c r="A705" t="str">
        <f t="shared" si="20"/>
        <v/>
      </c>
      <c r="G705">
        <f t="shared" si="21"/>
        <v>0</v>
      </c>
    </row>
    <row r="706" spans="1:7" x14ac:dyDescent="0.25">
      <c r="A706" t="str">
        <f t="shared" si="20"/>
        <v/>
      </c>
      <c r="G706">
        <f t="shared" si="21"/>
        <v>0</v>
      </c>
    </row>
    <row r="707" spans="1:7" x14ac:dyDescent="0.25">
      <c r="A707" t="str">
        <f t="shared" si="20"/>
        <v/>
      </c>
      <c r="G707">
        <f t="shared" si="21"/>
        <v>0</v>
      </c>
    </row>
    <row r="708" spans="1:7" x14ac:dyDescent="0.25">
      <c r="A708" t="str">
        <f t="shared" si="20"/>
        <v/>
      </c>
      <c r="G708">
        <f t="shared" si="21"/>
        <v>0</v>
      </c>
    </row>
    <row r="709" spans="1:7" x14ac:dyDescent="0.25">
      <c r="A709" t="str">
        <f t="shared" si="20"/>
        <v/>
      </c>
      <c r="G709">
        <f t="shared" si="21"/>
        <v>0</v>
      </c>
    </row>
    <row r="710" spans="1:7" x14ac:dyDescent="0.25">
      <c r="A710" t="str">
        <f t="shared" si="20"/>
        <v/>
      </c>
      <c r="G710">
        <f t="shared" si="21"/>
        <v>0</v>
      </c>
    </row>
    <row r="711" spans="1:7" x14ac:dyDescent="0.25">
      <c r="A711" t="str">
        <f t="shared" si="20"/>
        <v/>
      </c>
      <c r="G711">
        <f t="shared" si="21"/>
        <v>0</v>
      </c>
    </row>
    <row r="712" spans="1:7" x14ac:dyDescent="0.25">
      <c r="A712" t="str">
        <f t="shared" ref="A712:A775" si="22">B712&amp;C712</f>
        <v/>
      </c>
      <c r="G712">
        <f t="shared" ref="G712:G775" si="23">IF(E712=E711,G711,D712)</f>
        <v>0</v>
      </c>
    </row>
    <row r="713" spans="1:7" x14ac:dyDescent="0.25">
      <c r="A713" t="str">
        <f t="shared" si="22"/>
        <v/>
      </c>
      <c r="G713">
        <f t="shared" si="23"/>
        <v>0</v>
      </c>
    </row>
    <row r="714" spans="1:7" x14ac:dyDescent="0.25">
      <c r="A714" t="str">
        <f t="shared" si="22"/>
        <v/>
      </c>
      <c r="G714">
        <f t="shared" si="23"/>
        <v>0</v>
      </c>
    </row>
    <row r="715" spans="1:7" x14ac:dyDescent="0.25">
      <c r="A715" t="str">
        <f t="shared" si="22"/>
        <v/>
      </c>
      <c r="G715">
        <f t="shared" si="23"/>
        <v>0</v>
      </c>
    </row>
    <row r="716" spans="1:7" x14ac:dyDescent="0.25">
      <c r="A716" t="str">
        <f t="shared" si="22"/>
        <v/>
      </c>
      <c r="G716">
        <f t="shared" si="23"/>
        <v>0</v>
      </c>
    </row>
    <row r="717" spans="1:7" x14ac:dyDescent="0.25">
      <c r="A717" t="str">
        <f t="shared" si="22"/>
        <v/>
      </c>
      <c r="G717">
        <f t="shared" si="23"/>
        <v>0</v>
      </c>
    </row>
    <row r="718" spans="1:7" x14ac:dyDescent="0.25">
      <c r="A718" t="str">
        <f t="shared" si="22"/>
        <v/>
      </c>
      <c r="G718">
        <f t="shared" si="23"/>
        <v>0</v>
      </c>
    </row>
    <row r="719" spans="1:7" x14ac:dyDescent="0.25">
      <c r="A719" t="str">
        <f t="shared" si="22"/>
        <v/>
      </c>
      <c r="G719">
        <f t="shared" si="23"/>
        <v>0</v>
      </c>
    </row>
    <row r="720" spans="1:7" x14ac:dyDescent="0.25">
      <c r="A720" t="str">
        <f t="shared" si="22"/>
        <v/>
      </c>
      <c r="G720">
        <f t="shared" si="23"/>
        <v>0</v>
      </c>
    </row>
    <row r="721" spans="1:7" x14ac:dyDescent="0.25">
      <c r="A721" t="str">
        <f t="shared" si="22"/>
        <v/>
      </c>
      <c r="G721">
        <f t="shared" si="23"/>
        <v>0</v>
      </c>
    </row>
    <row r="722" spans="1:7" x14ac:dyDescent="0.25">
      <c r="A722" t="str">
        <f t="shared" si="22"/>
        <v/>
      </c>
      <c r="G722">
        <f t="shared" si="23"/>
        <v>0</v>
      </c>
    </row>
    <row r="723" spans="1:7" x14ac:dyDescent="0.25">
      <c r="A723" t="str">
        <f t="shared" si="22"/>
        <v/>
      </c>
      <c r="G723">
        <f t="shared" si="23"/>
        <v>0</v>
      </c>
    </row>
    <row r="724" spans="1:7" x14ac:dyDescent="0.25">
      <c r="A724" t="str">
        <f t="shared" si="22"/>
        <v/>
      </c>
      <c r="G724">
        <f t="shared" si="23"/>
        <v>0</v>
      </c>
    </row>
    <row r="725" spans="1:7" x14ac:dyDescent="0.25">
      <c r="A725" t="str">
        <f t="shared" si="22"/>
        <v/>
      </c>
      <c r="G725">
        <f t="shared" si="23"/>
        <v>0</v>
      </c>
    </row>
    <row r="726" spans="1:7" x14ac:dyDescent="0.25">
      <c r="A726" t="str">
        <f t="shared" si="22"/>
        <v/>
      </c>
      <c r="G726">
        <f t="shared" si="23"/>
        <v>0</v>
      </c>
    </row>
    <row r="727" spans="1:7" x14ac:dyDescent="0.25">
      <c r="A727" t="str">
        <f t="shared" si="22"/>
        <v/>
      </c>
      <c r="G727">
        <f t="shared" si="23"/>
        <v>0</v>
      </c>
    </row>
    <row r="728" spans="1:7" x14ac:dyDescent="0.25">
      <c r="A728" t="str">
        <f t="shared" si="22"/>
        <v/>
      </c>
      <c r="G728">
        <f t="shared" si="23"/>
        <v>0</v>
      </c>
    </row>
    <row r="729" spans="1:7" x14ac:dyDescent="0.25">
      <c r="A729" t="str">
        <f t="shared" si="22"/>
        <v/>
      </c>
      <c r="G729">
        <f t="shared" si="23"/>
        <v>0</v>
      </c>
    </row>
    <row r="730" spans="1:7" x14ac:dyDescent="0.25">
      <c r="A730" t="str">
        <f t="shared" si="22"/>
        <v/>
      </c>
      <c r="G730">
        <f t="shared" si="23"/>
        <v>0</v>
      </c>
    </row>
    <row r="731" spans="1:7" x14ac:dyDescent="0.25">
      <c r="A731" t="str">
        <f t="shared" si="22"/>
        <v/>
      </c>
      <c r="G731">
        <f t="shared" si="23"/>
        <v>0</v>
      </c>
    </row>
    <row r="732" spans="1:7" x14ac:dyDescent="0.25">
      <c r="A732" t="str">
        <f t="shared" si="22"/>
        <v/>
      </c>
      <c r="G732">
        <f t="shared" si="23"/>
        <v>0</v>
      </c>
    </row>
    <row r="733" spans="1:7" x14ac:dyDescent="0.25">
      <c r="A733" t="str">
        <f t="shared" si="22"/>
        <v/>
      </c>
      <c r="G733">
        <f t="shared" si="23"/>
        <v>0</v>
      </c>
    </row>
    <row r="734" spans="1:7" x14ac:dyDescent="0.25">
      <c r="A734" t="str">
        <f t="shared" si="22"/>
        <v/>
      </c>
      <c r="G734">
        <f t="shared" si="23"/>
        <v>0</v>
      </c>
    </row>
    <row r="735" spans="1:7" x14ac:dyDescent="0.25">
      <c r="A735" t="str">
        <f t="shared" si="22"/>
        <v/>
      </c>
      <c r="G735">
        <f t="shared" si="23"/>
        <v>0</v>
      </c>
    </row>
    <row r="736" spans="1:7" x14ac:dyDescent="0.25">
      <c r="A736" t="str">
        <f t="shared" si="22"/>
        <v/>
      </c>
      <c r="G736">
        <f t="shared" si="23"/>
        <v>0</v>
      </c>
    </row>
    <row r="737" spans="1:7" x14ac:dyDescent="0.25">
      <c r="A737" t="str">
        <f t="shared" si="22"/>
        <v/>
      </c>
      <c r="G737">
        <f t="shared" si="23"/>
        <v>0</v>
      </c>
    </row>
    <row r="738" spans="1:7" x14ac:dyDescent="0.25">
      <c r="A738" t="str">
        <f t="shared" si="22"/>
        <v/>
      </c>
      <c r="G738">
        <f t="shared" si="23"/>
        <v>0</v>
      </c>
    </row>
    <row r="739" spans="1:7" x14ac:dyDescent="0.25">
      <c r="A739" t="str">
        <f t="shared" si="22"/>
        <v/>
      </c>
      <c r="G739">
        <f t="shared" si="23"/>
        <v>0</v>
      </c>
    </row>
    <row r="740" spans="1:7" x14ac:dyDescent="0.25">
      <c r="A740" t="str">
        <f t="shared" si="22"/>
        <v/>
      </c>
      <c r="G740">
        <f t="shared" si="23"/>
        <v>0</v>
      </c>
    </row>
    <row r="741" spans="1:7" x14ac:dyDescent="0.25">
      <c r="A741" t="str">
        <f t="shared" si="22"/>
        <v/>
      </c>
      <c r="G741">
        <f t="shared" si="23"/>
        <v>0</v>
      </c>
    </row>
    <row r="742" spans="1:7" x14ac:dyDescent="0.25">
      <c r="A742" t="str">
        <f t="shared" si="22"/>
        <v/>
      </c>
      <c r="G742">
        <f t="shared" si="23"/>
        <v>0</v>
      </c>
    </row>
    <row r="743" spans="1:7" x14ac:dyDescent="0.25">
      <c r="A743" t="str">
        <f t="shared" si="22"/>
        <v/>
      </c>
      <c r="G743">
        <f t="shared" si="23"/>
        <v>0</v>
      </c>
    </row>
    <row r="744" spans="1:7" x14ac:dyDescent="0.25">
      <c r="A744" t="str">
        <f t="shared" si="22"/>
        <v/>
      </c>
      <c r="G744">
        <f t="shared" si="23"/>
        <v>0</v>
      </c>
    </row>
    <row r="745" spans="1:7" x14ac:dyDescent="0.25">
      <c r="A745" t="str">
        <f t="shared" si="22"/>
        <v/>
      </c>
      <c r="G745">
        <f t="shared" si="23"/>
        <v>0</v>
      </c>
    </row>
    <row r="746" spans="1:7" x14ac:dyDescent="0.25">
      <c r="A746" t="str">
        <f t="shared" si="22"/>
        <v/>
      </c>
      <c r="G746">
        <f t="shared" si="23"/>
        <v>0</v>
      </c>
    </row>
    <row r="747" spans="1:7" x14ac:dyDescent="0.25">
      <c r="A747" t="str">
        <f t="shared" si="22"/>
        <v/>
      </c>
      <c r="G747">
        <f t="shared" si="23"/>
        <v>0</v>
      </c>
    </row>
    <row r="748" spans="1:7" x14ac:dyDescent="0.25">
      <c r="A748" t="str">
        <f t="shared" si="22"/>
        <v/>
      </c>
      <c r="G748">
        <f t="shared" si="23"/>
        <v>0</v>
      </c>
    </row>
    <row r="749" spans="1:7" x14ac:dyDescent="0.25">
      <c r="A749" t="str">
        <f t="shared" si="22"/>
        <v/>
      </c>
      <c r="G749">
        <f t="shared" si="23"/>
        <v>0</v>
      </c>
    </row>
    <row r="750" spans="1:7" x14ac:dyDescent="0.25">
      <c r="A750" t="str">
        <f t="shared" si="22"/>
        <v/>
      </c>
      <c r="G750">
        <f t="shared" si="23"/>
        <v>0</v>
      </c>
    </row>
    <row r="751" spans="1:7" x14ac:dyDescent="0.25">
      <c r="A751" t="str">
        <f t="shared" si="22"/>
        <v/>
      </c>
      <c r="G751">
        <f t="shared" si="23"/>
        <v>0</v>
      </c>
    </row>
    <row r="752" spans="1:7" x14ac:dyDescent="0.25">
      <c r="A752" t="str">
        <f t="shared" si="22"/>
        <v/>
      </c>
      <c r="G752">
        <f t="shared" si="23"/>
        <v>0</v>
      </c>
    </row>
    <row r="753" spans="1:7" x14ac:dyDescent="0.25">
      <c r="A753" t="str">
        <f t="shared" si="22"/>
        <v/>
      </c>
      <c r="G753">
        <f t="shared" si="23"/>
        <v>0</v>
      </c>
    </row>
    <row r="754" spans="1:7" x14ac:dyDescent="0.25">
      <c r="A754" t="str">
        <f t="shared" si="22"/>
        <v/>
      </c>
      <c r="G754">
        <f t="shared" si="23"/>
        <v>0</v>
      </c>
    </row>
    <row r="755" spans="1:7" x14ac:dyDescent="0.25">
      <c r="A755" t="str">
        <f t="shared" si="22"/>
        <v/>
      </c>
      <c r="G755">
        <f t="shared" si="23"/>
        <v>0</v>
      </c>
    </row>
    <row r="756" spans="1:7" x14ac:dyDescent="0.25">
      <c r="A756" t="str">
        <f t="shared" si="22"/>
        <v/>
      </c>
      <c r="G756">
        <f t="shared" si="23"/>
        <v>0</v>
      </c>
    </row>
    <row r="757" spans="1:7" x14ac:dyDescent="0.25">
      <c r="A757" t="str">
        <f t="shared" si="22"/>
        <v/>
      </c>
      <c r="G757">
        <f t="shared" si="23"/>
        <v>0</v>
      </c>
    </row>
    <row r="758" spans="1:7" x14ac:dyDescent="0.25">
      <c r="A758" t="str">
        <f t="shared" si="22"/>
        <v/>
      </c>
      <c r="G758">
        <f t="shared" si="23"/>
        <v>0</v>
      </c>
    </row>
    <row r="759" spans="1:7" x14ac:dyDescent="0.25">
      <c r="A759" t="str">
        <f t="shared" si="22"/>
        <v/>
      </c>
      <c r="G759">
        <f t="shared" si="23"/>
        <v>0</v>
      </c>
    </row>
    <row r="760" spans="1:7" x14ac:dyDescent="0.25">
      <c r="A760" t="str">
        <f t="shared" si="22"/>
        <v/>
      </c>
      <c r="G760">
        <f t="shared" si="23"/>
        <v>0</v>
      </c>
    </row>
    <row r="761" spans="1:7" x14ac:dyDescent="0.25">
      <c r="A761" t="str">
        <f t="shared" si="22"/>
        <v/>
      </c>
      <c r="G761">
        <f t="shared" si="23"/>
        <v>0</v>
      </c>
    </row>
    <row r="762" spans="1:7" x14ac:dyDescent="0.25">
      <c r="A762" t="str">
        <f t="shared" si="22"/>
        <v/>
      </c>
      <c r="G762">
        <f t="shared" si="23"/>
        <v>0</v>
      </c>
    </row>
    <row r="763" spans="1:7" x14ac:dyDescent="0.25">
      <c r="A763" t="str">
        <f t="shared" si="22"/>
        <v/>
      </c>
      <c r="G763">
        <f t="shared" si="23"/>
        <v>0</v>
      </c>
    </row>
    <row r="764" spans="1:7" x14ac:dyDescent="0.25">
      <c r="A764" t="str">
        <f t="shared" si="22"/>
        <v/>
      </c>
      <c r="G764">
        <f t="shared" si="23"/>
        <v>0</v>
      </c>
    </row>
    <row r="765" spans="1:7" x14ac:dyDescent="0.25">
      <c r="A765" t="str">
        <f t="shared" si="22"/>
        <v/>
      </c>
      <c r="G765">
        <f t="shared" si="23"/>
        <v>0</v>
      </c>
    </row>
    <row r="766" spans="1:7" x14ac:dyDescent="0.25">
      <c r="A766" t="str">
        <f t="shared" si="22"/>
        <v/>
      </c>
      <c r="G766">
        <f t="shared" si="23"/>
        <v>0</v>
      </c>
    </row>
    <row r="767" spans="1:7" x14ac:dyDescent="0.25">
      <c r="A767" t="str">
        <f t="shared" si="22"/>
        <v/>
      </c>
      <c r="G767">
        <f t="shared" si="23"/>
        <v>0</v>
      </c>
    </row>
    <row r="768" spans="1:7" x14ac:dyDescent="0.25">
      <c r="A768" t="str">
        <f t="shared" si="22"/>
        <v/>
      </c>
      <c r="G768">
        <f t="shared" si="23"/>
        <v>0</v>
      </c>
    </row>
    <row r="769" spans="1:7" x14ac:dyDescent="0.25">
      <c r="A769" t="str">
        <f t="shared" si="22"/>
        <v/>
      </c>
      <c r="G769">
        <f t="shared" si="23"/>
        <v>0</v>
      </c>
    </row>
    <row r="770" spans="1:7" x14ac:dyDescent="0.25">
      <c r="A770" t="str">
        <f t="shared" si="22"/>
        <v/>
      </c>
      <c r="G770">
        <f t="shared" si="23"/>
        <v>0</v>
      </c>
    </row>
    <row r="771" spans="1:7" x14ac:dyDescent="0.25">
      <c r="A771" t="str">
        <f t="shared" si="22"/>
        <v/>
      </c>
      <c r="G771">
        <f t="shared" si="23"/>
        <v>0</v>
      </c>
    </row>
    <row r="772" spans="1:7" x14ac:dyDescent="0.25">
      <c r="A772" t="str">
        <f t="shared" si="22"/>
        <v/>
      </c>
      <c r="G772">
        <f t="shared" si="23"/>
        <v>0</v>
      </c>
    </row>
    <row r="773" spans="1:7" x14ac:dyDescent="0.25">
      <c r="A773" t="str">
        <f t="shared" si="22"/>
        <v/>
      </c>
      <c r="G773">
        <f t="shared" si="23"/>
        <v>0</v>
      </c>
    </row>
    <row r="774" spans="1:7" x14ac:dyDescent="0.25">
      <c r="A774" t="str">
        <f t="shared" si="22"/>
        <v/>
      </c>
      <c r="G774">
        <f t="shared" si="23"/>
        <v>0</v>
      </c>
    </row>
    <row r="775" spans="1:7" x14ac:dyDescent="0.25">
      <c r="A775" t="str">
        <f t="shared" si="22"/>
        <v/>
      </c>
      <c r="G775">
        <f t="shared" si="23"/>
        <v>0</v>
      </c>
    </row>
    <row r="776" spans="1:7" x14ac:dyDescent="0.25">
      <c r="A776" t="str">
        <f t="shared" ref="A776:A839" si="24">B776&amp;C776</f>
        <v/>
      </c>
      <c r="G776">
        <f t="shared" ref="G776:G839" si="25">IF(E776=E775,G775,D776)</f>
        <v>0</v>
      </c>
    </row>
    <row r="777" spans="1:7" x14ac:dyDescent="0.25">
      <c r="A777" t="str">
        <f t="shared" si="24"/>
        <v/>
      </c>
      <c r="G777">
        <f t="shared" si="25"/>
        <v>0</v>
      </c>
    </row>
    <row r="778" spans="1:7" x14ac:dyDescent="0.25">
      <c r="A778" t="str">
        <f t="shared" si="24"/>
        <v/>
      </c>
      <c r="G778">
        <f t="shared" si="25"/>
        <v>0</v>
      </c>
    </row>
    <row r="779" spans="1:7" x14ac:dyDescent="0.25">
      <c r="A779" t="str">
        <f t="shared" si="24"/>
        <v/>
      </c>
      <c r="G779">
        <f t="shared" si="25"/>
        <v>0</v>
      </c>
    </row>
    <row r="780" spans="1:7" x14ac:dyDescent="0.25">
      <c r="A780" t="str">
        <f t="shared" si="24"/>
        <v/>
      </c>
      <c r="G780">
        <f t="shared" si="25"/>
        <v>0</v>
      </c>
    </row>
    <row r="781" spans="1:7" x14ac:dyDescent="0.25">
      <c r="A781" t="str">
        <f t="shared" si="24"/>
        <v/>
      </c>
      <c r="G781">
        <f t="shared" si="25"/>
        <v>0</v>
      </c>
    </row>
    <row r="782" spans="1:7" x14ac:dyDescent="0.25">
      <c r="A782" t="str">
        <f t="shared" si="24"/>
        <v/>
      </c>
      <c r="G782">
        <f t="shared" si="25"/>
        <v>0</v>
      </c>
    </row>
    <row r="783" spans="1:7" x14ac:dyDescent="0.25">
      <c r="A783" t="str">
        <f t="shared" si="24"/>
        <v/>
      </c>
      <c r="G783">
        <f t="shared" si="25"/>
        <v>0</v>
      </c>
    </row>
    <row r="784" spans="1:7" x14ac:dyDescent="0.25">
      <c r="A784" t="str">
        <f t="shared" si="24"/>
        <v/>
      </c>
      <c r="G784">
        <f t="shared" si="25"/>
        <v>0</v>
      </c>
    </row>
    <row r="785" spans="1:7" x14ac:dyDescent="0.25">
      <c r="A785" t="str">
        <f t="shared" si="24"/>
        <v/>
      </c>
      <c r="G785">
        <f t="shared" si="25"/>
        <v>0</v>
      </c>
    </row>
    <row r="786" spans="1:7" x14ac:dyDescent="0.25">
      <c r="A786" t="str">
        <f t="shared" si="24"/>
        <v/>
      </c>
      <c r="G786">
        <f t="shared" si="25"/>
        <v>0</v>
      </c>
    </row>
    <row r="787" spans="1:7" x14ac:dyDescent="0.25">
      <c r="A787" t="str">
        <f t="shared" si="24"/>
        <v/>
      </c>
      <c r="G787">
        <f t="shared" si="25"/>
        <v>0</v>
      </c>
    </row>
    <row r="788" spans="1:7" x14ac:dyDescent="0.25">
      <c r="A788" t="str">
        <f t="shared" si="24"/>
        <v/>
      </c>
      <c r="G788">
        <f t="shared" si="25"/>
        <v>0</v>
      </c>
    </row>
    <row r="789" spans="1:7" x14ac:dyDescent="0.25">
      <c r="A789" t="str">
        <f t="shared" si="24"/>
        <v/>
      </c>
      <c r="G789">
        <f t="shared" si="25"/>
        <v>0</v>
      </c>
    </row>
    <row r="790" spans="1:7" x14ac:dyDescent="0.25">
      <c r="A790" t="str">
        <f t="shared" si="24"/>
        <v/>
      </c>
      <c r="G790">
        <f t="shared" si="25"/>
        <v>0</v>
      </c>
    </row>
    <row r="791" spans="1:7" x14ac:dyDescent="0.25">
      <c r="A791" t="str">
        <f t="shared" si="24"/>
        <v/>
      </c>
      <c r="G791">
        <f t="shared" si="25"/>
        <v>0</v>
      </c>
    </row>
    <row r="792" spans="1:7" x14ac:dyDescent="0.25">
      <c r="A792" t="str">
        <f t="shared" si="24"/>
        <v/>
      </c>
      <c r="G792">
        <f t="shared" si="25"/>
        <v>0</v>
      </c>
    </row>
    <row r="793" spans="1:7" x14ac:dyDescent="0.25">
      <c r="A793" t="str">
        <f t="shared" si="24"/>
        <v/>
      </c>
      <c r="G793">
        <f t="shared" si="25"/>
        <v>0</v>
      </c>
    </row>
    <row r="794" spans="1:7" x14ac:dyDescent="0.25">
      <c r="A794" t="str">
        <f t="shared" si="24"/>
        <v/>
      </c>
      <c r="G794">
        <f t="shared" si="25"/>
        <v>0</v>
      </c>
    </row>
    <row r="795" spans="1:7" x14ac:dyDescent="0.25">
      <c r="A795" t="str">
        <f t="shared" si="24"/>
        <v/>
      </c>
      <c r="G795">
        <f t="shared" si="25"/>
        <v>0</v>
      </c>
    </row>
    <row r="796" spans="1:7" x14ac:dyDescent="0.25">
      <c r="A796" t="str">
        <f t="shared" si="24"/>
        <v/>
      </c>
      <c r="G796">
        <f t="shared" si="25"/>
        <v>0</v>
      </c>
    </row>
    <row r="797" spans="1:7" x14ac:dyDescent="0.25">
      <c r="A797" t="str">
        <f t="shared" si="24"/>
        <v/>
      </c>
      <c r="G797">
        <f t="shared" si="25"/>
        <v>0</v>
      </c>
    </row>
    <row r="798" spans="1:7" x14ac:dyDescent="0.25">
      <c r="A798" t="str">
        <f t="shared" si="24"/>
        <v/>
      </c>
      <c r="G798">
        <f t="shared" si="25"/>
        <v>0</v>
      </c>
    </row>
    <row r="799" spans="1:7" x14ac:dyDescent="0.25">
      <c r="A799" t="str">
        <f t="shared" si="24"/>
        <v/>
      </c>
      <c r="G799">
        <f t="shared" si="25"/>
        <v>0</v>
      </c>
    </row>
    <row r="800" spans="1:7" x14ac:dyDescent="0.25">
      <c r="A800" t="str">
        <f t="shared" si="24"/>
        <v/>
      </c>
      <c r="G800">
        <f t="shared" si="25"/>
        <v>0</v>
      </c>
    </row>
    <row r="801" spans="1:7" x14ac:dyDescent="0.25">
      <c r="A801" t="str">
        <f t="shared" si="24"/>
        <v/>
      </c>
      <c r="G801">
        <f t="shared" si="25"/>
        <v>0</v>
      </c>
    </row>
    <row r="802" spans="1:7" x14ac:dyDescent="0.25">
      <c r="A802" t="str">
        <f t="shared" si="24"/>
        <v/>
      </c>
      <c r="G802">
        <f t="shared" si="25"/>
        <v>0</v>
      </c>
    </row>
    <row r="803" spans="1:7" x14ac:dyDescent="0.25">
      <c r="A803" t="str">
        <f t="shared" si="24"/>
        <v/>
      </c>
      <c r="G803">
        <f t="shared" si="25"/>
        <v>0</v>
      </c>
    </row>
    <row r="804" spans="1:7" x14ac:dyDescent="0.25">
      <c r="A804" t="str">
        <f t="shared" si="24"/>
        <v/>
      </c>
      <c r="G804">
        <f t="shared" si="25"/>
        <v>0</v>
      </c>
    </row>
    <row r="805" spans="1:7" x14ac:dyDescent="0.25">
      <c r="A805" t="str">
        <f t="shared" si="24"/>
        <v/>
      </c>
      <c r="G805">
        <f t="shared" si="25"/>
        <v>0</v>
      </c>
    </row>
    <row r="806" spans="1:7" x14ac:dyDescent="0.25">
      <c r="A806" t="str">
        <f t="shared" si="24"/>
        <v/>
      </c>
      <c r="G806">
        <f t="shared" si="25"/>
        <v>0</v>
      </c>
    </row>
    <row r="807" spans="1:7" x14ac:dyDescent="0.25">
      <c r="A807" t="str">
        <f t="shared" si="24"/>
        <v/>
      </c>
      <c r="G807">
        <f t="shared" si="25"/>
        <v>0</v>
      </c>
    </row>
    <row r="808" spans="1:7" x14ac:dyDescent="0.25">
      <c r="A808" t="str">
        <f t="shared" si="24"/>
        <v/>
      </c>
      <c r="G808">
        <f t="shared" si="25"/>
        <v>0</v>
      </c>
    </row>
    <row r="809" spans="1:7" x14ac:dyDescent="0.25">
      <c r="A809" t="str">
        <f t="shared" si="24"/>
        <v/>
      </c>
      <c r="G809">
        <f t="shared" si="25"/>
        <v>0</v>
      </c>
    </row>
    <row r="810" spans="1:7" x14ac:dyDescent="0.25">
      <c r="A810" t="str">
        <f t="shared" si="24"/>
        <v/>
      </c>
      <c r="G810">
        <f t="shared" si="25"/>
        <v>0</v>
      </c>
    </row>
    <row r="811" spans="1:7" x14ac:dyDescent="0.25">
      <c r="A811" t="str">
        <f t="shared" si="24"/>
        <v/>
      </c>
      <c r="G811">
        <f t="shared" si="25"/>
        <v>0</v>
      </c>
    </row>
    <row r="812" spans="1:7" x14ac:dyDescent="0.25">
      <c r="A812" t="str">
        <f t="shared" si="24"/>
        <v/>
      </c>
      <c r="G812">
        <f t="shared" si="25"/>
        <v>0</v>
      </c>
    </row>
    <row r="813" spans="1:7" x14ac:dyDescent="0.25">
      <c r="A813" t="str">
        <f t="shared" si="24"/>
        <v/>
      </c>
      <c r="G813">
        <f t="shared" si="25"/>
        <v>0</v>
      </c>
    </row>
    <row r="814" spans="1:7" x14ac:dyDescent="0.25">
      <c r="A814" t="str">
        <f t="shared" si="24"/>
        <v/>
      </c>
      <c r="G814">
        <f t="shared" si="25"/>
        <v>0</v>
      </c>
    </row>
    <row r="815" spans="1:7" x14ac:dyDescent="0.25">
      <c r="A815" t="str">
        <f t="shared" si="24"/>
        <v/>
      </c>
      <c r="G815">
        <f t="shared" si="25"/>
        <v>0</v>
      </c>
    </row>
    <row r="816" spans="1:7" x14ac:dyDescent="0.25">
      <c r="A816" t="str">
        <f t="shared" si="24"/>
        <v/>
      </c>
      <c r="G816">
        <f t="shared" si="25"/>
        <v>0</v>
      </c>
    </row>
    <row r="817" spans="1:7" x14ac:dyDescent="0.25">
      <c r="A817" t="str">
        <f t="shared" si="24"/>
        <v/>
      </c>
      <c r="G817">
        <f t="shared" si="25"/>
        <v>0</v>
      </c>
    </row>
    <row r="818" spans="1:7" x14ac:dyDescent="0.25">
      <c r="A818" t="str">
        <f t="shared" si="24"/>
        <v/>
      </c>
      <c r="G818">
        <f t="shared" si="25"/>
        <v>0</v>
      </c>
    </row>
    <row r="819" spans="1:7" x14ac:dyDescent="0.25">
      <c r="A819" t="str">
        <f t="shared" si="24"/>
        <v/>
      </c>
      <c r="G819">
        <f t="shared" si="25"/>
        <v>0</v>
      </c>
    </row>
    <row r="820" spans="1:7" x14ac:dyDescent="0.25">
      <c r="A820" t="str">
        <f t="shared" si="24"/>
        <v/>
      </c>
      <c r="G820">
        <f t="shared" si="25"/>
        <v>0</v>
      </c>
    </row>
    <row r="821" spans="1:7" x14ac:dyDescent="0.25">
      <c r="A821" t="str">
        <f t="shared" si="24"/>
        <v/>
      </c>
      <c r="G821">
        <f t="shared" si="25"/>
        <v>0</v>
      </c>
    </row>
    <row r="822" spans="1:7" x14ac:dyDescent="0.25">
      <c r="A822" t="str">
        <f t="shared" si="24"/>
        <v/>
      </c>
      <c r="G822">
        <f t="shared" si="25"/>
        <v>0</v>
      </c>
    </row>
    <row r="823" spans="1:7" x14ac:dyDescent="0.25">
      <c r="A823" t="str">
        <f t="shared" si="24"/>
        <v/>
      </c>
      <c r="G823">
        <f t="shared" si="25"/>
        <v>0</v>
      </c>
    </row>
    <row r="824" spans="1:7" x14ac:dyDescent="0.25">
      <c r="A824" t="str">
        <f t="shared" si="24"/>
        <v/>
      </c>
      <c r="G824">
        <f t="shared" si="25"/>
        <v>0</v>
      </c>
    </row>
    <row r="825" spans="1:7" x14ac:dyDescent="0.25">
      <c r="A825" t="str">
        <f t="shared" si="24"/>
        <v/>
      </c>
      <c r="G825">
        <f t="shared" si="25"/>
        <v>0</v>
      </c>
    </row>
    <row r="826" spans="1:7" x14ac:dyDescent="0.25">
      <c r="A826" t="str">
        <f t="shared" si="24"/>
        <v/>
      </c>
      <c r="G826">
        <f t="shared" si="25"/>
        <v>0</v>
      </c>
    </row>
    <row r="827" spans="1:7" x14ac:dyDescent="0.25">
      <c r="A827" t="str">
        <f t="shared" si="24"/>
        <v/>
      </c>
      <c r="G827">
        <f t="shared" si="25"/>
        <v>0</v>
      </c>
    </row>
    <row r="828" spans="1:7" x14ac:dyDescent="0.25">
      <c r="A828" t="str">
        <f t="shared" si="24"/>
        <v/>
      </c>
      <c r="G828">
        <f t="shared" si="25"/>
        <v>0</v>
      </c>
    </row>
    <row r="829" spans="1:7" x14ac:dyDescent="0.25">
      <c r="A829" t="str">
        <f t="shared" si="24"/>
        <v/>
      </c>
      <c r="G829">
        <f t="shared" si="25"/>
        <v>0</v>
      </c>
    </row>
    <row r="830" spans="1:7" x14ac:dyDescent="0.25">
      <c r="A830" t="str">
        <f t="shared" si="24"/>
        <v/>
      </c>
      <c r="G830">
        <f t="shared" si="25"/>
        <v>0</v>
      </c>
    </row>
    <row r="831" spans="1:7" x14ac:dyDescent="0.25">
      <c r="A831" t="str">
        <f t="shared" si="24"/>
        <v/>
      </c>
      <c r="G831">
        <f t="shared" si="25"/>
        <v>0</v>
      </c>
    </row>
    <row r="832" spans="1:7" x14ac:dyDescent="0.25">
      <c r="A832" t="str">
        <f t="shared" si="24"/>
        <v/>
      </c>
      <c r="G832">
        <f t="shared" si="25"/>
        <v>0</v>
      </c>
    </row>
    <row r="833" spans="1:7" x14ac:dyDescent="0.25">
      <c r="A833" t="str">
        <f t="shared" si="24"/>
        <v/>
      </c>
      <c r="G833">
        <f t="shared" si="25"/>
        <v>0</v>
      </c>
    </row>
    <row r="834" spans="1:7" x14ac:dyDescent="0.25">
      <c r="A834" t="str">
        <f t="shared" si="24"/>
        <v/>
      </c>
      <c r="G834">
        <f t="shared" si="25"/>
        <v>0</v>
      </c>
    </row>
    <row r="835" spans="1:7" x14ac:dyDescent="0.25">
      <c r="A835" t="str">
        <f t="shared" si="24"/>
        <v/>
      </c>
      <c r="G835">
        <f t="shared" si="25"/>
        <v>0</v>
      </c>
    </row>
    <row r="836" spans="1:7" x14ac:dyDescent="0.25">
      <c r="A836" t="str">
        <f t="shared" si="24"/>
        <v/>
      </c>
      <c r="G836">
        <f t="shared" si="25"/>
        <v>0</v>
      </c>
    </row>
    <row r="837" spans="1:7" x14ac:dyDescent="0.25">
      <c r="A837" t="str">
        <f t="shared" si="24"/>
        <v/>
      </c>
      <c r="G837">
        <f t="shared" si="25"/>
        <v>0</v>
      </c>
    </row>
    <row r="838" spans="1:7" x14ac:dyDescent="0.25">
      <c r="A838" t="str">
        <f t="shared" si="24"/>
        <v/>
      </c>
      <c r="G838">
        <f t="shared" si="25"/>
        <v>0</v>
      </c>
    </row>
    <row r="839" spans="1:7" x14ac:dyDescent="0.25">
      <c r="A839" t="str">
        <f t="shared" si="24"/>
        <v/>
      </c>
      <c r="G839">
        <f t="shared" si="25"/>
        <v>0</v>
      </c>
    </row>
    <row r="840" spans="1:7" x14ac:dyDescent="0.25">
      <c r="A840" t="str">
        <f t="shared" ref="A840:A903" si="26">B840&amp;C840</f>
        <v/>
      </c>
      <c r="G840">
        <f t="shared" ref="G840:G903" si="27">IF(E840=E839,G839,D840)</f>
        <v>0</v>
      </c>
    </row>
    <row r="841" spans="1:7" x14ac:dyDescent="0.25">
      <c r="A841" t="str">
        <f t="shared" si="26"/>
        <v/>
      </c>
      <c r="G841">
        <f t="shared" si="27"/>
        <v>0</v>
      </c>
    </row>
    <row r="842" spans="1:7" x14ac:dyDescent="0.25">
      <c r="A842" t="str">
        <f t="shared" si="26"/>
        <v/>
      </c>
      <c r="G842">
        <f t="shared" si="27"/>
        <v>0</v>
      </c>
    </row>
    <row r="843" spans="1:7" x14ac:dyDescent="0.25">
      <c r="A843" t="str">
        <f t="shared" si="26"/>
        <v/>
      </c>
      <c r="G843">
        <f t="shared" si="27"/>
        <v>0</v>
      </c>
    </row>
    <row r="844" spans="1:7" x14ac:dyDescent="0.25">
      <c r="A844" t="str">
        <f t="shared" si="26"/>
        <v/>
      </c>
      <c r="G844">
        <f t="shared" si="27"/>
        <v>0</v>
      </c>
    </row>
    <row r="845" spans="1:7" x14ac:dyDescent="0.25">
      <c r="A845" t="str">
        <f t="shared" si="26"/>
        <v/>
      </c>
      <c r="G845">
        <f t="shared" si="27"/>
        <v>0</v>
      </c>
    </row>
    <row r="846" spans="1:7" x14ac:dyDescent="0.25">
      <c r="A846" t="str">
        <f t="shared" si="26"/>
        <v/>
      </c>
      <c r="G846">
        <f t="shared" si="27"/>
        <v>0</v>
      </c>
    </row>
    <row r="847" spans="1:7" x14ac:dyDescent="0.25">
      <c r="A847" t="str">
        <f t="shared" si="26"/>
        <v/>
      </c>
      <c r="G847">
        <f t="shared" si="27"/>
        <v>0</v>
      </c>
    </row>
    <row r="848" spans="1:7" x14ac:dyDescent="0.25">
      <c r="A848" t="str">
        <f t="shared" si="26"/>
        <v/>
      </c>
      <c r="G848">
        <f t="shared" si="27"/>
        <v>0</v>
      </c>
    </row>
    <row r="849" spans="1:7" x14ac:dyDescent="0.25">
      <c r="A849" t="str">
        <f t="shared" si="26"/>
        <v/>
      </c>
      <c r="G849">
        <f t="shared" si="27"/>
        <v>0</v>
      </c>
    </row>
    <row r="850" spans="1:7" x14ac:dyDescent="0.25">
      <c r="A850" t="str">
        <f t="shared" si="26"/>
        <v/>
      </c>
      <c r="G850">
        <f t="shared" si="27"/>
        <v>0</v>
      </c>
    </row>
    <row r="851" spans="1:7" x14ac:dyDescent="0.25">
      <c r="A851" t="str">
        <f t="shared" si="26"/>
        <v/>
      </c>
      <c r="G851">
        <f t="shared" si="27"/>
        <v>0</v>
      </c>
    </row>
    <row r="852" spans="1:7" x14ac:dyDescent="0.25">
      <c r="A852" t="str">
        <f t="shared" si="26"/>
        <v/>
      </c>
      <c r="G852">
        <f t="shared" si="27"/>
        <v>0</v>
      </c>
    </row>
    <row r="853" spans="1:7" x14ac:dyDescent="0.25">
      <c r="A853" t="str">
        <f t="shared" si="26"/>
        <v/>
      </c>
      <c r="G853">
        <f t="shared" si="27"/>
        <v>0</v>
      </c>
    </row>
    <row r="854" spans="1:7" x14ac:dyDescent="0.25">
      <c r="A854" t="str">
        <f t="shared" si="26"/>
        <v/>
      </c>
      <c r="G854">
        <f t="shared" si="27"/>
        <v>0</v>
      </c>
    </row>
    <row r="855" spans="1:7" x14ac:dyDescent="0.25">
      <c r="A855" t="str">
        <f t="shared" si="26"/>
        <v/>
      </c>
      <c r="G855">
        <f t="shared" si="27"/>
        <v>0</v>
      </c>
    </row>
    <row r="856" spans="1:7" x14ac:dyDescent="0.25">
      <c r="A856" t="str">
        <f t="shared" si="26"/>
        <v/>
      </c>
      <c r="G856">
        <f t="shared" si="27"/>
        <v>0</v>
      </c>
    </row>
    <row r="857" spans="1:7" x14ac:dyDescent="0.25">
      <c r="A857" t="str">
        <f t="shared" si="26"/>
        <v/>
      </c>
      <c r="G857">
        <f t="shared" si="27"/>
        <v>0</v>
      </c>
    </row>
    <row r="858" spans="1:7" x14ac:dyDescent="0.25">
      <c r="A858" t="str">
        <f t="shared" si="26"/>
        <v/>
      </c>
      <c r="G858">
        <f t="shared" si="27"/>
        <v>0</v>
      </c>
    </row>
    <row r="859" spans="1:7" x14ac:dyDescent="0.25">
      <c r="A859" t="str">
        <f t="shared" si="26"/>
        <v/>
      </c>
      <c r="G859">
        <f t="shared" si="27"/>
        <v>0</v>
      </c>
    </row>
    <row r="860" spans="1:7" x14ac:dyDescent="0.25">
      <c r="A860" t="str">
        <f t="shared" si="26"/>
        <v/>
      </c>
      <c r="G860">
        <f t="shared" si="27"/>
        <v>0</v>
      </c>
    </row>
    <row r="861" spans="1:7" x14ac:dyDescent="0.25">
      <c r="A861" t="str">
        <f t="shared" si="26"/>
        <v/>
      </c>
      <c r="G861">
        <f t="shared" si="27"/>
        <v>0</v>
      </c>
    </row>
    <row r="862" spans="1:7" x14ac:dyDescent="0.25">
      <c r="A862" t="str">
        <f t="shared" si="26"/>
        <v/>
      </c>
      <c r="G862">
        <f t="shared" si="27"/>
        <v>0</v>
      </c>
    </row>
    <row r="863" spans="1:7" x14ac:dyDescent="0.25">
      <c r="A863" t="str">
        <f t="shared" si="26"/>
        <v/>
      </c>
      <c r="G863">
        <f t="shared" si="27"/>
        <v>0</v>
      </c>
    </row>
    <row r="864" spans="1:7" x14ac:dyDescent="0.25">
      <c r="A864" t="str">
        <f t="shared" si="26"/>
        <v/>
      </c>
      <c r="G864">
        <f t="shared" si="27"/>
        <v>0</v>
      </c>
    </row>
    <row r="865" spans="1:7" x14ac:dyDescent="0.25">
      <c r="A865" t="str">
        <f t="shared" si="26"/>
        <v/>
      </c>
      <c r="G865">
        <f t="shared" si="27"/>
        <v>0</v>
      </c>
    </row>
    <row r="866" spans="1:7" x14ac:dyDescent="0.25">
      <c r="A866" t="str">
        <f t="shared" si="26"/>
        <v/>
      </c>
      <c r="G866">
        <f t="shared" si="27"/>
        <v>0</v>
      </c>
    </row>
    <row r="867" spans="1:7" x14ac:dyDescent="0.25">
      <c r="A867" t="str">
        <f t="shared" si="26"/>
        <v/>
      </c>
      <c r="G867">
        <f t="shared" si="27"/>
        <v>0</v>
      </c>
    </row>
    <row r="868" spans="1:7" x14ac:dyDescent="0.25">
      <c r="A868" t="str">
        <f t="shared" si="26"/>
        <v/>
      </c>
      <c r="G868">
        <f t="shared" si="27"/>
        <v>0</v>
      </c>
    </row>
    <row r="869" spans="1:7" x14ac:dyDescent="0.25">
      <c r="A869" t="str">
        <f t="shared" si="26"/>
        <v/>
      </c>
      <c r="G869">
        <f t="shared" si="27"/>
        <v>0</v>
      </c>
    </row>
    <row r="870" spans="1:7" x14ac:dyDescent="0.25">
      <c r="A870" t="str">
        <f t="shared" si="26"/>
        <v/>
      </c>
      <c r="G870">
        <f t="shared" si="27"/>
        <v>0</v>
      </c>
    </row>
    <row r="871" spans="1:7" x14ac:dyDescent="0.25">
      <c r="A871" t="str">
        <f t="shared" si="26"/>
        <v/>
      </c>
      <c r="G871">
        <f t="shared" si="27"/>
        <v>0</v>
      </c>
    </row>
    <row r="872" spans="1:7" x14ac:dyDescent="0.25">
      <c r="A872" t="str">
        <f t="shared" si="26"/>
        <v/>
      </c>
      <c r="G872">
        <f t="shared" si="27"/>
        <v>0</v>
      </c>
    </row>
    <row r="873" spans="1:7" x14ac:dyDescent="0.25">
      <c r="A873" t="str">
        <f t="shared" si="26"/>
        <v/>
      </c>
      <c r="G873">
        <f t="shared" si="27"/>
        <v>0</v>
      </c>
    </row>
    <row r="874" spans="1:7" x14ac:dyDescent="0.25">
      <c r="A874" t="str">
        <f t="shared" si="26"/>
        <v/>
      </c>
      <c r="G874">
        <f t="shared" si="27"/>
        <v>0</v>
      </c>
    </row>
    <row r="875" spans="1:7" x14ac:dyDescent="0.25">
      <c r="A875" t="str">
        <f t="shared" si="26"/>
        <v/>
      </c>
      <c r="G875">
        <f t="shared" si="27"/>
        <v>0</v>
      </c>
    </row>
    <row r="876" spans="1:7" x14ac:dyDescent="0.25">
      <c r="A876" t="str">
        <f t="shared" si="26"/>
        <v/>
      </c>
      <c r="G876">
        <f t="shared" si="27"/>
        <v>0</v>
      </c>
    </row>
    <row r="877" spans="1:7" x14ac:dyDescent="0.25">
      <c r="A877" t="str">
        <f t="shared" si="26"/>
        <v/>
      </c>
      <c r="G877">
        <f t="shared" si="27"/>
        <v>0</v>
      </c>
    </row>
    <row r="878" spans="1:7" x14ac:dyDescent="0.25">
      <c r="A878" t="str">
        <f t="shared" si="26"/>
        <v/>
      </c>
      <c r="G878">
        <f t="shared" si="27"/>
        <v>0</v>
      </c>
    </row>
    <row r="879" spans="1:7" x14ac:dyDescent="0.25">
      <c r="A879" t="str">
        <f t="shared" si="26"/>
        <v/>
      </c>
      <c r="G879">
        <f t="shared" si="27"/>
        <v>0</v>
      </c>
    </row>
    <row r="880" spans="1:7" x14ac:dyDescent="0.25">
      <c r="A880" t="str">
        <f t="shared" si="26"/>
        <v/>
      </c>
      <c r="G880">
        <f t="shared" si="27"/>
        <v>0</v>
      </c>
    </row>
    <row r="881" spans="1:7" x14ac:dyDescent="0.25">
      <c r="A881" t="str">
        <f t="shared" si="26"/>
        <v/>
      </c>
      <c r="G881">
        <f t="shared" si="27"/>
        <v>0</v>
      </c>
    </row>
    <row r="882" spans="1:7" x14ac:dyDescent="0.25">
      <c r="A882" t="str">
        <f t="shared" si="26"/>
        <v/>
      </c>
      <c r="G882">
        <f t="shared" si="27"/>
        <v>0</v>
      </c>
    </row>
    <row r="883" spans="1:7" x14ac:dyDescent="0.25">
      <c r="A883" t="str">
        <f t="shared" si="26"/>
        <v/>
      </c>
      <c r="G883">
        <f t="shared" si="27"/>
        <v>0</v>
      </c>
    </row>
    <row r="884" spans="1:7" x14ac:dyDescent="0.25">
      <c r="A884" t="str">
        <f t="shared" si="26"/>
        <v/>
      </c>
      <c r="G884">
        <f t="shared" si="27"/>
        <v>0</v>
      </c>
    </row>
    <row r="885" spans="1:7" x14ac:dyDescent="0.25">
      <c r="A885" t="str">
        <f t="shared" si="26"/>
        <v/>
      </c>
      <c r="G885">
        <f t="shared" si="27"/>
        <v>0</v>
      </c>
    </row>
    <row r="886" spans="1:7" x14ac:dyDescent="0.25">
      <c r="A886" t="str">
        <f t="shared" si="26"/>
        <v/>
      </c>
      <c r="G886">
        <f t="shared" si="27"/>
        <v>0</v>
      </c>
    </row>
    <row r="887" spans="1:7" x14ac:dyDescent="0.25">
      <c r="A887" t="str">
        <f t="shared" si="26"/>
        <v/>
      </c>
      <c r="G887">
        <f t="shared" si="27"/>
        <v>0</v>
      </c>
    </row>
    <row r="888" spans="1:7" x14ac:dyDescent="0.25">
      <c r="A888" t="str">
        <f t="shared" si="26"/>
        <v/>
      </c>
      <c r="G888">
        <f t="shared" si="27"/>
        <v>0</v>
      </c>
    </row>
    <row r="889" spans="1:7" x14ac:dyDescent="0.25">
      <c r="A889" t="str">
        <f t="shared" si="26"/>
        <v/>
      </c>
      <c r="G889">
        <f t="shared" si="27"/>
        <v>0</v>
      </c>
    </row>
    <row r="890" spans="1:7" x14ac:dyDescent="0.25">
      <c r="A890" t="str">
        <f t="shared" si="26"/>
        <v/>
      </c>
      <c r="G890">
        <f t="shared" si="27"/>
        <v>0</v>
      </c>
    </row>
    <row r="891" spans="1:7" x14ac:dyDescent="0.25">
      <c r="A891" t="str">
        <f t="shared" si="26"/>
        <v/>
      </c>
      <c r="G891">
        <f t="shared" si="27"/>
        <v>0</v>
      </c>
    </row>
    <row r="892" spans="1:7" x14ac:dyDescent="0.25">
      <c r="A892" t="str">
        <f t="shared" si="26"/>
        <v/>
      </c>
      <c r="G892">
        <f t="shared" si="27"/>
        <v>0</v>
      </c>
    </row>
    <row r="893" spans="1:7" x14ac:dyDescent="0.25">
      <c r="A893" t="str">
        <f t="shared" si="26"/>
        <v/>
      </c>
      <c r="G893">
        <f t="shared" si="27"/>
        <v>0</v>
      </c>
    </row>
    <row r="894" spans="1:7" x14ac:dyDescent="0.25">
      <c r="A894" t="str">
        <f t="shared" si="26"/>
        <v/>
      </c>
      <c r="G894">
        <f t="shared" si="27"/>
        <v>0</v>
      </c>
    </row>
    <row r="895" spans="1:7" x14ac:dyDescent="0.25">
      <c r="A895" t="str">
        <f t="shared" si="26"/>
        <v/>
      </c>
      <c r="G895">
        <f t="shared" si="27"/>
        <v>0</v>
      </c>
    </row>
    <row r="896" spans="1:7" x14ac:dyDescent="0.25">
      <c r="A896" t="str">
        <f t="shared" si="26"/>
        <v/>
      </c>
      <c r="G896">
        <f t="shared" si="27"/>
        <v>0</v>
      </c>
    </row>
    <row r="897" spans="1:7" x14ac:dyDescent="0.25">
      <c r="A897" t="str">
        <f t="shared" si="26"/>
        <v/>
      </c>
      <c r="G897">
        <f t="shared" si="27"/>
        <v>0</v>
      </c>
    </row>
    <row r="898" spans="1:7" x14ac:dyDescent="0.25">
      <c r="A898" t="str">
        <f t="shared" si="26"/>
        <v/>
      </c>
      <c r="G898">
        <f t="shared" si="27"/>
        <v>0</v>
      </c>
    </row>
    <row r="899" spans="1:7" x14ac:dyDescent="0.25">
      <c r="A899" t="str">
        <f t="shared" si="26"/>
        <v/>
      </c>
      <c r="G899">
        <f t="shared" si="27"/>
        <v>0</v>
      </c>
    </row>
    <row r="900" spans="1:7" x14ac:dyDescent="0.25">
      <c r="A900" t="str">
        <f t="shared" si="26"/>
        <v/>
      </c>
      <c r="G900">
        <f t="shared" si="27"/>
        <v>0</v>
      </c>
    </row>
    <row r="901" spans="1:7" x14ac:dyDescent="0.25">
      <c r="A901" t="str">
        <f t="shared" si="26"/>
        <v/>
      </c>
      <c r="G901">
        <f t="shared" si="27"/>
        <v>0</v>
      </c>
    </row>
    <row r="902" spans="1:7" x14ac:dyDescent="0.25">
      <c r="A902" t="str">
        <f t="shared" si="26"/>
        <v/>
      </c>
      <c r="G902">
        <f t="shared" si="27"/>
        <v>0</v>
      </c>
    </row>
    <row r="903" spans="1:7" x14ac:dyDescent="0.25">
      <c r="A903" t="str">
        <f t="shared" si="26"/>
        <v/>
      </c>
      <c r="G903">
        <f t="shared" si="27"/>
        <v>0</v>
      </c>
    </row>
    <row r="904" spans="1:7" x14ac:dyDescent="0.25">
      <c r="A904" t="str">
        <f t="shared" ref="A904:A967" si="28">B904&amp;C904</f>
        <v/>
      </c>
      <c r="G904">
        <f t="shared" ref="G904:G967" si="29">IF(E904=E903,G903,D904)</f>
        <v>0</v>
      </c>
    </row>
    <row r="905" spans="1:7" x14ac:dyDescent="0.25">
      <c r="A905" t="str">
        <f t="shared" si="28"/>
        <v/>
      </c>
      <c r="G905">
        <f t="shared" si="29"/>
        <v>0</v>
      </c>
    </row>
    <row r="906" spans="1:7" x14ac:dyDescent="0.25">
      <c r="A906" t="str">
        <f t="shared" si="28"/>
        <v/>
      </c>
      <c r="G906">
        <f t="shared" si="29"/>
        <v>0</v>
      </c>
    </row>
    <row r="907" spans="1:7" x14ac:dyDescent="0.25">
      <c r="A907" t="str">
        <f t="shared" si="28"/>
        <v/>
      </c>
      <c r="G907">
        <f t="shared" si="29"/>
        <v>0</v>
      </c>
    </row>
    <row r="908" spans="1:7" x14ac:dyDescent="0.25">
      <c r="A908" t="str">
        <f t="shared" si="28"/>
        <v/>
      </c>
      <c r="G908">
        <f t="shared" si="29"/>
        <v>0</v>
      </c>
    </row>
    <row r="909" spans="1:7" x14ac:dyDescent="0.25">
      <c r="A909" t="str">
        <f t="shared" si="28"/>
        <v/>
      </c>
      <c r="G909">
        <f t="shared" si="29"/>
        <v>0</v>
      </c>
    </row>
    <row r="910" spans="1:7" x14ac:dyDescent="0.25">
      <c r="A910" t="str">
        <f t="shared" si="28"/>
        <v/>
      </c>
      <c r="G910">
        <f t="shared" si="29"/>
        <v>0</v>
      </c>
    </row>
    <row r="911" spans="1:7" x14ac:dyDescent="0.25">
      <c r="A911" t="str">
        <f t="shared" si="28"/>
        <v/>
      </c>
      <c r="G911">
        <f t="shared" si="29"/>
        <v>0</v>
      </c>
    </row>
    <row r="912" spans="1:7" x14ac:dyDescent="0.25">
      <c r="A912" t="str">
        <f t="shared" si="28"/>
        <v/>
      </c>
      <c r="G912">
        <f t="shared" si="29"/>
        <v>0</v>
      </c>
    </row>
    <row r="913" spans="1:7" x14ac:dyDescent="0.25">
      <c r="A913" t="str">
        <f t="shared" si="28"/>
        <v/>
      </c>
      <c r="G913">
        <f t="shared" si="29"/>
        <v>0</v>
      </c>
    </row>
    <row r="914" spans="1:7" x14ac:dyDescent="0.25">
      <c r="A914" t="str">
        <f t="shared" si="28"/>
        <v/>
      </c>
      <c r="G914">
        <f t="shared" si="29"/>
        <v>0</v>
      </c>
    </row>
    <row r="915" spans="1:7" x14ac:dyDescent="0.25">
      <c r="A915" t="str">
        <f t="shared" si="28"/>
        <v/>
      </c>
      <c r="G915">
        <f t="shared" si="29"/>
        <v>0</v>
      </c>
    </row>
    <row r="916" spans="1:7" x14ac:dyDescent="0.25">
      <c r="A916" t="str">
        <f t="shared" si="28"/>
        <v/>
      </c>
      <c r="G916">
        <f t="shared" si="29"/>
        <v>0</v>
      </c>
    </row>
    <row r="917" spans="1:7" x14ac:dyDescent="0.25">
      <c r="A917" t="str">
        <f t="shared" si="28"/>
        <v/>
      </c>
      <c r="G917">
        <f t="shared" si="29"/>
        <v>0</v>
      </c>
    </row>
    <row r="918" spans="1:7" x14ac:dyDescent="0.25">
      <c r="A918" t="str">
        <f t="shared" si="28"/>
        <v/>
      </c>
      <c r="G918">
        <f t="shared" si="29"/>
        <v>0</v>
      </c>
    </row>
    <row r="919" spans="1:7" x14ac:dyDescent="0.25">
      <c r="A919" t="str">
        <f t="shared" si="28"/>
        <v/>
      </c>
      <c r="G919">
        <f t="shared" si="29"/>
        <v>0</v>
      </c>
    </row>
    <row r="920" spans="1:7" x14ac:dyDescent="0.25">
      <c r="A920" t="str">
        <f t="shared" si="28"/>
        <v/>
      </c>
      <c r="G920">
        <f t="shared" si="29"/>
        <v>0</v>
      </c>
    </row>
    <row r="921" spans="1:7" x14ac:dyDescent="0.25">
      <c r="A921" t="str">
        <f t="shared" si="28"/>
        <v/>
      </c>
      <c r="G921">
        <f t="shared" si="29"/>
        <v>0</v>
      </c>
    </row>
    <row r="922" spans="1:7" x14ac:dyDescent="0.25">
      <c r="A922" t="str">
        <f t="shared" si="28"/>
        <v/>
      </c>
      <c r="G922">
        <f t="shared" si="29"/>
        <v>0</v>
      </c>
    </row>
    <row r="923" spans="1:7" x14ac:dyDescent="0.25">
      <c r="A923" t="str">
        <f t="shared" si="28"/>
        <v/>
      </c>
      <c r="G923">
        <f t="shared" si="29"/>
        <v>0</v>
      </c>
    </row>
    <row r="924" spans="1:7" x14ac:dyDescent="0.25">
      <c r="A924" t="str">
        <f t="shared" si="28"/>
        <v/>
      </c>
      <c r="G924">
        <f t="shared" si="29"/>
        <v>0</v>
      </c>
    </row>
    <row r="925" spans="1:7" x14ac:dyDescent="0.25">
      <c r="A925" t="str">
        <f t="shared" si="28"/>
        <v/>
      </c>
      <c r="G925">
        <f t="shared" si="29"/>
        <v>0</v>
      </c>
    </row>
    <row r="926" spans="1:7" x14ac:dyDescent="0.25">
      <c r="A926" t="str">
        <f t="shared" si="28"/>
        <v/>
      </c>
      <c r="G926">
        <f t="shared" si="29"/>
        <v>0</v>
      </c>
    </row>
    <row r="927" spans="1:7" x14ac:dyDescent="0.25">
      <c r="A927" t="str">
        <f t="shared" si="28"/>
        <v/>
      </c>
      <c r="G927">
        <f t="shared" si="29"/>
        <v>0</v>
      </c>
    </row>
    <row r="928" spans="1:7" x14ac:dyDescent="0.25">
      <c r="A928" t="str">
        <f t="shared" si="28"/>
        <v/>
      </c>
      <c r="G928">
        <f t="shared" si="29"/>
        <v>0</v>
      </c>
    </row>
    <row r="929" spans="1:7" x14ac:dyDescent="0.25">
      <c r="A929" t="str">
        <f t="shared" si="28"/>
        <v/>
      </c>
      <c r="G929">
        <f t="shared" si="29"/>
        <v>0</v>
      </c>
    </row>
    <row r="930" spans="1:7" x14ac:dyDescent="0.25">
      <c r="A930" t="str">
        <f t="shared" si="28"/>
        <v/>
      </c>
      <c r="G930">
        <f t="shared" si="29"/>
        <v>0</v>
      </c>
    </row>
    <row r="931" spans="1:7" x14ac:dyDescent="0.25">
      <c r="A931" t="str">
        <f t="shared" si="28"/>
        <v/>
      </c>
      <c r="G931">
        <f t="shared" si="29"/>
        <v>0</v>
      </c>
    </row>
    <row r="932" spans="1:7" x14ac:dyDescent="0.25">
      <c r="A932" t="str">
        <f t="shared" si="28"/>
        <v/>
      </c>
      <c r="G932">
        <f t="shared" si="29"/>
        <v>0</v>
      </c>
    </row>
    <row r="933" spans="1:7" x14ac:dyDescent="0.25">
      <c r="A933" t="str">
        <f t="shared" si="28"/>
        <v/>
      </c>
      <c r="G933">
        <f t="shared" si="29"/>
        <v>0</v>
      </c>
    </row>
    <row r="934" spans="1:7" x14ac:dyDescent="0.25">
      <c r="A934" t="str">
        <f t="shared" si="28"/>
        <v/>
      </c>
      <c r="G934">
        <f t="shared" si="29"/>
        <v>0</v>
      </c>
    </row>
    <row r="935" spans="1:7" x14ac:dyDescent="0.25">
      <c r="A935" t="str">
        <f t="shared" si="28"/>
        <v/>
      </c>
      <c r="G935">
        <f t="shared" si="29"/>
        <v>0</v>
      </c>
    </row>
    <row r="936" spans="1:7" x14ac:dyDescent="0.25">
      <c r="A936" t="str">
        <f t="shared" si="28"/>
        <v/>
      </c>
      <c r="G936">
        <f t="shared" si="29"/>
        <v>0</v>
      </c>
    </row>
    <row r="937" spans="1:7" x14ac:dyDescent="0.25">
      <c r="A937" t="str">
        <f t="shared" si="28"/>
        <v/>
      </c>
      <c r="G937">
        <f t="shared" si="29"/>
        <v>0</v>
      </c>
    </row>
    <row r="938" spans="1:7" x14ac:dyDescent="0.25">
      <c r="A938" t="str">
        <f t="shared" si="28"/>
        <v/>
      </c>
      <c r="G938">
        <f t="shared" si="29"/>
        <v>0</v>
      </c>
    </row>
    <row r="939" spans="1:7" x14ac:dyDescent="0.25">
      <c r="A939" t="str">
        <f t="shared" si="28"/>
        <v/>
      </c>
      <c r="G939">
        <f t="shared" si="29"/>
        <v>0</v>
      </c>
    </row>
    <row r="940" spans="1:7" x14ac:dyDescent="0.25">
      <c r="A940" t="str">
        <f t="shared" si="28"/>
        <v/>
      </c>
      <c r="G940">
        <f t="shared" si="29"/>
        <v>0</v>
      </c>
    </row>
    <row r="941" spans="1:7" x14ac:dyDescent="0.25">
      <c r="A941" t="str">
        <f t="shared" si="28"/>
        <v/>
      </c>
      <c r="G941">
        <f t="shared" si="29"/>
        <v>0</v>
      </c>
    </row>
    <row r="942" spans="1:7" x14ac:dyDescent="0.25">
      <c r="A942" t="str">
        <f t="shared" si="28"/>
        <v/>
      </c>
      <c r="G942">
        <f t="shared" si="29"/>
        <v>0</v>
      </c>
    </row>
    <row r="943" spans="1:7" x14ac:dyDescent="0.25">
      <c r="A943" t="str">
        <f t="shared" si="28"/>
        <v/>
      </c>
      <c r="G943">
        <f t="shared" si="29"/>
        <v>0</v>
      </c>
    </row>
    <row r="944" spans="1:7" x14ac:dyDescent="0.25">
      <c r="A944" t="str">
        <f t="shared" si="28"/>
        <v/>
      </c>
      <c r="G944">
        <f t="shared" si="29"/>
        <v>0</v>
      </c>
    </row>
    <row r="945" spans="1:7" x14ac:dyDescent="0.25">
      <c r="A945" t="str">
        <f t="shared" si="28"/>
        <v/>
      </c>
      <c r="G945">
        <f t="shared" si="29"/>
        <v>0</v>
      </c>
    </row>
    <row r="946" spans="1:7" x14ac:dyDescent="0.25">
      <c r="A946" t="str">
        <f t="shared" si="28"/>
        <v/>
      </c>
      <c r="G946">
        <f t="shared" si="29"/>
        <v>0</v>
      </c>
    </row>
    <row r="947" spans="1:7" x14ac:dyDescent="0.25">
      <c r="A947" t="str">
        <f t="shared" si="28"/>
        <v/>
      </c>
      <c r="G947">
        <f t="shared" si="29"/>
        <v>0</v>
      </c>
    </row>
    <row r="948" spans="1:7" x14ac:dyDescent="0.25">
      <c r="A948" t="str">
        <f t="shared" si="28"/>
        <v/>
      </c>
      <c r="G948">
        <f t="shared" si="29"/>
        <v>0</v>
      </c>
    </row>
    <row r="949" spans="1:7" x14ac:dyDescent="0.25">
      <c r="A949" t="str">
        <f t="shared" si="28"/>
        <v/>
      </c>
      <c r="G949">
        <f t="shared" si="29"/>
        <v>0</v>
      </c>
    </row>
    <row r="950" spans="1:7" x14ac:dyDescent="0.25">
      <c r="A950" t="str">
        <f t="shared" si="28"/>
        <v/>
      </c>
      <c r="G950">
        <f t="shared" si="29"/>
        <v>0</v>
      </c>
    </row>
    <row r="951" spans="1:7" x14ac:dyDescent="0.25">
      <c r="A951" t="str">
        <f t="shared" si="28"/>
        <v/>
      </c>
      <c r="G951">
        <f t="shared" si="29"/>
        <v>0</v>
      </c>
    </row>
    <row r="952" spans="1:7" x14ac:dyDescent="0.25">
      <c r="A952" t="str">
        <f t="shared" si="28"/>
        <v/>
      </c>
      <c r="G952">
        <f t="shared" si="29"/>
        <v>0</v>
      </c>
    </row>
    <row r="953" spans="1:7" x14ac:dyDescent="0.25">
      <c r="A953" t="str">
        <f t="shared" si="28"/>
        <v/>
      </c>
      <c r="G953">
        <f t="shared" si="29"/>
        <v>0</v>
      </c>
    </row>
    <row r="954" spans="1:7" x14ac:dyDescent="0.25">
      <c r="A954" t="str">
        <f t="shared" si="28"/>
        <v/>
      </c>
      <c r="G954">
        <f t="shared" si="29"/>
        <v>0</v>
      </c>
    </row>
    <row r="955" spans="1:7" x14ac:dyDescent="0.25">
      <c r="A955" t="str">
        <f t="shared" si="28"/>
        <v/>
      </c>
      <c r="G955">
        <f t="shared" si="29"/>
        <v>0</v>
      </c>
    </row>
    <row r="956" spans="1:7" x14ac:dyDescent="0.25">
      <c r="A956" t="str">
        <f t="shared" si="28"/>
        <v/>
      </c>
      <c r="G956">
        <f t="shared" si="29"/>
        <v>0</v>
      </c>
    </row>
    <row r="957" spans="1:7" x14ac:dyDescent="0.25">
      <c r="A957" t="str">
        <f t="shared" si="28"/>
        <v/>
      </c>
      <c r="G957">
        <f t="shared" si="29"/>
        <v>0</v>
      </c>
    </row>
    <row r="958" spans="1:7" x14ac:dyDescent="0.25">
      <c r="A958" t="str">
        <f t="shared" si="28"/>
        <v/>
      </c>
      <c r="G958">
        <f t="shared" si="29"/>
        <v>0</v>
      </c>
    </row>
    <row r="959" spans="1:7" x14ac:dyDescent="0.25">
      <c r="A959" t="str">
        <f t="shared" si="28"/>
        <v/>
      </c>
      <c r="G959">
        <f t="shared" si="29"/>
        <v>0</v>
      </c>
    </row>
    <row r="960" spans="1:7" x14ac:dyDescent="0.25">
      <c r="A960" t="str">
        <f t="shared" si="28"/>
        <v/>
      </c>
      <c r="G960">
        <f t="shared" si="29"/>
        <v>0</v>
      </c>
    </row>
    <row r="961" spans="1:7" x14ac:dyDescent="0.25">
      <c r="A961" t="str">
        <f t="shared" si="28"/>
        <v/>
      </c>
      <c r="G961">
        <f t="shared" si="29"/>
        <v>0</v>
      </c>
    </row>
    <row r="962" spans="1:7" x14ac:dyDescent="0.25">
      <c r="A962" t="str">
        <f t="shared" si="28"/>
        <v/>
      </c>
      <c r="G962">
        <f t="shared" si="29"/>
        <v>0</v>
      </c>
    </row>
    <row r="963" spans="1:7" x14ac:dyDescent="0.25">
      <c r="A963" t="str">
        <f t="shared" si="28"/>
        <v/>
      </c>
      <c r="G963">
        <f t="shared" si="29"/>
        <v>0</v>
      </c>
    </row>
    <row r="964" spans="1:7" x14ac:dyDescent="0.25">
      <c r="A964" t="str">
        <f t="shared" si="28"/>
        <v/>
      </c>
      <c r="G964">
        <f t="shared" si="29"/>
        <v>0</v>
      </c>
    </row>
    <row r="965" spans="1:7" x14ac:dyDescent="0.25">
      <c r="A965" t="str">
        <f t="shared" si="28"/>
        <v/>
      </c>
      <c r="G965">
        <f t="shared" si="29"/>
        <v>0</v>
      </c>
    </row>
    <row r="966" spans="1:7" x14ac:dyDescent="0.25">
      <c r="A966" t="str">
        <f t="shared" si="28"/>
        <v/>
      </c>
      <c r="G966">
        <f t="shared" si="29"/>
        <v>0</v>
      </c>
    </row>
    <row r="967" spans="1:7" x14ac:dyDescent="0.25">
      <c r="A967" t="str">
        <f t="shared" si="28"/>
        <v/>
      </c>
      <c r="G967">
        <f t="shared" si="29"/>
        <v>0</v>
      </c>
    </row>
    <row r="968" spans="1:7" x14ac:dyDescent="0.25">
      <c r="A968" t="str">
        <f t="shared" ref="A968:A1031" si="30">B968&amp;C968</f>
        <v/>
      </c>
      <c r="G968">
        <f t="shared" ref="G968:G1031" si="31">IF(E968=E967,G967,D968)</f>
        <v>0</v>
      </c>
    </row>
    <row r="969" spans="1:7" x14ac:dyDescent="0.25">
      <c r="A969" t="str">
        <f t="shared" si="30"/>
        <v/>
      </c>
      <c r="G969">
        <f t="shared" si="31"/>
        <v>0</v>
      </c>
    </row>
    <row r="970" spans="1:7" x14ac:dyDescent="0.25">
      <c r="A970" t="str">
        <f t="shared" si="30"/>
        <v/>
      </c>
      <c r="G970">
        <f t="shared" si="31"/>
        <v>0</v>
      </c>
    </row>
    <row r="971" spans="1:7" x14ac:dyDescent="0.25">
      <c r="A971" t="str">
        <f t="shared" si="30"/>
        <v/>
      </c>
      <c r="G971">
        <f t="shared" si="31"/>
        <v>0</v>
      </c>
    </row>
    <row r="972" spans="1:7" x14ac:dyDescent="0.25">
      <c r="A972" t="str">
        <f t="shared" si="30"/>
        <v/>
      </c>
      <c r="G972">
        <f t="shared" si="31"/>
        <v>0</v>
      </c>
    </row>
    <row r="973" spans="1:7" x14ac:dyDescent="0.25">
      <c r="A973" t="str">
        <f t="shared" si="30"/>
        <v/>
      </c>
      <c r="G973">
        <f t="shared" si="31"/>
        <v>0</v>
      </c>
    </row>
    <row r="974" spans="1:7" x14ac:dyDescent="0.25">
      <c r="A974" t="str">
        <f t="shared" si="30"/>
        <v/>
      </c>
      <c r="G974">
        <f t="shared" si="31"/>
        <v>0</v>
      </c>
    </row>
    <row r="975" spans="1:7" x14ac:dyDescent="0.25">
      <c r="A975" t="str">
        <f t="shared" si="30"/>
        <v/>
      </c>
      <c r="G975">
        <f t="shared" si="31"/>
        <v>0</v>
      </c>
    </row>
    <row r="976" spans="1:7" x14ac:dyDescent="0.25">
      <c r="A976" t="str">
        <f t="shared" si="30"/>
        <v/>
      </c>
      <c r="G976">
        <f t="shared" si="31"/>
        <v>0</v>
      </c>
    </row>
    <row r="977" spans="1:7" x14ac:dyDescent="0.25">
      <c r="A977" t="str">
        <f t="shared" si="30"/>
        <v/>
      </c>
      <c r="G977">
        <f t="shared" si="31"/>
        <v>0</v>
      </c>
    </row>
    <row r="978" spans="1:7" x14ac:dyDescent="0.25">
      <c r="A978" t="str">
        <f t="shared" si="30"/>
        <v/>
      </c>
      <c r="G978">
        <f t="shared" si="31"/>
        <v>0</v>
      </c>
    </row>
    <row r="979" spans="1:7" x14ac:dyDescent="0.25">
      <c r="A979" t="str">
        <f t="shared" si="30"/>
        <v/>
      </c>
      <c r="G979">
        <f t="shared" si="31"/>
        <v>0</v>
      </c>
    </row>
    <row r="980" spans="1:7" x14ac:dyDescent="0.25">
      <c r="A980" t="str">
        <f t="shared" si="30"/>
        <v/>
      </c>
      <c r="G980">
        <f t="shared" si="31"/>
        <v>0</v>
      </c>
    </row>
    <row r="981" spans="1:7" x14ac:dyDescent="0.25">
      <c r="A981" t="str">
        <f t="shared" si="30"/>
        <v/>
      </c>
      <c r="G981">
        <f t="shared" si="31"/>
        <v>0</v>
      </c>
    </row>
    <row r="982" spans="1:7" x14ac:dyDescent="0.25">
      <c r="A982" t="str">
        <f t="shared" si="30"/>
        <v/>
      </c>
      <c r="G982">
        <f t="shared" si="31"/>
        <v>0</v>
      </c>
    </row>
    <row r="983" spans="1:7" x14ac:dyDescent="0.25">
      <c r="A983" t="str">
        <f t="shared" si="30"/>
        <v/>
      </c>
      <c r="G983">
        <f t="shared" si="31"/>
        <v>0</v>
      </c>
    </row>
    <row r="984" spans="1:7" x14ac:dyDescent="0.25">
      <c r="A984" t="str">
        <f t="shared" si="30"/>
        <v/>
      </c>
      <c r="G984">
        <f t="shared" si="31"/>
        <v>0</v>
      </c>
    </row>
    <row r="985" spans="1:7" x14ac:dyDescent="0.25">
      <c r="A985" t="str">
        <f t="shared" si="30"/>
        <v/>
      </c>
      <c r="G985">
        <f t="shared" si="31"/>
        <v>0</v>
      </c>
    </row>
    <row r="986" spans="1:7" x14ac:dyDescent="0.25">
      <c r="A986" t="str">
        <f t="shared" si="30"/>
        <v/>
      </c>
      <c r="G986">
        <f t="shared" si="31"/>
        <v>0</v>
      </c>
    </row>
    <row r="987" spans="1:7" x14ac:dyDescent="0.25">
      <c r="A987" t="str">
        <f t="shared" si="30"/>
        <v/>
      </c>
      <c r="G987">
        <f t="shared" si="31"/>
        <v>0</v>
      </c>
    </row>
    <row r="988" spans="1:7" x14ac:dyDescent="0.25">
      <c r="A988" t="str">
        <f t="shared" si="30"/>
        <v/>
      </c>
      <c r="G988">
        <f t="shared" si="31"/>
        <v>0</v>
      </c>
    </row>
    <row r="989" spans="1:7" x14ac:dyDescent="0.25">
      <c r="A989" t="str">
        <f t="shared" si="30"/>
        <v/>
      </c>
      <c r="G989">
        <f t="shared" si="31"/>
        <v>0</v>
      </c>
    </row>
    <row r="990" spans="1:7" x14ac:dyDescent="0.25">
      <c r="A990" t="str">
        <f t="shared" si="30"/>
        <v/>
      </c>
      <c r="G990">
        <f t="shared" si="31"/>
        <v>0</v>
      </c>
    </row>
    <row r="991" spans="1:7" x14ac:dyDescent="0.25">
      <c r="A991" t="str">
        <f t="shared" si="30"/>
        <v/>
      </c>
      <c r="G991">
        <f t="shared" si="31"/>
        <v>0</v>
      </c>
    </row>
    <row r="992" spans="1:7" x14ac:dyDescent="0.25">
      <c r="A992" t="str">
        <f t="shared" si="30"/>
        <v/>
      </c>
      <c r="G992">
        <f t="shared" si="31"/>
        <v>0</v>
      </c>
    </row>
    <row r="993" spans="1:7" x14ac:dyDescent="0.25">
      <c r="A993" t="str">
        <f t="shared" si="30"/>
        <v/>
      </c>
      <c r="G993">
        <f t="shared" si="31"/>
        <v>0</v>
      </c>
    </row>
    <row r="994" spans="1:7" x14ac:dyDescent="0.25">
      <c r="A994" t="str">
        <f t="shared" si="30"/>
        <v/>
      </c>
      <c r="G994">
        <f t="shared" si="31"/>
        <v>0</v>
      </c>
    </row>
    <row r="995" spans="1:7" x14ac:dyDescent="0.25">
      <c r="A995" t="str">
        <f t="shared" si="30"/>
        <v/>
      </c>
      <c r="G995">
        <f t="shared" si="31"/>
        <v>0</v>
      </c>
    </row>
    <row r="996" spans="1:7" x14ac:dyDescent="0.25">
      <c r="A996" t="str">
        <f t="shared" si="30"/>
        <v/>
      </c>
      <c r="G996">
        <f t="shared" si="31"/>
        <v>0</v>
      </c>
    </row>
    <row r="997" spans="1:7" x14ac:dyDescent="0.25">
      <c r="A997" t="str">
        <f t="shared" si="30"/>
        <v/>
      </c>
      <c r="G997">
        <f t="shared" si="31"/>
        <v>0</v>
      </c>
    </row>
    <row r="998" spans="1:7" x14ac:dyDescent="0.25">
      <c r="A998" t="str">
        <f t="shared" si="30"/>
        <v/>
      </c>
      <c r="G998">
        <f t="shared" si="31"/>
        <v>0</v>
      </c>
    </row>
    <row r="999" spans="1:7" x14ac:dyDescent="0.25">
      <c r="A999" t="str">
        <f t="shared" si="30"/>
        <v/>
      </c>
      <c r="G999">
        <f t="shared" si="31"/>
        <v>0</v>
      </c>
    </row>
    <row r="1000" spans="1:7" x14ac:dyDescent="0.25">
      <c r="A1000" t="str">
        <f t="shared" si="30"/>
        <v/>
      </c>
      <c r="G1000">
        <f t="shared" si="31"/>
        <v>0</v>
      </c>
    </row>
    <row r="1001" spans="1:7" x14ac:dyDescent="0.25">
      <c r="A1001" t="str">
        <f t="shared" si="30"/>
        <v/>
      </c>
      <c r="G1001">
        <f t="shared" si="31"/>
        <v>0</v>
      </c>
    </row>
    <row r="1002" spans="1:7" x14ac:dyDescent="0.25">
      <c r="A1002" t="str">
        <f t="shared" si="30"/>
        <v/>
      </c>
      <c r="G1002">
        <f t="shared" si="31"/>
        <v>0</v>
      </c>
    </row>
    <row r="1003" spans="1:7" x14ac:dyDescent="0.25">
      <c r="A1003" t="str">
        <f t="shared" si="30"/>
        <v/>
      </c>
      <c r="G1003">
        <f t="shared" si="31"/>
        <v>0</v>
      </c>
    </row>
    <row r="1004" spans="1:7" x14ac:dyDescent="0.25">
      <c r="A1004" t="str">
        <f t="shared" si="30"/>
        <v/>
      </c>
      <c r="G1004">
        <f t="shared" si="31"/>
        <v>0</v>
      </c>
    </row>
    <row r="1005" spans="1:7" x14ac:dyDescent="0.25">
      <c r="A1005" t="str">
        <f t="shared" si="30"/>
        <v/>
      </c>
      <c r="G1005">
        <f t="shared" si="31"/>
        <v>0</v>
      </c>
    </row>
    <row r="1006" spans="1:7" x14ac:dyDescent="0.25">
      <c r="A1006" t="str">
        <f t="shared" si="30"/>
        <v/>
      </c>
      <c r="G1006">
        <f t="shared" si="31"/>
        <v>0</v>
      </c>
    </row>
    <row r="1007" spans="1:7" x14ac:dyDescent="0.25">
      <c r="A1007" t="str">
        <f t="shared" si="30"/>
        <v/>
      </c>
      <c r="G1007">
        <f t="shared" si="31"/>
        <v>0</v>
      </c>
    </row>
    <row r="1008" spans="1:7" x14ac:dyDescent="0.25">
      <c r="A1008" t="str">
        <f t="shared" si="30"/>
        <v/>
      </c>
      <c r="G1008">
        <f t="shared" si="31"/>
        <v>0</v>
      </c>
    </row>
    <row r="1009" spans="1:7" x14ac:dyDescent="0.25">
      <c r="A1009" t="str">
        <f t="shared" si="30"/>
        <v/>
      </c>
      <c r="G1009">
        <f t="shared" si="31"/>
        <v>0</v>
      </c>
    </row>
    <row r="1010" spans="1:7" x14ac:dyDescent="0.25">
      <c r="A1010" t="str">
        <f t="shared" si="30"/>
        <v/>
      </c>
      <c r="G1010">
        <f t="shared" si="31"/>
        <v>0</v>
      </c>
    </row>
    <row r="1011" spans="1:7" x14ac:dyDescent="0.25">
      <c r="A1011" t="str">
        <f t="shared" si="30"/>
        <v/>
      </c>
      <c r="G1011">
        <f t="shared" si="31"/>
        <v>0</v>
      </c>
    </row>
    <row r="1012" spans="1:7" x14ac:dyDescent="0.25">
      <c r="A1012" t="str">
        <f t="shared" si="30"/>
        <v/>
      </c>
      <c r="G1012">
        <f t="shared" si="31"/>
        <v>0</v>
      </c>
    </row>
    <row r="1013" spans="1:7" x14ac:dyDescent="0.25">
      <c r="A1013" t="str">
        <f t="shared" si="30"/>
        <v/>
      </c>
      <c r="G1013">
        <f t="shared" si="31"/>
        <v>0</v>
      </c>
    </row>
    <row r="1014" spans="1:7" x14ac:dyDescent="0.25">
      <c r="A1014" t="str">
        <f t="shared" si="30"/>
        <v/>
      </c>
      <c r="G1014">
        <f t="shared" si="31"/>
        <v>0</v>
      </c>
    </row>
    <row r="1015" spans="1:7" x14ac:dyDescent="0.25">
      <c r="A1015" t="str">
        <f t="shared" si="30"/>
        <v/>
      </c>
      <c r="G1015">
        <f t="shared" si="31"/>
        <v>0</v>
      </c>
    </row>
    <row r="1016" spans="1:7" x14ac:dyDescent="0.25">
      <c r="A1016" t="str">
        <f t="shared" si="30"/>
        <v/>
      </c>
      <c r="G1016">
        <f t="shared" si="31"/>
        <v>0</v>
      </c>
    </row>
    <row r="1017" spans="1:7" x14ac:dyDescent="0.25">
      <c r="A1017" t="str">
        <f t="shared" si="30"/>
        <v/>
      </c>
      <c r="G1017">
        <f t="shared" si="31"/>
        <v>0</v>
      </c>
    </row>
    <row r="1018" spans="1:7" x14ac:dyDescent="0.25">
      <c r="A1018" t="str">
        <f t="shared" si="30"/>
        <v/>
      </c>
      <c r="G1018">
        <f t="shared" si="31"/>
        <v>0</v>
      </c>
    </row>
    <row r="1019" spans="1:7" x14ac:dyDescent="0.25">
      <c r="A1019" t="str">
        <f t="shared" si="30"/>
        <v/>
      </c>
      <c r="G1019">
        <f t="shared" si="31"/>
        <v>0</v>
      </c>
    </row>
    <row r="1020" spans="1:7" x14ac:dyDescent="0.25">
      <c r="A1020" t="str">
        <f t="shared" si="30"/>
        <v/>
      </c>
      <c r="G1020">
        <f t="shared" si="31"/>
        <v>0</v>
      </c>
    </row>
    <row r="1021" spans="1:7" x14ac:dyDescent="0.25">
      <c r="A1021" t="str">
        <f t="shared" si="30"/>
        <v/>
      </c>
      <c r="G1021">
        <f t="shared" si="31"/>
        <v>0</v>
      </c>
    </row>
    <row r="1022" spans="1:7" x14ac:dyDescent="0.25">
      <c r="A1022" t="str">
        <f t="shared" si="30"/>
        <v/>
      </c>
      <c r="G1022">
        <f t="shared" si="31"/>
        <v>0</v>
      </c>
    </row>
    <row r="1023" spans="1:7" x14ac:dyDescent="0.25">
      <c r="A1023" t="str">
        <f t="shared" si="30"/>
        <v/>
      </c>
      <c r="G1023">
        <f t="shared" si="31"/>
        <v>0</v>
      </c>
    </row>
    <row r="1024" spans="1:7" x14ac:dyDescent="0.25">
      <c r="A1024" t="str">
        <f t="shared" si="30"/>
        <v/>
      </c>
      <c r="G1024">
        <f t="shared" si="31"/>
        <v>0</v>
      </c>
    </row>
    <row r="1025" spans="1:7" x14ac:dyDescent="0.25">
      <c r="A1025" t="str">
        <f t="shared" si="30"/>
        <v/>
      </c>
      <c r="G1025">
        <f t="shared" si="31"/>
        <v>0</v>
      </c>
    </row>
    <row r="1026" spans="1:7" x14ac:dyDescent="0.25">
      <c r="A1026" t="str">
        <f t="shared" si="30"/>
        <v/>
      </c>
      <c r="G1026">
        <f t="shared" si="31"/>
        <v>0</v>
      </c>
    </row>
    <row r="1027" spans="1:7" x14ac:dyDescent="0.25">
      <c r="A1027" t="str">
        <f t="shared" si="30"/>
        <v/>
      </c>
      <c r="G1027">
        <f t="shared" si="31"/>
        <v>0</v>
      </c>
    </row>
    <row r="1028" spans="1:7" x14ac:dyDescent="0.25">
      <c r="A1028" t="str">
        <f t="shared" si="30"/>
        <v/>
      </c>
      <c r="G1028">
        <f t="shared" si="31"/>
        <v>0</v>
      </c>
    </row>
    <row r="1029" spans="1:7" x14ac:dyDescent="0.25">
      <c r="A1029" t="str">
        <f t="shared" si="30"/>
        <v/>
      </c>
      <c r="G1029">
        <f t="shared" si="31"/>
        <v>0</v>
      </c>
    </row>
    <row r="1030" spans="1:7" x14ac:dyDescent="0.25">
      <c r="A1030" t="str">
        <f t="shared" si="30"/>
        <v/>
      </c>
      <c r="G1030">
        <f t="shared" si="31"/>
        <v>0</v>
      </c>
    </row>
    <row r="1031" spans="1:7" x14ac:dyDescent="0.25">
      <c r="A1031" t="str">
        <f t="shared" si="30"/>
        <v/>
      </c>
      <c r="G1031">
        <f t="shared" si="31"/>
        <v>0</v>
      </c>
    </row>
    <row r="1032" spans="1:7" x14ac:dyDescent="0.25">
      <c r="A1032" t="str">
        <f t="shared" ref="A1032:A1095" si="32">B1032&amp;C1032</f>
        <v/>
      </c>
      <c r="G1032">
        <f t="shared" ref="G1032:G1095" si="33">IF(E1032=E1031,G1031,D1032)</f>
        <v>0</v>
      </c>
    </row>
    <row r="1033" spans="1:7" x14ac:dyDescent="0.25">
      <c r="A1033" t="str">
        <f t="shared" si="32"/>
        <v/>
      </c>
      <c r="G1033">
        <f t="shared" si="33"/>
        <v>0</v>
      </c>
    </row>
    <row r="1034" spans="1:7" x14ac:dyDescent="0.25">
      <c r="A1034" t="str">
        <f t="shared" si="32"/>
        <v/>
      </c>
      <c r="G1034">
        <f t="shared" si="33"/>
        <v>0</v>
      </c>
    </row>
    <row r="1035" spans="1:7" x14ac:dyDescent="0.25">
      <c r="A1035" t="str">
        <f t="shared" si="32"/>
        <v/>
      </c>
      <c r="G1035">
        <f t="shared" si="33"/>
        <v>0</v>
      </c>
    </row>
    <row r="1036" spans="1:7" x14ac:dyDescent="0.25">
      <c r="A1036" t="str">
        <f t="shared" si="32"/>
        <v/>
      </c>
      <c r="G1036">
        <f t="shared" si="33"/>
        <v>0</v>
      </c>
    </row>
    <row r="1037" spans="1:7" x14ac:dyDescent="0.25">
      <c r="A1037" t="str">
        <f t="shared" si="32"/>
        <v/>
      </c>
      <c r="G1037">
        <f t="shared" si="33"/>
        <v>0</v>
      </c>
    </row>
    <row r="1038" spans="1:7" x14ac:dyDescent="0.25">
      <c r="A1038" t="str">
        <f t="shared" si="32"/>
        <v/>
      </c>
      <c r="G1038">
        <f t="shared" si="33"/>
        <v>0</v>
      </c>
    </row>
    <row r="1039" spans="1:7" x14ac:dyDescent="0.25">
      <c r="A1039" t="str">
        <f t="shared" si="32"/>
        <v/>
      </c>
      <c r="G1039">
        <f t="shared" si="33"/>
        <v>0</v>
      </c>
    </row>
    <row r="1040" spans="1:7" x14ac:dyDescent="0.25">
      <c r="A1040" t="str">
        <f t="shared" si="32"/>
        <v/>
      </c>
      <c r="G1040">
        <f t="shared" si="33"/>
        <v>0</v>
      </c>
    </row>
    <row r="1041" spans="1:7" x14ac:dyDescent="0.25">
      <c r="A1041" t="str">
        <f t="shared" si="32"/>
        <v/>
      </c>
      <c r="G1041">
        <f t="shared" si="33"/>
        <v>0</v>
      </c>
    </row>
    <row r="1042" spans="1:7" x14ac:dyDescent="0.25">
      <c r="A1042" t="str">
        <f t="shared" si="32"/>
        <v/>
      </c>
      <c r="G1042">
        <f t="shared" si="33"/>
        <v>0</v>
      </c>
    </row>
    <row r="1043" spans="1:7" x14ac:dyDescent="0.25">
      <c r="A1043" t="str">
        <f t="shared" si="32"/>
        <v/>
      </c>
      <c r="G1043">
        <f t="shared" si="33"/>
        <v>0</v>
      </c>
    </row>
    <row r="1044" spans="1:7" x14ac:dyDescent="0.25">
      <c r="A1044" t="str">
        <f t="shared" si="32"/>
        <v/>
      </c>
      <c r="G1044">
        <f t="shared" si="33"/>
        <v>0</v>
      </c>
    </row>
    <row r="1045" spans="1:7" x14ac:dyDescent="0.25">
      <c r="A1045" t="str">
        <f t="shared" si="32"/>
        <v/>
      </c>
      <c r="G1045">
        <f t="shared" si="33"/>
        <v>0</v>
      </c>
    </row>
    <row r="1046" spans="1:7" x14ac:dyDescent="0.25">
      <c r="A1046" t="str">
        <f t="shared" si="32"/>
        <v/>
      </c>
      <c r="G1046">
        <f t="shared" si="33"/>
        <v>0</v>
      </c>
    </row>
    <row r="1047" spans="1:7" x14ac:dyDescent="0.25">
      <c r="A1047" t="str">
        <f t="shared" si="32"/>
        <v/>
      </c>
      <c r="G1047">
        <f t="shared" si="33"/>
        <v>0</v>
      </c>
    </row>
    <row r="1048" spans="1:7" x14ac:dyDescent="0.25">
      <c r="A1048" t="str">
        <f t="shared" si="32"/>
        <v/>
      </c>
      <c r="G1048">
        <f t="shared" si="33"/>
        <v>0</v>
      </c>
    </row>
    <row r="1049" spans="1:7" x14ac:dyDescent="0.25">
      <c r="A1049" t="str">
        <f t="shared" si="32"/>
        <v/>
      </c>
      <c r="G1049">
        <f t="shared" si="33"/>
        <v>0</v>
      </c>
    </row>
    <row r="1050" spans="1:7" x14ac:dyDescent="0.25">
      <c r="A1050" t="str">
        <f t="shared" si="32"/>
        <v/>
      </c>
      <c r="G1050">
        <f t="shared" si="33"/>
        <v>0</v>
      </c>
    </row>
    <row r="1051" spans="1:7" x14ac:dyDescent="0.25">
      <c r="A1051" t="str">
        <f t="shared" si="32"/>
        <v/>
      </c>
      <c r="G1051">
        <f t="shared" si="33"/>
        <v>0</v>
      </c>
    </row>
    <row r="1052" spans="1:7" x14ac:dyDescent="0.25">
      <c r="A1052" t="str">
        <f t="shared" si="32"/>
        <v/>
      </c>
      <c r="G1052">
        <f t="shared" si="33"/>
        <v>0</v>
      </c>
    </row>
    <row r="1053" spans="1:7" x14ac:dyDescent="0.25">
      <c r="A1053" t="str">
        <f t="shared" si="32"/>
        <v/>
      </c>
      <c r="G1053">
        <f t="shared" si="33"/>
        <v>0</v>
      </c>
    </row>
    <row r="1054" spans="1:7" x14ac:dyDescent="0.25">
      <c r="A1054" t="str">
        <f t="shared" si="32"/>
        <v/>
      </c>
      <c r="G1054">
        <f t="shared" si="33"/>
        <v>0</v>
      </c>
    </row>
    <row r="1055" spans="1:7" x14ac:dyDescent="0.25">
      <c r="A1055" t="str">
        <f t="shared" si="32"/>
        <v/>
      </c>
      <c r="G1055">
        <f t="shared" si="33"/>
        <v>0</v>
      </c>
    </row>
    <row r="1056" spans="1:7" x14ac:dyDescent="0.25">
      <c r="A1056" t="str">
        <f t="shared" si="32"/>
        <v/>
      </c>
      <c r="G1056">
        <f t="shared" si="33"/>
        <v>0</v>
      </c>
    </row>
    <row r="1057" spans="1:7" x14ac:dyDescent="0.25">
      <c r="A1057" t="str">
        <f t="shared" si="32"/>
        <v/>
      </c>
      <c r="G1057">
        <f t="shared" si="33"/>
        <v>0</v>
      </c>
    </row>
    <row r="1058" spans="1:7" x14ac:dyDescent="0.25">
      <c r="A1058" t="str">
        <f t="shared" si="32"/>
        <v/>
      </c>
      <c r="G1058">
        <f t="shared" si="33"/>
        <v>0</v>
      </c>
    </row>
    <row r="1059" spans="1:7" x14ac:dyDescent="0.25">
      <c r="A1059" t="str">
        <f t="shared" si="32"/>
        <v/>
      </c>
      <c r="G1059">
        <f t="shared" si="33"/>
        <v>0</v>
      </c>
    </row>
    <row r="1060" spans="1:7" x14ac:dyDescent="0.25">
      <c r="A1060" t="str">
        <f t="shared" si="32"/>
        <v/>
      </c>
      <c r="G1060">
        <f t="shared" si="33"/>
        <v>0</v>
      </c>
    </row>
    <row r="1061" spans="1:7" x14ac:dyDescent="0.25">
      <c r="A1061" t="str">
        <f t="shared" si="32"/>
        <v/>
      </c>
      <c r="G1061">
        <f t="shared" si="33"/>
        <v>0</v>
      </c>
    </row>
    <row r="1062" spans="1:7" x14ac:dyDescent="0.25">
      <c r="A1062" t="str">
        <f t="shared" si="32"/>
        <v/>
      </c>
      <c r="G1062">
        <f t="shared" si="33"/>
        <v>0</v>
      </c>
    </row>
    <row r="1063" spans="1:7" x14ac:dyDescent="0.25">
      <c r="A1063" t="str">
        <f t="shared" si="32"/>
        <v/>
      </c>
      <c r="G1063">
        <f t="shared" si="33"/>
        <v>0</v>
      </c>
    </row>
    <row r="1064" spans="1:7" x14ac:dyDescent="0.25">
      <c r="A1064" t="str">
        <f t="shared" si="32"/>
        <v/>
      </c>
      <c r="G1064">
        <f t="shared" si="33"/>
        <v>0</v>
      </c>
    </row>
    <row r="1065" spans="1:7" x14ac:dyDescent="0.25">
      <c r="A1065" t="str">
        <f t="shared" si="32"/>
        <v/>
      </c>
      <c r="G1065">
        <f t="shared" si="33"/>
        <v>0</v>
      </c>
    </row>
    <row r="1066" spans="1:7" x14ac:dyDescent="0.25">
      <c r="A1066" t="str">
        <f t="shared" si="32"/>
        <v/>
      </c>
      <c r="G1066">
        <f t="shared" si="33"/>
        <v>0</v>
      </c>
    </row>
    <row r="1067" spans="1:7" x14ac:dyDescent="0.25">
      <c r="A1067" t="str">
        <f t="shared" si="32"/>
        <v/>
      </c>
      <c r="G1067">
        <f t="shared" si="33"/>
        <v>0</v>
      </c>
    </row>
    <row r="1068" spans="1:7" x14ac:dyDescent="0.25">
      <c r="A1068" t="str">
        <f t="shared" si="32"/>
        <v/>
      </c>
      <c r="G1068">
        <f t="shared" si="33"/>
        <v>0</v>
      </c>
    </row>
    <row r="1069" spans="1:7" x14ac:dyDescent="0.25">
      <c r="A1069" t="str">
        <f t="shared" si="32"/>
        <v/>
      </c>
      <c r="G1069">
        <f t="shared" si="33"/>
        <v>0</v>
      </c>
    </row>
    <row r="1070" spans="1:7" x14ac:dyDescent="0.25">
      <c r="A1070" t="str">
        <f t="shared" si="32"/>
        <v/>
      </c>
      <c r="G1070">
        <f t="shared" si="33"/>
        <v>0</v>
      </c>
    </row>
    <row r="1071" spans="1:7" x14ac:dyDescent="0.25">
      <c r="A1071" t="str">
        <f t="shared" si="32"/>
        <v/>
      </c>
      <c r="G1071">
        <f t="shared" si="33"/>
        <v>0</v>
      </c>
    </row>
    <row r="1072" spans="1:7" x14ac:dyDescent="0.25">
      <c r="A1072" t="str">
        <f t="shared" si="32"/>
        <v/>
      </c>
      <c r="G1072">
        <f t="shared" si="33"/>
        <v>0</v>
      </c>
    </row>
    <row r="1073" spans="1:7" x14ac:dyDescent="0.25">
      <c r="A1073" t="str">
        <f t="shared" si="32"/>
        <v/>
      </c>
      <c r="G1073">
        <f t="shared" si="33"/>
        <v>0</v>
      </c>
    </row>
    <row r="1074" spans="1:7" x14ac:dyDescent="0.25">
      <c r="A1074" t="str">
        <f t="shared" si="32"/>
        <v/>
      </c>
      <c r="G1074">
        <f t="shared" si="33"/>
        <v>0</v>
      </c>
    </row>
    <row r="1075" spans="1:7" x14ac:dyDescent="0.25">
      <c r="A1075" t="str">
        <f t="shared" si="32"/>
        <v/>
      </c>
      <c r="G1075">
        <f t="shared" si="33"/>
        <v>0</v>
      </c>
    </row>
    <row r="1076" spans="1:7" x14ac:dyDescent="0.25">
      <c r="A1076" t="str">
        <f t="shared" si="32"/>
        <v/>
      </c>
      <c r="G1076">
        <f t="shared" si="33"/>
        <v>0</v>
      </c>
    </row>
    <row r="1077" spans="1:7" x14ac:dyDescent="0.25">
      <c r="A1077" t="str">
        <f t="shared" si="32"/>
        <v/>
      </c>
      <c r="G1077">
        <f t="shared" si="33"/>
        <v>0</v>
      </c>
    </row>
    <row r="1078" spans="1:7" x14ac:dyDescent="0.25">
      <c r="A1078" t="str">
        <f t="shared" si="32"/>
        <v/>
      </c>
      <c r="G1078">
        <f t="shared" si="33"/>
        <v>0</v>
      </c>
    </row>
    <row r="1079" spans="1:7" x14ac:dyDescent="0.25">
      <c r="A1079" t="str">
        <f t="shared" si="32"/>
        <v/>
      </c>
      <c r="G1079">
        <f t="shared" si="33"/>
        <v>0</v>
      </c>
    </row>
    <row r="1080" spans="1:7" x14ac:dyDescent="0.25">
      <c r="A1080" t="str">
        <f t="shared" si="32"/>
        <v/>
      </c>
      <c r="G1080">
        <f t="shared" si="33"/>
        <v>0</v>
      </c>
    </row>
    <row r="1081" spans="1:7" x14ac:dyDescent="0.25">
      <c r="A1081" t="str">
        <f t="shared" si="32"/>
        <v/>
      </c>
      <c r="G1081">
        <f t="shared" si="33"/>
        <v>0</v>
      </c>
    </row>
    <row r="1082" spans="1:7" x14ac:dyDescent="0.25">
      <c r="A1082" t="str">
        <f t="shared" si="32"/>
        <v/>
      </c>
      <c r="G1082">
        <f t="shared" si="33"/>
        <v>0</v>
      </c>
    </row>
    <row r="1083" spans="1:7" x14ac:dyDescent="0.25">
      <c r="A1083" t="str">
        <f t="shared" si="32"/>
        <v/>
      </c>
      <c r="G1083">
        <f t="shared" si="33"/>
        <v>0</v>
      </c>
    </row>
    <row r="1084" spans="1:7" x14ac:dyDescent="0.25">
      <c r="A1084" t="str">
        <f t="shared" si="32"/>
        <v/>
      </c>
      <c r="G1084">
        <f t="shared" si="33"/>
        <v>0</v>
      </c>
    </row>
    <row r="1085" spans="1:7" x14ac:dyDescent="0.25">
      <c r="A1085" t="str">
        <f t="shared" si="32"/>
        <v/>
      </c>
      <c r="G1085">
        <f t="shared" si="33"/>
        <v>0</v>
      </c>
    </row>
    <row r="1086" spans="1:7" x14ac:dyDescent="0.25">
      <c r="A1086" t="str">
        <f t="shared" si="32"/>
        <v/>
      </c>
      <c r="G1086">
        <f t="shared" si="33"/>
        <v>0</v>
      </c>
    </row>
    <row r="1087" spans="1:7" x14ac:dyDescent="0.25">
      <c r="A1087" t="str">
        <f t="shared" si="32"/>
        <v/>
      </c>
      <c r="G1087">
        <f t="shared" si="33"/>
        <v>0</v>
      </c>
    </row>
    <row r="1088" spans="1:7" x14ac:dyDescent="0.25">
      <c r="A1088" t="str">
        <f t="shared" si="32"/>
        <v/>
      </c>
      <c r="G1088">
        <f t="shared" si="33"/>
        <v>0</v>
      </c>
    </row>
    <row r="1089" spans="1:7" x14ac:dyDescent="0.25">
      <c r="A1089" t="str">
        <f t="shared" si="32"/>
        <v/>
      </c>
      <c r="G1089">
        <f t="shared" si="33"/>
        <v>0</v>
      </c>
    </row>
    <row r="1090" spans="1:7" x14ac:dyDescent="0.25">
      <c r="A1090" t="str">
        <f t="shared" si="32"/>
        <v/>
      </c>
      <c r="G1090">
        <f t="shared" si="33"/>
        <v>0</v>
      </c>
    </row>
    <row r="1091" spans="1:7" x14ac:dyDescent="0.25">
      <c r="A1091" t="str">
        <f t="shared" si="32"/>
        <v/>
      </c>
      <c r="G1091">
        <f t="shared" si="33"/>
        <v>0</v>
      </c>
    </row>
    <row r="1092" spans="1:7" x14ac:dyDescent="0.25">
      <c r="A1092" t="str">
        <f t="shared" si="32"/>
        <v/>
      </c>
      <c r="G1092">
        <f t="shared" si="33"/>
        <v>0</v>
      </c>
    </row>
    <row r="1093" spans="1:7" x14ac:dyDescent="0.25">
      <c r="A1093" t="str">
        <f t="shared" si="32"/>
        <v/>
      </c>
      <c r="G1093">
        <f t="shared" si="33"/>
        <v>0</v>
      </c>
    </row>
    <row r="1094" spans="1:7" x14ac:dyDescent="0.25">
      <c r="A1094" t="str">
        <f t="shared" si="32"/>
        <v/>
      </c>
      <c r="G1094">
        <f t="shared" si="33"/>
        <v>0</v>
      </c>
    </row>
    <row r="1095" spans="1:7" x14ac:dyDescent="0.25">
      <c r="A1095" t="str">
        <f t="shared" si="32"/>
        <v/>
      </c>
      <c r="G1095">
        <f t="shared" si="33"/>
        <v>0</v>
      </c>
    </row>
    <row r="1096" spans="1:7" x14ac:dyDescent="0.25">
      <c r="A1096" t="str">
        <f t="shared" ref="A1096:A1129" si="34">B1096&amp;C1096</f>
        <v/>
      </c>
      <c r="G1096">
        <f t="shared" ref="G1096:G1131" si="35">IF(E1096=E1095,G1095,D1096)</f>
        <v>0</v>
      </c>
    </row>
    <row r="1097" spans="1:7" x14ac:dyDescent="0.25">
      <c r="A1097" t="str">
        <f t="shared" si="34"/>
        <v/>
      </c>
      <c r="G1097">
        <f t="shared" si="35"/>
        <v>0</v>
      </c>
    </row>
    <row r="1098" spans="1:7" x14ac:dyDescent="0.25">
      <c r="A1098" t="str">
        <f t="shared" si="34"/>
        <v/>
      </c>
      <c r="G1098">
        <f t="shared" si="35"/>
        <v>0</v>
      </c>
    </row>
    <row r="1099" spans="1:7" x14ac:dyDescent="0.25">
      <c r="A1099" t="str">
        <f t="shared" si="34"/>
        <v/>
      </c>
      <c r="G1099">
        <f t="shared" si="35"/>
        <v>0</v>
      </c>
    </row>
    <row r="1100" spans="1:7" x14ac:dyDescent="0.25">
      <c r="A1100" t="str">
        <f t="shared" si="34"/>
        <v/>
      </c>
      <c r="G1100">
        <f t="shared" si="35"/>
        <v>0</v>
      </c>
    </row>
    <row r="1101" spans="1:7" x14ac:dyDescent="0.25">
      <c r="A1101" t="str">
        <f t="shared" si="34"/>
        <v/>
      </c>
      <c r="G1101">
        <f t="shared" si="35"/>
        <v>0</v>
      </c>
    </row>
    <row r="1102" spans="1:7" x14ac:dyDescent="0.25">
      <c r="A1102" t="str">
        <f t="shared" si="34"/>
        <v/>
      </c>
      <c r="G1102">
        <f t="shared" si="35"/>
        <v>0</v>
      </c>
    </row>
    <row r="1103" spans="1:7" x14ac:dyDescent="0.25">
      <c r="A1103" t="str">
        <f t="shared" si="34"/>
        <v/>
      </c>
      <c r="G1103">
        <f t="shared" si="35"/>
        <v>0</v>
      </c>
    </row>
    <row r="1104" spans="1:7" x14ac:dyDescent="0.25">
      <c r="A1104" t="str">
        <f t="shared" si="34"/>
        <v/>
      </c>
      <c r="G1104">
        <f t="shared" si="35"/>
        <v>0</v>
      </c>
    </row>
    <row r="1105" spans="1:7" x14ac:dyDescent="0.25">
      <c r="A1105" t="str">
        <f t="shared" si="34"/>
        <v/>
      </c>
      <c r="G1105">
        <f t="shared" si="35"/>
        <v>0</v>
      </c>
    </row>
    <row r="1106" spans="1:7" x14ac:dyDescent="0.25">
      <c r="A1106" t="str">
        <f t="shared" si="34"/>
        <v/>
      </c>
      <c r="G1106">
        <f t="shared" si="35"/>
        <v>0</v>
      </c>
    </row>
    <row r="1107" spans="1:7" x14ac:dyDescent="0.25">
      <c r="A1107" t="str">
        <f t="shared" si="34"/>
        <v/>
      </c>
      <c r="G1107">
        <f t="shared" si="35"/>
        <v>0</v>
      </c>
    </row>
    <row r="1108" spans="1:7" x14ac:dyDescent="0.25">
      <c r="A1108" t="str">
        <f t="shared" si="34"/>
        <v/>
      </c>
      <c r="G1108">
        <f t="shared" si="35"/>
        <v>0</v>
      </c>
    </row>
    <row r="1109" spans="1:7" x14ac:dyDescent="0.25">
      <c r="A1109" t="str">
        <f t="shared" si="34"/>
        <v/>
      </c>
      <c r="G1109">
        <f t="shared" si="35"/>
        <v>0</v>
      </c>
    </row>
    <row r="1110" spans="1:7" x14ac:dyDescent="0.25">
      <c r="A1110" t="str">
        <f t="shared" si="34"/>
        <v/>
      </c>
      <c r="G1110">
        <f t="shared" si="35"/>
        <v>0</v>
      </c>
    </row>
    <row r="1111" spans="1:7" x14ac:dyDescent="0.25">
      <c r="A1111" t="str">
        <f t="shared" si="34"/>
        <v/>
      </c>
      <c r="G1111">
        <f t="shared" si="35"/>
        <v>0</v>
      </c>
    </row>
    <row r="1112" spans="1:7" x14ac:dyDescent="0.25">
      <c r="A1112" t="str">
        <f t="shared" si="34"/>
        <v/>
      </c>
      <c r="G1112">
        <f t="shared" si="35"/>
        <v>0</v>
      </c>
    </row>
    <row r="1113" spans="1:7" x14ac:dyDescent="0.25">
      <c r="A1113" t="str">
        <f t="shared" si="34"/>
        <v/>
      </c>
      <c r="G1113">
        <f t="shared" si="35"/>
        <v>0</v>
      </c>
    </row>
    <row r="1114" spans="1:7" x14ac:dyDescent="0.25">
      <c r="A1114" t="str">
        <f t="shared" si="34"/>
        <v/>
      </c>
      <c r="G1114">
        <f t="shared" si="35"/>
        <v>0</v>
      </c>
    </row>
    <row r="1115" spans="1:7" x14ac:dyDescent="0.25">
      <c r="A1115" t="str">
        <f t="shared" si="34"/>
        <v/>
      </c>
      <c r="G1115">
        <f t="shared" si="35"/>
        <v>0</v>
      </c>
    </row>
    <row r="1116" spans="1:7" x14ac:dyDescent="0.25">
      <c r="A1116" t="str">
        <f t="shared" si="34"/>
        <v/>
      </c>
      <c r="G1116">
        <f t="shared" si="35"/>
        <v>0</v>
      </c>
    </row>
    <row r="1117" spans="1:7" x14ac:dyDescent="0.25">
      <c r="A1117" t="str">
        <f t="shared" si="34"/>
        <v/>
      </c>
      <c r="G1117">
        <f t="shared" si="35"/>
        <v>0</v>
      </c>
    </row>
    <row r="1118" spans="1:7" x14ac:dyDescent="0.25">
      <c r="A1118" t="str">
        <f t="shared" si="34"/>
        <v/>
      </c>
      <c r="G1118">
        <f t="shared" si="35"/>
        <v>0</v>
      </c>
    </row>
    <row r="1119" spans="1:7" x14ac:dyDescent="0.25">
      <c r="A1119" t="str">
        <f t="shared" si="34"/>
        <v/>
      </c>
      <c r="G1119">
        <f t="shared" si="35"/>
        <v>0</v>
      </c>
    </row>
    <row r="1120" spans="1:7" x14ac:dyDescent="0.25">
      <c r="A1120" t="str">
        <f t="shared" si="34"/>
        <v/>
      </c>
      <c r="G1120">
        <f t="shared" si="35"/>
        <v>0</v>
      </c>
    </row>
    <row r="1121" spans="1:7" x14ac:dyDescent="0.25">
      <c r="A1121" t="str">
        <f t="shared" si="34"/>
        <v/>
      </c>
      <c r="G1121">
        <f t="shared" si="35"/>
        <v>0</v>
      </c>
    </row>
    <row r="1122" spans="1:7" x14ac:dyDescent="0.25">
      <c r="A1122" t="str">
        <f t="shared" si="34"/>
        <v/>
      </c>
      <c r="G1122">
        <f t="shared" si="35"/>
        <v>0</v>
      </c>
    </row>
    <row r="1123" spans="1:7" x14ac:dyDescent="0.25">
      <c r="A1123" t="str">
        <f t="shared" si="34"/>
        <v/>
      </c>
      <c r="G1123">
        <f t="shared" si="35"/>
        <v>0</v>
      </c>
    </row>
    <row r="1124" spans="1:7" x14ac:dyDescent="0.25">
      <c r="A1124" t="str">
        <f t="shared" si="34"/>
        <v/>
      </c>
      <c r="G1124">
        <f t="shared" si="35"/>
        <v>0</v>
      </c>
    </row>
    <row r="1125" spans="1:7" x14ac:dyDescent="0.25">
      <c r="A1125" t="str">
        <f t="shared" si="34"/>
        <v/>
      </c>
      <c r="G1125">
        <f t="shared" si="35"/>
        <v>0</v>
      </c>
    </row>
    <row r="1126" spans="1:7" x14ac:dyDescent="0.25">
      <c r="A1126" t="str">
        <f t="shared" si="34"/>
        <v/>
      </c>
      <c r="G1126">
        <f t="shared" si="35"/>
        <v>0</v>
      </c>
    </row>
    <row r="1127" spans="1:7" x14ac:dyDescent="0.25">
      <c r="A1127" t="str">
        <f t="shared" si="34"/>
        <v/>
      </c>
      <c r="G1127">
        <f t="shared" si="35"/>
        <v>0</v>
      </c>
    </row>
    <row r="1128" spans="1:7" x14ac:dyDescent="0.25">
      <c r="A1128" t="str">
        <f t="shared" si="34"/>
        <v/>
      </c>
      <c r="G1128">
        <f t="shared" si="35"/>
        <v>0</v>
      </c>
    </row>
    <row r="1129" spans="1:7" x14ac:dyDescent="0.25">
      <c r="A1129" t="str">
        <f t="shared" si="34"/>
        <v/>
      </c>
      <c r="G1129">
        <f t="shared" si="35"/>
        <v>0</v>
      </c>
    </row>
    <row r="1130" spans="1:7" x14ac:dyDescent="0.25">
      <c r="A1130" t="s">
        <v>71</v>
      </c>
      <c r="D1130">
        <v>0</v>
      </c>
      <c r="G1130">
        <f t="shared" si="35"/>
        <v>0</v>
      </c>
    </row>
    <row r="1131" spans="1:7" x14ac:dyDescent="0.25">
      <c r="A1131" t="s">
        <v>268</v>
      </c>
      <c r="D1131">
        <v>0</v>
      </c>
      <c r="G1131">
        <f t="shared" si="3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24C2-9E02-475A-9BE3-5C8FFCF238A5}">
  <dimension ref="A1:E51"/>
  <sheetViews>
    <sheetView workbookViewId="0">
      <selection activeCell="A2" sqref="A2"/>
    </sheetView>
  </sheetViews>
  <sheetFormatPr defaultRowHeight="15" x14ac:dyDescent="0.25"/>
  <cols>
    <col min="4" max="5" width="24" bestFit="1" customWidth="1"/>
  </cols>
  <sheetData>
    <row r="1" spans="1:5" x14ac:dyDescent="0.25">
      <c r="A1" t="s">
        <v>208</v>
      </c>
      <c r="B1" t="s">
        <v>209</v>
      </c>
      <c r="D1" t="s">
        <v>210</v>
      </c>
      <c r="E1" t="s">
        <v>211</v>
      </c>
    </row>
    <row r="2" spans="1:5" x14ac:dyDescent="0.25">
      <c r="A2">
        <v>1</v>
      </c>
      <c r="B2">
        <v>50</v>
      </c>
      <c r="D2" t="s">
        <v>13</v>
      </c>
      <c r="E2" t="s">
        <v>13</v>
      </c>
    </row>
    <row r="3" spans="1:5" x14ac:dyDescent="0.25">
      <c r="A3">
        <v>2</v>
      </c>
      <c r="B3">
        <v>40</v>
      </c>
      <c r="D3" t="s">
        <v>198</v>
      </c>
      <c r="E3" t="s">
        <v>198</v>
      </c>
    </row>
    <row r="4" spans="1:5" x14ac:dyDescent="0.25">
      <c r="A4">
        <v>3</v>
      </c>
      <c r="B4">
        <v>32</v>
      </c>
      <c r="D4" t="s">
        <v>132</v>
      </c>
      <c r="E4" t="s">
        <v>212</v>
      </c>
    </row>
    <row r="5" spans="1:5" x14ac:dyDescent="0.25">
      <c r="A5">
        <v>4</v>
      </c>
      <c r="B5">
        <v>26</v>
      </c>
      <c r="D5" t="s">
        <v>149</v>
      </c>
      <c r="E5" t="s">
        <v>213</v>
      </c>
    </row>
    <row r="6" spans="1:5" x14ac:dyDescent="0.25">
      <c r="A6">
        <v>5</v>
      </c>
      <c r="B6">
        <v>22</v>
      </c>
      <c r="D6" t="s">
        <v>190</v>
      </c>
      <c r="E6" t="s">
        <v>212</v>
      </c>
    </row>
    <row r="7" spans="1:5" x14ac:dyDescent="0.25">
      <c r="A7">
        <v>6</v>
      </c>
      <c r="B7">
        <v>20</v>
      </c>
      <c r="D7" t="s">
        <v>191</v>
      </c>
      <c r="E7" t="s">
        <v>213</v>
      </c>
    </row>
    <row r="8" spans="1:5" x14ac:dyDescent="0.25">
      <c r="A8">
        <v>7</v>
      </c>
      <c r="B8">
        <v>18</v>
      </c>
      <c r="D8" t="s">
        <v>204</v>
      </c>
      <c r="E8" t="s">
        <v>204</v>
      </c>
    </row>
    <row r="9" spans="1:5" x14ac:dyDescent="0.25">
      <c r="A9">
        <v>8</v>
      </c>
      <c r="B9">
        <v>16</v>
      </c>
      <c r="D9" t="s">
        <v>203</v>
      </c>
      <c r="E9" t="s">
        <v>203</v>
      </c>
    </row>
    <row r="10" spans="1:5" x14ac:dyDescent="0.25">
      <c r="A10">
        <v>9</v>
      </c>
      <c r="B10">
        <v>14</v>
      </c>
      <c r="D10" t="s">
        <v>206</v>
      </c>
      <c r="E10" t="s">
        <v>206</v>
      </c>
    </row>
    <row r="11" spans="1:5" x14ac:dyDescent="0.25">
      <c r="A11">
        <v>10</v>
      </c>
      <c r="B11">
        <v>12</v>
      </c>
      <c r="D11" t="s">
        <v>200</v>
      </c>
      <c r="E11" t="s">
        <v>214</v>
      </c>
    </row>
    <row r="12" spans="1:5" x14ac:dyDescent="0.25">
      <c r="A12">
        <v>11</v>
      </c>
      <c r="B12">
        <v>10</v>
      </c>
      <c r="D12" t="s">
        <v>199</v>
      </c>
      <c r="E12" t="s">
        <v>214</v>
      </c>
    </row>
    <row r="13" spans="1:5" x14ac:dyDescent="0.25">
      <c r="A13">
        <v>12</v>
      </c>
      <c r="B13">
        <v>9</v>
      </c>
      <c r="D13" t="s">
        <v>202</v>
      </c>
      <c r="E13" t="s">
        <v>202</v>
      </c>
    </row>
    <row r="14" spans="1:5" x14ac:dyDescent="0.25">
      <c r="A14">
        <v>13</v>
      </c>
      <c r="B14">
        <v>8</v>
      </c>
      <c r="D14" t="s">
        <v>182</v>
      </c>
      <c r="E14" t="s">
        <v>182</v>
      </c>
    </row>
    <row r="15" spans="1:5" x14ac:dyDescent="0.25">
      <c r="A15">
        <v>14</v>
      </c>
      <c r="B15">
        <v>7</v>
      </c>
      <c r="D15" t="s">
        <v>162</v>
      </c>
      <c r="E15" t="s">
        <v>162</v>
      </c>
    </row>
    <row r="16" spans="1:5" x14ac:dyDescent="0.25">
      <c r="A16">
        <v>15</v>
      </c>
      <c r="B16">
        <v>6</v>
      </c>
      <c r="D16" t="s">
        <v>194</v>
      </c>
      <c r="E16" t="s">
        <v>194</v>
      </c>
    </row>
    <row r="17" spans="1:5" x14ac:dyDescent="0.25">
      <c r="A17">
        <v>16</v>
      </c>
      <c r="B17">
        <v>5</v>
      </c>
      <c r="D17" t="s">
        <v>195</v>
      </c>
      <c r="E17" t="s">
        <v>195</v>
      </c>
    </row>
    <row r="18" spans="1:5" x14ac:dyDescent="0.25">
      <c r="A18">
        <v>17</v>
      </c>
      <c r="B18">
        <v>4</v>
      </c>
      <c r="D18" t="s">
        <v>215</v>
      </c>
      <c r="E18" t="s">
        <v>215</v>
      </c>
    </row>
    <row r="19" spans="1:5" x14ac:dyDescent="0.25">
      <c r="A19">
        <v>18</v>
      </c>
      <c r="B19">
        <v>3</v>
      </c>
      <c r="D19" t="s">
        <v>174</v>
      </c>
      <c r="E19" t="s">
        <v>174</v>
      </c>
    </row>
    <row r="20" spans="1:5" x14ac:dyDescent="0.25">
      <c r="A20">
        <v>19</v>
      </c>
      <c r="B20">
        <v>2</v>
      </c>
      <c r="D20" t="s">
        <v>176</v>
      </c>
      <c r="E20" t="s">
        <v>176</v>
      </c>
    </row>
    <row r="21" spans="1:5" x14ac:dyDescent="0.25">
      <c r="A21">
        <v>20</v>
      </c>
      <c r="B21">
        <v>1</v>
      </c>
      <c r="D21" t="s">
        <v>183</v>
      </c>
      <c r="E21" t="s">
        <v>183</v>
      </c>
    </row>
    <row r="22" spans="1:5" x14ac:dyDescent="0.25">
      <c r="A22">
        <v>21</v>
      </c>
      <c r="B22">
        <v>0</v>
      </c>
      <c r="D22" t="s">
        <v>180</v>
      </c>
      <c r="E22" t="s">
        <v>180</v>
      </c>
    </row>
    <row r="23" spans="1:5" x14ac:dyDescent="0.25">
      <c r="A23">
        <v>22</v>
      </c>
      <c r="B23">
        <v>0</v>
      </c>
      <c r="D23" t="s">
        <v>205</v>
      </c>
      <c r="E23" t="s">
        <v>205</v>
      </c>
    </row>
    <row r="24" spans="1:5" x14ac:dyDescent="0.25">
      <c r="A24">
        <v>23</v>
      </c>
      <c r="B24">
        <v>0</v>
      </c>
      <c r="D24" t="s">
        <v>179</v>
      </c>
      <c r="E24" t="s">
        <v>179</v>
      </c>
    </row>
    <row r="25" spans="1:5" x14ac:dyDescent="0.25">
      <c r="A25">
        <v>24</v>
      </c>
      <c r="B25">
        <v>0</v>
      </c>
      <c r="D25" t="s">
        <v>163</v>
      </c>
      <c r="E25" t="s">
        <v>163</v>
      </c>
    </row>
    <row r="26" spans="1:5" x14ac:dyDescent="0.25">
      <c r="A26">
        <v>25</v>
      </c>
      <c r="B26">
        <v>0</v>
      </c>
      <c r="D26" t="s">
        <v>129</v>
      </c>
      <c r="E26" t="s">
        <v>129</v>
      </c>
    </row>
    <row r="27" spans="1:5" x14ac:dyDescent="0.25">
      <c r="A27">
        <v>26</v>
      </c>
      <c r="B27">
        <v>0</v>
      </c>
      <c r="D27" t="s">
        <v>164</v>
      </c>
      <c r="E27" t="s">
        <v>164</v>
      </c>
    </row>
    <row r="28" spans="1:5" x14ac:dyDescent="0.25">
      <c r="A28">
        <v>27</v>
      </c>
      <c r="B28">
        <v>0</v>
      </c>
      <c r="D28" t="s">
        <v>192</v>
      </c>
      <c r="E28" t="s">
        <v>192</v>
      </c>
    </row>
    <row r="29" spans="1:5" x14ac:dyDescent="0.25">
      <c r="A29">
        <v>28</v>
      </c>
      <c r="B29">
        <v>0</v>
      </c>
      <c r="D29" t="s">
        <v>216</v>
      </c>
      <c r="E29" t="s">
        <v>216</v>
      </c>
    </row>
    <row r="30" spans="1:5" x14ac:dyDescent="0.25">
      <c r="A30">
        <v>29</v>
      </c>
      <c r="B30">
        <v>0</v>
      </c>
      <c r="D30" t="s">
        <v>196</v>
      </c>
      <c r="E30" t="s">
        <v>196</v>
      </c>
    </row>
    <row r="31" spans="1:5" x14ac:dyDescent="0.25">
      <c r="A31">
        <v>30</v>
      </c>
      <c r="B31">
        <v>0</v>
      </c>
    </row>
    <row r="32" spans="1:5" x14ac:dyDescent="0.25">
      <c r="A32">
        <v>31</v>
      </c>
      <c r="B32">
        <v>0</v>
      </c>
    </row>
    <row r="33" spans="1:2" x14ac:dyDescent="0.25">
      <c r="A33">
        <v>32</v>
      </c>
      <c r="B33">
        <v>0</v>
      </c>
    </row>
    <row r="34" spans="1:2" x14ac:dyDescent="0.25">
      <c r="A34">
        <v>33</v>
      </c>
      <c r="B34">
        <v>0</v>
      </c>
    </row>
    <row r="35" spans="1:2" x14ac:dyDescent="0.25">
      <c r="A35">
        <v>34</v>
      </c>
      <c r="B35">
        <v>0</v>
      </c>
    </row>
    <row r="36" spans="1:2" x14ac:dyDescent="0.25">
      <c r="A36">
        <v>35</v>
      </c>
      <c r="B36">
        <v>0</v>
      </c>
    </row>
    <row r="37" spans="1:2" x14ac:dyDescent="0.25">
      <c r="A37">
        <v>36</v>
      </c>
      <c r="B37">
        <v>0</v>
      </c>
    </row>
    <row r="38" spans="1:2" x14ac:dyDescent="0.25">
      <c r="A38">
        <v>37</v>
      </c>
      <c r="B38">
        <v>0</v>
      </c>
    </row>
    <row r="39" spans="1:2" x14ac:dyDescent="0.25">
      <c r="A39">
        <v>38</v>
      </c>
      <c r="B39">
        <v>0</v>
      </c>
    </row>
    <row r="40" spans="1:2" x14ac:dyDescent="0.25">
      <c r="A40">
        <v>39</v>
      </c>
      <c r="B40">
        <v>0</v>
      </c>
    </row>
    <row r="41" spans="1:2" x14ac:dyDescent="0.25">
      <c r="A41">
        <v>40</v>
      </c>
      <c r="B41">
        <v>0</v>
      </c>
    </row>
    <row r="42" spans="1:2" x14ac:dyDescent="0.25">
      <c r="A42">
        <v>41</v>
      </c>
      <c r="B42">
        <v>0</v>
      </c>
    </row>
    <row r="43" spans="1:2" x14ac:dyDescent="0.25">
      <c r="A43">
        <v>42</v>
      </c>
      <c r="B43">
        <v>0</v>
      </c>
    </row>
    <row r="44" spans="1:2" x14ac:dyDescent="0.25">
      <c r="A44">
        <v>43</v>
      </c>
      <c r="B44">
        <v>0</v>
      </c>
    </row>
    <row r="45" spans="1:2" x14ac:dyDescent="0.25">
      <c r="A45">
        <v>44</v>
      </c>
      <c r="B45">
        <v>0</v>
      </c>
    </row>
    <row r="46" spans="1:2" x14ac:dyDescent="0.25">
      <c r="A46">
        <v>45</v>
      </c>
      <c r="B46">
        <v>0</v>
      </c>
    </row>
    <row r="47" spans="1:2" x14ac:dyDescent="0.25">
      <c r="A47">
        <v>46</v>
      </c>
      <c r="B47">
        <v>0</v>
      </c>
    </row>
    <row r="48" spans="1:2" x14ac:dyDescent="0.25">
      <c r="A48">
        <v>47</v>
      </c>
      <c r="B48">
        <v>0</v>
      </c>
    </row>
    <row r="49" spans="1:2" x14ac:dyDescent="0.25">
      <c r="A49">
        <v>48</v>
      </c>
      <c r="B49">
        <v>0</v>
      </c>
    </row>
    <row r="50" spans="1:2" x14ac:dyDescent="0.25">
      <c r="A50">
        <v>49</v>
      </c>
      <c r="B50">
        <v>0</v>
      </c>
    </row>
    <row r="51" spans="1:2" x14ac:dyDescent="0.25">
      <c r="A51">
        <v>50</v>
      </c>
      <c r="B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Class by Day</vt:lpstr>
      <vt:lpstr>Results</vt:lpstr>
      <vt:lpstr>By Class Overall</vt:lpstr>
      <vt:lpstr>Points and Classes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Barton</dc:creator>
  <cp:lastModifiedBy>Mark Barton</cp:lastModifiedBy>
  <dcterms:created xsi:type="dcterms:W3CDTF">2019-05-20T21:38:26Z</dcterms:created>
  <dcterms:modified xsi:type="dcterms:W3CDTF">2019-06-15T23:11:08Z</dcterms:modified>
</cp:coreProperties>
</file>