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kG\Desktop\USBA Results\Round 3\"/>
    </mc:Choice>
  </mc:AlternateContent>
  <xr:revisionPtr revIDLastSave="0" documentId="13_ncr:1_{8E94A54D-3A8A-4222-8232-01C57005586F}" xr6:coauthVersionLast="43" xr6:coauthVersionMax="43" xr10:uidLastSave="{00000000-0000-0000-0000-000000000000}"/>
  <bookViews>
    <workbookView xWindow="-120" yWindow="-120" windowWidth="29040" windowHeight="15990" xr2:uid="{47CD00AA-BF72-4637-B706-B4D74C0F8E2A}"/>
  </bookViews>
  <sheets>
    <sheet name="By Class by Day" sheetId="3" r:id="rId1"/>
    <sheet name="Results" sheetId="1" r:id="rId2"/>
    <sheet name="By Class Overall" sheetId="4" r:id="rId3"/>
    <sheet name="Points and Classes" sheetId="2" state="hidden" r:id="rId4"/>
  </sheets>
  <definedNames>
    <definedName name="_xlnm._FilterDatabase" localSheetId="1" hidden="1">Results!$A$1:$Q$1485</definedName>
    <definedName name="CombO">OFFSET('By Class Overall'!$B$7,0,3,COUNTIF('By Class Overall'!A:A,'By Class Overall'!A1048576),1)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1" i="1" l="1"/>
  <c r="O233" i="1"/>
  <c r="O23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G42" i="4" l="1"/>
  <c r="G43" i="4"/>
  <c r="G44" i="4" s="1"/>
  <c r="G45" i="4"/>
  <c r="G46" i="4"/>
  <c r="G48" i="4"/>
  <c r="G49" i="4"/>
  <c r="G50" i="4"/>
  <c r="G51" i="4" s="1"/>
  <c r="G52" i="4" s="1"/>
  <c r="G53" i="4" s="1"/>
  <c r="G54" i="4"/>
  <c r="G55" i="4" s="1"/>
  <c r="G56" i="4"/>
  <c r="G57" i="4"/>
  <c r="G58" i="4" s="1"/>
  <c r="G59" i="4"/>
  <c r="G60" i="4"/>
  <c r="G61" i="4"/>
  <c r="G62" i="4"/>
  <c r="G63" i="4" s="1"/>
  <c r="G64" i="4" s="1"/>
  <c r="G65" i="4" s="1"/>
  <c r="G66" i="4" s="1"/>
  <c r="G67" i="4"/>
  <c r="G68" i="4"/>
  <c r="G69" i="4"/>
  <c r="G70" i="4"/>
  <c r="G71" i="4"/>
  <c r="G82" i="4"/>
  <c r="G83" i="4" s="1"/>
  <c r="G84" i="4" s="1"/>
  <c r="G85" i="4" s="1"/>
  <c r="G86" i="4" s="1"/>
  <c r="G87" i="4" s="1"/>
  <c r="G88" i="4"/>
  <c r="G89" i="4" s="1"/>
  <c r="G90" i="4" s="1"/>
  <c r="G8" i="4"/>
  <c r="G9" i="4"/>
  <c r="G10" i="4"/>
  <c r="G12" i="4"/>
  <c r="G13" i="4" s="1"/>
  <c r="G14" i="4" s="1"/>
  <c r="G15" i="4"/>
  <c r="G16" i="4" s="1"/>
  <c r="G17" i="4" s="1"/>
  <c r="G18" i="4"/>
  <c r="G19" i="4" s="1"/>
  <c r="G20" i="4"/>
  <c r="G21" i="4" s="1"/>
  <c r="G22" i="4" s="1"/>
  <c r="G23" i="4"/>
  <c r="G24" i="4" s="1"/>
  <c r="G25" i="4" s="1"/>
  <c r="G27" i="4"/>
  <c r="G34" i="4"/>
  <c r="G35" i="4" s="1"/>
  <c r="G36" i="4" s="1"/>
  <c r="G37" i="4" s="1"/>
  <c r="G38" i="4" s="1"/>
  <c r="G39" i="4" s="1"/>
  <c r="G40" i="4" s="1"/>
  <c r="G41" i="4" s="1"/>
  <c r="G7" i="4"/>
  <c r="G72" i="4" l="1"/>
  <c r="G73" i="4" s="1"/>
  <c r="G74" i="4" s="1"/>
  <c r="G75" i="4" s="1"/>
  <c r="G76" i="4" s="1"/>
  <c r="G77" i="4" s="1"/>
  <c r="G47" i="4"/>
  <c r="G78" i="4"/>
  <c r="G79" i="4" s="1"/>
  <c r="G80" i="4" s="1"/>
  <c r="G81" i="4" s="1"/>
  <c r="G28" i="4"/>
  <c r="G29" i="4" s="1"/>
  <c r="G30" i="4" s="1"/>
  <c r="G31" i="4" s="1"/>
  <c r="G32" i="4" s="1"/>
  <c r="G33" i="4" s="1"/>
  <c r="G11" i="4"/>
  <c r="G26" i="4"/>
  <c r="G91" i="4"/>
  <c r="G92" i="4" s="1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7" i="4"/>
  <c r="Q474" i="1" l="1"/>
  <c r="Q486" i="1"/>
  <c r="Q498" i="1"/>
  <c r="Q570" i="1"/>
  <c r="Q690" i="1"/>
  <c r="Q762" i="1"/>
  <c r="Q774" i="1"/>
  <c r="Q786" i="1"/>
  <c r="Q798" i="1"/>
  <c r="Q822" i="1"/>
  <c r="Q846" i="1"/>
  <c r="Q475" i="1"/>
  <c r="Q487" i="1"/>
  <c r="Q499" i="1"/>
  <c r="Q511" i="1"/>
  <c r="Q571" i="1"/>
  <c r="Q787" i="1"/>
  <c r="Q799" i="1"/>
  <c r="Q823" i="1"/>
  <c r="Q847" i="1"/>
  <c r="Q476" i="1"/>
  <c r="Q488" i="1"/>
  <c r="Q500" i="1"/>
  <c r="Q572" i="1"/>
  <c r="Q584" i="1"/>
  <c r="Q740" i="1"/>
  <c r="Q788" i="1"/>
  <c r="Q800" i="1"/>
  <c r="Q848" i="1"/>
  <c r="Q884" i="1"/>
  <c r="Q465" i="1"/>
  <c r="Q477" i="1"/>
  <c r="Q489" i="1"/>
  <c r="Q501" i="1"/>
  <c r="Q513" i="1"/>
  <c r="Q573" i="1"/>
  <c r="Q717" i="1"/>
  <c r="Q777" i="1"/>
  <c r="Q789" i="1"/>
  <c r="Q801" i="1"/>
  <c r="Q885" i="1"/>
  <c r="Q466" i="1"/>
  <c r="Q478" i="1"/>
  <c r="Q490" i="1"/>
  <c r="Q502" i="1"/>
  <c r="Q514" i="1"/>
  <c r="Q526" i="1"/>
  <c r="Q562" i="1"/>
  <c r="Q586" i="1"/>
  <c r="Q718" i="1"/>
  <c r="Q778" i="1"/>
  <c r="Q790" i="1"/>
  <c r="Q802" i="1"/>
  <c r="Q862" i="1"/>
  <c r="Q874" i="1"/>
  <c r="Q886" i="1"/>
  <c r="Q467" i="1"/>
  <c r="Q479" i="1"/>
  <c r="Q491" i="1"/>
  <c r="Q503" i="1"/>
  <c r="Q515" i="1"/>
  <c r="Q563" i="1"/>
  <c r="Q575" i="1"/>
  <c r="Q587" i="1"/>
  <c r="Q719" i="1"/>
  <c r="Q767" i="1"/>
  <c r="Q791" i="1"/>
  <c r="Q803" i="1"/>
  <c r="Q863" i="1"/>
  <c r="Q875" i="1"/>
  <c r="Q1043" i="1"/>
  <c r="Q1055" i="1"/>
  <c r="Q1067" i="1"/>
  <c r="Q1079" i="1"/>
  <c r="Q1091" i="1"/>
  <c r="Q1127" i="1"/>
  <c r="Q1283" i="1"/>
  <c r="Q1295" i="1"/>
  <c r="Q1367" i="1"/>
  <c r="Q1379" i="1"/>
  <c r="Q1415" i="1"/>
  <c r="Q1451" i="1"/>
  <c r="Q468" i="1"/>
  <c r="Q480" i="1"/>
  <c r="Q492" i="1"/>
  <c r="Q504" i="1"/>
  <c r="Q516" i="1"/>
  <c r="Q528" i="1"/>
  <c r="Q564" i="1"/>
  <c r="Q576" i="1"/>
  <c r="Q588" i="1"/>
  <c r="Q636" i="1"/>
  <c r="Q720" i="1"/>
  <c r="Q780" i="1"/>
  <c r="Q792" i="1"/>
  <c r="Q804" i="1"/>
  <c r="Q876" i="1"/>
  <c r="Q900" i="1"/>
  <c r="Q960" i="1"/>
  <c r="Q1008" i="1"/>
  <c r="Q1044" i="1"/>
  <c r="Q1056" i="1"/>
  <c r="Q1068" i="1"/>
  <c r="Q1080" i="1"/>
  <c r="Q1092" i="1"/>
  <c r="Q1128" i="1"/>
  <c r="Q1140" i="1"/>
  <c r="Q1284" i="1"/>
  <c r="Q1296" i="1"/>
  <c r="Q469" i="1"/>
  <c r="Q481" i="1"/>
  <c r="Q493" i="1"/>
  <c r="Q505" i="1"/>
  <c r="Q517" i="1"/>
  <c r="Q529" i="1"/>
  <c r="Q565" i="1"/>
  <c r="Q577" i="1"/>
  <c r="Q721" i="1"/>
  <c r="Q733" i="1"/>
  <c r="Q769" i="1"/>
  <c r="Q781" i="1"/>
  <c r="Q793" i="1"/>
  <c r="Q805" i="1"/>
  <c r="Q865" i="1"/>
  <c r="Q901" i="1"/>
  <c r="Q470" i="1"/>
  <c r="Q482" i="1"/>
  <c r="Q494" i="1"/>
  <c r="Q506" i="1"/>
  <c r="Q566" i="1"/>
  <c r="Q578" i="1"/>
  <c r="Q590" i="1"/>
  <c r="Q722" i="1"/>
  <c r="Q770" i="1"/>
  <c r="Q782" i="1"/>
  <c r="Q794" i="1"/>
  <c r="Q806" i="1"/>
  <c r="Q818" i="1"/>
  <c r="Q842" i="1"/>
  <c r="Q866" i="1"/>
  <c r="Q902" i="1"/>
  <c r="Q962" i="1"/>
  <c r="Q471" i="1"/>
  <c r="Q483" i="1"/>
  <c r="Q495" i="1"/>
  <c r="Q507" i="1"/>
  <c r="Q567" i="1"/>
  <c r="Q579" i="1"/>
  <c r="Q723" i="1"/>
  <c r="Q783" i="1"/>
  <c r="Q795" i="1"/>
  <c r="Q807" i="1"/>
  <c r="Q819" i="1"/>
  <c r="Q831" i="1"/>
  <c r="Q843" i="1"/>
  <c r="Q867" i="1"/>
  <c r="Q903" i="1"/>
  <c r="Q472" i="1"/>
  <c r="Q484" i="1"/>
  <c r="Q496" i="1"/>
  <c r="Q508" i="1"/>
  <c r="Q520" i="1"/>
  <c r="Q532" i="1"/>
  <c r="Q568" i="1"/>
  <c r="Q580" i="1"/>
  <c r="Q760" i="1"/>
  <c r="Q772" i="1"/>
  <c r="Q784" i="1"/>
  <c r="Q796" i="1"/>
  <c r="Q820" i="1"/>
  <c r="Q832" i="1"/>
  <c r="Q844" i="1"/>
  <c r="Q904" i="1"/>
  <c r="Q964" i="1"/>
  <c r="Q1048" i="1"/>
  <c r="Q1060" i="1"/>
  <c r="Q1072" i="1"/>
  <c r="Q1084" i="1"/>
  <c r="Q1120" i="1"/>
  <c r="Q1132" i="1"/>
  <c r="Q1240" i="1"/>
  <c r="Q1288" i="1"/>
  <c r="Q1300" i="1"/>
  <c r="Q1324" i="1"/>
  <c r="Q1336" i="1"/>
  <c r="Q1360" i="1"/>
  <c r="Q1432" i="1"/>
  <c r="Q1480" i="1"/>
  <c r="Q473" i="1"/>
  <c r="Q761" i="1"/>
  <c r="Q944" i="1"/>
  <c r="Q963" i="1"/>
  <c r="Q994" i="1"/>
  <c r="Q1042" i="1"/>
  <c r="Q1059" i="1"/>
  <c r="Q1075" i="1"/>
  <c r="Q1090" i="1"/>
  <c r="Q1123" i="1"/>
  <c r="Q1138" i="1"/>
  <c r="Q1282" i="1"/>
  <c r="Q1299" i="1"/>
  <c r="Q1315" i="1"/>
  <c r="Q1359" i="1"/>
  <c r="Q1388" i="1"/>
  <c r="Q1431" i="1"/>
  <c r="P234" i="1"/>
  <c r="P476" i="1"/>
  <c r="P488" i="1"/>
  <c r="P500" i="1"/>
  <c r="P512" i="1"/>
  <c r="P524" i="1"/>
  <c r="P536" i="1"/>
  <c r="P548" i="1"/>
  <c r="P560" i="1"/>
  <c r="P572" i="1"/>
  <c r="P584" i="1"/>
  <c r="P596" i="1"/>
  <c r="P608" i="1"/>
  <c r="P620" i="1"/>
  <c r="P632" i="1"/>
  <c r="P644" i="1"/>
  <c r="P656" i="1"/>
  <c r="P668" i="1"/>
  <c r="P680" i="1"/>
  <c r="P692" i="1"/>
  <c r="P704" i="1"/>
  <c r="P716" i="1"/>
  <c r="P728" i="1"/>
  <c r="P740" i="1"/>
  <c r="P752" i="1"/>
  <c r="P764" i="1"/>
  <c r="P776" i="1"/>
  <c r="P788" i="1"/>
  <c r="P800" i="1"/>
  <c r="P812" i="1"/>
  <c r="P824" i="1"/>
  <c r="P836" i="1"/>
  <c r="P848" i="1"/>
  <c r="P860" i="1"/>
  <c r="P872" i="1"/>
  <c r="P884" i="1"/>
  <c r="P896" i="1"/>
  <c r="P908" i="1"/>
  <c r="P920" i="1"/>
  <c r="P932" i="1"/>
  <c r="P944" i="1"/>
  <c r="Q485" i="1"/>
  <c r="Q965" i="1"/>
  <c r="Q1045" i="1"/>
  <c r="Q1061" i="1"/>
  <c r="Q1076" i="1"/>
  <c r="Q1124" i="1"/>
  <c r="Q1141" i="1"/>
  <c r="Q1237" i="1"/>
  <c r="Q1285" i="1"/>
  <c r="Q1301" i="1"/>
  <c r="Q1433" i="1"/>
  <c r="P465" i="1"/>
  <c r="P477" i="1"/>
  <c r="P489" i="1"/>
  <c r="P501" i="1"/>
  <c r="P513" i="1"/>
  <c r="P525" i="1"/>
  <c r="P537" i="1"/>
  <c r="Q497" i="1"/>
  <c r="Q785" i="1"/>
  <c r="Q966" i="1"/>
  <c r="Q1062" i="1"/>
  <c r="Q1077" i="1"/>
  <c r="Q1094" i="1"/>
  <c r="Q1125" i="1"/>
  <c r="Q1142" i="1"/>
  <c r="Q1238" i="1"/>
  <c r="Q1286" i="1"/>
  <c r="Q1302" i="1"/>
  <c r="P466" i="1"/>
  <c r="P478" i="1"/>
  <c r="P490" i="1"/>
  <c r="P502" i="1"/>
  <c r="P514" i="1"/>
  <c r="P526" i="1"/>
  <c r="P538" i="1"/>
  <c r="P550" i="1"/>
  <c r="P562" i="1"/>
  <c r="P574" i="1"/>
  <c r="Q509" i="1"/>
  <c r="Q797" i="1"/>
  <c r="Q967" i="1"/>
  <c r="Q999" i="1"/>
  <c r="Q1047" i="1"/>
  <c r="Q1063" i="1"/>
  <c r="Q1078" i="1"/>
  <c r="Q1095" i="1"/>
  <c r="Q1126" i="1"/>
  <c r="Q1287" i="1"/>
  <c r="Q1303" i="1"/>
  <c r="Q1334" i="1"/>
  <c r="P467" i="1"/>
  <c r="P479" i="1"/>
  <c r="P491" i="1"/>
  <c r="P503" i="1"/>
  <c r="P515" i="1"/>
  <c r="P527" i="1"/>
  <c r="P539" i="1"/>
  <c r="P551" i="1"/>
  <c r="P563" i="1"/>
  <c r="P575" i="1"/>
  <c r="P587" i="1"/>
  <c r="P599" i="1"/>
  <c r="P611" i="1"/>
  <c r="P623" i="1"/>
  <c r="P635" i="1"/>
  <c r="P647" i="1"/>
  <c r="P659" i="1"/>
  <c r="P671" i="1"/>
  <c r="P683" i="1"/>
  <c r="P695" i="1"/>
  <c r="P707" i="1"/>
  <c r="P719" i="1"/>
  <c r="P731" i="1"/>
  <c r="P743" i="1"/>
  <c r="P755" i="1"/>
  <c r="P767" i="1"/>
  <c r="P779" i="1"/>
  <c r="P791" i="1"/>
  <c r="P803" i="1"/>
  <c r="P815" i="1"/>
  <c r="P827" i="1"/>
  <c r="P839" i="1"/>
  <c r="P851" i="1"/>
  <c r="P863" i="1"/>
  <c r="P875" i="1"/>
  <c r="P887" i="1"/>
  <c r="P899" i="1"/>
  <c r="P911" i="1"/>
  <c r="P923" i="1"/>
  <c r="P935" i="1"/>
  <c r="P947" i="1"/>
  <c r="Q521" i="1"/>
  <c r="Q968" i="1"/>
  <c r="Q1001" i="1"/>
  <c r="Q1049" i="1"/>
  <c r="Q1064" i="1"/>
  <c r="Q1081" i="1"/>
  <c r="Q1129" i="1"/>
  <c r="Q1273" i="1"/>
  <c r="Q1289" i="1"/>
  <c r="Q1335" i="1"/>
  <c r="Q1350" i="1"/>
  <c r="P468" i="1"/>
  <c r="P480" i="1"/>
  <c r="P492" i="1"/>
  <c r="P504" i="1"/>
  <c r="Q821" i="1"/>
  <c r="Q969" i="1"/>
  <c r="Q1050" i="1"/>
  <c r="Q1065" i="1"/>
  <c r="Q1082" i="1"/>
  <c r="Q1130" i="1"/>
  <c r="Q1274" i="1"/>
  <c r="Q1290" i="1"/>
  <c r="Q1322" i="1"/>
  <c r="Q1337" i="1"/>
  <c r="Q1351" i="1"/>
  <c r="Q1380" i="1"/>
  <c r="Q1452" i="1"/>
  <c r="Q1481" i="1"/>
  <c r="P469" i="1"/>
  <c r="P481" i="1"/>
  <c r="P493" i="1"/>
  <c r="P505" i="1"/>
  <c r="P517" i="1"/>
  <c r="P529" i="1"/>
  <c r="P541" i="1"/>
  <c r="Q689" i="1"/>
  <c r="Q970" i="1"/>
  <c r="Q1003" i="1"/>
  <c r="Q1051" i="1"/>
  <c r="Q1066" i="1"/>
  <c r="Q1083" i="1"/>
  <c r="Q1131" i="1"/>
  <c r="Q1195" i="1"/>
  <c r="Q1275" i="1"/>
  <c r="Q1291" i="1"/>
  <c r="Q1323" i="1"/>
  <c r="Q1352" i="1"/>
  <c r="Q1366" i="1"/>
  <c r="Q1453" i="1"/>
  <c r="Q1482" i="1"/>
  <c r="P470" i="1"/>
  <c r="P482" i="1"/>
  <c r="P494" i="1"/>
  <c r="P506" i="1"/>
  <c r="P518" i="1"/>
  <c r="P530" i="1"/>
  <c r="P542" i="1"/>
  <c r="P554" i="1"/>
  <c r="P566" i="1"/>
  <c r="P578" i="1"/>
  <c r="P590" i="1"/>
  <c r="P602" i="1"/>
  <c r="P614" i="1"/>
  <c r="P626" i="1"/>
  <c r="P638" i="1"/>
  <c r="P650" i="1"/>
  <c r="P662" i="1"/>
  <c r="P674" i="1"/>
  <c r="P686" i="1"/>
  <c r="P698" i="1"/>
  <c r="P710" i="1"/>
  <c r="P722" i="1"/>
  <c r="P734" i="1"/>
  <c r="P746" i="1"/>
  <c r="P758" i="1"/>
  <c r="P770" i="1"/>
  <c r="P782" i="1"/>
  <c r="P794" i="1"/>
  <c r="P806" i="1"/>
  <c r="P818" i="1"/>
  <c r="P830" i="1"/>
  <c r="P842" i="1"/>
  <c r="P854" i="1"/>
  <c r="P866" i="1"/>
  <c r="P878" i="1"/>
  <c r="P890" i="1"/>
  <c r="P902" i="1"/>
  <c r="P914" i="1"/>
  <c r="P926" i="1"/>
  <c r="P938" i="1"/>
  <c r="P950" i="1"/>
  <c r="P962" i="1"/>
  <c r="P974" i="1"/>
  <c r="P986" i="1"/>
  <c r="Q845" i="1"/>
  <c r="Q989" i="1"/>
  <c r="Q1037" i="1"/>
  <c r="Q1052" i="1"/>
  <c r="Q1069" i="1"/>
  <c r="Q1085" i="1"/>
  <c r="Q1292" i="1"/>
  <c r="Q1353" i="1"/>
  <c r="Q1368" i="1"/>
  <c r="Q1483" i="1"/>
  <c r="P471" i="1"/>
  <c r="P483" i="1"/>
  <c r="P495" i="1"/>
  <c r="P507" i="1"/>
  <c r="P519" i="1"/>
  <c r="P531" i="1"/>
  <c r="P543" i="1"/>
  <c r="P555" i="1"/>
  <c r="P567" i="1"/>
  <c r="P579" i="1"/>
  <c r="P591" i="1"/>
  <c r="P603" i="1"/>
  <c r="P615" i="1"/>
  <c r="P627" i="1"/>
  <c r="P639" i="1"/>
  <c r="P651" i="1"/>
  <c r="P663" i="1"/>
  <c r="P675" i="1"/>
  <c r="P687" i="1"/>
  <c r="P699" i="1"/>
  <c r="P711" i="1"/>
  <c r="P723" i="1"/>
  <c r="P735" i="1"/>
  <c r="P747" i="1"/>
  <c r="P759" i="1"/>
  <c r="P771" i="1"/>
  <c r="P783" i="1"/>
  <c r="P795" i="1"/>
  <c r="P807" i="1"/>
  <c r="P819" i="1"/>
  <c r="P831" i="1"/>
  <c r="P843" i="1"/>
  <c r="P855" i="1"/>
  <c r="P867" i="1"/>
  <c r="P879" i="1"/>
  <c r="P891" i="1"/>
  <c r="P903" i="1"/>
  <c r="P915" i="1"/>
  <c r="P927" i="1"/>
  <c r="P939" i="1"/>
  <c r="Q569" i="1"/>
  <c r="Q974" i="1"/>
  <c r="Q1038" i="1"/>
  <c r="Q1053" i="1"/>
  <c r="Q1070" i="1"/>
  <c r="Q1134" i="1"/>
  <c r="Q1293" i="1"/>
  <c r="Q1354" i="1"/>
  <c r="Q1412" i="1"/>
  <c r="Q1484" i="1"/>
  <c r="P472" i="1"/>
  <c r="P484" i="1"/>
  <c r="P496" i="1"/>
  <c r="P508" i="1"/>
  <c r="P520" i="1"/>
  <c r="P532" i="1"/>
  <c r="P544" i="1"/>
  <c r="P556" i="1"/>
  <c r="P568" i="1"/>
  <c r="P580" i="1"/>
  <c r="P592" i="1"/>
  <c r="P604" i="1"/>
  <c r="P616" i="1"/>
  <c r="P628" i="1"/>
  <c r="P640" i="1"/>
  <c r="P652" i="1"/>
  <c r="P664" i="1"/>
  <c r="P676" i="1"/>
  <c r="P688" i="1"/>
  <c r="P700" i="1"/>
  <c r="P712" i="1"/>
  <c r="P724" i="1"/>
  <c r="P736" i="1"/>
  <c r="P748" i="1"/>
  <c r="P760" i="1"/>
  <c r="P772" i="1"/>
  <c r="P784" i="1"/>
  <c r="P796" i="1"/>
  <c r="P808" i="1"/>
  <c r="P820" i="1"/>
  <c r="P832" i="1"/>
  <c r="P844" i="1"/>
  <c r="P856" i="1"/>
  <c r="P868" i="1"/>
  <c r="P880" i="1"/>
  <c r="P892" i="1"/>
  <c r="P904" i="1"/>
  <c r="P916" i="1"/>
  <c r="P928" i="1"/>
  <c r="P940" i="1"/>
  <c r="Q869" i="1"/>
  <c r="Q1039" i="1"/>
  <c r="Q1054" i="1"/>
  <c r="Q1071" i="1"/>
  <c r="Q1087" i="1"/>
  <c r="Q1135" i="1"/>
  <c r="Q1279" i="1"/>
  <c r="Q1294" i="1"/>
  <c r="Q1413" i="1"/>
  <c r="Q1428" i="1"/>
  <c r="Q1457" i="1"/>
  <c r="Q1485" i="1"/>
  <c r="P473" i="1"/>
  <c r="P485" i="1"/>
  <c r="P497" i="1"/>
  <c r="P509" i="1"/>
  <c r="P521" i="1"/>
  <c r="P533" i="1"/>
  <c r="P545" i="1"/>
  <c r="P557" i="1"/>
  <c r="P569" i="1"/>
  <c r="P581" i="1"/>
  <c r="P593" i="1"/>
  <c r="P605" i="1"/>
  <c r="P617" i="1"/>
  <c r="P629" i="1"/>
  <c r="P641" i="1"/>
  <c r="P653" i="1"/>
  <c r="P665" i="1"/>
  <c r="P677" i="1"/>
  <c r="P689" i="1"/>
  <c r="P701" i="1"/>
  <c r="P713" i="1"/>
  <c r="P725" i="1"/>
  <c r="P737" i="1"/>
  <c r="P749" i="1"/>
  <c r="P761" i="1"/>
  <c r="P773" i="1"/>
  <c r="P785" i="1"/>
  <c r="P797" i="1"/>
  <c r="P809" i="1"/>
  <c r="P821" i="1"/>
  <c r="P833" i="1"/>
  <c r="P845" i="1"/>
  <c r="P857" i="1"/>
  <c r="P869" i="1"/>
  <c r="P881" i="1"/>
  <c r="P893" i="1"/>
  <c r="P905" i="1"/>
  <c r="P917" i="1"/>
  <c r="P929" i="1"/>
  <c r="P941" i="1"/>
  <c r="P953" i="1"/>
  <c r="P965" i="1"/>
  <c r="P977" i="1"/>
  <c r="P989" i="1"/>
  <c r="P1001" i="1"/>
  <c r="P1013" i="1"/>
  <c r="Q942" i="1"/>
  <c r="Q1009" i="1"/>
  <c r="Q1040" i="1"/>
  <c r="Q1057" i="1"/>
  <c r="Q1073" i="1"/>
  <c r="Q1088" i="1"/>
  <c r="Q1121" i="1"/>
  <c r="Q1136" i="1"/>
  <c r="Q1297" i="1"/>
  <c r="Q1313" i="1"/>
  <c r="Q1414" i="1"/>
  <c r="Q1429" i="1"/>
  <c r="P231" i="1"/>
  <c r="P474" i="1"/>
  <c r="P486" i="1"/>
  <c r="P498" i="1"/>
  <c r="P510" i="1"/>
  <c r="P522" i="1"/>
  <c r="P534" i="1"/>
  <c r="P546" i="1"/>
  <c r="P558" i="1"/>
  <c r="P570" i="1"/>
  <c r="P582" i="1"/>
  <c r="P594" i="1"/>
  <c r="P606" i="1"/>
  <c r="P618" i="1"/>
  <c r="P630" i="1"/>
  <c r="P642" i="1"/>
  <c r="P654" i="1"/>
  <c r="P666" i="1"/>
  <c r="P678" i="1"/>
  <c r="P690" i="1"/>
  <c r="P702" i="1"/>
  <c r="P714" i="1"/>
  <c r="P726" i="1"/>
  <c r="P738" i="1"/>
  <c r="P750" i="1"/>
  <c r="P762" i="1"/>
  <c r="P774" i="1"/>
  <c r="P786" i="1"/>
  <c r="P798" i="1"/>
  <c r="P810" i="1"/>
  <c r="P822" i="1"/>
  <c r="P834" i="1"/>
  <c r="P846" i="1"/>
  <c r="P547" i="1"/>
  <c r="P583" i="1"/>
  <c r="P610" i="1"/>
  <c r="P637" i="1"/>
  <c r="P669" i="1"/>
  <c r="P696" i="1"/>
  <c r="P727" i="1"/>
  <c r="P754" i="1"/>
  <c r="P781" i="1"/>
  <c r="P813" i="1"/>
  <c r="P840" i="1"/>
  <c r="P865" i="1"/>
  <c r="P889" i="1"/>
  <c r="P913" i="1"/>
  <c r="P937" i="1"/>
  <c r="P957" i="1"/>
  <c r="P971" i="1"/>
  <c r="P985" i="1"/>
  <c r="P999" i="1"/>
  <c r="P1012" i="1"/>
  <c r="P1025" i="1"/>
  <c r="P1037" i="1"/>
  <c r="P1049" i="1"/>
  <c r="P1061" i="1"/>
  <c r="P1073" i="1"/>
  <c r="P1085" i="1"/>
  <c r="P1097" i="1"/>
  <c r="P1109" i="1"/>
  <c r="P1121" i="1"/>
  <c r="P1133" i="1"/>
  <c r="P1145" i="1"/>
  <c r="P1157" i="1"/>
  <c r="P1169" i="1"/>
  <c r="P1181" i="1"/>
  <c r="P1193" i="1"/>
  <c r="P1205" i="1"/>
  <c r="P1217" i="1"/>
  <c r="P1229" i="1"/>
  <c r="P1241" i="1"/>
  <c r="P1253" i="1"/>
  <c r="P1265" i="1"/>
  <c r="P1277" i="1"/>
  <c r="P1289" i="1"/>
  <c r="P1301" i="1"/>
  <c r="P1313" i="1"/>
  <c r="P1325" i="1"/>
  <c r="P1337" i="1"/>
  <c r="Q1298" i="1"/>
  <c r="P549" i="1"/>
  <c r="P585" i="1"/>
  <c r="P612" i="1"/>
  <c r="P643" i="1"/>
  <c r="P670" i="1"/>
  <c r="P697" i="1"/>
  <c r="P729" i="1"/>
  <c r="P756" i="1"/>
  <c r="P787" i="1"/>
  <c r="P814" i="1"/>
  <c r="P841" i="1"/>
  <c r="P870" i="1"/>
  <c r="P894" i="1"/>
  <c r="P918" i="1"/>
  <c r="P942" i="1"/>
  <c r="P958" i="1"/>
  <c r="P972" i="1"/>
  <c r="P987" i="1"/>
  <c r="P1000" i="1"/>
  <c r="P1014" i="1"/>
  <c r="P1026" i="1"/>
  <c r="P1038" i="1"/>
  <c r="P1050" i="1"/>
  <c r="P1062" i="1"/>
  <c r="P1074" i="1"/>
  <c r="P1086" i="1"/>
  <c r="P1098" i="1"/>
  <c r="P1110" i="1"/>
  <c r="P1122" i="1"/>
  <c r="P1134" i="1"/>
  <c r="P1146" i="1"/>
  <c r="P1158" i="1"/>
  <c r="P1170" i="1"/>
  <c r="P1182" i="1"/>
  <c r="P1194" i="1"/>
  <c r="P1206" i="1"/>
  <c r="P1218" i="1"/>
  <c r="P1230" i="1"/>
  <c r="P1242" i="1"/>
  <c r="P1254" i="1"/>
  <c r="P1266" i="1"/>
  <c r="P1278" i="1"/>
  <c r="P1290" i="1"/>
  <c r="P1302" i="1"/>
  <c r="P1314" i="1"/>
  <c r="P1326" i="1"/>
  <c r="P1338" i="1"/>
  <c r="P1350" i="1"/>
  <c r="P1362" i="1"/>
  <c r="P1374" i="1"/>
  <c r="Q1122" i="1"/>
  <c r="Q1314" i="1"/>
  <c r="P233" i="1"/>
  <c r="P552" i="1"/>
  <c r="P586" i="1"/>
  <c r="P613" i="1"/>
  <c r="P645" i="1"/>
  <c r="P672" i="1"/>
  <c r="P703" i="1"/>
  <c r="P730" i="1"/>
  <c r="P757" i="1"/>
  <c r="P789" i="1"/>
  <c r="P816" i="1"/>
  <c r="P847" i="1"/>
  <c r="P871" i="1"/>
  <c r="P895" i="1"/>
  <c r="P919" i="1"/>
  <c r="P943" i="1"/>
  <c r="P959" i="1"/>
  <c r="P973" i="1"/>
  <c r="P988" i="1"/>
  <c r="P1002" i="1"/>
  <c r="P1015" i="1"/>
  <c r="P1027" i="1"/>
  <c r="P1039" i="1"/>
  <c r="P1051" i="1"/>
  <c r="P1063" i="1"/>
  <c r="P1075" i="1"/>
  <c r="P1087" i="1"/>
  <c r="P1099" i="1"/>
  <c r="P1111" i="1"/>
  <c r="P1123" i="1"/>
  <c r="P1135" i="1"/>
  <c r="P1147" i="1"/>
  <c r="P1159" i="1"/>
  <c r="P1171" i="1"/>
  <c r="Q943" i="1"/>
  <c r="P475" i="1"/>
  <c r="P553" i="1"/>
  <c r="P588" i="1"/>
  <c r="P619" i="1"/>
  <c r="P646" i="1"/>
  <c r="P673" i="1"/>
  <c r="P705" i="1"/>
  <c r="P732" i="1"/>
  <c r="P763" i="1"/>
  <c r="P790" i="1"/>
  <c r="P817" i="1"/>
  <c r="P849" i="1"/>
  <c r="P873" i="1"/>
  <c r="P897" i="1"/>
  <c r="P921" i="1"/>
  <c r="P945" i="1"/>
  <c r="P960" i="1"/>
  <c r="P975" i="1"/>
  <c r="P990" i="1"/>
  <c r="P1003" i="1"/>
  <c r="P1016" i="1"/>
  <c r="P1028" i="1"/>
  <c r="P1040" i="1"/>
  <c r="P1052" i="1"/>
  <c r="P1064" i="1"/>
  <c r="P1076" i="1"/>
  <c r="P1088" i="1"/>
  <c r="P1100" i="1"/>
  <c r="P1112" i="1"/>
  <c r="P1124" i="1"/>
  <c r="Q961" i="1"/>
  <c r="P487" i="1"/>
  <c r="P559" i="1"/>
  <c r="P589" i="1"/>
  <c r="P621" i="1"/>
  <c r="P648" i="1"/>
  <c r="P679" i="1"/>
  <c r="P706" i="1"/>
  <c r="P733" i="1"/>
  <c r="P765" i="1"/>
  <c r="P792" i="1"/>
  <c r="P823" i="1"/>
  <c r="P850" i="1"/>
  <c r="P874" i="1"/>
  <c r="P898" i="1"/>
  <c r="P922" i="1"/>
  <c r="P946" i="1"/>
  <c r="P961" i="1"/>
  <c r="P976" i="1"/>
  <c r="P991" i="1"/>
  <c r="P1004" i="1"/>
  <c r="P1017" i="1"/>
  <c r="P1029" i="1"/>
  <c r="P1041" i="1"/>
  <c r="P1053" i="1"/>
  <c r="P1065" i="1"/>
  <c r="P1077" i="1"/>
  <c r="P1089" i="1"/>
  <c r="P1101" i="1"/>
  <c r="P1113" i="1"/>
  <c r="P499" i="1"/>
  <c r="P561" i="1"/>
  <c r="P595" i="1"/>
  <c r="P622" i="1"/>
  <c r="P649" i="1"/>
  <c r="P681" i="1"/>
  <c r="P708" i="1"/>
  <c r="P739" i="1"/>
  <c r="P766" i="1"/>
  <c r="P793" i="1"/>
  <c r="P825" i="1"/>
  <c r="P852" i="1"/>
  <c r="P876" i="1"/>
  <c r="P900" i="1"/>
  <c r="P924" i="1"/>
  <c r="P948" i="1"/>
  <c r="P963" i="1"/>
  <c r="P978" i="1"/>
  <c r="P992" i="1"/>
  <c r="P1005" i="1"/>
  <c r="P1018" i="1"/>
  <c r="P1030" i="1"/>
  <c r="P1042" i="1"/>
  <c r="P1054" i="1"/>
  <c r="P1066" i="1"/>
  <c r="P1078" i="1"/>
  <c r="P1090" i="1"/>
  <c r="P1102" i="1"/>
  <c r="P1114" i="1"/>
  <c r="P1126" i="1"/>
  <c r="P1138" i="1"/>
  <c r="P1150" i="1"/>
  <c r="P1162" i="1"/>
  <c r="P1174" i="1"/>
  <c r="P1186" i="1"/>
  <c r="P1198" i="1"/>
  <c r="P1210" i="1"/>
  <c r="P1222" i="1"/>
  <c r="P1234" i="1"/>
  <c r="P1246" i="1"/>
  <c r="P1258" i="1"/>
  <c r="P1270" i="1"/>
  <c r="P1282" i="1"/>
  <c r="P1294" i="1"/>
  <c r="P1306" i="1"/>
  <c r="P1318" i="1"/>
  <c r="P1330" i="1"/>
  <c r="P1342" i="1"/>
  <c r="P1354" i="1"/>
  <c r="P1366" i="1"/>
  <c r="P1378" i="1"/>
  <c r="P1390" i="1"/>
  <c r="P1402" i="1"/>
  <c r="P1414" i="1"/>
  <c r="P1426" i="1"/>
  <c r="P1438" i="1"/>
  <c r="P1450" i="1"/>
  <c r="P1462" i="1"/>
  <c r="P1474" i="1"/>
  <c r="P980" i="1"/>
  <c r="P1068" i="1"/>
  <c r="P1104" i="1"/>
  <c r="P1140" i="1"/>
  <c r="P1164" i="1"/>
  <c r="P1200" i="1"/>
  <c r="P1236" i="1"/>
  <c r="P1272" i="1"/>
  <c r="P1308" i="1"/>
  <c r="P1344" i="1"/>
  <c r="P1380" i="1"/>
  <c r="P1404" i="1"/>
  <c r="P1440" i="1"/>
  <c r="P1321" i="1"/>
  <c r="P1429" i="1"/>
  <c r="Q993" i="1"/>
  <c r="P511" i="1"/>
  <c r="P564" i="1"/>
  <c r="P597" i="1"/>
  <c r="P624" i="1"/>
  <c r="P655" i="1"/>
  <c r="P682" i="1"/>
  <c r="P709" i="1"/>
  <c r="P741" i="1"/>
  <c r="P768" i="1"/>
  <c r="P799" i="1"/>
  <c r="P826" i="1"/>
  <c r="P853" i="1"/>
  <c r="P877" i="1"/>
  <c r="P901" i="1"/>
  <c r="P925" i="1"/>
  <c r="P949" i="1"/>
  <c r="P964" i="1"/>
  <c r="P979" i="1"/>
  <c r="P993" i="1"/>
  <c r="P1006" i="1"/>
  <c r="P1019" i="1"/>
  <c r="P1031" i="1"/>
  <c r="P1043" i="1"/>
  <c r="P1055" i="1"/>
  <c r="P1067" i="1"/>
  <c r="P1079" i="1"/>
  <c r="P1091" i="1"/>
  <c r="P1103" i="1"/>
  <c r="P1115" i="1"/>
  <c r="P1127" i="1"/>
  <c r="P1139" i="1"/>
  <c r="P1151" i="1"/>
  <c r="P1163" i="1"/>
  <c r="P1175" i="1"/>
  <c r="P1187" i="1"/>
  <c r="P1199" i="1"/>
  <c r="P1211" i="1"/>
  <c r="P1223" i="1"/>
  <c r="P1235" i="1"/>
  <c r="P1247" i="1"/>
  <c r="P1259" i="1"/>
  <c r="P1271" i="1"/>
  <c r="P1283" i="1"/>
  <c r="P1295" i="1"/>
  <c r="P1307" i="1"/>
  <c r="P1319" i="1"/>
  <c r="P1331" i="1"/>
  <c r="P1343" i="1"/>
  <c r="P1355" i="1"/>
  <c r="P1367" i="1"/>
  <c r="P1379" i="1"/>
  <c r="P1391" i="1"/>
  <c r="P1403" i="1"/>
  <c r="P1415" i="1"/>
  <c r="P1427" i="1"/>
  <c r="P1439" i="1"/>
  <c r="P1451" i="1"/>
  <c r="P1463" i="1"/>
  <c r="P1475" i="1"/>
  <c r="P994" i="1"/>
  <c r="P1080" i="1"/>
  <c r="P1116" i="1"/>
  <c r="P1152" i="1"/>
  <c r="P1188" i="1"/>
  <c r="P1224" i="1"/>
  <c r="P1260" i="1"/>
  <c r="P1284" i="1"/>
  <c r="P1320" i="1"/>
  <c r="P1356" i="1"/>
  <c r="P1392" i="1"/>
  <c r="P1428" i="1"/>
  <c r="P1452" i="1"/>
  <c r="P1476" i="1"/>
  <c r="P1333" i="1"/>
  <c r="P1405" i="1"/>
  <c r="P1453" i="1"/>
  <c r="Q1010" i="1"/>
  <c r="P516" i="1"/>
  <c r="P565" i="1"/>
  <c r="P598" i="1"/>
  <c r="P625" i="1"/>
  <c r="P657" i="1"/>
  <c r="P684" i="1"/>
  <c r="P715" i="1"/>
  <c r="P742" i="1"/>
  <c r="P769" i="1"/>
  <c r="P801" i="1"/>
  <c r="P828" i="1"/>
  <c r="P858" i="1"/>
  <c r="P882" i="1"/>
  <c r="P906" i="1"/>
  <c r="P930" i="1"/>
  <c r="P951" i="1"/>
  <c r="P966" i="1"/>
  <c r="P1007" i="1"/>
  <c r="P1020" i="1"/>
  <c r="P1032" i="1"/>
  <c r="P1044" i="1"/>
  <c r="P1056" i="1"/>
  <c r="P1092" i="1"/>
  <c r="P1128" i="1"/>
  <c r="P1176" i="1"/>
  <c r="P1212" i="1"/>
  <c r="P1248" i="1"/>
  <c r="P1296" i="1"/>
  <c r="P1332" i="1"/>
  <c r="P1368" i="1"/>
  <c r="P1416" i="1"/>
  <c r="P1464" i="1"/>
  <c r="P1345" i="1"/>
  <c r="P1417" i="1"/>
  <c r="P1465" i="1"/>
  <c r="P523" i="1"/>
  <c r="P571" i="1"/>
  <c r="P600" i="1"/>
  <c r="P631" i="1"/>
  <c r="P658" i="1"/>
  <c r="P685" i="1"/>
  <c r="P717" i="1"/>
  <c r="P744" i="1"/>
  <c r="P775" i="1"/>
  <c r="P802" i="1"/>
  <c r="P829" i="1"/>
  <c r="P859" i="1"/>
  <c r="P883" i="1"/>
  <c r="P907" i="1"/>
  <c r="P931" i="1"/>
  <c r="P952" i="1"/>
  <c r="P967" i="1"/>
  <c r="P981" i="1"/>
  <c r="P995" i="1"/>
  <c r="P1008" i="1"/>
  <c r="P1021" i="1"/>
  <c r="P1033" i="1"/>
  <c r="P1045" i="1"/>
  <c r="P1057" i="1"/>
  <c r="P1069" i="1"/>
  <c r="P1081" i="1"/>
  <c r="P1093" i="1"/>
  <c r="P1105" i="1"/>
  <c r="P1117" i="1"/>
  <c r="P1129" i="1"/>
  <c r="P1141" i="1"/>
  <c r="P1153" i="1"/>
  <c r="P1165" i="1"/>
  <c r="P1177" i="1"/>
  <c r="P1189" i="1"/>
  <c r="P1201" i="1"/>
  <c r="P1213" i="1"/>
  <c r="P1225" i="1"/>
  <c r="P1237" i="1"/>
  <c r="P1249" i="1"/>
  <c r="P1261" i="1"/>
  <c r="P1273" i="1"/>
  <c r="P1285" i="1"/>
  <c r="P1297" i="1"/>
  <c r="P1309" i="1"/>
  <c r="P1357" i="1"/>
  <c r="P1369" i="1"/>
  <c r="P1381" i="1"/>
  <c r="P1393" i="1"/>
  <c r="P1441" i="1"/>
  <c r="P1477" i="1"/>
  <c r="Q1041" i="1"/>
  <c r="P528" i="1"/>
  <c r="P573" i="1"/>
  <c r="P601" i="1"/>
  <c r="P633" i="1"/>
  <c r="P660" i="1"/>
  <c r="P691" i="1"/>
  <c r="P718" i="1"/>
  <c r="P745" i="1"/>
  <c r="P777" i="1"/>
  <c r="P804" i="1"/>
  <c r="P835" i="1"/>
  <c r="P861" i="1"/>
  <c r="P885" i="1"/>
  <c r="P909" i="1"/>
  <c r="P933" i="1"/>
  <c r="P954" i="1"/>
  <c r="P968" i="1"/>
  <c r="P982" i="1"/>
  <c r="P996" i="1"/>
  <c r="P1009" i="1"/>
  <c r="P1022" i="1"/>
  <c r="P1034" i="1"/>
  <c r="P1046" i="1"/>
  <c r="P1058" i="1"/>
  <c r="P1070" i="1"/>
  <c r="P1082" i="1"/>
  <c r="P1094" i="1"/>
  <c r="P1106" i="1"/>
  <c r="P1118" i="1"/>
  <c r="P1130" i="1"/>
  <c r="P1142" i="1"/>
  <c r="P1154" i="1"/>
  <c r="P1166" i="1"/>
  <c r="Q1058" i="1"/>
  <c r="Q1430" i="1"/>
  <c r="P535" i="1"/>
  <c r="P576" i="1"/>
  <c r="P607" i="1"/>
  <c r="P634" i="1"/>
  <c r="P661" i="1"/>
  <c r="P693" i="1"/>
  <c r="P720" i="1"/>
  <c r="P751" i="1"/>
  <c r="P778" i="1"/>
  <c r="P805" i="1"/>
  <c r="P837" i="1"/>
  <c r="P862" i="1"/>
  <c r="P886" i="1"/>
  <c r="P910" i="1"/>
  <c r="P934" i="1"/>
  <c r="P955" i="1"/>
  <c r="P969" i="1"/>
  <c r="P983" i="1"/>
  <c r="P997" i="1"/>
  <c r="P1010" i="1"/>
  <c r="P1023" i="1"/>
  <c r="P1035" i="1"/>
  <c r="P1047" i="1"/>
  <c r="P1059" i="1"/>
  <c r="P1071" i="1"/>
  <c r="P1083" i="1"/>
  <c r="P1095" i="1"/>
  <c r="P1107" i="1"/>
  <c r="P1119" i="1"/>
  <c r="P1131" i="1"/>
  <c r="P1143" i="1"/>
  <c r="P1155" i="1"/>
  <c r="P1167" i="1"/>
  <c r="P1179" i="1"/>
  <c r="P1191" i="1"/>
  <c r="P1203" i="1"/>
  <c r="P1215" i="1"/>
  <c r="P1227" i="1"/>
  <c r="P1239" i="1"/>
  <c r="P1251" i="1"/>
  <c r="P1263" i="1"/>
  <c r="P1275" i="1"/>
  <c r="P1287" i="1"/>
  <c r="P1299" i="1"/>
  <c r="P1311" i="1"/>
  <c r="P1323" i="1"/>
  <c r="P1335" i="1"/>
  <c r="P1347" i="1"/>
  <c r="P1359" i="1"/>
  <c r="P1371" i="1"/>
  <c r="P1383" i="1"/>
  <c r="P1395" i="1"/>
  <c r="P1407" i="1"/>
  <c r="P1419" i="1"/>
  <c r="P1431" i="1"/>
  <c r="P1443" i="1"/>
  <c r="P1455" i="1"/>
  <c r="P1467" i="1"/>
  <c r="P1479" i="1"/>
  <c r="Q1074" i="1"/>
  <c r="P540" i="1"/>
  <c r="P577" i="1"/>
  <c r="P609" i="1"/>
  <c r="P636" i="1"/>
  <c r="P667" i="1"/>
  <c r="P694" i="1"/>
  <c r="P721" i="1"/>
  <c r="P753" i="1"/>
  <c r="P780" i="1"/>
  <c r="P811" i="1"/>
  <c r="P838" i="1"/>
  <c r="P864" i="1"/>
  <c r="P888" i="1"/>
  <c r="P912" i="1"/>
  <c r="P936" i="1"/>
  <c r="P956" i="1"/>
  <c r="P970" i="1"/>
  <c r="P984" i="1"/>
  <c r="P998" i="1"/>
  <c r="P1011" i="1"/>
  <c r="P1024" i="1"/>
  <c r="P1137" i="1"/>
  <c r="P1183" i="1"/>
  <c r="P1209" i="1"/>
  <c r="P1240" i="1"/>
  <c r="P1268" i="1"/>
  <c r="P1298" i="1"/>
  <c r="P1327" i="1"/>
  <c r="P1352" i="1"/>
  <c r="P1376" i="1"/>
  <c r="P1398" i="1"/>
  <c r="P1420" i="1"/>
  <c r="P1437" i="1"/>
  <c r="P1459" i="1"/>
  <c r="P1481" i="1"/>
  <c r="P1136" i="1"/>
  <c r="P1458" i="1"/>
  <c r="P1036" i="1"/>
  <c r="P1144" i="1"/>
  <c r="P1184" i="1"/>
  <c r="P1214" i="1"/>
  <c r="P1243" i="1"/>
  <c r="P1269" i="1"/>
  <c r="P1300" i="1"/>
  <c r="P1328" i="1"/>
  <c r="P1353" i="1"/>
  <c r="P1377" i="1"/>
  <c r="P1399" i="1"/>
  <c r="P1421" i="1"/>
  <c r="P1442" i="1"/>
  <c r="P1460" i="1"/>
  <c r="P1482" i="1"/>
  <c r="P1048" i="1"/>
  <c r="P1148" i="1"/>
  <c r="P1185" i="1"/>
  <c r="P1216" i="1"/>
  <c r="P1244" i="1"/>
  <c r="P1274" i="1"/>
  <c r="P1303" i="1"/>
  <c r="P1329" i="1"/>
  <c r="P1358" i="1"/>
  <c r="P1382" i="1"/>
  <c r="P1400" i="1"/>
  <c r="P1422" i="1"/>
  <c r="P1444" i="1"/>
  <c r="P1461" i="1"/>
  <c r="P1483" i="1"/>
  <c r="P1267" i="1"/>
  <c r="P1375" i="1"/>
  <c r="P1060" i="1"/>
  <c r="P1149" i="1"/>
  <c r="P1190" i="1"/>
  <c r="P1219" i="1"/>
  <c r="P1245" i="1"/>
  <c r="P1276" i="1"/>
  <c r="P1304" i="1"/>
  <c r="P1334" i="1"/>
  <c r="P1360" i="1"/>
  <c r="P1384" i="1"/>
  <c r="P1401" i="1"/>
  <c r="P1423" i="1"/>
  <c r="P1445" i="1"/>
  <c r="P1466" i="1"/>
  <c r="P1484" i="1"/>
  <c r="P1180" i="1"/>
  <c r="P1480" i="1"/>
  <c r="P1072" i="1"/>
  <c r="P1156" i="1"/>
  <c r="P1192" i="1"/>
  <c r="P1220" i="1"/>
  <c r="P1250" i="1"/>
  <c r="P1279" i="1"/>
  <c r="P1305" i="1"/>
  <c r="P1336" i="1"/>
  <c r="P1361" i="1"/>
  <c r="P1385" i="1"/>
  <c r="P1406" i="1"/>
  <c r="P1424" i="1"/>
  <c r="P1446" i="1"/>
  <c r="P1468" i="1"/>
  <c r="P1485" i="1"/>
  <c r="P1084" i="1"/>
  <c r="P1160" i="1"/>
  <c r="P1195" i="1"/>
  <c r="P1221" i="1"/>
  <c r="P1252" i="1"/>
  <c r="P1280" i="1"/>
  <c r="P1310" i="1"/>
  <c r="P1339" i="1"/>
  <c r="P1363" i="1"/>
  <c r="P1386" i="1"/>
  <c r="P1408" i="1"/>
  <c r="P1425" i="1"/>
  <c r="P1447" i="1"/>
  <c r="P1469" i="1"/>
  <c r="P1208" i="1"/>
  <c r="P1351" i="1"/>
  <c r="P1096" i="1"/>
  <c r="P1161" i="1"/>
  <c r="P1196" i="1"/>
  <c r="P1226" i="1"/>
  <c r="P1255" i="1"/>
  <c r="P1281" i="1"/>
  <c r="P1312" i="1"/>
  <c r="P1340" i="1"/>
  <c r="P1364" i="1"/>
  <c r="P1387" i="1"/>
  <c r="P1409" i="1"/>
  <c r="P1430" i="1"/>
  <c r="P1448" i="1"/>
  <c r="P1470" i="1"/>
  <c r="P1172" i="1"/>
  <c r="P1231" i="1"/>
  <c r="P1288" i="1"/>
  <c r="P1346" i="1"/>
  <c r="P1389" i="1"/>
  <c r="P1433" i="1"/>
  <c r="P1472" i="1"/>
  <c r="P1324" i="1"/>
  <c r="P1108" i="1"/>
  <c r="P1168" i="1"/>
  <c r="P1197" i="1"/>
  <c r="P1228" i="1"/>
  <c r="P1256" i="1"/>
  <c r="P1286" i="1"/>
  <c r="P1315" i="1"/>
  <c r="P1341" i="1"/>
  <c r="P1365" i="1"/>
  <c r="P1388" i="1"/>
  <c r="P1410" i="1"/>
  <c r="P1432" i="1"/>
  <c r="P1449" i="1"/>
  <c r="P1471" i="1"/>
  <c r="P1120" i="1"/>
  <c r="P1202" i="1"/>
  <c r="P1257" i="1"/>
  <c r="P1316" i="1"/>
  <c r="P1370" i="1"/>
  <c r="P1411" i="1"/>
  <c r="P1454" i="1"/>
  <c r="P1293" i="1"/>
  <c r="P1418" i="1"/>
  <c r="P1397" i="1"/>
  <c r="P1125" i="1"/>
  <c r="P1173" i="1"/>
  <c r="P1204" i="1"/>
  <c r="P1232" i="1"/>
  <c r="P1262" i="1"/>
  <c r="P1291" i="1"/>
  <c r="P1317" i="1"/>
  <c r="P1348" i="1"/>
  <c r="P1372" i="1"/>
  <c r="P1394" i="1"/>
  <c r="P1412" i="1"/>
  <c r="P1434" i="1"/>
  <c r="P1456" i="1"/>
  <c r="P1473" i="1"/>
  <c r="P1132" i="1"/>
  <c r="P1178" i="1"/>
  <c r="P1207" i="1"/>
  <c r="P1233" i="1"/>
  <c r="P1264" i="1"/>
  <c r="P1292" i="1"/>
  <c r="P1322" i="1"/>
  <c r="P1349" i="1"/>
  <c r="P1373" i="1"/>
  <c r="P1396" i="1"/>
  <c r="P1413" i="1"/>
  <c r="P1435" i="1"/>
  <c r="P1457" i="1"/>
  <c r="P1478" i="1"/>
  <c r="P1238" i="1"/>
  <c r="P1436" i="1"/>
  <c r="G93" i="4"/>
  <c r="N3" i="1"/>
  <c r="O3" i="1" s="1"/>
  <c r="N4" i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7" i="1"/>
  <c r="O237" i="1" s="1"/>
  <c r="N232" i="1"/>
  <c r="O232" i="1" s="1"/>
  <c r="N241" i="1"/>
  <c r="O241" i="1" s="1"/>
  <c r="N242" i="1"/>
  <c r="O242" i="1" s="1"/>
  <c r="N235" i="1"/>
  <c r="O235" i="1" s="1"/>
  <c r="N236" i="1"/>
  <c r="O236" i="1" s="1"/>
  <c r="N238" i="1"/>
  <c r="O238" i="1" s="1"/>
  <c r="N239" i="1"/>
  <c r="O239" i="1" s="1"/>
  <c r="N240" i="1"/>
  <c r="O240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338" i="1"/>
  <c r="O338" i="1" s="1"/>
  <c r="N339" i="1"/>
  <c r="O339" i="1" s="1"/>
  <c r="N340" i="1"/>
  <c r="O340" i="1" s="1"/>
  <c r="N341" i="1"/>
  <c r="O341" i="1" s="1"/>
  <c r="N342" i="1"/>
  <c r="O342" i="1" s="1"/>
  <c r="N343" i="1"/>
  <c r="O343" i="1" s="1"/>
  <c r="N344" i="1"/>
  <c r="O344" i="1" s="1"/>
  <c r="N345" i="1"/>
  <c r="O345" i="1" s="1"/>
  <c r="N346" i="1"/>
  <c r="O346" i="1" s="1"/>
  <c r="N347" i="1"/>
  <c r="O347" i="1" s="1"/>
  <c r="N348" i="1"/>
  <c r="O348" i="1" s="1"/>
  <c r="N349" i="1"/>
  <c r="O349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6" i="1"/>
  <c r="O356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75" i="1"/>
  <c r="O375" i="1" s="1"/>
  <c r="N376" i="1"/>
  <c r="O376" i="1" s="1"/>
  <c r="N377" i="1"/>
  <c r="O377" i="1" s="1"/>
  <c r="N378" i="1"/>
  <c r="O378" i="1" s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0" i="1"/>
  <c r="O390" i="1" s="1"/>
  <c r="N391" i="1"/>
  <c r="O391" i="1" s="1"/>
  <c r="N392" i="1"/>
  <c r="O392" i="1" s="1"/>
  <c r="N393" i="1"/>
  <c r="O393" i="1" s="1"/>
  <c r="N394" i="1"/>
  <c r="O394" i="1" s="1"/>
  <c r="N395" i="1"/>
  <c r="O395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 s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N428" i="1"/>
  <c r="O428" i="1" s="1"/>
  <c r="N429" i="1"/>
  <c r="O429" i="1" s="1"/>
  <c r="N430" i="1"/>
  <c r="O430" i="1" s="1"/>
  <c r="N431" i="1"/>
  <c r="O431" i="1" s="1"/>
  <c r="N432" i="1"/>
  <c r="O432" i="1" s="1"/>
  <c r="N433" i="1"/>
  <c r="O433" i="1" s="1"/>
  <c r="N434" i="1"/>
  <c r="O434" i="1" s="1"/>
  <c r="N435" i="1"/>
  <c r="O435" i="1" s="1"/>
  <c r="N436" i="1"/>
  <c r="O436" i="1" s="1"/>
  <c r="N437" i="1"/>
  <c r="O437" i="1" s="1"/>
  <c r="N438" i="1"/>
  <c r="O438" i="1" s="1"/>
  <c r="N439" i="1"/>
  <c r="O439" i="1" s="1"/>
  <c r="N440" i="1"/>
  <c r="O440" i="1" s="1"/>
  <c r="N441" i="1"/>
  <c r="O441" i="1" s="1"/>
  <c r="N442" i="1"/>
  <c r="O442" i="1" s="1"/>
  <c r="N443" i="1"/>
  <c r="O443" i="1" s="1"/>
  <c r="N444" i="1"/>
  <c r="O444" i="1" s="1"/>
  <c r="N445" i="1"/>
  <c r="O445" i="1" s="1"/>
  <c r="N446" i="1"/>
  <c r="O446" i="1" s="1"/>
  <c r="N447" i="1"/>
  <c r="O447" i="1" s="1"/>
  <c r="N448" i="1"/>
  <c r="O448" i="1" s="1"/>
  <c r="N449" i="1"/>
  <c r="O449" i="1" s="1"/>
  <c r="N450" i="1"/>
  <c r="O450" i="1" s="1"/>
  <c r="N451" i="1"/>
  <c r="O451" i="1" s="1"/>
  <c r="N452" i="1"/>
  <c r="O452" i="1" s="1"/>
  <c r="N453" i="1"/>
  <c r="O453" i="1" s="1"/>
  <c r="N454" i="1"/>
  <c r="O454" i="1" s="1"/>
  <c r="N455" i="1"/>
  <c r="O455" i="1" s="1"/>
  <c r="N456" i="1"/>
  <c r="O456" i="1" s="1"/>
  <c r="N457" i="1"/>
  <c r="O457" i="1" s="1"/>
  <c r="N458" i="1"/>
  <c r="O458" i="1" s="1"/>
  <c r="N459" i="1"/>
  <c r="O459" i="1" s="1"/>
  <c r="N460" i="1"/>
  <c r="O460" i="1" s="1"/>
  <c r="N461" i="1"/>
  <c r="O461" i="1" s="1"/>
  <c r="N462" i="1"/>
  <c r="O462" i="1" s="1"/>
  <c r="N463" i="1"/>
  <c r="O463" i="1" s="1"/>
  <c r="N464" i="1"/>
  <c r="O464" i="1" s="1"/>
  <c r="N2" i="1"/>
  <c r="O2" i="1" s="1"/>
  <c r="Q589" i="1" l="1"/>
  <c r="Q525" i="1"/>
  <c r="Q1133" i="1"/>
  <c r="Q1086" i="1"/>
  <c r="P376" i="1"/>
  <c r="P261" i="1"/>
  <c r="P129" i="1"/>
  <c r="P459" i="1"/>
  <c r="Q459" i="1"/>
  <c r="P329" i="1"/>
  <c r="Q329" i="1"/>
  <c r="P409" i="1"/>
  <c r="P464" i="1"/>
  <c r="Q464" i="1"/>
  <c r="P462" i="1"/>
  <c r="Q462" i="1"/>
  <c r="P450" i="1"/>
  <c r="P438" i="1"/>
  <c r="P426" i="1"/>
  <c r="P414" i="1"/>
  <c r="Q414" i="1"/>
  <c r="P402" i="1"/>
  <c r="P390" i="1"/>
  <c r="P378" i="1"/>
  <c r="Q378" i="1"/>
  <c r="P366" i="1"/>
  <c r="Q366" i="1"/>
  <c r="P350" i="1"/>
  <c r="Q350" i="1"/>
  <c r="P344" i="1"/>
  <c r="P332" i="1"/>
  <c r="Q332" i="1"/>
  <c r="P320" i="1"/>
  <c r="Q320" i="1"/>
  <c r="P308" i="1"/>
  <c r="P296" i="1"/>
  <c r="Q296" i="1"/>
  <c r="P284" i="1"/>
  <c r="Q284" i="1"/>
  <c r="P272" i="1"/>
  <c r="Q272" i="1"/>
  <c r="P262" i="1"/>
  <c r="Q262" i="1"/>
  <c r="P253" i="1"/>
  <c r="P239" i="1"/>
  <c r="P226" i="1"/>
  <c r="P214" i="1"/>
  <c r="P202" i="1"/>
  <c r="P190" i="1"/>
  <c r="P178" i="1"/>
  <c r="P166" i="1"/>
  <c r="P154" i="1"/>
  <c r="P143" i="1"/>
  <c r="P131" i="1"/>
  <c r="P119" i="1"/>
  <c r="P107" i="1"/>
  <c r="P95" i="1"/>
  <c r="Q95" i="1"/>
  <c r="P83" i="1"/>
  <c r="P71" i="1"/>
  <c r="P59" i="1"/>
  <c r="Q59" i="1"/>
  <c r="P47" i="1"/>
  <c r="P35" i="1"/>
  <c r="Q35" i="1"/>
  <c r="P25" i="1"/>
  <c r="Q25" i="1"/>
  <c r="P13" i="1"/>
  <c r="Q13" i="1"/>
  <c r="P200" i="1"/>
  <c r="P45" i="1"/>
  <c r="Q45" i="1"/>
  <c r="P375" i="1"/>
  <c r="P281" i="1"/>
  <c r="Q281" i="1"/>
  <c r="P441" i="1"/>
  <c r="P461" i="1"/>
  <c r="Q461" i="1"/>
  <c r="P449" i="1"/>
  <c r="P437" i="1"/>
  <c r="P425" i="1"/>
  <c r="P413" i="1"/>
  <c r="P401" i="1"/>
  <c r="P389" i="1"/>
  <c r="Q389" i="1"/>
  <c r="P377" i="1"/>
  <c r="Q377" i="1"/>
  <c r="P365" i="1"/>
  <c r="Q365" i="1"/>
  <c r="P356" i="1"/>
  <c r="Q356" i="1"/>
  <c r="P343" i="1"/>
  <c r="P331" i="1"/>
  <c r="P319" i="1"/>
  <c r="Q319" i="1"/>
  <c r="P307" i="1"/>
  <c r="P295" i="1"/>
  <c r="P283" i="1"/>
  <c r="Q283" i="1"/>
  <c r="P271" i="1"/>
  <c r="Q271" i="1"/>
  <c r="P252" i="1"/>
  <c r="P238" i="1"/>
  <c r="P225" i="1"/>
  <c r="P213" i="1"/>
  <c r="P201" i="1"/>
  <c r="Q201" i="1"/>
  <c r="P189" i="1"/>
  <c r="P177" i="1"/>
  <c r="P165" i="1"/>
  <c r="P153" i="1"/>
  <c r="P142" i="1"/>
  <c r="P130" i="1"/>
  <c r="P118" i="1"/>
  <c r="P106" i="1"/>
  <c r="Q106" i="1"/>
  <c r="P94" i="1"/>
  <c r="Q94" i="1"/>
  <c r="P82" i="1"/>
  <c r="P70" i="1"/>
  <c r="P58" i="1"/>
  <c r="Q58" i="1"/>
  <c r="P46" i="1"/>
  <c r="Q46" i="1"/>
  <c r="P34" i="1"/>
  <c r="Q34" i="1"/>
  <c r="P24" i="1"/>
  <c r="Q24" i="1"/>
  <c r="P12" i="1"/>
  <c r="Q12" i="1"/>
  <c r="P400" i="1"/>
  <c r="P282" i="1"/>
  <c r="Q282" i="1"/>
  <c r="P141" i="1"/>
  <c r="P33" i="1"/>
  <c r="Q33" i="1"/>
  <c r="P349" i="1"/>
  <c r="Q349" i="1"/>
  <c r="P269" i="1"/>
  <c r="Q269" i="1"/>
  <c r="P250" i="1"/>
  <c r="P235" i="1"/>
  <c r="P223" i="1"/>
  <c r="P211" i="1"/>
  <c r="P199" i="1"/>
  <c r="P187" i="1"/>
  <c r="P175" i="1"/>
  <c r="P163" i="1"/>
  <c r="P151" i="1"/>
  <c r="P140" i="1"/>
  <c r="P128" i="1"/>
  <c r="P116" i="1"/>
  <c r="P104" i="1"/>
  <c r="P92" i="1"/>
  <c r="Q92" i="1"/>
  <c r="P80" i="1"/>
  <c r="P68" i="1"/>
  <c r="P56" i="1"/>
  <c r="Q56" i="1"/>
  <c r="P44" i="1"/>
  <c r="Q44" i="1"/>
  <c r="P32" i="1"/>
  <c r="Q32" i="1"/>
  <c r="P22" i="1"/>
  <c r="Q22" i="1"/>
  <c r="P10" i="1"/>
  <c r="Q10" i="1"/>
  <c r="P388" i="1"/>
  <c r="P294" i="1"/>
  <c r="P176" i="1"/>
  <c r="P57" i="1"/>
  <c r="P387" i="1"/>
  <c r="P260" i="1"/>
  <c r="Q260" i="1"/>
  <c r="P458" i="1"/>
  <c r="Q458" i="1"/>
  <c r="P446" i="1"/>
  <c r="P434" i="1"/>
  <c r="Q434" i="1"/>
  <c r="P422" i="1"/>
  <c r="P410" i="1"/>
  <c r="P398" i="1"/>
  <c r="P386" i="1"/>
  <c r="P374" i="1"/>
  <c r="P340" i="1"/>
  <c r="Q340" i="1"/>
  <c r="P328" i="1"/>
  <c r="Q328" i="1"/>
  <c r="P316" i="1"/>
  <c r="Q316" i="1"/>
  <c r="P304" i="1"/>
  <c r="Q304" i="1"/>
  <c r="P292" i="1"/>
  <c r="P280" i="1"/>
  <c r="Q280" i="1"/>
  <c r="P268" i="1"/>
  <c r="Q268" i="1"/>
  <c r="P259" i="1"/>
  <c r="P249" i="1"/>
  <c r="P242" i="1"/>
  <c r="P222" i="1"/>
  <c r="P210" i="1"/>
  <c r="P198" i="1"/>
  <c r="P186" i="1"/>
  <c r="P174" i="1"/>
  <c r="P162" i="1"/>
  <c r="P150" i="1"/>
  <c r="P139" i="1"/>
  <c r="P127" i="1"/>
  <c r="P115" i="1"/>
  <c r="P103" i="1"/>
  <c r="P91" i="1"/>
  <c r="Q91" i="1"/>
  <c r="P79" i="1"/>
  <c r="P67" i="1"/>
  <c r="P55" i="1"/>
  <c r="P43" i="1"/>
  <c r="Q43" i="1"/>
  <c r="P31" i="1"/>
  <c r="Q31" i="1"/>
  <c r="P21" i="1"/>
  <c r="Q21" i="1"/>
  <c r="P9" i="1"/>
  <c r="Q9" i="1"/>
  <c r="P412" i="1"/>
  <c r="P306" i="1"/>
  <c r="P164" i="1"/>
  <c r="P81" i="1"/>
  <c r="P411" i="1"/>
  <c r="P305" i="1"/>
  <c r="Q305" i="1"/>
  <c r="P385" i="1"/>
  <c r="P339" i="1"/>
  <c r="Q339" i="1"/>
  <c r="P315" i="1"/>
  <c r="P303" i="1"/>
  <c r="P291" i="1"/>
  <c r="P279" i="1"/>
  <c r="Q279" i="1"/>
  <c r="P267" i="1"/>
  <c r="P248" i="1"/>
  <c r="P241" i="1"/>
  <c r="P221" i="1"/>
  <c r="P209" i="1"/>
  <c r="P197" i="1"/>
  <c r="P185" i="1"/>
  <c r="P173" i="1"/>
  <c r="Q173" i="1"/>
  <c r="P161" i="1"/>
  <c r="P149" i="1"/>
  <c r="P138" i="1"/>
  <c r="P126" i="1"/>
  <c r="P114" i="1"/>
  <c r="P102" i="1"/>
  <c r="Q102" i="1"/>
  <c r="P90" i="1"/>
  <c r="Q90" i="1"/>
  <c r="P78" i="1"/>
  <c r="P66" i="1"/>
  <c r="P54" i="1"/>
  <c r="Q54" i="1"/>
  <c r="P42" i="1"/>
  <c r="Q42" i="1"/>
  <c r="P30" i="1"/>
  <c r="Q30" i="1"/>
  <c r="P20" i="1"/>
  <c r="Q20" i="1"/>
  <c r="P8" i="1"/>
  <c r="Q8" i="1"/>
  <c r="P364" i="1"/>
  <c r="P251" i="1"/>
  <c r="P117" i="1"/>
  <c r="P447" i="1"/>
  <c r="P341" i="1"/>
  <c r="Q341" i="1"/>
  <c r="P421" i="1"/>
  <c r="P353" i="1"/>
  <c r="Q353" i="1"/>
  <c r="P456" i="1"/>
  <c r="Q456" i="1"/>
  <c r="P444" i="1"/>
  <c r="P432" i="1"/>
  <c r="Q432" i="1"/>
  <c r="P420" i="1"/>
  <c r="P408" i="1"/>
  <c r="P396" i="1"/>
  <c r="P384" i="1"/>
  <c r="P372" i="1"/>
  <c r="P362" i="1"/>
  <c r="Q362" i="1"/>
  <c r="P352" i="1"/>
  <c r="Q352" i="1"/>
  <c r="P348" i="1"/>
  <c r="Q348" i="1"/>
  <c r="P338" i="1"/>
  <c r="P326" i="1"/>
  <c r="P314" i="1"/>
  <c r="P302" i="1"/>
  <c r="P290" i="1"/>
  <c r="Q290" i="1"/>
  <c r="P278" i="1"/>
  <c r="Q278" i="1"/>
  <c r="P266" i="1"/>
  <c r="Q266" i="1"/>
  <c r="P258" i="1"/>
  <c r="P247" i="1"/>
  <c r="P232" i="1"/>
  <c r="P220" i="1"/>
  <c r="P208" i="1"/>
  <c r="P196" i="1"/>
  <c r="P184" i="1"/>
  <c r="P172" i="1"/>
  <c r="P160" i="1"/>
  <c r="P148" i="1"/>
  <c r="P137" i="1"/>
  <c r="P125" i="1"/>
  <c r="P113" i="1"/>
  <c r="P101" i="1"/>
  <c r="Q101" i="1"/>
  <c r="P89" i="1"/>
  <c r="Q89" i="1"/>
  <c r="P77" i="1"/>
  <c r="P65" i="1"/>
  <c r="P53" i="1"/>
  <c r="Q53" i="1"/>
  <c r="P41" i="1"/>
  <c r="Q41" i="1"/>
  <c r="P29" i="1"/>
  <c r="Q29" i="1"/>
  <c r="P19" i="1"/>
  <c r="Q19" i="1"/>
  <c r="P7" i="1"/>
  <c r="Q7" i="1"/>
  <c r="P460" i="1"/>
  <c r="P342" i="1"/>
  <c r="Q342" i="1"/>
  <c r="P224" i="1"/>
  <c r="P11" i="1"/>
  <c r="Q11" i="1"/>
  <c r="P354" i="1"/>
  <c r="Q354" i="1"/>
  <c r="P433" i="1"/>
  <c r="P455" i="1"/>
  <c r="P443" i="1"/>
  <c r="P431" i="1"/>
  <c r="Q431" i="1"/>
  <c r="P419" i="1"/>
  <c r="P407" i="1"/>
  <c r="P395" i="1"/>
  <c r="P383" i="1"/>
  <c r="P371" i="1"/>
  <c r="P361" i="1"/>
  <c r="Q361" i="1"/>
  <c r="P337" i="1"/>
  <c r="P325" i="1"/>
  <c r="P313" i="1"/>
  <c r="P301" i="1"/>
  <c r="P289" i="1"/>
  <c r="Q289" i="1"/>
  <c r="P277" i="1"/>
  <c r="Q277" i="1"/>
  <c r="P265" i="1"/>
  <c r="Q265" i="1"/>
  <c r="P257" i="1"/>
  <c r="Q257" i="1"/>
  <c r="P246" i="1"/>
  <c r="P237" i="1"/>
  <c r="P219" i="1"/>
  <c r="P207" i="1"/>
  <c r="P195" i="1"/>
  <c r="P183" i="1"/>
  <c r="P171" i="1"/>
  <c r="P159" i="1"/>
  <c r="P136" i="1"/>
  <c r="P124" i="1"/>
  <c r="P112" i="1"/>
  <c r="Q112" i="1"/>
  <c r="P100" i="1"/>
  <c r="Q100" i="1"/>
  <c r="P88" i="1"/>
  <c r="Q88" i="1"/>
  <c r="P76" i="1"/>
  <c r="P64" i="1"/>
  <c r="P52" i="1"/>
  <c r="P40" i="1"/>
  <c r="Q40" i="1"/>
  <c r="P28" i="1"/>
  <c r="Q28" i="1"/>
  <c r="P18" i="1"/>
  <c r="Q18" i="1"/>
  <c r="P6" i="1"/>
  <c r="Q6" i="1"/>
  <c r="P355" i="1"/>
  <c r="Q355" i="1"/>
  <c r="P236" i="1"/>
  <c r="P69" i="1"/>
  <c r="P399" i="1"/>
  <c r="P457" i="1"/>
  <c r="P373" i="1"/>
  <c r="P327" i="1"/>
  <c r="P454" i="1"/>
  <c r="P442" i="1"/>
  <c r="P430" i="1"/>
  <c r="Q430" i="1"/>
  <c r="P418" i="1"/>
  <c r="P406" i="1"/>
  <c r="P394" i="1"/>
  <c r="P382" i="1"/>
  <c r="P370" i="1"/>
  <c r="P360" i="1"/>
  <c r="Q360" i="1"/>
  <c r="P336" i="1"/>
  <c r="P324" i="1"/>
  <c r="P312" i="1"/>
  <c r="P300" i="1"/>
  <c r="P288" i="1"/>
  <c r="Q288" i="1"/>
  <c r="P276" i="1"/>
  <c r="Q276" i="1"/>
  <c r="P245" i="1"/>
  <c r="P230" i="1"/>
  <c r="P218" i="1"/>
  <c r="P206" i="1"/>
  <c r="P194" i="1"/>
  <c r="P182" i="1"/>
  <c r="P170" i="1"/>
  <c r="P158" i="1"/>
  <c r="P147" i="1"/>
  <c r="P135" i="1"/>
  <c r="P123" i="1"/>
  <c r="P111" i="1"/>
  <c r="Q111" i="1"/>
  <c r="P99" i="1"/>
  <c r="Q99" i="1"/>
  <c r="P87" i="1"/>
  <c r="Q87" i="1"/>
  <c r="P75" i="1"/>
  <c r="P63" i="1"/>
  <c r="P51" i="1"/>
  <c r="P39" i="1"/>
  <c r="Q39" i="1"/>
  <c r="P17" i="1"/>
  <c r="Q17" i="1"/>
  <c r="P5" i="1"/>
  <c r="Q5" i="1"/>
  <c r="P448" i="1"/>
  <c r="P330" i="1"/>
  <c r="Q330" i="1"/>
  <c r="P212" i="1"/>
  <c r="P105" i="1"/>
  <c r="P423" i="1"/>
  <c r="P293" i="1"/>
  <c r="P453" i="1"/>
  <c r="P429" i="1"/>
  <c r="Q429" i="1"/>
  <c r="P417" i="1"/>
  <c r="Q417" i="1"/>
  <c r="P405" i="1"/>
  <c r="P393" i="1"/>
  <c r="P381" i="1"/>
  <c r="Q381" i="1"/>
  <c r="P369" i="1"/>
  <c r="P359" i="1"/>
  <c r="Q359" i="1"/>
  <c r="P347" i="1"/>
  <c r="Q347" i="1"/>
  <c r="P335" i="1"/>
  <c r="P323" i="1"/>
  <c r="P311" i="1"/>
  <c r="P299" i="1"/>
  <c r="P287" i="1"/>
  <c r="Q287" i="1"/>
  <c r="P275" i="1"/>
  <c r="Q275" i="1"/>
  <c r="P264" i="1"/>
  <c r="Q264" i="1"/>
  <c r="P256" i="1"/>
  <c r="P244" i="1"/>
  <c r="P229" i="1"/>
  <c r="P217" i="1"/>
  <c r="P205" i="1"/>
  <c r="P193" i="1"/>
  <c r="P181" i="1"/>
  <c r="P169" i="1"/>
  <c r="P157" i="1"/>
  <c r="P146" i="1"/>
  <c r="P134" i="1"/>
  <c r="P122" i="1"/>
  <c r="P110" i="1"/>
  <c r="P98" i="1"/>
  <c r="P86" i="1"/>
  <c r="P74" i="1"/>
  <c r="P62" i="1"/>
  <c r="P50" i="1"/>
  <c r="Q50" i="1"/>
  <c r="P38" i="1"/>
  <c r="Q38" i="1"/>
  <c r="P16" i="1"/>
  <c r="Q16" i="1"/>
  <c r="P4" i="1"/>
  <c r="Q4" i="1"/>
  <c r="P424" i="1"/>
  <c r="P270" i="1"/>
  <c r="Q270" i="1"/>
  <c r="P152" i="1"/>
  <c r="P93" i="1"/>
  <c r="Q93" i="1"/>
  <c r="P435" i="1"/>
  <c r="Q435" i="1"/>
  <c r="P317" i="1"/>
  <c r="Q317" i="1"/>
  <c r="P397" i="1"/>
  <c r="P452" i="1"/>
  <c r="P440" i="1"/>
  <c r="P428" i="1"/>
  <c r="Q428" i="1"/>
  <c r="P416" i="1"/>
  <c r="Q416" i="1"/>
  <c r="P404" i="1"/>
  <c r="P392" i="1"/>
  <c r="P380" i="1"/>
  <c r="Q380" i="1"/>
  <c r="P368" i="1"/>
  <c r="P358" i="1"/>
  <c r="Q358" i="1"/>
  <c r="P346" i="1"/>
  <c r="P334" i="1"/>
  <c r="P322" i="1"/>
  <c r="P310" i="1"/>
  <c r="Q310" i="1"/>
  <c r="P298" i="1"/>
  <c r="P286" i="1"/>
  <c r="Q286" i="1"/>
  <c r="P274" i="1"/>
  <c r="Q274" i="1"/>
  <c r="P263" i="1"/>
  <c r="P255" i="1"/>
  <c r="Q255" i="1"/>
  <c r="P243" i="1"/>
  <c r="P228" i="1"/>
  <c r="P216" i="1"/>
  <c r="P204" i="1"/>
  <c r="P192" i="1"/>
  <c r="P180" i="1"/>
  <c r="P168" i="1"/>
  <c r="P156" i="1"/>
  <c r="P145" i="1"/>
  <c r="P133" i="1"/>
  <c r="P121" i="1"/>
  <c r="P109" i="1"/>
  <c r="Q109" i="1"/>
  <c r="P97" i="1"/>
  <c r="Q97" i="1"/>
  <c r="P85" i="1"/>
  <c r="P73" i="1"/>
  <c r="P61" i="1"/>
  <c r="P49" i="1"/>
  <c r="Q49" i="1"/>
  <c r="P37" i="1"/>
  <c r="Q37" i="1"/>
  <c r="P27" i="1"/>
  <c r="Q27" i="1"/>
  <c r="P15" i="1"/>
  <c r="Q15" i="1"/>
  <c r="P3" i="1"/>
  <c r="Q3" i="1"/>
  <c r="P436" i="1"/>
  <c r="Q436" i="1"/>
  <c r="P318" i="1"/>
  <c r="P188" i="1"/>
  <c r="P23" i="1"/>
  <c r="Q23" i="1"/>
  <c r="P363" i="1"/>
  <c r="Q363" i="1"/>
  <c r="P445" i="1"/>
  <c r="P2" i="1"/>
  <c r="Q2" i="1"/>
  <c r="P463" i="1"/>
  <c r="P451" i="1"/>
  <c r="P439" i="1"/>
  <c r="P427" i="1"/>
  <c r="P415" i="1"/>
  <c r="Q415" i="1"/>
  <c r="P403" i="1"/>
  <c r="P391" i="1"/>
  <c r="P379" i="1"/>
  <c r="P367" i="1"/>
  <c r="Q367" i="1"/>
  <c r="P357" i="1"/>
  <c r="Q357" i="1"/>
  <c r="P351" i="1"/>
  <c r="Q351" i="1"/>
  <c r="P345" i="1"/>
  <c r="P333" i="1"/>
  <c r="P321" i="1"/>
  <c r="P309" i="1"/>
  <c r="Q309" i="1"/>
  <c r="P297" i="1"/>
  <c r="Q297" i="1"/>
  <c r="P285" i="1"/>
  <c r="Q285" i="1"/>
  <c r="P273" i="1"/>
  <c r="Q273" i="1"/>
  <c r="P254" i="1"/>
  <c r="P240" i="1"/>
  <c r="P227" i="1"/>
  <c r="P215" i="1"/>
  <c r="P203" i="1"/>
  <c r="P191" i="1"/>
  <c r="P179" i="1"/>
  <c r="P167" i="1"/>
  <c r="Q167" i="1"/>
  <c r="P155" i="1"/>
  <c r="P144" i="1"/>
  <c r="P132" i="1"/>
  <c r="P120" i="1"/>
  <c r="P108" i="1"/>
  <c r="Q108" i="1"/>
  <c r="P96" i="1"/>
  <c r="Q96" i="1"/>
  <c r="P84" i="1"/>
  <c r="P72" i="1"/>
  <c r="P60" i="1"/>
  <c r="P48" i="1"/>
  <c r="Q48" i="1"/>
  <c r="P36" i="1"/>
  <c r="Q36" i="1"/>
  <c r="P26" i="1"/>
  <c r="Q26" i="1"/>
  <c r="P14" i="1"/>
  <c r="Q14" i="1"/>
  <c r="G94" i="4"/>
  <c r="Q47" i="1" s="1"/>
  <c r="Q103" i="1" l="1"/>
  <c r="G95" i="4"/>
  <c r="Q1139" i="1" l="1"/>
  <c r="Q1089" i="1"/>
  <c r="Q522" i="1"/>
  <c r="Q574" i="1"/>
  <c r="Q57" i="1"/>
  <c r="Q107" i="1"/>
  <c r="G96" i="4"/>
  <c r="G97" i="4" l="1"/>
  <c r="Q591" i="1"/>
  <c r="Q510" i="1"/>
  <c r="G98" i="4"/>
  <c r="G99" i="4" l="1"/>
  <c r="Q104" i="1"/>
  <c r="Q51" i="1"/>
  <c r="Q1137" i="1"/>
  <c r="Q585" i="1"/>
  <c r="Q55" i="1"/>
  <c r="Q98" i="1"/>
  <c r="G101" i="4"/>
  <c r="Q518" i="1" s="1"/>
  <c r="G100" i="4" l="1"/>
  <c r="Q592" i="1"/>
  <c r="Q512" i="1"/>
  <c r="G102" i="4"/>
  <c r="G103" i="4" l="1"/>
  <c r="G104" i="4" s="1"/>
  <c r="Q524" i="1"/>
  <c r="Q582" i="1"/>
  <c r="Q530" i="1"/>
  <c r="Q583" i="1"/>
  <c r="Q105" i="1"/>
  <c r="Q52" i="1"/>
  <c r="Q581" i="1" l="1"/>
  <c r="Q533" i="1"/>
  <c r="Q593" i="1"/>
  <c r="Q531" i="1"/>
  <c r="Q110" i="1"/>
  <c r="Q61" i="1"/>
  <c r="G105" i="4"/>
  <c r="Q527" i="1" s="1"/>
  <c r="G106" i="4" l="1"/>
  <c r="Q1093" i="1" l="1"/>
  <c r="Q523" i="1"/>
  <c r="Q60" i="1"/>
  <c r="G107" i="4"/>
  <c r="G108" i="4" l="1"/>
  <c r="Q519" i="1"/>
  <c r="Q594" i="1"/>
  <c r="G145" i="4"/>
  <c r="Q812" i="1" l="1"/>
  <c r="Q1306" i="1"/>
  <c r="Q291" i="1"/>
  <c r="G109" i="4"/>
  <c r="Q1145" i="1"/>
  <c r="Q595" i="1"/>
  <c r="Q535" i="1"/>
  <c r="Q1096" i="1"/>
  <c r="Q114" i="1"/>
  <c r="Q62" i="1"/>
  <c r="G146" i="4"/>
  <c r="G156" i="4"/>
  <c r="G110" i="4" l="1"/>
  <c r="Q1099" i="1"/>
  <c r="Q537" i="1"/>
  <c r="Q1143" i="1"/>
  <c r="Q596" i="1"/>
  <c r="Q113" i="1"/>
  <c r="Q63" i="1"/>
  <c r="Q1317" i="1"/>
  <c r="Q826" i="1"/>
  <c r="Q303" i="1"/>
  <c r="Q1304" i="1"/>
  <c r="Q808" i="1"/>
  <c r="Q294" i="1"/>
  <c r="G157" i="4"/>
  <c r="G147" i="4"/>
  <c r="G165" i="4"/>
  <c r="Q1328" i="1" l="1"/>
  <c r="Q835" i="1"/>
  <c r="Q314" i="1"/>
  <c r="G111" i="4"/>
  <c r="Q598" i="1"/>
  <c r="Q1098" i="1"/>
  <c r="Q538" i="1"/>
  <c r="Q1146" i="1"/>
  <c r="Q116" i="1"/>
  <c r="Q70" i="1"/>
  <c r="Q1307" i="1"/>
  <c r="Q810" i="1"/>
  <c r="Q295" i="1"/>
  <c r="G158" i="4"/>
  <c r="Q1316" i="1"/>
  <c r="G166" i="4"/>
  <c r="G148" i="4"/>
  <c r="G197" i="4"/>
  <c r="Q1327" i="1" l="1"/>
  <c r="Q834" i="1"/>
  <c r="Q318" i="1"/>
  <c r="G112" i="4"/>
  <c r="Q613" i="1"/>
  <c r="Q534" i="1"/>
  <c r="Q115" i="1"/>
  <c r="Q67" i="1"/>
  <c r="Q830" i="1"/>
  <c r="Q302" i="1"/>
  <c r="Q1311" i="1"/>
  <c r="Q815" i="1"/>
  <c r="Q293" i="1"/>
  <c r="Q1364" i="1"/>
  <c r="Q878" i="1"/>
  <c r="Q346" i="1"/>
  <c r="Q343" i="1"/>
  <c r="G159" i="4"/>
  <c r="G198" i="4"/>
  <c r="G162" i="4"/>
  <c r="G149" i="4"/>
  <c r="G167" i="4"/>
  <c r="G204" i="4"/>
  <c r="Q888" i="1" l="1"/>
  <c r="Q1370" i="1"/>
  <c r="Q370" i="1"/>
  <c r="Q880" i="1"/>
  <c r="Q1363" i="1"/>
  <c r="Q345" i="1"/>
  <c r="G113" i="4"/>
  <c r="Q1148" i="1"/>
  <c r="Q602" i="1"/>
  <c r="Q541" i="1"/>
  <c r="Q1101" i="1"/>
  <c r="Q66" i="1"/>
  <c r="Q1312" i="1"/>
  <c r="Q811" i="1"/>
  <c r="Q298" i="1"/>
  <c r="G160" i="4"/>
  <c r="Q825" i="1"/>
  <c r="G199" i="4"/>
  <c r="G168" i="4"/>
  <c r="Q1329" i="1" s="1"/>
  <c r="G150" i="4"/>
  <c r="G163" i="4"/>
  <c r="Q306" i="1" s="1"/>
  <c r="G205" i="4"/>
  <c r="G217" i="4"/>
  <c r="Q315" i="1" l="1"/>
  <c r="Q839" i="1"/>
  <c r="Q1320" i="1"/>
  <c r="Q828" i="1"/>
  <c r="Q879" i="1"/>
  <c r="Q1361" i="1"/>
  <c r="Q364" i="1"/>
  <c r="G114" i="4"/>
  <c r="Q536" i="1"/>
  <c r="Q599" i="1"/>
  <c r="Q1116" i="1"/>
  <c r="Q1155" i="1"/>
  <c r="Q133" i="1"/>
  <c r="Q64" i="1"/>
  <c r="Q624" i="1"/>
  <c r="Q1169" i="1"/>
  <c r="Q141" i="1"/>
  <c r="Q1369" i="1"/>
  <c r="Q897" i="1"/>
  <c r="Q368" i="1"/>
  <c r="Q1321" i="1"/>
  <c r="Q829" i="1"/>
  <c r="Q308" i="1"/>
  <c r="G161" i="4"/>
  <c r="Q1318" i="1"/>
  <c r="G151" i="4"/>
  <c r="Q1308" i="1"/>
  <c r="Q816" i="1"/>
  <c r="G206" i="4"/>
  <c r="G218" i="4"/>
  <c r="G164" i="4"/>
  <c r="G153" i="4"/>
  <c r="G169" i="4"/>
  <c r="Q1331" i="1" s="1"/>
  <c r="G200" i="4"/>
  <c r="G233" i="4"/>
  <c r="Q313" i="1" l="1"/>
  <c r="Q836" i="1"/>
  <c r="Q827" i="1"/>
  <c r="Q307" i="1"/>
  <c r="Q1383" i="1"/>
  <c r="Q909" i="1"/>
  <c r="Q383" i="1"/>
  <c r="G152" i="4"/>
  <c r="Q813" i="1"/>
  <c r="G201" i="4"/>
  <c r="Q877" i="1"/>
  <c r="G170" i="4"/>
  <c r="Q1325" i="1" s="1"/>
  <c r="G154" i="4"/>
  <c r="Q1310" i="1"/>
  <c r="Q1165" i="1"/>
  <c r="Q625" i="1"/>
  <c r="Q149" i="1"/>
  <c r="Q889" i="1"/>
  <c r="Q1372" i="1"/>
  <c r="Q375" i="1"/>
  <c r="G115" i="4"/>
  <c r="Q618" i="1"/>
  <c r="Q1144" i="1"/>
  <c r="Q1097" i="1"/>
  <c r="Q85" i="1"/>
  <c r="Q131" i="1"/>
  <c r="Q833" i="1"/>
  <c r="Q1326" i="1"/>
  <c r="Q312" i="1"/>
  <c r="G155" i="4"/>
  <c r="G171" i="4"/>
  <c r="G219" i="4"/>
  <c r="G234" i="4"/>
  <c r="G207" i="4"/>
  <c r="G244" i="4"/>
  <c r="Q814" i="1" l="1"/>
  <c r="Q300" i="1"/>
  <c r="Q841" i="1"/>
  <c r="Q1332" i="1"/>
  <c r="Q311" i="1"/>
  <c r="G235" i="4"/>
  <c r="Q1382" i="1"/>
  <c r="Q908" i="1"/>
  <c r="G116" i="4"/>
  <c r="Q603" i="1"/>
  <c r="Q542" i="1"/>
  <c r="Q65" i="1"/>
  <c r="Q120" i="1"/>
  <c r="G202" i="4"/>
  <c r="Q882" i="1"/>
  <c r="Q1365" i="1"/>
  <c r="Q1171" i="1"/>
  <c r="Q627" i="1"/>
  <c r="Q140" i="1"/>
  <c r="Q1373" i="1"/>
  <c r="Q890" i="1"/>
  <c r="Q372" i="1"/>
  <c r="Q1309" i="1"/>
  <c r="Q817" i="1"/>
  <c r="Q299" i="1"/>
  <c r="G172" i="4"/>
  <c r="Q837" i="1"/>
  <c r="Q824" i="1"/>
  <c r="Q1319" i="1"/>
  <c r="Q301" i="1"/>
  <c r="G236" i="4"/>
  <c r="G220" i="4"/>
  <c r="G245" i="4"/>
  <c r="G208" i="4"/>
  <c r="G257" i="4"/>
  <c r="G117" i="4" l="1"/>
  <c r="Q606" i="1"/>
  <c r="Q557" i="1"/>
  <c r="Q1150" i="1"/>
  <c r="Q1103" i="1"/>
  <c r="Q130" i="1"/>
  <c r="Q75" i="1"/>
  <c r="Q121" i="1"/>
  <c r="Q920" i="1"/>
  <c r="Q1391" i="1"/>
  <c r="Q396" i="1"/>
  <c r="Q907" i="1"/>
  <c r="Q1385" i="1"/>
  <c r="Q386" i="1"/>
  <c r="Q148" i="1"/>
  <c r="Q138" i="1"/>
  <c r="Q911" i="1"/>
  <c r="Q1386" i="1"/>
  <c r="Q385" i="1"/>
  <c r="Q1175" i="1"/>
  <c r="Q640" i="1"/>
  <c r="Q171" i="1"/>
  <c r="Q151" i="1"/>
  <c r="G173" i="4"/>
  <c r="Q1330" i="1"/>
  <c r="G203" i="4"/>
  <c r="Q883" i="1"/>
  <c r="Q892" i="1"/>
  <c r="Q1375" i="1"/>
  <c r="Q371" i="1"/>
  <c r="G258" i="4"/>
  <c r="G209" i="4"/>
  <c r="G246" i="4"/>
  <c r="G221" i="4"/>
  <c r="G237" i="4"/>
  <c r="G290" i="4"/>
  <c r="Q1197" i="1" l="1"/>
  <c r="Q665" i="1"/>
  <c r="Q180" i="1"/>
  <c r="G210" i="4"/>
  <c r="Q891" i="1"/>
  <c r="G238" i="4"/>
  <c r="Q906" i="1"/>
  <c r="G174" i="4"/>
  <c r="Q1333" i="1"/>
  <c r="Q838" i="1"/>
  <c r="Q1390" i="1"/>
  <c r="Q393" i="1"/>
  <c r="Q1176" i="1"/>
  <c r="Q639" i="1"/>
  <c r="Q152" i="1"/>
  <c r="Q628" i="1"/>
  <c r="Q142" i="1"/>
  <c r="Q887" i="1"/>
  <c r="Q1371" i="1"/>
  <c r="Q369" i="1"/>
  <c r="G118" i="4"/>
  <c r="Q622" i="1"/>
  <c r="Q1100" i="1"/>
  <c r="Q1147" i="1"/>
  <c r="Q540" i="1"/>
  <c r="G240" i="4"/>
  <c r="G247" i="4"/>
  <c r="G211" i="4"/>
  <c r="G222" i="4"/>
  <c r="G291" i="4"/>
  <c r="G259" i="4"/>
  <c r="G301" i="4"/>
  <c r="G175" i="4" l="1"/>
  <c r="Q840" i="1"/>
  <c r="Q641" i="1"/>
  <c r="Q1177" i="1"/>
  <c r="Q155" i="1"/>
  <c r="G239" i="4"/>
  <c r="Q913" i="1"/>
  <c r="Q1384" i="1"/>
  <c r="G119" i="4"/>
  <c r="Q600" i="1"/>
  <c r="Q544" i="1"/>
  <c r="Q71" i="1"/>
  <c r="Q118" i="1"/>
  <c r="Q898" i="1"/>
  <c r="Q1376" i="1"/>
  <c r="Q373" i="1"/>
  <c r="Q1374" i="1"/>
  <c r="Q896" i="1"/>
  <c r="Q376" i="1"/>
  <c r="Q667" i="1"/>
  <c r="Q1198" i="1"/>
  <c r="Q182" i="1"/>
  <c r="Q914" i="1"/>
  <c r="Q384" i="1"/>
  <c r="Q924" i="1"/>
  <c r="Q1397" i="1"/>
  <c r="Q408" i="1"/>
  <c r="G260" i="4"/>
  <c r="G292" i="4"/>
  <c r="G223" i="4"/>
  <c r="Q631" i="1" s="1"/>
  <c r="G212" i="4"/>
  <c r="G248" i="4"/>
  <c r="Q391" i="1" s="1"/>
  <c r="G302" i="4"/>
  <c r="G241" i="4"/>
  <c r="G323" i="4"/>
  <c r="Q146" i="1" l="1"/>
  <c r="Q1170" i="1"/>
  <c r="Q1399" i="1"/>
  <c r="Q926" i="1"/>
  <c r="Q410" i="1"/>
  <c r="G120" i="4"/>
  <c r="Q1149" i="1"/>
  <c r="Q545" i="1"/>
  <c r="Q607" i="1"/>
  <c r="Q1112" i="1"/>
  <c r="Q122" i="1"/>
  <c r="Q73" i="1"/>
  <c r="Q912" i="1"/>
  <c r="Q388" i="1"/>
  <c r="G249" i="4"/>
  <c r="Q921" i="1"/>
  <c r="Q1393" i="1"/>
  <c r="Q899" i="1"/>
  <c r="Q374" i="1"/>
  <c r="Q668" i="1"/>
  <c r="Q1202" i="1"/>
  <c r="Q183" i="1"/>
  <c r="G224" i="4"/>
  <c r="Q634" i="1"/>
  <c r="Q1167" i="1"/>
  <c r="Q1180" i="1"/>
  <c r="Q643" i="1"/>
  <c r="Q154" i="1"/>
  <c r="Q1204" i="1"/>
  <c r="Q673" i="1"/>
  <c r="Q187" i="1"/>
  <c r="G242" i="4"/>
  <c r="Q387" i="1" s="1"/>
  <c r="Q910" i="1"/>
  <c r="Q1387" i="1"/>
  <c r="G176" i="4"/>
  <c r="Q871" i="1"/>
  <c r="Q1355" i="1"/>
  <c r="Q334" i="1"/>
  <c r="G226" i="4"/>
  <c r="Q143" i="1" s="1"/>
  <c r="G303" i="4"/>
  <c r="G324" i="4"/>
  <c r="G293" i="4"/>
  <c r="G213" i="4"/>
  <c r="G243" i="4"/>
  <c r="G261" i="4"/>
  <c r="G346" i="4"/>
  <c r="Q390" i="1" l="1"/>
  <c r="Q915" i="1"/>
  <c r="Q1394" i="1"/>
  <c r="G225" i="4"/>
  <c r="Q626" i="1"/>
  <c r="G177" i="4"/>
  <c r="Q1340" i="1"/>
  <c r="Q850" i="1"/>
  <c r="Q321" i="1"/>
  <c r="G325" i="4"/>
  <c r="Q677" i="1"/>
  <c r="Q1205" i="1"/>
  <c r="G121" i="4"/>
  <c r="Q601" i="1"/>
  <c r="Q543" i="1"/>
  <c r="Q68" i="1"/>
  <c r="Q123" i="1"/>
  <c r="Q956" i="1"/>
  <c r="Q1416" i="1"/>
  <c r="Q418" i="1"/>
  <c r="G294" i="4"/>
  <c r="Q669" i="1"/>
  <c r="Q1199" i="1"/>
  <c r="Q917" i="1"/>
  <c r="Q1389" i="1"/>
  <c r="Q392" i="1"/>
  <c r="G214" i="4"/>
  <c r="Q893" i="1"/>
  <c r="Q1377" i="1"/>
  <c r="Q1400" i="1"/>
  <c r="Q927" i="1"/>
  <c r="Q404" i="1"/>
  <c r="Q642" i="1"/>
  <c r="Q1179" i="1"/>
  <c r="Q175" i="1"/>
  <c r="Q159" i="1"/>
  <c r="G250" i="4"/>
  <c r="Q916" i="1"/>
  <c r="Q1395" i="1"/>
  <c r="G216" i="4"/>
  <c r="G326" i="4"/>
  <c r="G347" i="4"/>
  <c r="G304" i="4"/>
  <c r="G297" i="4"/>
  <c r="G262" i="4"/>
  <c r="G227" i="4"/>
  <c r="G361" i="4"/>
  <c r="G122" i="4" l="1"/>
  <c r="Q597" i="1"/>
  <c r="Q539" i="1"/>
  <c r="Q918" i="1"/>
  <c r="Q1396" i="1"/>
  <c r="Q397" i="1"/>
  <c r="G251" i="4"/>
  <c r="Q694" i="1"/>
  <c r="Q1221" i="1"/>
  <c r="Q205" i="1"/>
  <c r="Q686" i="1"/>
  <c r="Q1206" i="1"/>
  <c r="Q190" i="1"/>
  <c r="Q647" i="1"/>
  <c r="Q1181" i="1"/>
  <c r="Q157" i="1"/>
  <c r="G295" i="4"/>
  <c r="Q670" i="1"/>
  <c r="Q1201" i="1"/>
  <c r="Q950" i="1"/>
  <c r="Q1419" i="1"/>
  <c r="Q420" i="1"/>
  <c r="G178" i="4"/>
  <c r="Q870" i="1"/>
  <c r="Q1356" i="1"/>
  <c r="Q335" i="1"/>
  <c r="G215" i="4"/>
  <c r="Q894" i="1"/>
  <c r="G228" i="4"/>
  <c r="Q629" i="1"/>
  <c r="G298" i="4"/>
  <c r="Q181" i="1" s="1"/>
  <c r="Q666" i="1"/>
  <c r="Q1409" i="1"/>
  <c r="Q925" i="1"/>
  <c r="Q400" i="1"/>
  <c r="Q1166" i="1"/>
  <c r="Q623" i="1"/>
  <c r="Q139" i="1"/>
  <c r="Q1168" i="1"/>
  <c r="Q637" i="1"/>
  <c r="Q147" i="1"/>
  <c r="G305" i="4"/>
  <c r="G348" i="4"/>
  <c r="G263" i="4"/>
  <c r="G255" i="4"/>
  <c r="G362" i="4"/>
  <c r="G327" i="4"/>
  <c r="Q192" i="1" s="1"/>
  <c r="G299" i="4"/>
  <c r="Q185" i="1" s="1"/>
  <c r="G229" i="4"/>
  <c r="G391" i="4"/>
  <c r="Q676" i="1" l="1"/>
  <c r="G179" i="4"/>
  <c r="Q1338" i="1"/>
  <c r="Q861" i="1"/>
  <c r="Q333" i="1"/>
  <c r="G349" i="4"/>
  <c r="Q1418" i="1"/>
  <c r="Q947" i="1"/>
  <c r="G252" i="4"/>
  <c r="Q1392" i="1"/>
  <c r="Q695" i="1"/>
  <c r="Q1222" i="1"/>
  <c r="Q206" i="1"/>
  <c r="Q635" i="1"/>
  <c r="Q1172" i="1"/>
  <c r="Q144" i="1"/>
  <c r="G296" i="4"/>
  <c r="Q1200" i="1"/>
  <c r="Q671" i="1"/>
  <c r="Q645" i="1"/>
  <c r="Q1178" i="1"/>
  <c r="Q178" i="1"/>
  <c r="G392" i="4"/>
  <c r="Q724" i="1"/>
  <c r="Q1242" i="1"/>
  <c r="Q630" i="1"/>
  <c r="Q1173" i="1"/>
  <c r="Q145" i="1"/>
  <c r="Q895" i="1"/>
  <c r="Q1378" i="1"/>
  <c r="Q379" i="1"/>
  <c r="Q1402" i="1"/>
  <c r="Q940" i="1"/>
  <c r="Q401" i="1"/>
  <c r="G256" i="4"/>
  <c r="Q922" i="1"/>
  <c r="G123" i="4"/>
  <c r="Q1152" i="1"/>
  <c r="Q604" i="1"/>
  <c r="Q1105" i="1"/>
  <c r="Q546" i="1"/>
  <c r="G328" i="4"/>
  <c r="Q1207" i="1" s="1"/>
  <c r="G363" i="4"/>
  <c r="G393" i="4"/>
  <c r="G264" i="4"/>
  <c r="G230" i="4"/>
  <c r="G350" i="4"/>
  <c r="G300" i="4"/>
  <c r="G306" i="4"/>
  <c r="G401" i="4"/>
  <c r="Q679" i="1" l="1"/>
  <c r="Q203" i="1"/>
  <c r="Q656" i="1"/>
  <c r="Q1189" i="1"/>
  <c r="Q153" i="1"/>
  <c r="Q727" i="1"/>
  <c r="Q1244" i="1"/>
  <c r="Q232" i="1"/>
  <c r="Q696" i="1"/>
  <c r="Q1224" i="1"/>
  <c r="Q208" i="1"/>
  <c r="G253" i="4"/>
  <c r="Q394" i="1" s="1"/>
  <c r="G231" i="4"/>
  <c r="Q632" i="1"/>
  <c r="Q1420" i="1"/>
  <c r="Q952" i="1"/>
  <c r="Q424" i="1"/>
  <c r="Q1245" i="1"/>
  <c r="Q233" i="1"/>
  <c r="Q726" i="1"/>
  <c r="Q1174" i="1"/>
  <c r="Q638" i="1"/>
  <c r="Q169" i="1"/>
  <c r="Q150" i="1"/>
  <c r="Q672" i="1"/>
  <c r="Q184" i="1"/>
  <c r="G124" i="4"/>
  <c r="Q119" i="1"/>
  <c r="Q69" i="1"/>
  <c r="G402" i="4"/>
  <c r="Q1250" i="1"/>
  <c r="Q737" i="1"/>
  <c r="Q976" i="1"/>
  <c r="Q1434" i="1"/>
  <c r="Q941" i="1"/>
  <c r="Q399" i="1"/>
  <c r="Q1398" i="1"/>
  <c r="Q923" i="1"/>
  <c r="Q398" i="1"/>
  <c r="Q1424" i="1"/>
  <c r="Q949" i="1"/>
  <c r="Q422" i="1"/>
  <c r="G180" i="4"/>
  <c r="Q853" i="1"/>
  <c r="Q1339" i="1"/>
  <c r="Q324" i="1"/>
  <c r="G404" i="4"/>
  <c r="G394" i="4"/>
  <c r="G265" i="4"/>
  <c r="G364" i="4"/>
  <c r="G307" i="4"/>
  <c r="G351" i="4"/>
  <c r="G329" i="4"/>
  <c r="G406" i="4"/>
  <c r="G403" i="4" l="1"/>
  <c r="Q1435" i="1"/>
  <c r="Q736" i="1"/>
  <c r="Q1251" i="1"/>
  <c r="Q975" i="1"/>
  <c r="G125" i="4"/>
  <c r="Q553" i="1"/>
  <c r="Q610" i="1"/>
  <c r="Q1153" i="1"/>
  <c r="Q1108" i="1"/>
  <c r="Q127" i="1"/>
  <c r="Q80" i="1"/>
  <c r="Q1209" i="1"/>
  <c r="Q191" i="1"/>
  <c r="G181" i="4"/>
  <c r="Q854" i="1"/>
  <c r="Q1341" i="1"/>
  <c r="Q323" i="1"/>
  <c r="G232" i="4"/>
  <c r="Q633" i="1"/>
  <c r="Q1182" i="1"/>
  <c r="Q654" i="1"/>
  <c r="Q161" i="1"/>
  <c r="Q177" i="1"/>
  <c r="G395" i="4"/>
  <c r="Q1241" i="1"/>
  <c r="Q729" i="1"/>
  <c r="G254" i="4"/>
  <c r="Q395" i="1" s="1"/>
  <c r="Q919" i="1"/>
  <c r="Q1407" i="1"/>
  <c r="Q936" i="1"/>
  <c r="Q403" i="1"/>
  <c r="Q1223" i="1"/>
  <c r="Q702" i="1"/>
  <c r="Q213" i="1"/>
  <c r="G405" i="4"/>
  <c r="Q1255" i="1" s="1"/>
  <c r="Q1253" i="1"/>
  <c r="Q739" i="1"/>
  <c r="Q973" i="1"/>
  <c r="Q1436" i="1"/>
  <c r="G352" i="4"/>
  <c r="Q426" i="1" s="1"/>
  <c r="G308" i="4"/>
  <c r="G365" i="4"/>
  <c r="G266" i="4"/>
  <c r="G407" i="4"/>
  <c r="G396" i="4"/>
  <c r="G330" i="4"/>
  <c r="Q241" i="1" l="1"/>
  <c r="Q980" i="1"/>
  <c r="Q951" i="1"/>
  <c r="Q744" i="1"/>
  <c r="Q1439" i="1"/>
  <c r="Q202" i="1"/>
  <c r="Q1217" i="1"/>
  <c r="Q675" i="1"/>
  <c r="G126" i="4"/>
  <c r="Q614" i="1"/>
  <c r="Q547" i="1"/>
  <c r="Q81" i="1"/>
  <c r="Q117" i="1"/>
  <c r="Q134" i="1"/>
  <c r="G182" i="4"/>
  <c r="Q852" i="1"/>
  <c r="Q1349" i="1"/>
  <c r="Q322" i="1"/>
  <c r="Q1246" i="1"/>
  <c r="Q728" i="1"/>
  <c r="Q235" i="1"/>
  <c r="Q1438" i="1"/>
  <c r="Q741" i="1"/>
  <c r="Q1254" i="1"/>
  <c r="Q977" i="1"/>
  <c r="Q237" i="1"/>
  <c r="Q685" i="1"/>
  <c r="Q1218" i="1"/>
  <c r="Q188" i="1"/>
  <c r="Q1381" i="1"/>
  <c r="Q905" i="1"/>
  <c r="Q382" i="1"/>
  <c r="G353" i="4"/>
  <c r="Q954" i="1" s="1"/>
  <c r="Q742" i="1"/>
  <c r="Q979" i="1"/>
  <c r="Q1445" i="1"/>
  <c r="Q1256" i="1"/>
  <c r="Q238" i="1"/>
  <c r="Q1193" i="1"/>
  <c r="Q648" i="1"/>
  <c r="Q158" i="1"/>
  <c r="Q931" i="1"/>
  <c r="Q1401" i="1"/>
  <c r="Q412" i="1"/>
  <c r="Q738" i="1"/>
  <c r="Q971" i="1"/>
  <c r="Q437" i="1"/>
  <c r="G267" i="4"/>
  <c r="G366" i="4"/>
  <c r="Q1226" i="1" s="1"/>
  <c r="G397" i="4"/>
  <c r="Q234" i="1" s="1"/>
  <c r="G408" i="4"/>
  <c r="G309" i="4"/>
  <c r="G331" i="4"/>
  <c r="G354" i="4"/>
  <c r="G435" i="4"/>
  <c r="Q215" i="1" l="1"/>
  <c r="Q701" i="1"/>
  <c r="Q1421" i="1"/>
  <c r="Q1248" i="1"/>
  <c r="Q730" i="1"/>
  <c r="Q1423" i="1"/>
  <c r="Q948" i="1"/>
  <c r="Q427" i="1"/>
  <c r="G409" i="4"/>
  <c r="Q1442" i="1"/>
  <c r="Q745" i="1"/>
  <c r="Q983" i="1"/>
  <c r="Q1259" i="1"/>
  <c r="Q732" i="1"/>
  <c r="Q230" i="1"/>
  <c r="G183" i="4"/>
  <c r="Q851" i="1"/>
  <c r="Q1342" i="1"/>
  <c r="Q331" i="1"/>
  <c r="Q646" i="1"/>
  <c r="Q1192" i="1"/>
  <c r="Q160" i="1"/>
  <c r="Q957" i="1"/>
  <c r="Q1425" i="1"/>
  <c r="Q421" i="1"/>
  <c r="Q938" i="1"/>
  <c r="Q1405" i="1"/>
  <c r="Q406" i="1"/>
  <c r="Q698" i="1"/>
  <c r="Q1230" i="1"/>
  <c r="Q209" i="1"/>
  <c r="Q680" i="1"/>
  <c r="Q1215" i="1"/>
  <c r="Q196" i="1"/>
  <c r="G127" i="4"/>
  <c r="Q605" i="1"/>
  <c r="Q1102" i="1"/>
  <c r="Q561" i="1"/>
  <c r="Q1157" i="1"/>
  <c r="G410" i="4"/>
  <c r="G398" i="4"/>
  <c r="G436" i="4"/>
  <c r="G355" i="4"/>
  <c r="Q423" i="1" s="1"/>
  <c r="G367" i="4"/>
  <c r="G332" i="4"/>
  <c r="G310" i="4"/>
  <c r="G268" i="4"/>
  <c r="G184" i="4" l="1"/>
  <c r="Q873" i="1"/>
  <c r="Q1357" i="1"/>
  <c r="Q337" i="1"/>
  <c r="Q682" i="1"/>
  <c r="Q1212" i="1"/>
  <c r="Q199" i="1"/>
  <c r="G399" i="4"/>
  <c r="Q731" i="1"/>
  <c r="Q1249" i="1"/>
  <c r="Q1462" i="1"/>
  <c r="Q1018" i="1"/>
  <c r="Q442" i="1"/>
  <c r="Q1440" i="1"/>
  <c r="Q981" i="1"/>
  <c r="Q748" i="1"/>
  <c r="Q1262" i="1"/>
  <c r="Q240" i="1"/>
  <c r="Q697" i="1"/>
  <c r="Q1233" i="1"/>
  <c r="Q210" i="1"/>
  <c r="G411" i="4"/>
  <c r="Q1257" i="1"/>
  <c r="Q982" i="1"/>
  <c r="Q1441" i="1"/>
  <c r="Q651" i="1"/>
  <c r="Q1183" i="1"/>
  <c r="Q172" i="1"/>
  <c r="G128" i="4"/>
  <c r="Q1151" i="1"/>
  <c r="Q1106" i="1"/>
  <c r="Q620" i="1"/>
  <c r="Q551" i="1"/>
  <c r="G368" i="4"/>
  <c r="G356" i="4"/>
  <c r="G437" i="4"/>
  <c r="G269" i="4"/>
  <c r="G311" i="4"/>
  <c r="Q933" i="1" s="1"/>
  <c r="G333" i="4"/>
  <c r="G415" i="4"/>
  <c r="Q405" i="1" l="1"/>
  <c r="G412" i="4"/>
  <c r="Q743" i="1"/>
  <c r="Q978" i="1"/>
  <c r="G270" i="4"/>
  <c r="Q644" i="1"/>
  <c r="G400" i="4"/>
  <c r="Q734" i="1"/>
  <c r="Q1247" i="1"/>
  <c r="Q1016" i="1"/>
  <c r="Q1465" i="1"/>
  <c r="Q460" i="1"/>
  <c r="G129" i="4"/>
  <c r="Q548" i="1"/>
  <c r="Q1156" i="1"/>
  <c r="Q609" i="1"/>
  <c r="Q1118" i="1"/>
  <c r="Q77" i="1"/>
  <c r="Q125" i="1"/>
  <c r="Q1211" i="1"/>
  <c r="Q194" i="1"/>
  <c r="G357" i="4"/>
  <c r="G358" i="4" s="1"/>
  <c r="Q1422" i="1"/>
  <c r="Q959" i="1"/>
  <c r="G312" i="4"/>
  <c r="Q937" i="1"/>
  <c r="Q1403" i="1"/>
  <c r="Q703" i="1"/>
  <c r="Q1234" i="1"/>
  <c r="Q207" i="1"/>
  <c r="G185" i="4"/>
  <c r="Q1345" i="1"/>
  <c r="Q855" i="1"/>
  <c r="Q326" i="1"/>
  <c r="G313" i="4"/>
  <c r="G416" i="4"/>
  <c r="G438" i="4"/>
  <c r="G271" i="4"/>
  <c r="G334" i="4"/>
  <c r="G369" i="4"/>
  <c r="G130" i="4" l="1"/>
  <c r="Q552" i="1"/>
  <c r="Q1111" i="1"/>
  <c r="Q616" i="1"/>
  <c r="Q1154" i="1"/>
  <c r="Q83" i="1"/>
  <c r="Q1225" i="1"/>
  <c r="Q706" i="1"/>
  <c r="Q222" i="1"/>
  <c r="Q1017" i="1"/>
  <c r="Q1473" i="1"/>
  <c r="Q444" i="1"/>
  <c r="Q1408" i="1"/>
  <c r="Q402" i="1"/>
  <c r="Q735" i="1"/>
  <c r="Q1437" i="1"/>
  <c r="Q972" i="1"/>
  <c r="Q1252" i="1"/>
  <c r="Q236" i="1"/>
  <c r="Q438" i="1"/>
  <c r="G186" i="4"/>
  <c r="Q1348" i="1"/>
  <c r="Q849" i="1"/>
  <c r="G417" i="4"/>
  <c r="G418" i="4" s="1"/>
  <c r="G419" i="4" s="1"/>
  <c r="G420" i="4" s="1"/>
  <c r="G421" i="4" s="1"/>
  <c r="G422" i="4" s="1"/>
  <c r="Q984" i="1"/>
  <c r="Q650" i="1"/>
  <c r="Q162" i="1"/>
  <c r="Q1426" i="1"/>
  <c r="Q958" i="1"/>
  <c r="Q425" i="1"/>
  <c r="Q934" i="1"/>
  <c r="Q407" i="1"/>
  <c r="Q658" i="1"/>
  <c r="Q1194" i="1"/>
  <c r="Q156" i="1"/>
  <c r="Q953" i="1"/>
  <c r="Q433" i="1"/>
  <c r="G413" i="4"/>
  <c r="Q747" i="1"/>
  <c r="Q1444" i="1"/>
  <c r="Q1260" i="1"/>
  <c r="Q986" i="1"/>
  <c r="G439" i="4"/>
  <c r="G359" i="4"/>
  <c r="G370" i="4"/>
  <c r="G272" i="4"/>
  <c r="G335" i="4"/>
  <c r="Q189" i="1" s="1"/>
  <c r="G314" i="4"/>
  <c r="Q1219" i="1" l="1"/>
  <c r="Q195" i="1"/>
  <c r="Q683" i="1"/>
  <c r="Q1272" i="1"/>
  <c r="Q1447" i="1"/>
  <c r="Q751" i="1"/>
  <c r="Q998" i="1"/>
  <c r="Q253" i="1"/>
  <c r="G423" i="4"/>
  <c r="G414" i="4"/>
  <c r="Q239" i="1" s="1"/>
  <c r="Q1258" i="1"/>
  <c r="Q1443" i="1"/>
  <c r="Q932" i="1"/>
  <c r="Q409" i="1"/>
  <c r="Q707" i="1"/>
  <c r="Q1229" i="1"/>
  <c r="Q217" i="1"/>
  <c r="Q1186" i="1"/>
  <c r="Q165" i="1"/>
  <c r="G440" i="4"/>
  <c r="Q1014" i="1"/>
  <c r="G187" i="4"/>
  <c r="Q1346" i="1"/>
  <c r="Q857" i="1"/>
  <c r="Q325" i="1"/>
  <c r="G360" i="4"/>
  <c r="Q1427" i="1"/>
  <c r="Q955" i="1"/>
  <c r="G424" i="4"/>
  <c r="Q1448" i="1"/>
  <c r="Q754" i="1"/>
  <c r="Q1268" i="1"/>
  <c r="Q765" i="1"/>
  <c r="Q1006" i="1"/>
  <c r="G131" i="4"/>
  <c r="Q1158" i="1"/>
  <c r="Q1115" i="1"/>
  <c r="Q76" i="1"/>
  <c r="Q129" i="1"/>
  <c r="Q124" i="1"/>
  <c r="G273" i="4"/>
  <c r="G315" i="4"/>
  <c r="G441" i="4"/>
  <c r="Q441" i="1" s="1"/>
  <c r="G371" i="4"/>
  <c r="G336" i="4"/>
  <c r="Q267" i="1" l="1"/>
  <c r="Q243" i="1"/>
  <c r="Q996" i="1"/>
  <c r="Q766" i="1"/>
  <c r="Q749" i="1"/>
  <c r="Q752" i="1"/>
  <c r="Q1012" i="1"/>
  <c r="Q244" i="1"/>
  <c r="Q990" i="1"/>
  <c r="Q779" i="1"/>
  <c r="Q258" i="1"/>
  <c r="G425" i="4"/>
  <c r="G426" i="4" s="1"/>
  <c r="G188" i="4"/>
  <c r="Q856" i="1"/>
  <c r="Q1343" i="1"/>
  <c r="Q1261" i="1"/>
  <c r="Q985" i="1"/>
  <c r="Q1446" i="1"/>
  <c r="Q746" i="1"/>
  <c r="Q242" i="1"/>
  <c r="G132" i="4"/>
  <c r="Q549" i="1"/>
  <c r="Q617" i="1"/>
  <c r="Q137" i="1"/>
  <c r="Q72" i="1"/>
  <c r="Q688" i="1"/>
  <c r="Q1210" i="1"/>
  <c r="Q198" i="1"/>
  <c r="G372" i="4"/>
  <c r="Q709" i="1"/>
  <c r="Q1227" i="1"/>
  <c r="Q1025" i="1"/>
  <c r="Q1467" i="1"/>
  <c r="Q450" i="1"/>
  <c r="G316" i="4"/>
  <c r="Q928" i="1"/>
  <c r="Q693" i="1"/>
  <c r="Q1220" i="1"/>
  <c r="Q204" i="1"/>
  <c r="G274" i="4"/>
  <c r="Q653" i="1"/>
  <c r="Q1187" i="1"/>
  <c r="G337" i="4"/>
  <c r="G442" i="4"/>
  <c r="G319" i="4"/>
  <c r="G373" i="4"/>
  <c r="G277" i="4"/>
  <c r="Q163" i="1" s="1"/>
  <c r="Q248" i="1" l="1"/>
  <c r="Q750" i="1"/>
  <c r="Q1005" i="1"/>
  <c r="Q1280" i="1"/>
  <c r="Q1455" i="1"/>
  <c r="Q764" i="1"/>
  <c r="Q261" i="1"/>
  <c r="Q1264" i="1"/>
  <c r="Q263" i="1"/>
  <c r="Q251" i="1"/>
  <c r="Q988" i="1"/>
  <c r="Q1000" i="1"/>
  <c r="Q1459" i="1"/>
  <c r="Q756" i="1"/>
  <c r="Q1281" i="1"/>
  <c r="Q776" i="1"/>
  <c r="G317" i="4"/>
  <c r="Q929" i="1"/>
  <c r="Q1410" i="1"/>
  <c r="G133" i="4"/>
  <c r="Q1104" i="1"/>
  <c r="Q84" i="1"/>
  <c r="G320" i="4"/>
  <c r="Q1406" i="1"/>
  <c r="G427" i="4"/>
  <c r="Q995" i="1"/>
  <c r="Q1276" i="1"/>
  <c r="Q1265" i="1"/>
  <c r="Q763" i="1"/>
  <c r="Q757" i="1"/>
  <c r="Q1460" i="1"/>
  <c r="G275" i="4"/>
  <c r="Q1184" i="1"/>
  <c r="Q708" i="1"/>
  <c r="Q1235" i="1"/>
  <c r="Q212" i="1"/>
  <c r="G374" i="4"/>
  <c r="Q699" i="1"/>
  <c r="G443" i="4"/>
  <c r="Q1466" i="1"/>
  <c r="Q1023" i="1"/>
  <c r="G338" i="4"/>
  <c r="Q681" i="1"/>
  <c r="Q1214" i="1"/>
  <c r="G189" i="4"/>
  <c r="Q872" i="1"/>
  <c r="Q1358" i="1"/>
  <c r="Q338" i="1"/>
  <c r="G278" i="4"/>
  <c r="G375" i="4"/>
  <c r="G321" i="4"/>
  <c r="G444" i="4"/>
  <c r="G340" i="4"/>
  <c r="Q193" i="1" s="1"/>
  <c r="G428" i="4" l="1"/>
  <c r="Q1449" i="1"/>
  <c r="Q1277" i="1"/>
  <c r="Q758" i="1"/>
  <c r="Q1002" i="1"/>
  <c r="G190" i="4"/>
  <c r="Q336" i="1"/>
  <c r="Q935" i="1"/>
  <c r="Q411" i="1"/>
  <c r="Q1190" i="1"/>
  <c r="Q655" i="1"/>
  <c r="Q170" i="1"/>
  <c r="G339" i="4"/>
  <c r="Q1208" i="1"/>
  <c r="Q691" i="1"/>
  <c r="G276" i="4"/>
  <c r="Q649" i="1"/>
  <c r="G134" i="4"/>
  <c r="Q559" i="1"/>
  <c r="Q619" i="1"/>
  <c r="Q1107" i="1"/>
  <c r="Q1161" i="1"/>
  <c r="Q78" i="1"/>
  <c r="Q135" i="1"/>
  <c r="G376" i="4"/>
  <c r="Q211" i="1" s="1"/>
  <c r="Q1228" i="1"/>
  <c r="Q711" i="1"/>
  <c r="Q1034" i="1"/>
  <c r="Q1474" i="1"/>
  <c r="Q443" i="1"/>
  <c r="G322" i="4"/>
  <c r="Q939" i="1"/>
  <c r="Q1411" i="1"/>
  <c r="Q1019" i="1"/>
  <c r="Q449" i="1"/>
  <c r="G318" i="4"/>
  <c r="Q945" i="1"/>
  <c r="Q1404" i="1"/>
  <c r="G445" i="4"/>
  <c r="G378" i="4"/>
  <c r="G341" i="4"/>
  <c r="G279" i="4"/>
  <c r="G429" i="4" l="1"/>
  <c r="Q245" i="1"/>
  <c r="Q254" i="1"/>
  <c r="G377" i="4"/>
  <c r="Q700" i="1"/>
  <c r="Q930" i="1"/>
  <c r="Q413" i="1"/>
  <c r="Q773" i="1"/>
  <c r="Q992" i="1"/>
  <c r="Q250" i="1"/>
  <c r="Q1472" i="1"/>
  <c r="Q1026" i="1"/>
  <c r="Q454" i="1"/>
  <c r="G135" i="4"/>
  <c r="Q611" i="1"/>
  <c r="Q558" i="1"/>
  <c r="Q132" i="1"/>
  <c r="Q79" i="1"/>
  <c r="Q128" i="1"/>
  <c r="G191" i="4"/>
  <c r="Q1344" i="1"/>
  <c r="Q1185" i="1"/>
  <c r="Q168" i="1"/>
  <c r="Q176" i="1"/>
  <c r="Q164" i="1"/>
  <c r="Q674" i="1"/>
  <c r="Q1203" i="1"/>
  <c r="Q186" i="1"/>
  <c r="G342" i="4"/>
  <c r="Q1213" i="1"/>
  <c r="Q678" i="1"/>
  <c r="Q200" i="1"/>
  <c r="G280" i="4"/>
  <c r="G344" i="4"/>
  <c r="G379" i="4"/>
  <c r="G446" i="4"/>
  <c r="Q1266" i="1" l="1"/>
  <c r="Q1278" i="1"/>
  <c r="Q1450" i="1"/>
  <c r="Q991" i="1"/>
  <c r="Q759" i="1"/>
  <c r="G430" i="4"/>
  <c r="G192" i="4"/>
  <c r="Q868" i="1"/>
  <c r="Q327" i="1"/>
  <c r="Q1469" i="1"/>
  <c r="Q1032" i="1"/>
  <c r="Q455" i="1"/>
  <c r="Q1231" i="1"/>
  <c r="Q704" i="1"/>
  <c r="Q229" i="1"/>
  <c r="G343" i="4"/>
  <c r="Q684" i="1"/>
  <c r="Q1454" i="1"/>
  <c r="Q1267" i="1"/>
  <c r="G345" i="4"/>
  <c r="Q692" i="1"/>
  <c r="Q1216" i="1"/>
  <c r="Q1188" i="1"/>
  <c r="Q174" i="1"/>
  <c r="G136" i="4"/>
  <c r="Q1110" i="1"/>
  <c r="Q550" i="1"/>
  <c r="Q705" i="1"/>
  <c r="Q219" i="1"/>
  <c r="G447" i="4"/>
  <c r="G380" i="4"/>
  <c r="G281" i="4"/>
  <c r="Q713" i="1" l="1"/>
  <c r="Q214" i="1"/>
  <c r="Q256" i="1"/>
  <c r="Q252" i="1"/>
  <c r="Q768" i="1"/>
  <c r="Q987" i="1"/>
  <c r="Q1004" i="1"/>
  <c r="G431" i="4"/>
  <c r="Q687" i="1"/>
  <c r="Q197" i="1"/>
  <c r="G282" i="4"/>
  <c r="Q166" i="1" s="1"/>
  <c r="Q652" i="1"/>
  <c r="Q1417" i="1"/>
  <c r="Q946" i="1"/>
  <c r="Q419" i="1"/>
  <c r="G137" i="4"/>
  <c r="Q74" i="1"/>
  <c r="Q714" i="1"/>
  <c r="Q216" i="1"/>
  <c r="Q1475" i="1"/>
  <c r="Q1028" i="1"/>
  <c r="Q447" i="1"/>
  <c r="G193" i="4"/>
  <c r="Q864" i="1"/>
  <c r="Q1347" i="1"/>
  <c r="G283" i="4"/>
  <c r="G381" i="4"/>
  <c r="G448" i="4"/>
  <c r="Q249" i="1" l="1"/>
  <c r="Q1270" i="1"/>
  <c r="Q1011" i="1"/>
  <c r="Q771" i="1"/>
  <c r="Q1461" i="1"/>
  <c r="Q997" i="1"/>
  <c r="G432" i="4"/>
  <c r="Q753" i="1"/>
  <c r="Q1232" i="1"/>
  <c r="Q710" i="1"/>
  <c r="Q220" i="1"/>
  <c r="G449" i="4"/>
  <c r="Q445" i="1" s="1"/>
  <c r="Q1468" i="1"/>
  <c r="Q1046" i="1"/>
  <c r="G138" i="4"/>
  <c r="Q1160" i="1"/>
  <c r="Q1109" i="1"/>
  <c r="G284" i="4"/>
  <c r="Q663" i="1"/>
  <c r="Q1191" i="1"/>
  <c r="G194" i="4"/>
  <c r="Q859" i="1"/>
  <c r="G382" i="4"/>
  <c r="Q218" i="1" s="1"/>
  <c r="G450" i="4" l="1"/>
  <c r="Q1263" i="1"/>
  <c r="Q1458" i="1"/>
  <c r="Q259" i="1"/>
  <c r="Q246" i="1"/>
  <c r="Q1269" i="1"/>
  <c r="G433" i="4"/>
  <c r="G139" i="4"/>
  <c r="Q556" i="1"/>
  <c r="Q615" i="1"/>
  <c r="Q1159" i="1"/>
  <c r="Q1119" i="1"/>
  <c r="Q82" i="1"/>
  <c r="Q126" i="1"/>
  <c r="G285" i="4"/>
  <c r="Q657" i="1"/>
  <c r="Q1476" i="1"/>
  <c r="Q1035" i="1"/>
  <c r="Q446" i="1"/>
  <c r="G195" i="4"/>
  <c r="Q860" i="1"/>
  <c r="G383" i="4"/>
  <c r="Q221" i="1" s="1"/>
  <c r="G451" i="4"/>
  <c r="Q755" i="1" l="1"/>
  <c r="Q775" i="1"/>
  <c r="Q1271" i="1"/>
  <c r="Q247" i="1"/>
  <c r="Q1007" i="1"/>
  <c r="Q1456" i="1"/>
  <c r="G434" i="4"/>
  <c r="G286" i="4"/>
  <c r="Q662" i="1"/>
  <c r="Q1020" i="1"/>
  <c r="Q1479" i="1"/>
  <c r="Q457" i="1"/>
  <c r="G196" i="4"/>
  <c r="Q858" i="1"/>
  <c r="G140" i="4"/>
  <c r="Q560" i="1"/>
  <c r="Q608" i="1"/>
  <c r="Q136" i="1"/>
  <c r="Q86" i="1"/>
  <c r="G452" i="4"/>
  <c r="G384" i="4"/>
  <c r="Q440" i="1" l="1"/>
  <c r="Q1015" i="1"/>
  <c r="Q1464" i="1"/>
  <c r="Q1463" i="1"/>
  <c r="Q1013" i="1"/>
  <c r="Q439" i="1"/>
  <c r="G141" i="4"/>
  <c r="Q554" i="1"/>
  <c r="Q1113" i="1"/>
  <c r="Q1162" i="1"/>
  <c r="Q621" i="1"/>
  <c r="Q1362" i="1"/>
  <c r="Q881" i="1"/>
  <c r="Q344" i="1"/>
  <c r="Q712" i="1"/>
  <c r="Q1236" i="1"/>
  <c r="Q223" i="1"/>
  <c r="Q1024" i="1"/>
  <c r="Q452" i="1"/>
  <c r="G287" i="4"/>
  <c r="Q660" i="1"/>
  <c r="G385" i="4"/>
  <c r="G453" i="4"/>
  <c r="G454" i="4" l="1"/>
  <c r="Q1021" i="1"/>
  <c r="Q715" i="1"/>
  <c r="Q1239" i="1"/>
  <c r="Q226" i="1"/>
  <c r="G288" i="4"/>
  <c r="Q661" i="1"/>
  <c r="G142" i="4"/>
  <c r="Q612" i="1"/>
  <c r="Q555" i="1"/>
  <c r="G458" i="4"/>
  <c r="G386" i="4"/>
  <c r="Q225" i="1" s="1"/>
  <c r="G143" i="4" l="1"/>
  <c r="Q1163" i="1"/>
  <c r="Q1114" i="1"/>
  <c r="G289" i="4"/>
  <c r="Q659" i="1"/>
  <c r="G455" i="4"/>
  <c r="Q1470" i="1"/>
  <c r="G387" i="4"/>
  <c r="Q224" i="1" s="1"/>
  <c r="G459" i="4"/>
  <c r="Q451" i="1" s="1"/>
  <c r="Q1196" i="1" l="1"/>
  <c r="Q664" i="1"/>
  <c r="Q179" i="1"/>
  <c r="G456" i="4"/>
  <c r="Q1471" i="1"/>
  <c r="G144" i="4"/>
  <c r="Q1164" i="1"/>
  <c r="Q1117" i="1"/>
  <c r="G460" i="4"/>
  <c r="G388" i="4"/>
  <c r="Q227" i="1" s="1"/>
  <c r="Q1305" i="1" l="1"/>
  <c r="Q809" i="1"/>
  <c r="Q292" i="1"/>
  <c r="G457" i="4"/>
  <c r="Q1022" i="1"/>
  <c r="G461" i="4"/>
  <c r="Q1027" i="1"/>
  <c r="G389" i="4"/>
  <c r="G463" i="4"/>
  <c r="Q1030" i="1" l="1"/>
  <c r="Q453" i="1"/>
  <c r="Q716" i="1"/>
  <c r="Q228" i="1"/>
  <c r="G462" i="4"/>
  <c r="Q1029" i="1"/>
  <c r="Q1477" i="1"/>
  <c r="Q1036" i="1"/>
  <c r="Q448" i="1"/>
  <c r="G464" i="4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Q1478" i="1"/>
  <c r="Q1033" i="1"/>
  <c r="G390" i="4"/>
  <c r="Q231" i="1" l="1"/>
  <c r="Q1243" i="1"/>
  <c r="Q725" i="1"/>
  <c r="Q1031" i="1"/>
  <c r="Q463" i="1"/>
</calcChain>
</file>

<file path=xl/sharedStrings.xml><?xml version="1.0" encoding="utf-8"?>
<sst xmlns="http://schemas.openxmlformats.org/spreadsheetml/2006/main" count="11983" uniqueCount="300">
  <si>
    <t>Round</t>
  </si>
  <si>
    <t>Day</t>
  </si>
  <si>
    <t>Event</t>
  </si>
  <si>
    <t>Pos</t>
  </si>
  <si>
    <t>No.</t>
  </si>
  <si>
    <t>Name</t>
  </si>
  <si>
    <t>Laps</t>
  </si>
  <si>
    <t>Total Tm</t>
  </si>
  <si>
    <t>Diff</t>
  </si>
  <si>
    <t>Gap</t>
  </si>
  <si>
    <t>Car/Bike Reg</t>
  </si>
  <si>
    <t>Nat/State</t>
  </si>
  <si>
    <t>Sat</t>
  </si>
  <si>
    <t>Combined GTO</t>
  </si>
  <si>
    <t>Jason Grant</t>
  </si>
  <si>
    <t>Yamaha YZF-R6</t>
  </si>
  <si>
    <t>Boulder CO</t>
  </si>
  <si>
    <t>Jeff VanDerVoort</t>
  </si>
  <si>
    <t>Yamaha R6</t>
  </si>
  <si>
    <t>Edmonton AB</t>
  </si>
  <si>
    <t>Kellen Birch</t>
  </si>
  <si>
    <t>RIGBY ID</t>
  </si>
  <si>
    <t>Jeff Dinger</t>
  </si>
  <si>
    <t>Honda RC51</t>
  </si>
  <si>
    <t>Park City UT</t>
  </si>
  <si>
    <t>Gilbert Gonzalez</t>
  </si>
  <si>
    <t>Thomas Dark</t>
  </si>
  <si>
    <t>e2bf5606</t>
  </si>
  <si>
    <t>James Powelson</t>
  </si>
  <si>
    <t>7x</t>
  </si>
  <si>
    <t>Nick Sosniuk</t>
  </si>
  <si>
    <t>BMW S1000RR</t>
  </si>
  <si>
    <t>Rick Squires</t>
  </si>
  <si>
    <t>Honda CBR600RR</t>
  </si>
  <si>
    <t>Pleasant Grove UT</t>
  </si>
  <si>
    <t>Cole Phillips</t>
  </si>
  <si>
    <t>Raymond Clark</t>
  </si>
  <si>
    <t>Suzuki GSXR 600</t>
  </si>
  <si>
    <t>Aberdeen ID</t>
  </si>
  <si>
    <t>Robert McNiel</t>
  </si>
  <si>
    <t>Suzuki Gsxr1000r</t>
  </si>
  <si>
    <t>Centennial CO</t>
  </si>
  <si>
    <t>Adam Kownatka</t>
  </si>
  <si>
    <t>Kawasaki ZX6R 636</t>
  </si>
  <si>
    <t>Calgary AB</t>
  </si>
  <si>
    <t>Joseph Tapia</t>
  </si>
  <si>
    <t>West Valley City UT</t>
  </si>
  <si>
    <t>Nicholas Schmit</t>
  </si>
  <si>
    <t>Suzuki GSXR 1000</t>
  </si>
  <si>
    <t>KUNA ID</t>
  </si>
  <si>
    <t>Nate McConnell</t>
  </si>
  <si>
    <t>Yamaha R1</t>
  </si>
  <si>
    <t>Missoula MT</t>
  </si>
  <si>
    <t>James Krstich</t>
  </si>
  <si>
    <t>Layton UT</t>
  </si>
  <si>
    <t>James Kling</t>
  </si>
  <si>
    <t>Ducati 1198</t>
  </si>
  <si>
    <t>Meridian ID</t>
  </si>
  <si>
    <t>Jerry Carson</t>
  </si>
  <si>
    <t>Suzuki GSX-R600</t>
  </si>
  <si>
    <t>West Jordan UT</t>
  </si>
  <si>
    <t>Myroslav Volkov</t>
  </si>
  <si>
    <t>Kawasaki ZX10R</t>
  </si>
  <si>
    <t>Devon Sosniuk</t>
  </si>
  <si>
    <t>Mark Taylor</t>
  </si>
  <si>
    <t>Kawasaki EX500</t>
  </si>
  <si>
    <t>Pleasant view UT</t>
  </si>
  <si>
    <t>James Riggs</t>
  </si>
  <si>
    <t>Matt Gravina</t>
  </si>
  <si>
    <t>Ducati Panigale V4</t>
  </si>
  <si>
    <t>Littleton CO</t>
  </si>
  <si>
    <t>DNS</t>
  </si>
  <si>
    <t>Daniel Egbert</t>
  </si>
  <si>
    <t>Ducati 1199S</t>
  </si>
  <si>
    <t>SLC UT</t>
  </si>
  <si>
    <t>Zach Austin</t>
  </si>
  <si>
    <t>Triumph Daytona 675R</t>
  </si>
  <si>
    <t>Lee McNutt</t>
  </si>
  <si>
    <t>Las Vegas NV</t>
  </si>
  <si>
    <t>Michael Montgomery</t>
  </si>
  <si>
    <t>Kawasaki ZX6R</t>
  </si>
  <si>
    <t>Boise ID</t>
  </si>
  <si>
    <t>Belisario Arango</t>
  </si>
  <si>
    <t>Kawasaki zx6r</t>
  </si>
  <si>
    <t>Kory Cowan</t>
  </si>
  <si>
    <t>Salt Lake City Utah</t>
  </si>
  <si>
    <t>Brian Childree</t>
  </si>
  <si>
    <t>West Valley UT</t>
  </si>
  <si>
    <t>Jerry Hicks</t>
  </si>
  <si>
    <t>Erik Grim</t>
  </si>
  <si>
    <t>Zac Miller</t>
  </si>
  <si>
    <t>Lehi UT</t>
  </si>
  <si>
    <t>Ryan McGowan</t>
  </si>
  <si>
    <t>Steven Marco</t>
  </si>
  <si>
    <t>Lindon UT</t>
  </si>
  <si>
    <t>140x</t>
  </si>
  <si>
    <t>Andrew Skov</t>
  </si>
  <si>
    <t>Portland OR</t>
  </si>
  <si>
    <t>Kevin Dolan</t>
  </si>
  <si>
    <t>Suzuki GSXR1000</t>
  </si>
  <si>
    <t>Bluffdale UT</t>
  </si>
  <si>
    <t>Genaro Lopez</t>
  </si>
  <si>
    <t>Salt Lake City UT</t>
  </si>
  <si>
    <t>Helmut Kohler Jr</t>
  </si>
  <si>
    <t>Anaheim CA</t>
  </si>
  <si>
    <t>David Meyer</t>
  </si>
  <si>
    <t>fc99d6b</t>
  </si>
  <si>
    <t>Duncan Biles</t>
  </si>
  <si>
    <t>Yamaha YZF R1</t>
  </si>
  <si>
    <t>4x</t>
  </si>
  <si>
    <t>Brad Morris</t>
  </si>
  <si>
    <t>2 Laps</t>
  </si>
  <si>
    <t>5 Laps</t>
  </si>
  <si>
    <t>3 Laps</t>
  </si>
  <si>
    <t>white</t>
  </si>
  <si>
    <t>South Jordan UT</t>
  </si>
  <si>
    <t>Dillon Clark</t>
  </si>
  <si>
    <t>6 Laps</t>
  </si>
  <si>
    <t>1 Lap</t>
  </si>
  <si>
    <t>eebf205f</t>
  </si>
  <si>
    <t>Bill Davis</t>
  </si>
  <si>
    <t>Gilbert AZ</t>
  </si>
  <si>
    <t>Suzuki GSX-600R</t>
  </si>
  <si>
    <t>Murray UT</t>
  </si>
  <si>
    <t>Spencer Kruger</t>
  </si>
  <si>
    <t>Yamaha R3</t>
  </si>
  <si>
    <t>Andrew Blunt</t>
  </si>
  <si>
    <t>Alex Zinaich</t>
  </si>
  <si>
    <t>Sandy UT</t>
  </si>
  <si>
    <t>Production 300</t>
  </si>
  <si>
    <t>Phil O'Bryan</t>
  </si>
  <si>
    <t>Kawasaki Ninja 300</t>
  </si>
  <si>
    <t>Deseret Dash 1 - Expert</t>
  </si>
  <si>
    <t>Denver CO</t>
  </si>
  <si>
    <t>Jason Johnson</t>
  </si>
  <si>
    <t>Belgrade MT</t>
  </si>
  <si>
    <t>Donald Rothfuss</t>
  </si>
  <si>
    <t>Ducati 848 EVO</t>
  </si>
  <si>
    <t>Farmington UT</t>
  </si>
  <si>
    <t>Brian Jackson</t>
  </si>
  <si>
    <t>Kawasaki Ninja 400</t>
  </si>
  <si>
    <t>Jeff Masters</t>
  </si>
  <si>
    <t>4 Laps</t>
  </si>
  <si>
    <t>Yamaha FZ-07</t>
  </si>
  <si>
    <t>Ogden UT</t>
  </si>
  <si>
    <t>Vineyard UT</t>
  </si>
  <si>
    <t>7 Laps</t>
  </si>
  <si>
    <t>Kawasaki ZX-6R</t>
  </si>
  <si>
    <t>Triumph 675R</t>
  </si>
  <si>
    <t>Deseret Dash 1 - Novice</t>
  </si>
  <si>
    <t>Ryan Podgurney</t>
  </si>
  <si>
    <t>Max Tseng</t>
  </si>
  <si>
    <t>Phoenix AZ</t>
  </si>
  <si>
    <t>Benjamin Masters</t>
  </si>
  <si>
    <t>Yamaha YZR-R6</t>
  </si>
  <si>
    <t>Suzuki GSX-R 600</t>
  </si>
  <si>
    <t>Braxton Young</t>
  </si>
  <si>
    <t>Honda CBR600rr</t>
  </si>
  <si>
    <t>Draper UT</t>
  </si>
  <si>
    <t>Bill Dark</t>
  </si>
  <si>
    <t>Darryl Sheets</t>
  </si>
  <si>
    <t>Hooper UT</t>
  </si>
  <si>
    <t>Middleweight Superstock</t>
  </si>
  <si>
    <t>Open Twins</t>
  </si>
  <si>
    <t>Production 500</t>
  </si>
  <si>
    <t>Liam Grant</t>
  </si>
  <si>
    <t>Kawasaki EX 400</t>
  </si>
  <si>
    <t>KTM RC8R</t>
  </si>
  <si>
    <t>David Purcell</t>
  </si>
  <si>
    <t>Kawasaki Ninja EX400</t>
  </si>
  <si>
    <t>Logan UT</t>
  </si>
  <si>
    <t>Brad Moore</t>
  </si>
  <si>
    <t>Yamaha YZF-R3</t>
  </si>
  <si>
    <t>Redmond UT</t>
  </si>
  <si>
    <t>Moto2</t>
  </si>
  <si>
    <t>e1cfbb9f</t>
  </si>
  <si>
    <t>Moto3</t>
  </si>
  <si>
    <t>Mike Testa</t>
  </si>
  <si>
    <t>Park CIty UT</t>
  </si>
  <si>
    <t>Open Superstock</t>
  </si>
  <si>
    <t>Novice GTU</t>
  </si>
  <si>
    <t>Sun</t>
  </si>
  <si>
    <t>Middleweight Superbike</t>
  </si>
  <si>
    <t>Novice GTO</t>
  </si>
  <si>
    <t>Edwin Hofeling</t>
  </si>
  <si>
    <t>Suzuki GSXR 750</t>
  </si>
  <si>
    <t>west jordan UT</t>
  </si>
  <si>
    <t>Miguel Alamillo</t>
  </si>
  <si>
    <t>Suzuki GSXR750</t>
  </si>
  <si>
    <t>Rupert ID</t>
  </si>
  <si>
    <t>Deseret Dash 2 - Expert</t>
  </si>
  <si>
    <t>Deseret Dash 2 - Novice</t>
  </si>
  <si>
    <t>Sportsman</t>
  </si>
  <si>
    <t>DQ</t>
  </si>
  <si>
    <t>Modern Vintage - GTO</t>
  </si>
  <si>
    <t>Modern Vintage - GTU</t>
  </si>
  <si>
    <t>Stock 1000</t>
  </si>
  <si>
    <t>Kawasaki ZX10RR</t>
  </si>
  <si>
    <t>Combined GTU</t>
  </si>
  <si>
    <t>KOM GTU</t>
  </si>
  <si>
    <t>KOM GTO</t>
  </si>
  <si>
    <t>8 Laps</t>
  </si>
  <si>
    <t>Lightweight SuperBike</t>
  </si>
  <si>
    <t>Formula 40 - GTU</t>
  </si>
  <si>
    <t>Formula 40 - GTO</t>
  </si>
  <si>
    <t>Open Superbike</t>
  </si>
  <si>
    <t>Heavyweight Superbike</t>
  </si>
  <si>
    <t>PIC</t>
  </si>
  <si>
    <t>Position</t>
  </si>
  <si>
    <t>Points</t>
  </si>
  <si>
    <t>Class</t>
  </si>
  <si>
    <t>Reported Class</t>
  </si>
  <si>
    <t>Deseret Dash - Expert</t>
  </si>
  <si>
    <t>Deseret Dash - Novice</t>
  </si>
  <si>
    <t>KOM Combined</t>
  </si>
  <si>
    <t>Moto1</t>
  </si>
  <si>
    <t>SuperMoto</t>
  </si>
  <si>
    <t>Sum of Points</t>
  </si>
  <si>
    <t>Total</t>
  </si>
  <si>
    <t>(Multiple Items)</t>
  </si>
  <si>
    <t>(All)</t>
  </si>
  <si>
    <t>Michael Pond</t>
  </si>
  <si>
    <t>bakersfield ca</t>
  </si>
  <si>
    <t>72x</t>
  </si>
  <si>
    <t>Kate Heffernan</t>
  </si>
  <si>
    <t>North Las Vegas 39</t>
  </si>
  <si>
    <t>35x</t>
  </si>
  <si>
    <t>Shane Fraser</t>
  </si>
  <si>
    <t>edmonton AB</t>
  </si>
  <si>
    <t>Peter Hofpointner</t>
  </si>
  <si>
    <t>Midvale UT</t>
  </si>
  <si>
    <t>Karen Ogura</t>
  </si>
  <si>
    <t>Happy Valley OR</t>
  </si>
  <si>
    <t>Brock Jones</t>
  </si>
  <si>
    <t>KTM KTM 390</t>
  </si>
  <si>
    <t>Russell Carpenter</t>
  </si>
  <si>
    <t>South Ogden UT</t>
  </si>
  <si>
    <t>Jasper Grant</t>
  </si>
  <si>
    <t>Matt Phoumyxay</t>
  </si>
  <si>
    <t>Suzuki SV650</t>
  </si>
  <si>
    <t>Centerville UT</t>
  </si>
  <si>
    <t>David Nielsen</t>
  </si>
  <si>
    <t>Suzuki SV 650</t>
  </si>
  <si>
    <t>SALT LAKE CITY UT</t>
  </si>
  <si>
    <t>Eric Jones</t>
  </si>
  <si>
    <t>Justin Delong</t>
  </si>
  <si>
    <t>Yamaha YZF-R1</t>
  </si>
  <si>
    <t>Braden Jones</t>
  </si>
  <si>
    <t>Sean Thomas</t>
  </si>
  <si>
    <t>Firestone CO</t>
  </si>
  <si>
    <t>Clive Savacool</t>
  </si>
  <si>
    <t>Greenwood CA</t>
  </si>
  <si>
    <t>Joseph Clark</t>
  </si>
  <si>
    <t>Aurora CO</t>
  </si>
  <si>
    <t>Marshall Miller</t>
  </si>
  <si>
    <t>BMW S1000rr</t>
  </si>
  <si>
    <t>Kaysville UT</t>
  </si>
  <si>
    <t>Goran Bojanic</t>
  </si>
  <si>
    <t>29x</t>
  </si>
  <si>
    <t>Jim Wilson</t>
  </si>
  <si>
    <t>Honda CBR1000RR</t>
  </si>
  <si>
    <t>Corey Vlastuin</t>
  </si>
  <si>
    <t>Yamaha R1s</t>
  </si>
  <si>
    <t>Cedar City UT</t>
  </si>
  <si>
    <t>Timothy Nielsen</t>
  </si>
  <si>
    <t>Aprilia RSV4</t>
  </si>
  <si>
    <t>Lewisville TX</t>
  </si>
  <si>
    <t>Jade Jones</t>
  </si>
  <si>
    <t>DNF</t>
  </si>
  <si>
    <t>Zack Cooper</t>
  </si>
  <si>
    <t>Ducati 959</t>
  </si>
  <si>
    <t>New Haven CT</t>
  </si>
  <si>
    <t>Ducati 848</t>
  </si>
  <si>
    <t>KTM superduke1290</t>
  </si>
  <si>
    <t>Kawasaki 300</t>
  </si>
  <si>
    <t>James Peterec</t>
  </si>
  <si>
    <t>Suzuki GSX-R 1000R</t>
  </si>
  <si>
    <t>Suzuki GSXR</t>
  </si>
  <si>
    <t>93x</t>
  </si>
  <si>
    <t>Sherwick Min</t>
  </si>
  <si>
    <t>Aprilia RSV4 RF</t>
  </si>
  <si>
    <t>Banks OR</t>
  </si>
  <si>
    <t>Zach Cooper</t>
  </si>
  <si>
    <t>Overall Points</t>
  </si>
  <si>
    <t>Values</t>
  </si>
  <si>
    <t>Sum of OverallPos</t>
  </si>
  <si>
    <t>Championship Position</t>
  </si>
  <si>
    <t>PosRank</t>
  </si>
  <si>
    <t/>
  </si>
  <si>
    <t>Taylor Wilson</t>
  </si>
  <si>
    <t>Yamaha r6</t>
  </si>
  <si>
    <t>Draper  UT</t>
  </si>
  <si>
    <t>Malachi Roybal</t>
  </si>
  <si>
    <t>Chris Cramer</t>
  </si>
  <si>
    <t>Ducati hypermotard 950</t>
  </si>
  <si>
    <t>midvale UT</t>
  </si>
  <si>
    <t>Shane Turpin</t>
  </si>
  <si>
    <t>8e7f368</t>
  </si>
  <si>
    <t>8e7f82b3</t>
  </si>
  <si>
    <t>209c4470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</si>
</sst>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47" fontId="0" fillId="0" borderId="0" xfId="0" applyNumberFormat="1" applyAlignment="1"/>
    <xf numFmtId="0" fontId="4" fillId="0" borderId="2" xfId="1" applyFont="1" applyFill="1" applyBorder="1" applyAlignment="1"/>
    <xf numFmtId="47" fontId="4" fillId="0" borderId="2" xfId="1" applyNumberFormat="1" applyFont="1" applyFill="1" applyBorder="1" applyAlignment="1"/>
    <xf numFmtId="0" fontId="5" fillId="0" borderId="2" xfId="1" applyFont="1" applyFill="1" applyBorder="1" applyAlignment="1"/>
  </cellXfs>
  <cellStyles count="2">
    <cellStyle name="Normal" xfId="0" builtinId="0"/>
    <cellStyle name="Normal_Results" xfId="1" xr:uid="{1142B9D1-B5E8-4A68-8D3D-F0EFE544F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arton" refreshedDate="43662.797277662037" createdVersion="6" refreshedVersion="6" minRefreshableVersion="3" recordCount="1485" xr:uid="{E07767A0-FFEF-426D-8B95-58919707C691}">
  <cacheSource type="worksheet">
    <worksheetSource ref="A1:O1048576" sheet="Results"/>
  </cacheSource>
  <cacheFields count="16">
    <cacheField name="Round" numFmtId="0">
      <sharedItems containsString="0" containsBlank="1" containsNumber="1" containsInteger="1" minValue="1" maxValue="3" count="4">
        <n v="1"/>
        <n v="2"/>
        <n v="3"/>
        <m/>
      </sharedItems>
    </cacheField>
    <cacheField name="Day" numFmtId="0">
      <sharedItems containsBlank="1" count="3">
        <s v="Sat"/>
        <s v="Sun"/>
        <m/>
      </sharedItems>
    </cacheField>
    <cacheField name="Event" numFmtId="0">
      <sharedItems containsBlank="1" count="28">
        <s v="Combined GTO"/>
        <s v="Deseret Dash 1 - Expert"/>
        <s v="Deseret Dash 1 - Novice"/>
        <s v="Deseret Dash 2 - Expert"/>
        <s v="Deseret Dash 2 - Novice"/>
        <s v="Middleweight Superstock"/>
        <s v="Moto2"/>
        <s v="Moto3"/>
        <s v="Novice GTU"/>
        <s v="Open Superstock"/>
        <s v="Open Twins"/>
        <s v="Production 300"/>
        <s v="Production 500"/>
        <s v="Sportsman"/>
        <s v="Combined GTU"/>
        <s v="Formula 40 - GTO"/>
        <s v="Formula 40 - GTU"/>
        <s v="Heavyweight Superbike"/>
        <s v="KOM GTO"/>
        <s v="KOM GTU"/>
        <s v="Lightweight SuperBike"/>
        <s v="Middleweight Superbike"/>
        <s v="Modern Vintage - GTO"/>
        <s v="Modern Vintage - GTU"/>
        <s v="Novice GTO"/>
        <s v="Open Superbike"/>
        <s v="Stock 1000"/>
        <m/>
      </sharedItems>
    </cacheField>
    <cacheField name="Pos" numFmtId="0">
      <sharedItems containsBlank="1" containsMixedTypes="1" containsNumber="1" containsInteger="1" minValue="1" maxValue="35"/>
    </cacheField>
    <cacheField name="PIC" numFmtId="0">
      <sharedItems containsBlank="1" containsMixedTypes="1" containsNumber="1" containsInteger="1" minValue="1" maxValue="35" count="3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s v="DNS"/>
        <n v="25"/>
        <n v="26"/>
        <s v="DQ"/>
        <n v="27"/>
        <n v="28"/>
        <n v="29"/>
        <n v="30"/>
        <n v="31"/>
        <n v="32"/>
        <n v="33"/>
        <n v="34"/>
        <n v="35"/>
        <s v="DNF"/>
        <m/>
      </sharedItems>
    </cacheField>
    <cacheField name="No." numFmtId="0">
      <sharedItems containsBlank="1" containsMixedTypes="1" containsNumber="1" containsInteger="1" minValue="3" maxValue="993"/>
    </cacheField>
    <cacheField name="Name" numFmtId="0">
      <sharedItems containsBlank="1" count="97">
        <s v="Jason Grant"/>
        <s v="Jeff VanDerVoort"/>
        <s v="Kellen Birch"/>
        <s v="Jeff Dinger"/>
        <s v="Gilbert Gonzalez"/>
        <s v="Thomas Dark"/>
        <s v="James Powelson"/>
        <s v="Nick Sosniuk"/>
        <s v="Rick Squires"/>
        <s v="Cole Phillips"/>
        <s v="Raymond Clark"/>
        <s v="Robert McNiel"/>
        <s v="Adam Kownatka"/>
        <s v="Joseph Tapia"/>
        <s v="Nicholas Schmit"/>
        <s v="Nate McConnell"/>
        <s v="James Krstich"/>
        <s v="James Kling"/>
        <s v="Jerry Carson"/>
        <s v="Myroslav Volkov"/>
        <s v="Devon Sosniuk"/>
        <s v="Mark Taylor"/>
        <s v="James Riggs"/>
        <s v="Matt Gravina"/>
        <s v="Daniel Egbert"/>
        <s v="Zach Austin"/>
        <s v="Belisario Arango"/>
        <s v="Lee McNutt"/>
        <s v="Michael Montgomery"/>
        <s v="Steven Marco"/>
        <s v="Brad Morris"/>
        <s v="Andrew Skov"/>
        <s v="Ryan McGowan"/>
        <s v="Jason Johnson"/>
        <s v="David Meyer"/>
        <s v="Duncan Biles"/>
        <s v="Kevin Dolan"/>
        <s v="Spencer Kruger"/>
        <s v="Helmut Kohler Jr"/>
        <s v="Donald Rothfuss"/>
        <s v="Brian Jackson"/>
        <s v="Jeff Masters"/>
        <s v="Zac Miller"/>
        <s v="Andrew Blunt"/>
        <s v="Bill Davis"/>
        <s v="Phil O'Bryan"/>
        <s v="Alex Zinaich"/>
        <s v="Ryan Podgurney"/>
        <s v="Max Tseng"/>
        <s v="Benjamin Masters"/>
        <s v="Dillon Clark"/>
        <s v="Braxton Young"/>
        <s v="Bill Dark"/>
        <s v="Darryl Sheets"/>
        <s v="Kory Cowan"/>
        <s v="Brian Childree"/>
        <s v="Jerry Hicks"/>
        <s v="Genaro Lopez"/>
        <s v="Liam Grant"/>
        <s v="David Purcell"/>
        <s v="Brad Moore"/>
        <s v="Mike Testa"/>
        <s v="Erik Grim"/>
        <s v="Edwin Hofeling"/>
        <s v="Miguel Alamillo"/>
        <s v="Clive Savacool"/>
        <s v="Timothy Nielsen"/>
        <s v="Marshall Miller"/>
        <s v="Goran Bojanic"/>
        <s v="David Nielsen"/>
        <s v="Kate Heffernan"/>
        <s v="Sean Thomas"/>
        <s v="Jim Wilson"/>
        <s v="Eric Jones"/>
        <s v="Justin Delong"/>
        <s v="Braden Jones"/>
        <s v="Michael Pond"/>
        <s v="Joseph Clark"/>
        <s v="Corey Vlastuin"/>
        <s v="Peter Hofpointner"/>
        <s v="Jade Jones"/>
        <s v="Matt Phoumyxay"/>
        <s v="Zack Cooper"/>
        <s v="Shane Fraser"/>
        <s v="Karen Ogura"/>
        <s v="Brock Jones"/>
        <s v="Russell Carpenter"/>
        <s v="Jasper Grant"/>
        <s v="Sherwick Min"/>
        <s v="James Peterec"/>
        <s v="Zach Cooper"/>
        <s v="Malachi Roybal"/>
        <s v="Taylor Wilson"/>
        <s v="Chris Cramer"/>
        <s v="Shane Turpin"/>
        <m/>
        <s v="Cowan Kory" u="1"/>
      </sharedItems>
    </cacheField>
    <cacheField name="Laps" numFmtId="0">
      <sharedItems containsBlank="1" containsMixedTypes="1" containsNumber="1" containsInteger="1" minValue="1" maxValue="14"/>
    </cacheField>
    <cacheField name="Total Tm" numFmtId="0">
      <sharedItems containsDate="1" containsString="0" containsBlank="1" containsMixedTypes="1" minDate="1899-12-30T00:01:55" maxDate="1899-12-30T00:00:00"/>
    </cacheField>
    <cacheField name="Diff" numFmtId="0">
      <sharedItems containsDate="1" containsBlank="1" containsMixedTypes="1" minDate="1899-12-30T00:01:00" maxDate="1899-12-30T00:00:00"/>
    </cacheField>
    <cacheField name="Gap" numFmtId="0">
      <sharedItems containsDate="1" containsBlank="1" containsMixedTypes="1" minDate="1900-01-06T23:13:03" maxDate="1900-01-10T12:08:04"/>
    </cacheField>
    <cacheField name="Car/Bike Reg" numFmtId="0">
      <sharedItems containsBlank="1" containsMixedTypes="1" containsNumber="1" containsInteger="1" minValue="22304560" maxValue="2.2299999999999999E+113" count="64">
        <s v="Yamaha YZF-R6"/>
        <s v="Yamaha R6"/>
        <s v="Honda RC51"/>
        <m/>
        <s v="e2bf5606"/>
        <s v="BMW S1000RR"/>
        <s v="Honda CBR600RR"/>
        <s v="Suzuki GSXR 600"/>
        <s v="Suzuki Gsxr1000r"/>
        <s v="Kawasaki ZX6R 636"/>
        <s v="Suzuki GSXR 1000"/>
        <s v="Yamaha R1"/>
        <s v="Ducati 1198"/>
        <s v="Suzuki GSX-R600"/>
        <s v="Kawasaki ZX10R"/>
        <s v="Kawasaki EX500"/>
        <s v="Ducati Panigale V4"/>
        <s v="Ducati 1199S"/>
        <s v="Triumph Daytona 675R"/>
        <s v="Kawasaki zx6r"/>
        <s v="Yamaha YZF R1"/>
        <s v="Suzuki GSXR1000"/>
        <s v="Ducati 848 EVO"/>
        <s v="Kawasaki Ninja 400"/>
        <s v="Yamaha FZ-07"/>
        <s v="Kawasaki ZX-6R"/>
        <s v="Suzuki GSX-600R"/>
        <s v="Triumph 675R"/>
        <s v="white"/>
        <s v="Yamaha YZR-R6"/>
        <s v="Suzuki GSX-R 600"/>
        <s v="Yamaha R3"/>
        <s v="e1cfbb9f"/>
        <s v="Kawasaki EX 400"/>
        <s v="Kawasaki Ninja EX400"/>
        <s v="Yamaha YZF-R3"/>
        <s v="Kawasaki Ninja 300"/>
        <s v="fc99d6b"/>
        <s v="eebf205f"/>
        <s v="KTM RC8R"/>
        <s v="Suzuki GSXR 750"/>
        <s v="Suzuki GSXR750"/>
        <s v="Kawasaki ZX10RR"/>
        <s v="Honda CBR1000RR"/>
        <s v="Aprilia RSV4"/>
        <s v="Suzuki GSXR"/>
        <s v="Suzuki SV 650"/>
        <s v="Yamaha YZF-R1"/>
        <s v="Yamaha R1s"/>
        <s v="Suzuki SV650"/>
        <s v="Ducati 959"/>
        <s v="KTM KTM 390"/>
        <s v="Aprilia RSV4 RF"/>
        <s v="Ducati 848"/>
        <s v="KTM superduke1290"/>
        <s v="Kawasaki 300"/>
        <s v="Suzuki GSX-R 1000R"/>
        <s v="Ducati hypermotard 950"/>
        <s v="8e7f368"/>
        <s v="209c4470"/>
        <s v="8e7f82b3"/>
        <n v="22307100" u="1"/>
        <n v="22304560" u="1"/>
        <n v="2.2299999999999999E+113" u="1"/>
      </sharedItems>
    </cacheField>
    <cacheField name="Nat/State" numFmtId="0">
      <sharedItems containsBlank="1"/>
    </cacheField>
    <cacheField name="Reported Class" numFmtId="0">
      <sharedItems containsBlank="1" count="25">
        <s v="Combined GTO"/>
        <s v="Deseret Dash - Expert"/>
        <s v="Deseret Dash - Novice"/>
        <s v="Middleweight Superstock"/>
        <s v="Moto2"/>
        <s v="Moto3"/>
        <s v="Novice GTU"/>
        <s v="Open Superstock"/>
        <s v="Open Twins"/>
        <s v="Production 300"/>
        <s v="Production 500"/>
        <s v="Sportsman"/>
        <s v="Combined GTU"/>
        <s v="Formula 40 - GTO"/>
        <s v="Formula 40 - GTU"/>
        <s v="Heavyweight Superbike"/>
        <s v="KOM Combined"/>
        <s v="Lightweight SuperBike"/>
        <s v="Middleweight Superbike"/>
        <s v="Modern Vintage - GTO"/>
        <s v="Modern Vintage - GTU"/>
        <s v="Novice GTO"/>
        <s v="Open Superbike"/>
        <s v="Stock 1000"/>
        <m/>
      </sharedItems>
    </cacheField>
    <cacheField name="Points" numFmtId="0">
      <sharedItems containsString="0" containsBlank="1" containsNumber="1" containsInteger="1" minValue="0" maxValue="50"/>
    </cacheField>
    <cacheField name="OverallPos" numFmtId="0" formula="Points&lt;&gt;&quot;&quot;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5">
  <r>
    <x v="0"/>
    <x v="0"/>
    <x v="0"/>
    <n v="1"/>
    <x v="0"/>
    <n v="193"/>
    <x v="0"/>
    <n v="6"/>
    <n v="6.9467592592592602E-3"/>
    <m/>
    <m/>
    <x v="0"/>
    <s v="Boulder CO"/>
    <x v="0"/>
    <n v="50"/>
  </r>
  <r>
    <x v="0"/>
    <x v="0"/>
    <x v="0"/>
    <n v="2"/>
    <x v="1"/>
    <n v="149"/>
    <x v="1"/>
    <n v="6"/>
    <n v="7.0069444444444398E-3"/>
    <n v="5.2130000000000001"/>
    <n v="5.2130000000000001"/>
    <x v="1"/>
    <s v="Edmonton AB"/>
    <x v="0"/>
    <n v="40"/>
  </r>
  <r>
    <x v="0"/>
    <x v="0"/>
    <x v="0"/>
    <n v="3"/>
    <x v="2"/>
    <n v="68"/>
    <x v="2"/>
    <n v="6"/>
    <n v="7.0393518518518496E-3"/>
    <n v="8.0269999999999992"/>
    <n v="2.8140000000000001"/>
    <x v="0"/>
    <s v="RIGBY ID"/>
    <x v="0"/>
    <n v="32"/>
  </r>
  <r>
    <x v="0"/>
    <x v="0"/>
    <x v="0"/>
    <n v="4"/>
    <x v="3"/>
    <n v="777"/>
    <x v="3"/>
    <n v="6"/>
    <n v="7.0671296296296298E-3"/>
    <n v="10.372999999999999"/>
    <n v="2.3460000000000001"/>
    <x v="2"/>
    <s v="Park City UT"/>
    <x v="0"/>
    <n v="26"/>
  </r>
  <r>
    <x v="0"/>
    <x v="0"/>
    <x v="0"/>
    <n v="5"/>
    <x v="4"/>
    <n v="117"/>
    <x v="4"/>
    <n v="6"/>
    <m/>
    <m/>
    <m/>
    <x v="3"/>
    <m/>
    <x v="0"/>
    <n v="22"/>
  </r>
  <r>
    <x v="0"/>
    <x v="0"/>
    <x v="0"/>
    <n v="6"/>
    <x v="5"/>
    <n v="282"/>
    <x v="5"/>
    <n v="6"/>
    <n v="7.0868055555555597E-3"/>
    <n v="12.129"/>
    <n v="1.756"/>
    <x v="4"/>
    <m/>
    <x v="0"/>
    <n v="20"/>
  </r>
  <r>
    <x v="0"/>
    <x v="0"/>
    <x v="0"/>
    <n v="7"/>
    <x v="6"/>
    <n v="209"/>
    <x v="6"/>
    <n v="6"/>
    <n v="7.1053240740740703E-3"/>
    <n v="13.669"/>
    <n v="1.54"/>
    <x v="1"/>
    <m/>
    <x v="0"/>
    <n v="18"/>
  </r>
  <r>
    <x v="0"/>
    <x v="0"/>
    <x v="0"/>
    <n v="8"/>
    <x v="7"/>
    <s v="7x"/>
    <x v="7"/>
    <n v="6"/>
    <n v="7.1423611111111097E-3"/>
    <n v="16.89"/>
    <n v="3.2210000000000001"/>
    <x v="5"/>
    <s v="Edmonton AB"/>
    <x v="0"/>
    <n v="16"/>
  </r>
  <r>
    <x v="0"/>
    <x v="0"/>
    <x v="0"/>
    <n v="9"/>
    <x v="8"/>
    <n v="136"/>
    <x v="8"/>
    <n v="6"/>
    <n v="7.1527777777777796E-3"/>
    <n v="17.823"/>
    <n v="0.93300000000000005"/>
    <x v="6"/>
    <s v="Pleasant Grove UT"/>
    <x v="0"/>
    <n v="14"/>
  </r>
  <r>
    <x v="0"/>
    <x v="0"/>
    <x v="0"/>
    <n v="10"/>
    <x v="9"/>
    <n v="22"/>
    <x v="9"/>
    <n v="6"/>
    <n v="7.2557870370370398E-3"/>
    <n v="26.643999999999998"/>
    <n v="8.8209999999999997"/>
    <x v="0"/>
    <m/>
    <x v="0"/>
    <n v="12"/>
  </r>
  <r>
    <x v="0"/>
    <x v="0"/>
    <x v="0"/>
    <n v="11"/>
    <x v="10"/>
    <n v="746"/>
    <x v="10"/>
    <n v="6"/>
    <n v="7.2939814814814803E-3"/>
    <n v="29.986000000000001"/>
    <n v="3.3420000000000001"/>
    <x v="7"/>
    <s v="Aberdeen ID"/>
    <x v="0"/>
    <n v="10"/>
  </r>
  <r>
    <x v="0"/>
    <x v="0"/>
    <x v="0"/>
    <n v="12"/>
    <x v="11"/>
    <n v="28"/>
    <x v="11"/>
    <n v="6"/>
    <n v="7.3240740740740697E-3"/>
    <n v="32.570999999999998"/>
    <n v="2.585"/>
    <x v="8"/>
    <s v="Centennial CO"/>
    <x v="0"/>
    <n v="9"/>
  </r>
  <r>
    <x v="0"/>
    <x v="0"/>
    <x v="0"/>
    <n v="13"/>
    <x v="12"/>
    <n v="179"/>
    <x v="12"/>
    <n v="6"/>
    <n v="7.3657407407407404E-3"/>
    <n v="36.18"/>
    <n v="3.609"/>
    <x v="9"/>
    <s v="Calgary AB"/>
    <x v="0"/>
    <n v="8"/>
  </r>
  <r>
    <x v="0"/>
    <x v="0"/>
    <x v="0"/>
    <n v="14"/>
    <x v="13"/>
    <n v="666"/>
    <x v="13"/>
    <n v="6"/>
    <n v="7.4270833333333298E-3"/>
    <n v="41.533000000000001"/>
    <n v="5.3529999999999998"/>
    <x v="1"/>
    <s v="West Valley City UT"/>
    <x v="0"/>
    <n v="7"/>
  </r>
  <r>
    <x v="0"/>
    <x v="0"/>
    <x v="0"/>
    <n v="15"/>
    <x v="14"/>
    <n v="307"/>
    <x v="14"/>
    <n v="6"/>
    <n v="7.4293981481481502E-3"/>
    <n v="41.661999999999999"/>
    <n v="0.129"/>
    <x v="10"/>
    <s v="KUNA ID"/>
    <x v="0"/>
    <n v="6"/>
  </r>
  <r>
    <x v="0"/>
    <x v="0"/>
    <x v="0"/>
    <n v="16"/>
    <x v="15"/>
    <n v="786"/>
    <x v="15"/>
    <n v="6"/>
    <n v="7.4722222222222204E-3"/>
    <n v="45.396999999999998"/>
    <n v="3.7349999999999999"/>
    <x v="11"/>
    <s v="Missoula MT"/>
    <x v="0"/>
    <n v="5"/>
  </r>
  <r>
    <x v="0"/>
    <x v="0"/>
    <x v="0"/>
    <n v="17"/>
    <x v="16"/>
    <n v="325"/>
    <x v="16"/>
    <n v="6"/>
    <n v="7.4837962962963E-3"/>
    <n v="46.395000000000003"/>
    <n v="0.998"/>
    <x v="1"/>
    <s v="Layton UT"/>
    <x v="0"/>
    <n v="4"/>
  </r>
  <r>
    <x v="0"/>
    <x v="0"/>
    <x v="0"/>
    <n v="18"/>
    <x v="17"/>
    <n v="107"/>
    <x v="17"/>
    <n v="6"/>
    <n v="7.4930555555555497E-3"/>
    <n v="47.162999999999997"/>
    <n v="0.76800000000000002"/>
    <x v="12"/>
    <s v="Meridian ID"/>
    <x v="0"/>
    <n v="3"/>
  </r>
  <r>
    <x v="0"/>
    <x v="0"/>
    <x v="0"/>
    <n v="19"/>
    <x v="18"/>
    <n v="782"/>
    <x v="18"/>
    <n v="6"/>
    <n v="7.50810185185185E-3"/>
    <n v="48.521999999999998"/>
    <n v="1.359"/>
    <x v="13"/>
    <s v="West Jordan UT"/>
    <x v="0"/>
    <n v="2"/>
  </r>
  <r>
    <x v="0"/>
    <x v="0"/>
    <x v="0"/>
    <n v="20"/>
    <x v="19"/>
    <n v="911"/>
    <x v="19"/>
    <n v="6"/>
    <n v="7.6446759259259298E-3"/>
    <n v="6.97916666666667E-4"/>
    <n v="11.762"/>
    <x v="14"/>
    <s v="Calgary AB"/>
    <x v="0"/>
    <n v="1"/>
  </r>
  <r>
    <x v="0"/>
    <x v="0"/>
    <x v="0"/>
    <n v="21"/>
    <x v="20"/>
    <n v="114"/>
    <x v="20"/>
    <n v="6"/>
    <n v="7.7326388888888896E-3"/>
    <n v="7.8587962962962997E-4"/>
    <n v="7.6269999999999998"/>
    <x v="1"/>
    <s v="Edmonton AB"/>
    <x v="0"/>
    <n v="0"/>
  </r>
  <r>
    <x v="0"/>
    <x v="0"/>
    <x v="0"/>
    <n v="22"/>
    <x v="21"/>
    <n v="70"/>
    <x v="21"/>
    <n v="6"/>
    <n v="7.7534722222222198E-3"/>
    <n v="8.0671296296296296E-4"/>
    <n v="1.7430000000000001"/>
    <x v="15"/>
    <s v="Pleasant view UT"/>
    <x v="0"/>
    <n v="0"/>
  </r>
  <r>
    <x v="0"/>
    <x v="0"/>
    <x v="0"/>
    <n v="23"/>
    <x v="22"/>
    <n v="607"/>
    <x v="22"/>
    <n v="6"/>
    <n v="7.8506944444444397E-3"/>
    <n v="9.0393518518518503E-4"/>
    <n v="8.452"/>
    <x v="11"/>
    <s v="Missoula MT"/>
    <x v="0"/>
    <n v="0"/>
  </r>
  <r>
    <x v="0"/>
    <x v="0"/>
    <x v="0"/>
    <n v="24"/>
    <x v="23"/>
    <n v="146"/>
    <x v="23"/>
    <n v="6"/>
    <n v="7.9837962962962996E-3"/>
    <n v="1.0370370370370401E-3"/>
    <n v="11.462999999999999"/>
    <x v="16"/>
    <s v="Littleton CO"/>
    <x v="0"/>
    <n v="0"/>
  </r>
  <r>
    <x v="0"/>
    <x v="0"/>
    <x v="0"/>
    <s v="DNS"/>
    <x v="24"/>
    <n v="69"/>
    <x v="24"/>
    <m/>
    <m/>
    <s v="DNS"/>
    <m/>
    <x v="17"/>
    <s v="SLC UT"/>
    <x v="0"/>
    <n v="0"/>
  </r>
  <r>
    <x v="0"/>
    <x v="0"/>
    <x v="0"/>
    <s v="DNS"/>
    <x v="24"/>
    <n v="675"/>
    <x v="25"/>
    <m/>
    <m/>
    <s v="DNS"/>
    <m/>
    <x v="18"/>
    <s v="Missoula MT"/>
    <x v="0"/>
    <n v="0"/>
  </r>
  <r>
    <x v="0"/>
    <x v="0"/>
    <x v="0"/>
    <s v="DNS"/>
    <x v="24"/>
    <n v="805"/>
    <x v="26"/>
    <m/>
    <m/>
    <s v="DNS"/>
    <m/>
    <x v="19"/>
    <s v="Layton UT"/>
    <x v="0"/>
    <n v="0"/>
  </r>
  <r>
    <x v="0"/>
    <x v="0"/>
    <x v="0"/>
    <s v="DNS"/>
    <x v="24"/>
    <n v="193"/>
    <x v="0"/>
    <m/>
    <m/>
    <s v="DNS"/>
    <m/>
    <x v="0"/>
    <s v="Boulder CO"/>
    <x v="0"/>
    <n v="0"/>
  </r>
  <r>
    <x v="0"/>
    <x v="0"/>
    <x v="0"/>
    <s v="DNS"/>
    <x v="24"/>
    <s v="7x"/>
    <x v="7"/>
    <m/>
    <m/>
    <s v="DNS"/>
    <m/>
    <x v="5"/>
    <s v="Edmonton AB"/>
    <x v="0"/>
    <n v="0"/>
  </r>
  <r>
    <x v="0"/>
    <x v="0"/>
    <x v="0"/>
    <s v="DNS"/>
    <x v="24"/>
    <n v="786"/>
    <x v="15"/>
    <m/>
    <m/>
    <s v="DNS"/>
    <m/>
    <x v="11"/>
    <s v="Missoula MT"/>
    <x v="0"/>
    <n v="0"/>
  </r>
  <r>
    <x v="0"/>
    <x v="0"/>
    <x v="0"/>
    <s v="DNS"/>
    <x v="24"/>
    <n v="743"/>
    <x v="27"/>
    <m/>
    <m/>
    <s v="DNS"/>
    <m/>
    <x v="1"/>
    <s v="Las Vegas NV"/>
    <x v="0"/>
    <n v="0"/>
  </r>
  <r>
    <x v="0"/>
    <x v="0"/>
    <x v="0"/>
    <s v="DNS"/>
    <x v="24"/>
    <n v="870"/>
    <x v="28"/>
    <m/>
    <m/>
    <s v="DNS"/>
    <m/>
    <x v="19"/>
    <s v="Boise ID"/>
    <x v="0"/>
    <n v="0"/>
  </r>
  <r>
    <x v="0"/>
    <x v="0"/>
    <x v="0"/>
    <s v="DNS"/>
    <x v="24"/>
    <n v="911"/>
    <x v="19"/>
    <m/>
    <m/>
    <s v="DNS"/>
    <m/>
    <x v="14"/>
    <s v="Calgary AB"/>
    <x v="0"/>
    <n v="0"/>
  </r>
  <r>
    <x v="0"/>
    <x v="0"/>
    <x v="1"/>
    <n v="1"/>
    <x v="0"/>
    <n v="177"/>
    <x v="29"/>
    <n v="8"/>
    <n v="9.6851851851851908E-3"/>
    <m/>
    <m/>
    <x v="11"/>
    <s v="Lindon UT"/>
    <x v="1"/>
    <n v="50"/>
  </r>
  <r>
    <x v="0"/>
    <x v="0"/>
    <x v="1"/>
    <n v="2"/>
    <x v="1"/>
    <s v="4x"/>
    <x v="30"/>
    <n v="7"/>
    <n v="8.0995370370370405E-3"/>
    <s v="1 Lap"/>
    <s v="1 Lap"/>
    <x v="11"/>
    <s v="Denver CO"/>
    <x v="1"/>
    <n v="40"/>
  </r>
  <r>
    <x v="0"/>
    <x v="0"/>
    <x v="1"/>
    <n v="3"/>
    <x v="2"/>
    <s v="140x"/>
    <x v="31"/>
    <n v="7"/>
    <n v="8.1041666666666692E-3"/>
    <s v="1 Lap"/>
    <n v="0.40899999999999997"/>
    <x v="10"/>
    <s v="Portland OR"/>
    <x v="1"/>
    <n v="32"/>
  </r>
  <r>
    <x v="0"/>
    <x v="0"/>
    <x v="1"/>
    <n v="4"/>
    <x v="3"/>
    <n v="115"/>
    <x v="32"/>
    <n v="7"/>
    <n v="8.1041666666666692E-3"/>
    <s v="1 Lap"/>
    <n v="8.9999999999999993E-3"/>
    <x v="14"/>
    <s v="Calgary AB"/>
    <x v="1"/>
    <n v="26"/>
  </r>
  <r>
    <x v="0"/>
    <x v="0"/>
    <x v="1"/>
    <n v="5"/>
    <x v="4"/>
    <n v="258"/>
    <x v="33"/>
    <n v="7"/>
    <n v="8.20138888888889E-3"/>
    <s v="1 Lap"/>
    <n v="8.3949999999999996"/>
    <x v="19"/>
    <s v="Belgrade MT"/>
    <x v="1"/>
    <n v="22"/>
  </r>
  <r>
    <x v="0"/>
    <x v="0"/>
    <x v="1"/>
    <n v="6"/>
    <x v="5"/>
    <n v="365"/>
    <x v="34"/>
    <n v="7"/>
    <n v="8.2800925925925906E-3"/>
    <s v="1 Lap"/>
    <n v="6.7850000000000001"/>
    <x v="10"/>
    <s v="Sandy UT"/>
    <x v="1"/>
    <n v="20"/>
  </r>
  <r>
    <x v="0"/>
    <x v="0"/>
    <x v="1"/>
    <n v="7"/>
    <x v="6"/>
    <n v="121"/>
    <x v="35"/>
    <n v="7"/>
    <n v="8.2824074074074102E-3"/>
    <s v="1 Lap"/>
    <n v="0.20899999999999999"/>
    <x v="20"/>
    <s v="Salt Lake City UT"/>
    <x v="1"/>
    <n v="18"/>
  </r>
  <r>
    <x v="0"/>
    <x v="0"/>
    <x v="1"/>
    <n v="8"/>
    <x v="7"/>
    <n v="39"/>
    <x v="36"/>
    <n v="7"/>
    <n v="8.2847222222222194E-3"/>
    <s v="1 Lap"/>
    <n v="0.189"/>
    <x v="21"/>
    <s v="Bluffdale UT"/>
    <x v="1"/>
    <n v="16"/>
  </r>
  <r>
    <x v="0"/>
    <x v="0"/>
    <x v="1"/>
    <n v="9"/>
    <x v="8"/>
    <n v="101"/>
    <x v="37"/>
    <n v="7"/>
    <n v="8.3263888888888901E-3"/>
    <s v="1 Lap"/>
    <n v="3.5950000000000002"/>
    <x v="11"/>
    <s v="Boise ID"/>
    <x v="1"/>
    <n v="14"/>
  </r>
  <r>
    <x v="0"/>
    <x v="0"/>
    <x v="1"/>
    <n v="10"/>
    <x v="9"/>
    <n v="149"/>
    <x v="1"/>
    <n v="7"/>
    <n v="8.3263888888888901E-3"/>
    <s v="1 Lap"/>
    <n v="7.1999999999999995E-2"/>
    <x v="1"/>
    <s v="Edmonton AB"/>
    <x v="1"/>
    <n v="12"/>
  </r>
  <r>
    <x v="0"/>
    <x v="0"/>
    <x v="1"/>
    <n v="11"/>
    <x v="10"/>
    <n v="68"/>
    <x v="2"/>
    <n v="7"/>
    <n v="8.4178240740740706E-3"/>
    <s v="1 Lap"/>
    <n v="7.8220000000000001"/>
    <x v="0"/>
    <s v="RIGBY ID"/>
    <x v="1"/>
    <n v="10"/>
  </r>
  <r>
    <x v="0"/>
    <x v="0"/>
    <x v="1"/>
    <n v="12"/>
    <x v="11"/>
    <n v="151"/>
    <x v="38"/>
    <n v="7"/>
    <n v="8.4814814814814805E-3"/>
    <s v="1 Lap"/>
    <n v="5.5309999999999997"/>
    <x v="11"/>
    <s v="Anaheim CA"/>
    <x v="1"/>
    <n v="9"/>
  </r>
  <r>
    <x v="0"/>
    <x v="0"/>
    <x v="1"/>
    <n v="13"/>
    <x v="12"/>
    <n v="28"/>
    <x v="11"/>
    <n v="7"/>
    <n v="8.52777777777778E-3"/>
    <s v="1 Lap"/>
    <n v="3.984"/>
    <x v="8"/>
    <s v="Centennial CO"/>
    <x v="1"/>
    <n v="8"/>
  </r>
  <r>
    <x v="0"/>
    <x v="0"/>
    <x v="1"/>
    <n v="14"/>
    <x v="13"/>
    <n v="56"/>
    <x v="39"/>
    <n v="7"/>
    <n v="8.5381944444444403E-3"/>
    <s v="1 Lap"/>
    <n v="0.89900000000000002"/>
    <x v="22"/>
    <s v="South Jordan UT"/>
    <x v="1"/>
    <n v="7"/>
  </r>
  <r>
    <x v="0"/>
    <x v="0"/>
    <x v="1"/>
    <n v="15"/>
    <x v="14"/>
    <n v="209"/>
    <x v="6"/>
    <n v="7"/>
    <n v="8.5381944444444403E-3"/>
    <s v="1 Lap"/>
    <n v="6.6000000000000003E-2"/>
    <x v="1"/>
    <s v="Farmington UT"/>
    <x v="1"/>
    <n v="6"/>
  </r>
  <r>
    <x v="0"/>
    <x v="0"/>
    <x v="1"/>
    <n v="16"/>
    <x v="15"/>
    <s v="7x"/>
    <x v="7"/>
    <n v="7"/>
    <n v="8.5393518518518501E-3"/>
    <s v="1 Lap"/>
    <n v="9.4E-2"/>
    <x v="5"/>
    <s v="Edmonton AB"/>
    <x v="1"/>
    <n v="5"/>
  </r>
  <r>
    <x v="0"/>
    <x v="0"/>
    <x v="1"/>
    <n v="17"/>
    <x v="16"/>
    <n v="272"/>
    <x v="40"/>
    <n v="7"/>
    <n v="9.2928240740740697E-3"/>
    <s v="1 Lap"/>
    <n v="7.5231481481481503E-4"/>
    <x v="23"/>
    <s v="Boulder CO"/>
    <x v="1"/>
    <n v="4"/>
  </r>
  <r>
    <x v="0"/>
    <x v="0"/>
    <x v="1"/>
    <n v="18"/>
    <x v="17"/>
    <n v="66"/>
    <x v="41"/>
    <n v="4"/>
    <n v="6.0914351851851798E-3"/>
    <s v="4 Laps"/>
    <s v="3 Laps"/>
    <x v="24"/>
    <s v="Ogden UT"/>
    <x v="1"/>
    <n v="3"/>
  </r>
  <r>
    <x v="0"/>
    <x v="0"/>
    <x v="1"/>
    <n v="19"/>
    <x v="18"/>
    <n v="22"/>
    <x v="9"/>
    <n v="3"/>
    <n v="4.09490740740741E-3"/>
    <s v="5 Laps"/>
    <s v="1 Lap"/>
    <x v="0"/>
    <s v="Vineyard UT"/>
    <x v="1"/>
    <n v="2"/>
  </r>
  <r>
    <x v="0"/>
    <x v="0"/>
    <x v="1"/>
    <n v="20"/>
    <x v="19"/>
    <n v="26"/>
    <x v="42"/>
    <n v="1"/>
    <n v="1.2592592592592601E-3"/>
    <s v="7 Laps"/>
    <s v="2 Laps"/>
    <x v="5"/>
    <s v="Lehi UT"/>
    <x v="1"/>
    <n v="1"/>
  </r>
  <r>
    <x v="0"/>
    <x v="0"/>
    <x v="1"/>
    <n v="21"/>
    <x v="20"/>
    <n v="88"/>
    <x v="43"/>
    <n v="1"/>
    <n v="1.6145833333333301E-3"/>
    <s v="7 Laps"/>
    <n v="30.687999999999999"/>
    <x v="1"/>
    <s v="Salt Lake City UT"/>
    <x v="1"/>
    <n v="0"/>
  </r>
  <r>
    <x v="0"/>
    <x v="0"/>
    <x v="1"/>
    <s v="DNS"/>
    <x v="24"/>
    <n v="53"/>
    <x v="44"/>
    <m/>
    <m/>
    <s v="DNS"/>
    <m/>
    <x v="5"/>
    <s v="Gilbert AZ"/>
    <x v="1"/>
    <n v="0"/>
  </r>
  <r>
    <x v="0"/>
    <x v="0"/>
    <x v="1"/>
    <s v="DNS"/>
    <x v="24"/>
    <n v="217"/>
    <x v="45"/>
    <m/>
    <m/>
    <s v="DNS"/>
    <m/>
    <x v="25"/>
    <s v="Boise ID"/>
    <x v="1"/>
    <n v="0"/>
  </r>
  <r>
    <x v="0"/>
    <x v="0"/>
    <x v="1"/>
    <s v="DNS"/>
    <x v="24"/>
    <n v="282"/>
    <x v="5"/>
    <m/>
    <m/>
    <s v="DNS"/>
    <m/>
    <x v="26"/>
    <s v="Murray UT"/>
    <x v="1"/>
    <n v="0"/>
  </r>
  <r>
    <x v="0"/>
    <x v="0"/>
    <x v="1"/>
    <s v="DNS"/>
    <x v="24"/>
    <n v="11"/>
    <x v="46"/>
    <m/>
    <m/>
    <s v="DNS"/>
    <m/>
    <x v="27"/>
    <s v="Sandy UT"/>
    <x v="1"/>
    <n v="0"/>
  </r>
  <r>
    <x v="0"/>
    <x v="0"/>
    <x v="1"/>
    <s v="DNS"/>
    <x v="24"/>
    <n v="117"/>
    <x v="4"/>
    <m/>
    <m/>
    <s v="DNS"/>
    <m/>
    <x v="28"/>
    <s v="South Jordan UT"/>
    <x v="1"/>
    <n v="0"/>
  </r>
  <r>
    <x v="0"/>
    <x v="0"/>
    <x v="1"/>
    <s v="DNS"/>
    <x v="24"/>
    <n v="777"/>
    <x v="3"/>
    <m/>
    <m/>
    <s v="DNS"/>
    <m/>
    <x v="6"/>
    <s v="Park City UT"/>
    <x v="1"/>
    <n v="0"/>
  </r>
  <r>
    <x v="0"/>
    <x v="0"/>
    <x v="2"/>
    <n v="1"/>
    <x v="0"/>
    <n v="193"/>
    <x v="0"/>
    <n v="7"/>
    <n v="8.1851851851851894E-3"/>
    <m/>
    <m/>
    <x v="0"/>
    <s v="Boulder CO"/>
    <x v="2"/>
    <n v="50"/>
  </r>
  <r>
    <x v="0"/>
    <x v="0"/>
    <x v="2"/>
    <n v="2"/>
    <x v="1"/>
    <n v="311"/>
    <x v="47"/>
    <n v="7"/>
    <n v="8.1886574074074101E-3"/>
    <n v="0.247"/>
    <n v="0.247"/>
    <x v="19"/>
    <s v="Edmonton AB"/>
    <x v="2"/>
    <n v="40"/>
  </r>
  <r>
    <x v="0"/>
    <x v="0"/>
    <x v="2"/>
    <n v="3"/>
    <x v="2"/>
    <n v="675"/>
    <x v="25"/>
    <n v="7"/>
    <n v="8.3483796296296292E-3"/>
    <n v="14.063000000000001"/>
    <n v="13.816000000000001"/>
    <x v="18"/>
    <s v="Missoula MT"/>
    <x v="2"/>
    <n v="32"/>
  </r>
  <r>
    <x v="0"/>
    <x v="0"/>
    <x v="2"/>
    <n v="4"/>
    <x v="3"/>
    <n v="325"/>
    <x v="16"/>
    <n v="7"/>
    <n v="8.5868055555555593E-3"/>
    <n v="34.715000000000003"/>
    <n v="20.652000000000001"/>
    <x v="1"/>
    <s v="Layton UT"/>
    <x v="2"/>
    <n v="26"/>
  </r>
  <r>
    <x v="0"/>
    <x v="0"/>
    <x v="2"/>
    <n v="5"/>
    <x v="4"/>
    <n v="607"/>
    <x v="22"/>
    <n v="7"/>
    <n v="8.6747685185185192E-3"/>
    <n v="42.273000000000003"/>
    <n v="7.5579999999999998"/>
    <x v="11"/>
    <s v="Missoula MT"/>
    <x v="2"/>
    <n v="22"/>
  </r>
  <r>
    <x v="0"/>
    <x v="0"/>
    <x v="2"/>
    <n v="6"/>
    <x v="5"/>
    <n v="136"/>
    <x v="8"/>
    <n v="7"/>
    <n v="8.6932870370370393E-3"/>
    <n v="43.872999999999998"/>
    <n v="1.6"/>
    <x v="6"/>
    <s v="Pleasant Grove UT"/>
    <x v="2"/>
    <n v="20"/>
  </r>
  <r>
    <x v="0"/>
    <x v="0"/>
    <x v="2"/>
    <n v="7"/>
    <x v="6"/>
    <n v="179"/>
    <x v="12"/>
    <n v="7"/>
    <n v="8.77893518518519E-3"/>
    <n v="51.268000000000001"/>
    <n v="7.3949999999999996"/>
    <x v="9"/>
    <s v="Calgary AB"/>
    <x v="2"/>
    <n v="18"/>
  </r>
  <r>
    <x v="0"/>
    <x v="0"/>
    <x v="2"/>
    <n v="8"/>
    <x v="7"/>
    <n v="746"/>
    <x v="10"/>
    <n v="7"/>
    <n v="8.8553240740740693E-3"/>
    <n v="57.884"/>
    <n v="6.6159999999999997"/>
    <x v="7"/>
    <s v="Aberdeen ID"/>
    <x v="2"/>
    <n v="16"/>
  </r>
  <r>
    <x v="0"/>
    <x v="0"/>
    <x v="2"/>
    <n v="9"/>
    <x v="8"/>
    <n v="911"/>
    <x v="19"/>
    <n v="7"/>
    <n v="8.9872685185185194E-3"/>
    <n v="8.0208333333333303E-4"/>
    <n v="11.368"/>
    <x v="14"/>
    <s v="Calgary AB"/>
    <x v="2"/>
    <n v="14"/>
  </r>
  <r>
    <x v="0"/>
    <x v="0"/>
    <x v="2"/>
    <n v="10"/>
    <x v="9"/>
    <n v="307"/>
    <x v="14"/>
    <n v="7"/>
    <n v="9.0358796296296298E-3"/>
    <n v="8.4953703703703699E-4"/>
    <n v="4.1879999999999997"/>
    <x v="10"/>
    <s v="KUNA ID"/>
    <x v="2"/>
    <n v="12"/>
  </r>
  <r>
    <x v="0"/>
    <x v="0"/>
    <x v="2"/>
    <n v="11"/>
    <x v="10"/>
    <n v="146"/>
    <x v="23"/>
    <n v="7"/>
    <n v="9.0706018518518505E-3"/>
    <n v="8.84259259259259E-4"/>
    <n v="2.9940000000000002"/>
    <x v="16"/>
    <s v="Littleton CO"/>
    <x v="2"/>
    <n v="10"/>
  </r>
  <r>
    <x v="0"/>
    <x v="0"/>
    <x v="2"/>
    <n v="12"/>
    <x v="11"/>
    <n v="107"/>
    <x v="17"/>
    <n v="7"/>
    <n v="9.0763888888888908E-3"/>
    <n v="8.9004629629629601E-4"/>
    <n v="0.50900000000000001"/>
    <x v="12"/>
    <s v="Meridian ID"/>
    <x v="2"/>
    <n v="9"/>
  </r>
  <r>
    <x v="0"/>
    <x v="0"/>
    <x v="2"/>
    <n v="13"/>
    <x v="12"/>
    <n v="114"/>
    <x v="20"/>
    <n v="7"/>
    <n v="9.1087962962963006E-3"/>
    <n v="9.2361111111111105E-4"/>
    <n v="2.8279999999999998"/>
    <x v="1"/>
    <s v="Edmonton AB"/>
    <x v="2"/>
    <n v="8"/>
  </r>
  <r>
    <x v="0"/>
    <x v="0"/>
    <x v="2"/>
    <n v="14"/>
    <x v="13"/>
    <n v="711"/>
    <x v="48"/>
    <n v="7"/>
    <n v="9.1377314814814793E-3"/>
    <n v="9.5254629629629595E-4"/>
    <n v="2.5030000000000001"/>
    <x v="1"/>
    <s v="Phoenix AZ"/>
    <x v="2"/>
    <n v="7"/>
  </r>
  <r>
    <x v="0"/>
    <x v="0"/>
    <x v="2"/>
    <n v="15"/>
    <x v="14"/>
    <n v="870"/>
    <x v="28"/>
    <n v="7"/>
    <n v="9.2013888888888892E-3"/>
    <n v="1.0162037037036999E-3"/>
    <n v="5.5179999999999998"/>
    <x v="19"/>
    <s v="Boise ID"/>
    <x v="2"/>
    <n v="6"/>
  </r>
  <r>
    <x v="0"/>
    <x v="0"/>
    <x v="2"/>
    <n v="16"/>
    <x v="15"/>
    <n v="660"/>
    <x v="21"/>
    <n v="7"/>
    <n v="9.3738425925925899E-3"/>
    <n v="1.1875E-3"/>
    <n v="14.845000000000001"/>
    <x v="15"/>
    <s v="Pleasant view UT"/>
    <x v="2"/>
    <n v="5"/>
  </r>
  <r>
    <x v="0"/>
    <x v="0"/>
    <x v="2"/>
    <n v="17"/>
    <x v="16"/>
    <n v="939"/>
    <x v="49"/>
    <n v="6"/>
    <n v="8.2986111111111108E-3"/>
    <s v="1 Lap"/>
    <s v="1 Lap"/>
    <x v="29"/>
    <s v="Ogden UT"/>
    <x v="2"/>
    <n v="4"/>
  </r>
  <r>
    <x v="0"/>
    <x v="0"/>
    <x v="2"/>
    <n v="18"/>
    <x v="17"/>
    <n v="242"/>
    <x v="50"/>
    <n v="6"/>
    <n v="8.6423611111111093E-3"/>
    <s v="1 Lap"/>
    <n v="29.771999999999998"/>
    <x v="30"/>
    <s v="Aberdeen ID"/>
    <x v="2"/>
    <n v="3"/>
  </r>
  <r>
    <x v="0"/>
    <x v="0"/>
    <x v="2"/>
    <n v="19"/>
    <x v="18"/>
    <n v="268"/>
    <x v="51"/>
    <n v="6"/>
    <n v="9.0763888888888908E-3"/>
    <s v="1 Lap"/>
    <n v="37.479999999999997"/>
    <x v="6"/>
    <s v="Draper UT"/>
    <x v="2"/>
    <n v="2"/>
  </r>
  <r>
    <x v="0"/>
    <x v="0"/>
    <x v="2"/>
    <n v="20"/>
    <x v="19"/>
    <n v="786"/>
    <x v="15"/>
    <n v="4"/>
    <n v="5.1145833333333304E-3"/>
    <s v="3 Laps"/>
    <s v="2 Laps"/>
    <x v="11"/>
    <s v="Missoula MT"/>
    <x v="2"/>
    <n v="1"/>
  </r>
  <r>
    <x v="0"/>
    <x v="0"/>
    <x v="2"/>
    <n v="21"/>
    <x v="20"/>
    <n v="666"/>
    <x v="13"/>
    <n v="4"/>
    <n v="5.2546296296296299E-3"/>
    <s v="3 Laps"/>
    <n v="12.148999999999999"/>
    <x v="1"/>
    <s v="West Valley City UT"/>
    <x v="2"/>
    <n v="0"/>
  </r>
  <r>
    <x v="0"/>
    <x v="0"/>
    <x v="2"/>
    <s v="DNS"/>
    <x v="24"/>
    <n v="147"/>
    <x v="52"/>
    <m/>
    <m/>
    <s v="DNS"/>
    <m/>
    <x v="30"/>
    <s v="Park City UT"/>
    <x v="2"/>
    <n v="0"/>
  </r>
  <r>
    <x v="0"/>
    <x v="0"/>
    <x v="2"/>
    <s v="DNS"/>
    <x v="24"/>
    <n v="814"/>
    <x v="53"/>
    <m/>
    <m/>
    <s v="DNS"/>
    <m/>
    <x v="1"/>
    <s v="Hooper UT"/>
    <x v="2"/>
    <n v="0"/>
  </r>
  <r>
    <x v="0"/>
    <x v="0"/>
    <x v="2"/>
    <s v="DNS"/>
    <x v="24"/>
    <n v="743"/>
    <x v="27"/>
    <m/>
    <m/>
    <s v="DNS"/>
    <m/>
    <x v="1"/>
    <s v="Las Vegas NV"/>
    <x v="2"/>
    <n v="0"/>
  </r>
  <r>
    <x v="0"/>
    <x v="0"/>
    <x v="2"/>
    <s v="DNS"/>
    <x v="24"/>
    <n v="805"/>
    <x v="26"/>
    <m/>
    <m/>
    <s v="DNS"/>
    <m/>
    <x v="19"/>
    <s v="Layton UT"/>
    <x v="2"/>
    <n v="0"/>
  </r>
  <r>
    <x v="0"/>
    <x v="0"/>
    <x v="3"/>
    <n v="1"/>
    <x v="0"/>
    <n v="26"/>
    <x v="42"/>
    <n v="7"/>
    <n v="7.8854166666666708E-3"/>
    <m/>
    <m/>
    <x v="5"/>
    <s v="Lehi UT"/>
    <x v="1"/>
    <n v="50"/>
  </r>
  <r>
    <x v="0"/>
    <x v="0"/>
    <x v="3"/>
    <n v="2"/>
    <x v="1"/>
    <n v="177"/>
    <x v="29"/>
    <n v="7"/>
    <n v="7.8888888888888897E-3"/>
    <n v="0.35499999999999998"/>
    <n v="0.35499999999999998"/>
    <x v="11"/>
    <s v="South Jordan UT"/>
    <x v="1"/>
    <n v="40"/>
  </r>
  <r>
    <x v="0"/>
    <x v="0"/>
    <x v="3"/>
    <n v="3"/>
    <x v="2"/>
    <n v="115"/>
    <x v="32"/>
    <n v="7"/>
    <n v="7.8993055555555605E-3"/>
    <n v="1.2609999999999999"/>
    <n v="0.90600000000000003"/>
    <x v="14"/>
    <s v="Calgary AB"/>
    <x v="1"/>
    <n v="32"/>
  </r>
  <r>
    <x v="0"/>
    <x v="0"/>
    <x v="3"/>
    <n v="4"/>
    <x v="3"/>
    <n v="121"/>
    <x v="35"/>
    <n v="7"/>
    <n v="7.95717592592593E-3"/>
    <n v="6.2229999999999999"/>
    <n v="4.9619999999999997"/>
    <x v="20"/>
    <s v="Salt Lake City UT"/>
    <x v="1"/>
    <n v="26"/>
  </r>
  <r>
    <x v="0"/>
    <x v="0"/>
    <x v="3"/>
    <n v="5"/>
    <x v="4"/>
    <n v="39"/>
    <x v="36"/>
    <n v="7"/>
    <n v="8.0798611111111106E-3"/>
    <n v="16.783999999999999"/>
    <n v="10.561"/>
    <x v="21"/>
    <s v="Bluffdale UT"/>
    <x v="1"/>
    <n v="22"/>
  </r>
  <r>
    <x v="0"/>
    <x v="0"/>
    <x v="3"/>
    <n v="6"/>
    <x v="5"/>
    <n v="149"/>
    <x v="1"/>
    <n v="7"/>
    <n v="8.0856481481481508E-3"/>
    <n v="17.288"/>
    <n v="0.504"/>
    <x v="1"/>
    <s v="Edmonton AB"/>
    <x v="1"/>
    <n v="20"/>
  </r>
  <r>
    <x v="0"/>
    <x v="0"/>
    <x v="3"/>
    <n v="7"/>
    <x v="6"/>
    <n v="68"/>
    <x v="2"/>
    <n v="7"/>
    <n v="8.0902777777777796E-3"/>
    <n v="17.698"/>
    <n v="0.41"/>
    <x v="0"/>
    <s v="RIGBY ID"/>
    <x v="1"/>
    <n v="18"/>
  </r>
  <r>
    <x v="0"/>
    <x v="0"/>
    <x v="3"/>
    <n v="8"/>
    <x v="7"/>
    <n v="209"/>
    <x v="6"/>
    <n v="7"/>
    <n v="8.1018518518518497E-3"/>
    <n v="18.728999999999999"/>
    <n v="1.0309999999999999"/>
    <x v="1"/>
    <s v="Farmington UT"/>
    <x v="1"/>
    <n v="16"/>
  </r>
  <r>
    <x v="0"/>
    <x v="0"/>
    <x v="3"/>
    <n v="9"/>
    <x v="8"/>
    <n v="365"/>
    <x v="34"/>
    <n v="7"/>
    <n v="8.2094907407407394E-3"/>
    <n v="27.992000000000001"/>
    <n v="9.2629999999999999"/>
    <x v="10"/>
    <s v="Sandy UT"/>
    <x v="1"/>
    <n v="14"/>
  </r>
  <r>
    <x v="0"/>
    <x v="0"/>
    <x v="3"/>
    <n v="10"/>
    <x v="9"/>
    <s v="7x"/>
    <x v="7"/>
    <n v="7"/>
    <n v="8.2106481481481492E-3"/>
    <n v="28.077000000000002"/>
    <n v="8.5000000000000006E-2"/>
    <x v="5"/>
    <m/>
    <x v="1"/>
    <n v="12"/>
  </r>
  <r>
    <x v="0"/>
    <x v="0"/>
    <x v="3"/>
    <n v="11"/>
    <x v="10"/>
    <n v="22"/>
    <x v="9"/>
    <n v="7"/>
    <n v="8.2175925925925906E-3"/>
    <n v="28.739000000000001"/>
    <n v="0.66200000000000003"/>
    <x v="0"/>
    <s v="Vineyard UT"/>
    <x v="1"/>
    <n v="10"/>
  </r>
  <r>
    <x v="0"/>
    <x v="0"/>
    <x v="3"/>
    <n v="12"/>
    <x v="11"/>
    <n v="88"/>
    <x v="43"/>
    <n v="5"/>
    <n v="5.7974537037036996E-3"/>
    <s v="2 Laps"/>
    <s v="2 Laps"/>
    <x v="1"/>
    <s v="Salt Lake City UT"/>
    <x v="1"/>
    <n v="9"/>
  </r>
  <r>
    <x v="0"/>
    <x v="0"/>
    <x v="3"/>
    <n v="13"/>
    <x v="12"/>
    <n v="101"/>
    <x v="37"/>
    <n v="4"/>
    <n v="5.0856481481481499E-3"/>
    <s v="3 Laps"/>
    <s v="1 Lap"/>
    <x v="31"/>
    <s v="Boise ID"/>
    <x v="1"/>
    <n v="8"/>
  </r>
  <r>
    <x v="0"/>
    <x v="0"/>
    <x v="3"/>
    <n v="14"/>
    <x v="13"/>
    <n v="56"/>
    <x v="39"/>
    <n v="3"/>
    <n v="4.1180555555555597E-3"/>
    <s v="4 Laps"/>
    <s v="1 Lap"/>
    <x v="22"/>
    <s v="South Jordan UT"/>
    <x v="1"/>
    <n v="7"/>
  </r>
  <r>
    <x v="0"/>
    <x v="0"/>
    <x v="3"/>
    <n v="15"/>
    <x v="14"/>
    <n v="258"/>
    <x v="33"/>
    <m/>
    <m/>
    <m/>
    <m/>
    <x v="19"/>
    <s v="Belgrade MT"/>
    <x v="1"/>
    <n v="6"/>
  </r>
  <r>
    <x v="0"/>
    <x v="0"/>
    <x v="3"/>
    <n v="16"/>
    <x v="15"/>
    <n v="151"/>
    <x v="38"/>
    <m/>
    <m/>
    <m/>
    <m/>
    <x v="11"/>
    <s v="Anaheim CA"/>
    <x v="1"/>
    <n v="5"/>
  </r>
  <r>
    <x v="0"/>
    <x v="0"/>
    <x v="3"/>
    <n v="17"/>
    <x v="16"/>
    <n v="28"/>
    <x v="11"/>
    <m/>
    <m/>
    <m/>
    <m/>
    <x v="8"/>
    <s v="Centennial CO"/>
    <x v="1"/>
    <n v="4"/>
  </r>
  <r>
    <x v="0"/>
    <x v="0"/>
    <x v="3"/>
    <n v="18"/>
    <x v="17"/>
    <n v="272"/>
    <x v="40"/>
    <m/>
    <m/>
    <m/>
    <m/>
    <x v="23"/>
    <s v="Boulder CO"/>
    <x v="1"/>
    <n v="3"/>
  </r>
  <r>
    <x v="0"/>
    <x v="0"/>
    <x v="3"/>
    <n v="19"/>
    <x v="18"/>
    <n v="66"/>
    <x v="41"/>
    <m/>
    <m/>
    <m/>
    <m/>
    <x v="24"/>
    <s v="Ogden UT"/>
    <x v="1"/>
    <n v="2"/>
  </r>
  <r>
    <x v="0"/>
    <x v="0"/>
    <x v="3"/>
    <n v="20"/>
    <x v="19"/>
    <n v="53"/>
    <x v="44"/>
    <m/>
    <m/>
    <m/>
    <m/>
    <x v="5"/>
    <s v="Gilbert AZ"/>
    <x v="1"/>
    <n v="1"/>
  </r>
  <r>
    <x v="0"/>
    <x v="0"/>
    <x v="3"/>
    <n v="21"/>
    <x v="20"/>
    <n v="217"/>
    <x v="45"/>
    <m/>
    <m/>
    <m/>
    <m/>
    <x v="25"/>
    <s v="Boise ID"/>
    <x v="1"/>
    <n v="0"/>
  </r>
  <r>
    <x v="0"/>
    <x v="0"/>
    <x v="3"/>
    <n v="22"/>
    <x v="21"/>
    <n v="282"/>
    <x v="5"/>
    <m/>
    <m/>
    <m/>
    <m/>
    <x v="26"/>
    <s v="Murray UT"/>
    <x v="1"/>
    <n v="0"/>
  </r>
  <r>
    <x v="0"/>
    <x v="0"/>
    <x v="3"/>
    <n v="23"/>
    <x v="22"/>
    <n v="11"/>
    <x v="46"/>
    <m/>
    <m/>
    <m/>
    <m/>
    <x v="27"/>
    <s v="Sandy UT"/>
    <x v="1"/>
    <n v="0"/>
  </r>
  <r>
    <x v="0"/>
    <x v="0"/>
    <x v="3"/>
    <n v="24"/>
    <x v="23"/>
    <n v="777"/>
    <x v="3"/>
    <m/>
    <m/>
    <m/>
    <m/>
    <x v="6"/>
    <s v="Park City UT"/>
    <x v="1"/>
    <n v="0"/>
  </r>
  <r>
    <x v="0"/>
    <x v="0"/>
    <x v="3"/>
    <n v="25"/>
    <x v="25"/>
    <n v="177"/>
    <x v="29"/>
    <m/>
    <m/>
    <m/>
    <m/>
    <x v="11"/>
    <s v="Lindon UT"/>
    <x v="1"/>
    <n v="0"/>
  </r>
  <r>
    <x v="0"/>
    <x v="0"/>
    <x v="3"/>
    <n v="26"/>
    <x v="26"/>
    <n v="53"/>
    <x v="44"/>
    <m/>
    <m/>
    <m/>
    <m/>
    <x v="5"/>
    <s v="Gilbert AZ"/>
    <x v="1"/>
    <n v="0"/>
  </r>
  <r>
    <x v="0"/>
    <x v="0"/>
    <x v="4"/>
    <n v="1"/>
    <x v="0"/>
    <n v="311"/>
    <x v="47"/>
    <n v="6"/>
    <n v="6.9687500000000001E-3"/>
    <m/>
    <m/>
    <x v="19"/>
    <m/>
    <x v="2"/>
    <n v="50"/>
  </r>
  <r>
    <x v="0"/>
    <x v="0"/>
    <x v="4"/>
    <n v="2"/>
    <x v="1"/>
    <n v="193"/>
    <x v="0"/>
    <n v="6"/>
    <n v="6.9803240740740702E-3"/>
    <n v="1.02"/>
    <n v="1.02"/>
    <x v="0"/>
    <m/>
    <x v="2"/>
    <n v="40"/>
  </r>
  <r>
    <x v="0"/>
    <x v="0"/>
    <x v="4"/>
    <n v="3"/>
    <x v="2"/>
    <n v="136"/>
    <x v="8"/>
    <n v="6"/>
    <n v="7.00347222222222E-3"/>
    <n v="2.99"/>
    <n v="1.97"/>
    <x v="6"/>
    <m/>
    <x v="2"/>
    <n v="32"/>
  </r>
  <r>
    <x v="0"/>
    <x v="0"/>
    <x v="4"/>
    <n v="4"/>
    <x v="3"/>
    <n v="911"/>
    <x v="19"/>
    <n v="6"/>
    <n v="7.2592592592592596E-3"/>
    <n v="25.056000000000001"/>
    <n v="22.065999999999999"/>
    <x v="14"/>
    <m/>
    <x v="2"/>
    <n v="26"/>
  </r>
  <r>
    <x v="0"/>
    <x v="0"/>
    <x v="4"/>
    <n v="5"/>
    <x v="4"/>
    <n v="786"/>
    <x v="15"/>
    <n v="6"/>
    <n v="7.2604166666666702E-3"/>
    <n v="25.201000000000001"/>
    <n v="0.14499999999999999"/>
    <x v="11"/>
    <m/>
    <x v="2"/>
    <n v="22"/>
  </r>
  <r>
    <x v="0"/>
    <x v="0"/>
    <x v="4"/>
    <n v="6"/>
    <x v="5"/>
    <n v="307"/>
    <x v="14"/>
    <n v="6"/>
    <n v="7.2685185185185196E-3"/>
    <n v="25.893000000000001"/>
    <n v="0.69199999999999995"/>
    <x v="10"/>
    <m/>
    <x v="2"/>
    <n v="20"/>
  </r>
  <r>
    <x v="0"/>
    <x v="0"/>
    <x v="4"/>
    <n v="7"/>
    <x v="6"/>
    <n v="746"/>
    <x v="10"/>
    <n v="6"/>
    <n v="7.2974537037037001E-3"/>
    <n v="28.356000000000002"/>
    <n v="2.4630000000000001"/>
    <x v="7"/>
    <m/>
    <x v="2"/>
    <n v="18"/>
  </r>
  <r>
    <x v="0"/>
    <x v="0"/>
    <x v="4"/>
    <n v="8"/>
    <x v="7"/>
    <n v="325"/>
    <x v="16"/>
    <n v="6"/>
    <n v="7.3692129629629602E-3"/>
    <n v="34.585000000000001"/>
    <n v="6.2290000000000001"/>
    <x v="1"/>
    <m/>
    <x v="2"/>
    <n v="16"/>
  </r>
  <r>
    <x v="0"/>
    <x v="0"/>
    <x v="4"/>
    <n v="9"/>
    <x v="8"/>
    <n v="711"/>
    <x v="48"/>
    <n v="6"/>
    <n v="7.4652777777777799E-3"/>
    <n v="42.843000000000004"/>
    <n v="8.2579999999999991"/>
    <x v="1"/>
    <m/>
    <x v="2"/>
    <n v="14"/>
  </r>
  <r>
    <x v="0"/>
    <x v="0"/>
    <x v="4"/>
    <n v="10"/>
    <x v="9"/>
    <n v="107"/>
    <x v="17"/>
    <n v="6"/>
    <n v="7.4791666666666704E-3"/>
    <n v="44.09"/>
    <n v="1.2470000000000001"/>
    <x v="12"/>
    <m/>
    <x v="2"/>
    <n v="12"/>
  </r>
  <r>
    <x v="0"/>
    <x v="0"/>
    <x v="4"/>
    <n v="11"/>
    <x v="10"/>
    <n v="179"/>
    <x v="12"/>
    <n v="6"/>
    <n v="7.4907407407407397E-3"/>
    <n v="45.031999999999996"/>
    <n v="0.94199999999999995"/>
    <x v="9"/>
    <m/>
    <x v="2"/>
    <n v="10"/>
  </r>
  <r>
    <x v="0"/>
    <x v="0"/>
    <x v="4"/>
    <n v="12"/>
    <x v="11"/>
    <n v="870"/>
    <x v="28"/>
    <n v="6"/>
    <n v="7.5266203703703701E-3"/>
    <n v="48.14"/>
    <n v="3.1080000000000001"/>
    <x v="19"/>
    <m/>
    <x v="2"/>
    <n v="9"/>
  </r>
  <r>
    <x v="0"/>
    <x v="0"/>
    <x v="4"/>
    <n v="13"/>
    <x v="12"/>
    <n v="660"/>
    <x v="21"/>
    <n v="6"/>
    <n v="7.5960648148148202E-3"/>
    <n v="54.149000000000001"/>
    <n v="6.0090000000000003"/>
    <x v="15"/>
    <m/>
    <x v="2"/>
    <n v="8"/>
  </r>
  <r>
    <x v="0"/>
    <x v="0"/>
    <x v="4"/>
    <n v="14"/>
    <x v="13"/>
    <n v="666"/>
    <x v="13"/>
    <n v="5"/>
    <n v="6.11921296296296E-3"/>
    <s v="1 Lap"/>
    <s v="1 Lap"/>
    <x v="1"/>
    <m/>
    <x v="2"/>
    <n v="7"/>
  </r>
  <r>
    <x v="0"/>
    <x v="0"/>
    <x v="4"/>
    <n v="15"/>
    <x v="14"/>
    <n v="268"/>
    <x v="51"/>
    <n v="5"/>
    <n v="6.9212962962963004E-3"/>
    <s v="1 Lap"/>
    <n v="8.0324074074074098E-4"/>
    <x v="6"/>
    <m/>
    <x v="2"/>
    <n v="6"/>
  </r>
  <r>
    <x v="0"/>
    <x v="0"/>
    <x v="4"/>
    <n v="16"/>
    <x v="15"/>
    <n v="242"/>
    <x v="50"/>
    <m/>
    <n v="2.0405092592592601E-3"/>
    <s v="6 Laps"/>
    <s v="5 Laps"/>
    <x v="30"/>
    <m/>
    <x v="2"/>
    <n v="5"/>
  </r>
  <r>
    <x v="0"/>
    <x v="0"/>
    <x v="4"/>
    <s v="DNS"/>
    <x v="24"/>
    <n v="870"/>
    <x v="28"/>
    <m/>
    <m/>
    <s v="DNS"/>
    <m/>
    <x v="19"/>
    <m/>
    <x v="2"/>
    <n v="0"/>
  </r>
  <r>
    <x v="0"/>
    <x v="0"/>
    <x v="4"/>
    <s v="DNS"/>
    <x v="24"/>
    <n v="711"/>
    <x v="48"/>
    <m/>
    <m/>
    <s v="DNS"/>
    <m/>
    <x v="1"/>
    <m/>
    <x v="2"/>
    <n v="0"/>
  </r>
  <r>
    <x v="0"/>
    <x v="0"/>
    <x v="4"/>
    <s v="DNS"/>
    <x v="24"/>
    <n v="743"/>
    <x v="27"/>
    <m/>
    <m/>
    <s v="DNS"/>
    <m/>
    <x v="1"/>
    <m/>
    <x v="2"/>
    <n v="0"/>
  </r>
  <r>
    <x v="0"/>
    <x v="0"/>
    <x v="4"/>
    <s v="DNS"/>
    <x v="24"/>
    <n v="242"/>
    <x v="50"/>
    <m/>
    <m/>
    <s v="DNS"/>
    <m/>
    <x v="30"/>
    <m/>
    <x v="2"/>
    <n v="0"/>
  </r>
  <r>
    <x v="0"/>
    <x v="0"/>
    <x v="4"/>
    <s v="DNS"/>
    <x v="24"/>
    <n v="675"/>
    <x v="25"/>
    <m/>
    <m/>
    <s v="DNS"/>
    <m/>
    <x v="18"/>
    <m/>
    <x v="2"/>
    <n v="0"/>
  </r>
  <r>
    <x v="0"/>
    <x v="0"/>
    <x v="4"/>
    <s v="DNS"/>
    <x v="24"/>
    <n v="786"/>
    <x v="15"/>
    <m/>
    <m/>
    <s v="DNS"/>
    <m/>
    <x v="11"/>
    <m/>
    <x v="2"/>
    <n v="0"/>
  </r>
  <r>
    <x v="0"/>
    <x v="0"/>
    <x v="4"/>
    <s v="DNS"/>
    <x v="24"/>
    <n v="939"/>
    <x v="49"/>
    <m/>
    <m/>
    <s v="DNS"/>
    <m/>
    <x v="29"/>
    <m/>
    <x v="2"/>
    <n v="0"/>
  </r>
  <r>
    <x v="0"/>
    <x v="0"/>
    <x v="4"/>
    <s v="DNS"/>
    <x v="24"/>
    <n v="805"/>
    <x v="26"/>
    <m/>
    <m/>
    <s v="DNS"/>
    <m/>
    <x v="19"/>
    <m/>
    <x v="2"/>
    <n v="0"/>
  </r>
  <r>
    <x v="0"/>
    <x v="0"/>
    <x v="4"/>
    <s v="DNS"/>
    <x v="24"/>
    <n v="146"/>
    <x v="23"/>
    <m/>
    <m/>
    <s v="DNS"/>
    <m/>
    <x v="16"/>
    <m/>
    <x v="2"/>
    <n v="0"/>
  </r>
  <r>
    <x v="0"/>
    <x v="0"/>
    <x v="5"/>
    <n v="1"/>
    <x v="0"/>
    <n v="149"/>
    <x v="1"/>
    <n v="7"/>
    <n v="7.9918981481481507E-3"/>
    <m/>
    <m/>
    <x v="1"/>
    <s v="Edmonton AB"/>
    <x v="3"/>
    <n v="50"/>
  </r>
  <r>
    <x v="0"/>
    <x v="0"/>
    <x v="5"/>
    <n v="2"/>
    <x v="1"/>
    <n v="258"/>
    <x v="33"/>
    <n v="7"/>
    <n v="7.9988425925925904E-3"/>
    <n v="0.68100000000000005"/>
    <n v="0.68100000000000005"/>
    <x v="19"/>
    <s v="Belgrade MT"/>
    <x v="3"/>
    <n v="40"/>
  </r>
  <r>
    <x v="0"/>
    <x v="0"/>
    <x v="5"/>
    <n v="3"/>
    <x v="2"/>
    <n v="88"/>
    <x v="43"/>
    <n v="7"/>
    <n v="8.0069444444444398E-3"/>
    <n v="1.3220000000000001"/>
    <n v="0.64100000000000001"/>
    <x v="1"/>
    <s v="Salt Lake City UT"/>
    <x v="3"/>
    <n v="32"/>
  </r>
  <r>
    <x v="0"/>
    <x v="0"/>
    <x v="5"/>
    <n v="4"/>
    <x v="3"/>
    <n v="22"/>
    <x v="9"/>
    <n v="7"/>
    <n v="8.3715277777777798E-3"/>
    <n v="32.841000000000001"/>
    <n v="31.518999999999998"/>
    <x v="0"/>
    <m/>
    <x v="3"/>
    <n v="26"/>
  </r>
  <r>
    <x v="0"/>
    <x v="0"/>
    <x v="5"/>
    <n v="5"/>
    <x v="4"/>
    <n v="777"/>
    <x v="3"/>
    <n v="7"/>
    <n v="8.4201388888888902E-3"/>
    <n v="37.024999999999999"/>
    <n v="4.1840000000000002"/>
    <x v="6"/>
    <s v="Park City UT"/>
    <x v="3"/>
    <n v="22"/>
  </r>
  <r>
    <x v="0"/>
    <x v="0"/>
    <x v="5"/>
    <n v="6"/>
    <x v="5"/>
    <n v="782"/>
    <x v="18"/>
    <n v="7"/>
    <n v="9.0023148148148206E-3"/>
    <n v="1.0104166666666701E-3"/>
    <n v="50.28"/>
    <x v="13"/>
    <s v="West Jordan UT"/>
    <x v="3"/>
    <n v="20"/>
  </r>
  <r>
    <x v="0"/>
    <x v="0"/>
    <x v="5"/>
    <n v="7"/>
    <x v="6"/>
    <n v="84"/>
    <x v="54"/>
    <n v="6"/>
    <n v="6.7928240740740701E-3"/>
    <s v="1 Lap"/>
    <s v="1 Lap"/>
    <x v="1"/>
    <m/>
    <x v="3"/>
    <n v="18"/>
  </r>
  <r>
    <x v="0"/>
    <x v="0"/>
    <x v="5"/>
    <s v="DNS"/>
    <x v="24"/>
    <n v="217"/>
    <x v="45"/>
    <m/>
    <m/>
    <m/>
    <m/>
    <x v="25"/>
    <s v="Boise ID"/>
    <x v="3"/>
    <n v="0"/>
  </r>
  <r>
    <x v="0"/>
    <x v="0"/>
    <x v="5"/>
    <s v="DNS"/>
    <x v="24"/>
    <n v="282"/>
    <x v="5"/>
    <m/>
    <m/>
    <m/>
    <m/>
    <x v="26"/>
    <s v="Murray UT"/>
    <x v="3"/>
    <n v="0"/>
  </r>
  <r>
    <x v="0"/>
    <x v="0"/>
    <x v="5"/>
    <s v="DNS"/>
    <x v="24"/>
    <n v="11"/>
    <x v="46"/>
    <m/>
    <m/>
    <m/>
    <m/>
    <x v="27"/>
    <s v="Sandy UT"/>
    <x v="3"/>
    <n v="0"/>
  </r>
  <r>
    <x v="0"/>
    <x v="0"/>
    <x v="5"/>
    <s v="DNS"/>
    <x v="24"/>
    <n v="149"/>
    <x v="1"/>
    <m/>
    <m/>
    <m/>
    <m/>
    <x v="1"/>
    <s v="Edmonton AB"/>
    <x v="3"/>
    <n v="0"/>
  </r>
  <r>
    <x v="0"/>
    <x v="0"/>
    <x v="5"/>
    <s v="DNS"/>
    <x v="24"/>
    <n v="68"/>
    <x v="2"/>
    <m/>
    <m/>
    <m/>
    <m/>
    <x v="0"/>
    <s v="RIGBY ID"/>
    <x v="3"/>
    <n v="0"/>
  </r>
  <r>
    <x v="0"/>
    <x v="0"/>
    <x v="6"/>
    <n v="1"/>
    <x v="0"/>
    <n v="84"/>
    <x v="54"/>
    <n v="7"/>
    <n v="7.7106481481481496E-3"/>
    <m/>
    <m/>
    <x v="1"/>
    <m/>
    <x v="4"/>
    <n v="50"/>
  </r>
  <r>
    <x v="0"/>
    <x v="0"/>
    <x v="6"/>
    <n v="2"/>
    <x v="1"/>
    <n v="49"/>
    <x v="55"/>
    <n v="7"/>
    <n v="7.7152777777777801E-3"/>
    <n v="0.41799999999999998"/>
    <n v="0.41799999999999998"/>
    <x v="0"/>
    <m/>
    <x v="4"/>
    <n v="40"/>
  </r>
  <r>
    <x v="0"/>
    <x v="0"/>
    <x v="6"/>
    <n v="3"/>
    <x v="2"/>
    <n v="527"/>
    <x v="56"/>
    <n v="7"/>
    <n v="7.9004629629629598E-3"/>
    <n v="16.352"/>
    <n v="15.933999999999999"/>
    <x v="1"/>
    <s v="Salt Lake City UT"/>
    <x v="4"/>
    <n v="32"/>
  </r>
  <r>
    <x v="0"/>
    <x v="0"/>
    <x v="6"/>
    <n v="4"/>
    <x v="3"/>
    <n v="88"/>
    <x v="43"/>
    <n v="7"/>
    <n v="8.0358796296296307E-3"/>
    <n v="28.062999999999999"/>
    <n v="11.711"/>
    <x v="1"/>
    <s v="Salt Lake City UT"/>
    <x v="4"/>
    <n v="26"/>
  </r>
  <r>
    <x v="0"/>
    <x v="0"/>
    <x v="6"/>
    <n v="5"/>
    <x v="4"/>
    <n v="258"/>
    <x v="33"/>
    <n v="7"/>
    <n v="8.1145833333333296E-3"/>
    <n v="34.911999999999999"/>
    <n v="6.8490000000000002"/>
    <x v="19"/>
    <s v="Belgrade MT"/>
    <x v="4"/>
    <n v="22"/>
  </r>
  <r>
    <x v="0"/>
    <x v="0"/>
    <x v="6"/>
    <n v="6"/>
    <x v="5"/>
    <n v="68"/>
    <x v="2"/>
    <n v="7"/>
    <n v="8.11921296296296E-3"/>
    <n v="35.320999999999998"/>
    <n v="0.40899999999999997"/>
    <x v="0"/>
    <s v="RIGBY ID"/>
    <x v="4"/>
    <n v="20"/>
  </r>
  <r>
    <x v="0"/>
    <x v="0"/>
    <x v="6"/>
    <n v="7"/>
    <x v="6"/>
    <n v="11"/>
    <x v="46"/>
    <n v="7"/>
    <n v="8.1250000000000003E-3"/>
    <n v="35.762"/>
    <n v="0.441"/>
    <x v="27"/>
    <s v="Sandy UT"/>
    <x v="4"/>
    <n v="18"/>
  </r>
  <r>
    <x v="0"/>
    <x v="0"/>
    <x v="6"/>
    <n v="8"/>
    <x v="7"/>
    <n v="311"/>
    <x v="47"/>
    <n v="7"/>
    <n v="8.2129629629629601E-3"/>
    <n v="43.436999999999998"/>
    <n v="7.6749999999999998"/>
    <x v="19"/>
    <s v="Edmonton AB"/>
    <x v="4"/>
    <n v="16"/>
  </r>
  <r>
    <x v="0"/>
    <x v="0"/>
    <x v="6"/>
    <n v="9"/>
    <x v="8"/>
    <n v="22"/>
    <x v="9"/>
    <n v="7"/>
    <n v="8.2361111111111107E-3"/>
    <n v="45.405999999999999"/>
    <n v="1.9690000000000001"/>
    <x v="0"/>
    <m/>
    <x v="4"/>
    <n v="14"/>
  </r>
  <r>
    <x v="0"/>
    <x v="0"/>
    <x v="6"/>
    <n v="10"/>
    <x v="9"/>
    <n v="209"/>
    <x v="6"/>
    <n v="7"/>
    <n v="8.2592592592592596E-3"/>
    <n v="47.37"/>
    <n v="1.964"/>
    <x v="1"/>
    <m/>
    <x v="4"/>
    <n v="12"/>
  </r>
  <r>
    <x v="0"/>
    <x v="0"/>
    <x v="6"/>
    <n v="11"/>
    <x v="10"/>
    <n v="675"/>
    <x v="25"/>
    <n v="7"/>
    <n v="8.2893518518518498E-3"/>
    <n v="50.036999999999999"/>
    <n v="2.6669999999999998"/>
    <x v="18"/>
    <s v="Missoula MT"/>
    <x v="4"/>
    <n v="10"/>
  </r>
  <r>
    <x v="0"/>
    <x v="0"/>
    <x v="6"/>
    <n v="12"/>
    <x v="11"/>
    <n v="711"/>
    <x v="48"/>
    <n v="7"/>
    <n v="8.6157407407407398E-3"/>
    <n v="9.05092592592592E-4"/>
    <n v="28.152000000000001"/>
    <x v="32"/>
    <m/>
    <x v="4"/>
    <n v="9"/>
  </r>
  <r>
    <x v="0"/>
    <x v="0"/>
    <x v="6"/>
    <n v="13"/>
    <x v="12"/>
    <n v="179"/>
    <x v="12"/>
    <n v="7"/>
    <n v="8.6828703703703703E-3"/>
    <n v="9.7222222222222198E-4"/>
    <n v="5.8310000000000004"/>
    <x v="9"/>
    <s v="Calgary AB"/>
    <x v="4"/>
    <n v="8"/>
  </r>
  <r>
    <x v="0"/>
    <x v="0"/>
    <x v="6"/>
    <n v="14"/>
    <x v="13"/>
    <n v="782"/>
    <x v="18"/>
    <n v="7"/>
    <n v="8.8206018518518503E-3"/>
    <n v="1.1099537037037E-3"/>
    <n v="11.888999999999999"/>
    <x v="13"/>
    <s v="West Jordan UT"/>
    <x v="4"/>
    <n v="7"/>
  </r>
  <r>
    <x v="0"/>
    <x v="0"/>
    <x v="6"/>
    <n v="15"/>
    <x v="14"/>
    <n v="114"/>
    <x v="20"/>
    <n v="6"/>
    <n v="7.8414351851851909E-3"/>
    <s v="1 Lap"/>
    <s v="1 Lap"/>
    <x v="1"/>
    <m/>
    <x v="4"/>
    <n v="6"/>
  </r>
  <r>
    <x v="0"/>
    <x v="0"/>
    <x v="6"/>
    <n v="16"/>
    <x v="15"/>
    <n v="939"/>
    <x v="49"/>
    <n v="6"/>
    <n v="8.09490740740741E-3"/>
    <s v="1 Lap"/>
    <n v="21.873000000000001"/>
    <x v="29"/>
    <s v="Ogden UT"/>
    <x v="4"/>
    <n v="5"/>
  </r>
  <r>
    <x v="0"/>
    <x v="0"/>
    <x v="6"/>
    <n v="17"/>
    <x v="16"/>
    <n v="268"/>
    <x v="51"/>
    <n v="6"/>
    <n v="8.3807870370370408E-3"/>
    <s v="1 Lap"/>
    <n v="24.690999999999999"/>
    <x v="6"/>
    <s v="Draper UT"/>
    <x v="4"/>
    <n v="4"/>
  </r>
  <r>
    <x v="0"/>
    <x v="0"/>
    <x v="6"/>
    <s v="DNS"/>
    <x v="24"/>
    <n v="122"/>
    <x v="57"/>
    <m/>
    <m/>
    <s v="DNS"/>
    <m/>
    <x v="5"/>
    <s v="Salt Lake City UT"/>
    <x v="4"/>
    <n v="0"/>
  </r>
  <r>
    <x v="0"/>
    <x v="0"/>
    <x v="6"/>
    <s v="DNS"/>
    <x v="24"/>
    <n v="217"/>
    <x v="45"/>
    <m/>
    <m/>
    <s v="DNS"/>
    <m/>
    <x v="25"/>
    <s v="Boise ID"/>
    <x v="4"/>
    <n v="0"/>
  </r>
  <r>
    <x v="0"/>
    <x v="0"/>
    <x v="6"/>
    <s v="DNS"/>
    <x v="24"/>
    <n v="84"/>
    <x v="54"/>
    <m/>
    <m/>
    <s v="DNS"/>
    <m/>
    <x v="1"/>
    <s v="Salt Lake City Utah"/>
    <x v="4"/>
    <n v="0"/>
  </r>
  <r>
    <x v="0"/>
    <x v="0"/>
    <x v="6"/>
    <s v="DNS"/>
    <x v="24"/>
    <n v="147"/>
    <x v="52"/>
    <m/>
    <m/>
    <s v="DNS"/>
    <m/>
    <x v="30"/>
    <s v="Park City UT"/>
    <x v="4"/>
    <n v="0"/>
  </r>
  <r>
    <x v="0"/>
    <x v="0"/>
    <x v="6"/>
    <s v="DNS"/>
    <x v="24"/>
    <n v="49"/>
    <x v="55"/>
    <m/>
    <m/>
    <s v="DNS"/>
    <m/>
    <x v="0"/>
    <s v="West Valley UT"/>
    <x v="4"/>
    <n v="0"/>
  </r>
  <r>
    <x v="0"/>
    <x v="0"/>
    <x v="6"/>
    <s v="DNS"/>
    <x v="24"/>
    <n v="282"/>
    <x v="5"/>
    <m/>
    <m/>
    <s v="DNS"/>
    <m/>
    <x v="26"/>
    <s v="Murray UT"/>
    <x v="4"/>
    <n v="0"/>
  </r>
  <r>
    <x v="0"/>
    <x v="0"/>
    <x v="6"/>
    <s v="DNS"/>
    <x v="24"/>
    <n v="149"/>
    <x v="1"/>
    <m/>
    <m/>
    <s v="DNS"/>
    <m/>
    <x v="1"/>
    <s v="Edmonton AB"/>
    <x v="4"/>
    <n v="0"/>
  </r>
  <r>
    <x v="0"/>
    <x v="0"/>
    <x v="6"/>
    <s v="DNS"/>
    <x v="24"/>
    <n v="814"/>
    <x v="53"/>
    <m/>
    <m/>
    <s v="DNS"/>
    <m/>
    <x v="1"/>
    <s v="Hooper UT"/>
    <x v="4"/>
    <n v="0"/>
  </r>
  <r>
    <x v="0"/>
    <x v="0"/>
    <x v="6"/>
    <s v="DNS"/>
    <x v="24"/>
    <n v="209"/>
    <x v="6"/>
    <m/>
    <m/>
    <s v="DNS"/>
    <m/>
    <x v="1"/>
    <s v="Farmington UT"/>
    <x v="4"/>
    <n v="0"/>
  </r>
  <r>
    <x v="0"/>
    <x v="0"/>
    <x v="6"/>
    <s v="DNS"/>
    <x v="24"/>
    <n v="114"/>
    <x v="20"/>
    <m/>
    <m/>
    <s v="DNS"/>
    <m/>
    <x v="1"/>
    <s v="Edmonton AB"/>
    <x v="4"/>
    <n v="0"/>
  </r>
  <r>
    <x v="0"/>
    <x v="0"/>
    <x v="6"/>
    <s v="DNS"/>
    <x v="24"/>
    <n v="711"/>
    <x v="48"/>
    <m/>
    <m/>
    <s v="DNS"/>
    <m/>
    <x v="1"/>
    <s v="Phoenix AZ"/>
    <x v="4"/>
    <n v="0"/>
  </r>
  <r>
    <x v="0"/>
    <x v="0"/>
    <x v="6"/>
    <s v="DNS"/>
    <x v="24"/>
    <n v="743"/>
    <x v="27"/>
    <m/>
    <m/>
    <s v="DNS"/>
    <m/>
    <x v="1"/>
    <s v="Las Vegas NV"/>
    <x v="4"/>
    <n v="0"/>
  </r>
  <r>
    <x v="0"/>
    <x v="0"/>
    <x v="7"/>
    <n v="1"/>
    <x v="0"/>
    <n v="993"/>
    <x v="58"/>
    <n v="7"/>
    <n v="8.2418981481481492E-3"/>
    <m/>
    <m/>
    <x v="33"/>
    <s v="Boulder CO"/>
    <x v="5"/>
    <n v="50"/>
  </r>
  <r>
    <x v="0"/>
    <x v="0"/>
    <x v="7"/>
    <n v="2"/>
    <x v="1"/>
    <n v="32"/>
    <x v="59"/>
    <n v="7"/>
    <n v="8.4814814814814805E-3"/>
    <n v="20.725999999999999"/>
    <n v="20.725999999999999"/>
    <x v="34"/>
    <s v="Logan UT"/>
    <x v="5"/>
    <n v="40"/>
  </r>
  <r>
    <x v="0"/>
    <x v="0"/>
    <x v="7"/>
    <n v="3"/>
    <x v="2"/>
    <n v="272"/>
    <x v="40"/>
    <n v="7"/>
    <n v="8.6053240740740708E-3"/>
    <n v="31.41"/>
    <n v="10.683999999999999"/>
    <x v="23"/>
    <s v="Boulder CO"/>
    <x v="5"/>
    <n v="32"/>
  </r>
  <r>
    <x v="0"/>
    <x v="0"/>
    <x v="7"/>
    <n v="4"/>
    <x v="3"/>
    <n v="33"/>
    <x v="60"/>
    <n v="7"/>
    <n v="8.6307870370370392E-3"/>
    <n v="33.646000000000001"/>
    <n v="2.2360000000000002"/>
    <x v="35"/>
    <s v="Redmond UT"/>
    <x v="5"/>
    <n v="26"/>
  </r>
  <r>
    <x v="0"/>
    <x v="0"/>
    <x v="7"/>
    <n v="5"/>
    <x v="4"/>
    <n v="660"/>
    <x v="21"/>
    <n v="7"/>
    <n v="8.7835648148148204E-3"/>
    <n v="46.86"/>
    <n v="13.214"/>
    <x v="15"/>
    <s v="Pleasant view UT"/>
    <x v="5"/>
    <n v="22"/>
  </r>
  <r>
    <x v="0"/>
    <x v="0"/>
    <x v="7"/>
    <n v="6"/>
    <x v="5"/>
    <n v="217"/>
    <x v="45"/>
    <n v="6"/>
    <n v="8.1840277777777796E-3"/>
    <s v="1 Lap"/>
    <s v="1 Lap"/>
    <x v="36"/>
    <s v="Boise ID"/>
    <x v="5"/>
    <n v="20"/>
  </r>
  <r>
    <x v="0"/>
    <x v="0"/>
    <x v="7"/>
    <n v="7"/>
    <x v="6"/>
    <n v="777"/>
    <x v="3"/>
    <m/>
    <m/>
    <m/>
    <m/>
    <x v="6"/>
    <s v="Park City UT"/>
    <x v="5"/>
    <n v="18"/>
  </r>
  <r>
    <x v="0"/>
    <x v="0"/>
    <x v="8"/>
    <n v="1"/>
    <x v="0"/>
    <n v="311"/>
    <x v="47"/>
    <n v="6"/>
    <n v="6.9143518518518503E-3"/>
    <m/>
    <m/>
    <x v="19"/>
    <m/>
    <x v="6"/>
    <n v="50"/>
  </r>
  <r>
    <x v="0"/>
    <x v="0"/>
    <x v="8"/>
    <n v="2"/>
    <x v="1"/>
    <n v="193"/>
    <x v="0"/>
    <n v="6"/>
    <n v="6.9189814814814799E-3"/>
    <n v="0.41099999999999998"/>
    <n v="0.41099999999999998"/>
    <x v="0"/>
    <s v="Boulder CO"/>
    <x v="6"/>
    <n v="40"/>
  </r>
  <r>
    <x v="0"/>
    <x v="0"/>
    <x v="8"/>
    <n v="3"/>
    <x v="2"/>
    <n v="675"/>
    <x v="25"/>
    <n v="6"/>
    <n v="6.9953703703703697E-3"/>
    <n v="7.0609999999999999"/>
    <n v="6.65"/>
    <x v="18"/>
    <s v="Missoula MT"/>
    <x v="6"/>
    <n v="32"/>
  </r>
  <r>
    <x v="0"/>
    <x v="0"/>
    <x v="8"/>
    <n v="4"/>
    <x v="3"/>
    <n v="746"/>
    <x v="10"/>
    <n v="6"/>
    <n v="7.2083333333333296E-3"/>
    <n v="25.416"/>
    <n v="18.355"/>
    <x v="7"/>
    <s v="Aberdeen ID"/>
    <x v="6"/>
    <n v="26"/>
  </r>
  <r>
    <x v="0"/>
    <x v="0"/>
    <x v="8"/>
    <n v="5"/>
    <x v="4"/>
    <n v="666"/>
    <x v="13"/>
    <n v="6"/>
    <n v="7.2696759259259303E-3"/>
    <n v="30.690999999999999"/>
    <n v="5.2750000000000004"/>
    <x v="1"/>
    <s v="West Valley City UT"/>
    <x v="6"/>
    <n v="22"/>
  </r>
  <r>
    <x v="0"/>
    <x v="0"/>
    <x v="8"/>
    <n v="6"/>
    <x v="5"/>
    <n v="814"/>
    <x v="53"/>
    <n v="6"/>
    <n v="7.3298611111111099E-3"/>
    <n v="35.899000000000001"/>
    <n v="5.2080000000000002"/>
    <x v="1"/>
    <s v="Hooper UT"/>
    <x v="6"/>
    <n v="20"/>
  </r>
  <r>
    <x v="0"/>
    <x v="0"/>
    <x v="8"/>
    <n v="7"/>
    <x v="6"/>
    <n v="325"/>
    <x v="16"/>
    <n v="6"/>
    <n v="7.4166666666666704E-3"/>
    <n v="43.427"/>
    <n v="7.5279999999999996"/>
    <x v="1"/>
    <s v="Layton UT"/>
    <x v="6"/>
    <n v="18"/>
  </r>
  <r>
    <x v="0"/>
    <x v="0"/>
    <x v="8"/>
    <n v="8"/>
    <x v="7"/>
    <n v="114"/>
    <x v="20"/>
    <n v="6"/>
    <n v="7.6608796296296303E-3"/>
    <n v="7.4652777777777803E-4"/>
    <n v="21.122"/>
    <x v="1"/>
    <m/>
    <x v="6"/>
    <n v="16"/>
  </r>
  <r>
    <x v="0"/>
    <x v="0"/>
    <x v="8"/>
    <n v="9"/>
    <x v="8"/>
    <n v="870"/>
    <x v="28"/>
    <n v="6"/>
    <n v="7.7175925925925901E-3"/>
    <n v="8.0324074074074098E-4"/>
    <n v="4.899"/>
    <x v="19"/>
    <s v="Boise ID"/>
    <x v="6"/>
    <n v="14"/>
  </r>
  <r>
    <x v="0"/>
    <x v="0"/>
    <x v="8"/>
    <n v="10"/>
    <x v="9"/>
    <n v="660"/>
    <x v="21"/>
    <n v="6"/>
    <n v="7.9537037037037007E-3"/>
    <n v="1.0393518518518499E-3"/>
    <n v="20.382000000000001"/>
    <x v="15"/>
    <s v="Pleasant view UT"/>
    <x v="6"/>
    <n v="12"/>
  </r>
  <r>
    <x v="0"/>
    <x v="0"/>
    <x v="8"/>
    <n v="11"/>
    <x v="10"/>
    <n v="914"/>
    <x v="61"/>
    <n v="6"/>
    <n v="8.0231481481481508E-3"/>
    <n v="1.1099537037037E-3"/>
    <n v="6.0279999999999996"/>
    <x v="1"/>
    <s v="Park CIty UT"/>
    <x v="6"/>
    <n v="10"/>
  </r>
  <r>
    <x v="0"/>
    <x v="0"/>
    <x v="8"/>
    <n v="12"/>
    <x v="11"/>
    <n v="242"/>
    <x v="50"/>
    <n v="6"/>
    <n v="8.1898148148148095E-3"/>
    <n v="1.27546296296296E-3"/>
    <n v="14.316000000000001"/>
    <x v="30"/>
    <s v="Aberdeen ID"/>
    <x v="6"/>
    <n v="9"/>
  </r>
  <r>
    <x v="0"/>
    <x v="0"/>
    <x v="8"/>
    <n v="13"/>
    <x v="12"/>
    <n v="939"/>
    <x v="49"/>
    <n v="6"/>
    <n v="8.20138888888889E-3"/>
    <n v="1.2881944444444399E-3"/>
    <n v="1.087"/>
    <x v="29"/>
    <s v="Ogden UT"/>
    <x v="6"/>
    <n v="8"/>
  </r>
  <r>
    <x v="0"/>
    <x v="0"/>
    <x v="8"/>
    <n v="14"/>
    <x v="13"/>
    <n v="268"/>
    <x v="51"/>
    <n v="5"/>
    <n v="6.9189814814814799E-3"/>
    <s v="1 Lap"/>
    <s v="1 Lap"/>
    <x v="6"/>
    <s v="Draper UT"/>
    <x v="6"/>
    <n v="7"/>
  </r>
  <r>
    <x v="0"/>
    <x v="0"/>
    <x v="8"/>
    <s v="DNS"/>
    <x v="24"/>
    <n v="179"/>
    <x v="12"/>
    <m/>
    <m/>
    <s v="DNS"/>
    <m/>
    <x v="9"/>
    <s v="Calgary AB"/>
    <x v="6"/>
    <n v="0"/>
  </r>
  <r>
    <x v="0"/>
    <x v="0"/>
    <x v="8"/>
    <s v="DNS"/>
    <x v="24"/>
    <n v="805"/>
    <x v="26"/>
    <m/>
    <m/>
    <s v="DNS"/>
    <m/>
    <x v="19"/>
    <s v="Layton UT"/>
    <x v="6"/>
    <n v="0"/>
  </r>
  <r>
    <x v="0"/>
    <x v="0"/>
    <x v="8"/>
    <s v="DNS"/>
    <x v="24"/>
    <n v="743"/>
    <x v="27"/>
    <m/>
    <m/>
    <s v="DNS"/>
    <m/>
    <x v="1"/>
    <s v="Las Vegas NV"/>
    <x v="6"/>
    <n v="0"/>
  </r>
  <r>
    <x v="0"/>
    <x v="0"/>
    <x v="8"/>
    <s v="DNS"/>
    <x v="24"/>
    <n v="711"/>
    <x v="48"/>
    <m/>
    <m/>
    <s v="DNS"/>
    <m/>
    <x v="1"/>
    <s v="Phoenix AZ"/>
    <x v="6"/>
    <n v="0"/>
  </r>
  <r>
    <x v="0"/>
    <x v="0"/>
    <x v="9"/>
    <n v="1"/>
    <x v="0"/>
    <n v="84"/>
    <x v="54"/>
    <n v="6"/>
    <n v="6.5659722222222196E-3"/>
    <m/>
    <m/>
    <x v="1"/>
    <s v="Salt Lake City Utah"/>
    <x v="7"/>
    <n v="50"/>
  </r>
  <r>
    <x v="0"/>
    <x v="0"/>
    <x v="9"/>
    <n v="2"/>
    <x v="1"/>
    <n v="49"/>
    <x v="55"/>
    <n v="6"/>
    <n v="6.6261574074074096E-3"/>
    <n v="5.1849999999999996"/>
    <n v="5.1849999999999996"/>
    <x v="0"/>
    <s v="West Valley UT"/>
    <x v="7"/>
    <n v="40"/>
  </r>
  <r>
    <x v="0"/>
    <x v="0"/>
    <x v="9"/>
    <n v="3"/>
    <x v="2"/>
    <n v="527"/>
    <x v="56"/>
    <n v="6"/>
    <n v="6.6608796296296303E-3"/>
    <n v="8.15"/>
    <n v="2.9649999999999999"/>
    <x v="1"/>
    <m/>
    <x v="7"/>
    <n v="32"/>
  </r>
  <r>
    <x v="0"/>
    <x v="0"/>
    <x v="9"/>
    <n v="4"/>
    <x v="3"/>
    <n v="86"/>
    <x v="62"/>
    <n v="6"/>
    <n v="6.7048611111111102E-3"/>
    <n v="11.933"/>
    <n v="3.7829999999999999"/>
    <x v="5"/>
    <s v="West Jordan UT"/>
    <x v="7"/>
    <n v="26"/>
  </r>
  <r>
    <x v="0"/>
    <x v="0"/>
    <x v="9"/>
    <n v="5"/>
    <x v="4"/>
    <n v="26"/>
    <x v="42"/>
    <n v="6"/>
    <n v="6.7986111111111103E-3"/>
    <n v="20.113"/>
    <n v="8.18"/>
    <x v="5"/>
    <s v="Lehi UT"/>
    <x v="7"/>
    <n v="22"/>
  </r>
  <r>
    <x v="0"/>
    <x v="0"/>
    <x v="9"/>
    <n v="6"/>
    <x v="5"/>
    <n v="115"/>
    <x v="32"/>
    <n v="6"/>
    <n v="6.9085648148148196E-3"/>
    <n v="29.626000000000001"/>
    <n v="9.5129999999999999"/>
    <x v="14"/>
    <s v="Calgary AB"/>
    <x v="7"/>
    <n v="20"/>
  </r>
  <r>
    <x v="0"/>
    <x v="0"/>
    <x v="9"/>
    <n v="7"/>
    <x v="6"/>
    <n v="177"/>
    <x v="29"/>
    <n v="6"/>
    <n v="6.9143518518518503E-3"/>
    <n v="30.103000000000002"/>
    <n v="0.47699999999999998"/>
    <x v="11"/>
    <s v="Lindon UT"/>
    <x v="7"/>
    <n v="18"/>
  </r>
  <r>
    <x v="0"/>
    <x v="0"/>
    <x v="9"/>
    <n v="8"/>
    <x v="7"/>
    <s v="140x"/>
    <x v="31"/>
    <n v="6"/>
    <n v="7.0428240740740798E-3"/>
    <n v="41.222000000000001"/>
    <n v="11.119"/>
    <x v="10"/>
    <s v="Portland OR"/>
    <x v="7"/>
    <n v="16"/>
  </r>
  <r>
    <x v="0"/>
    <x v="0"/>
    <x v="9"/>
    <n v="9"/>
    <x v="8"/>
    <n v="39"/>
    <x v="36"/>
    <n v="6"/>
    <n v="7.0486111111111097E-3"/>
    <n v="41.658999999999999"/>
    <n v="0.437"/>
    <x v="21"/>
    <s v="Bluffdale UT"/>
    <x v="7"/>
    <n v="14"/>
  </r>
  <r>
    <x v="0"/>
    <x v="0"/>
    <x v="9"/>
    <n v="10"/>
    <x v="9"/>
    <n v="122"/>
    <x v="57"/>
    <n v="6"/>
    <n v="7.0520833333333303E-3"/>
    <n v="41.963999999999999"/>
    <n v="0.30499999999999999"/>
    <x v="5"/>
    <s v="Salt Lake City UT"/>
    <x v="7"/>
    <n v="12"/>
  </r>
  <r>
    <x v="0"/>
    <x v="0"/>
    <x v="9"/>
    <n v="11"/>
    <x v="10"/>
    <n v="151"/>
    <x v="38"/>
    <n v="6"/>
    <n v="7.1053240740740703E-3"/>
    <n v="46.533999999999999"/>
    <n v="4.57"/>
    <x v="11"/>
    <s v="Anaheim CA"/>
    <x v="7"/>
    <n v="10"/>
  </r>
  <r>
    <x v="0"/>
    <x v="0"/>
    <x v="9"/>
    <n v="12"/>
    <x v="11"/>
    <n v="365"/>
    <x v="34"/>
    <n v="6"/>
    <n v="7.1087962962962997E-3"/>
    <n v="46.844999999999999"/>
    <n v="0.311"/>
    <x v="37"/>
    <m/>
    <x v="7"/>
    <n v="9"/>
  </r>
  <r>
    <x v="0"/>
    <x v="0"/>
    <x v="9"/>
    <n v="13"/>
    <x v="12"/>
    <n v="777"/>
    <x v="3"/>
    <n v="6"/>
    <n v="7.1145833333333304E-3"/>
    <n v="47.423999999999999"/>
    <n v="0.57899999999999996"/>
    <x v="6"/>
    <s v="Park City UT"/>
    <x v="7"/>
    <n v="8"/>
  </r>
  <r>
    <x v="0"/>
    <x v="0"/>
    <x v="9"/>
    <n v="14"/>
    <x v="13"/>
    <n v="121"/>
    <x v="35"/>
    <n v="6"/>
    <n v="7.1238425925925896E-3"/>
    <n v="48.139000000000003"/>
    <n v="0.71499999999999997"/>
    <x v="20"/>
    <s v="Salt Lake City UT"/>
    <x v="7"/>
    <n v="7"/>
  </r>
  <r>
    <x v="0"/>
    <x v="0"/>
    <x v="9"/>
    <n v="15"/>
    <x v="14"/>
    <s v="7x"/>
    <x v="7"/>
    <n v="6"/>
    <n v="7.28587962962963E-3"/>
    <n v="7.1990740740740695E-4"/>
    <n v="14.076000000000001"/>
    <x v="5"/>
    <m/>
    <x v="7"/>
    <n v="6"/>
  </r>
  <r>
    <x v="0"/>
    <x v="0"/>
    <x v="9"/>
    <n v="16"/>
    <x v="15"/>
    <s v="4x"/>
    <x v="30"/>
    <n v="4"/>
    <n v="4.4930555555555496E-3"/>
    <s v="2 Laps"/>
    <s v="2 Laps"/>
    <x v="11"/>
    <m/>
    <x v="7"/>
    <n v="5"/>
  </r>
  <r>
    <x v="0"/>
    <x v="0"/>
    <x v="9"/>
    <n v="17"/>
    <x v="16"/>
    <n v="117"/>
    <x v="4"/>
    <n v="1"/>
    <n v="4.4201388888888901E-3"/>
    <s v="5 Laps"/>
    <s v="3 Laps"/>
    <x v="28"/>
    <s v="South Jordan UT"/>
    <x v="7"/>
    <n v="4"/>
  </r>
  <r>
    <x v="0"/>
    <x v="0"/>
    <x v="9"/>
    <n v="18"/>
    <x v="17"/>
    <n v="242"/>
    <x v="50"/>
    <m/>
    <n v="5.2453703703703699E-3"/>
    <s v="6 Laps"/>
    <s v="1 Lap"/>
    <x v="38"/>
    <m/>
    <x v="7"/>
    <n v="3"/>
  </r>
  <r>
    <x v="0"/>
    <x v="0"/>
    <x v="9"/>
    <n v="19"/>
    <x v="18"/>
    <n v="53"/>
    <x v="44"/>
    <m/>
    <m/>
    <m/>
    <m/>
    <x v="5"/>
    <s v="Gilbert AZ"/>
    <x v="7"/>
    <n v="2"/>
  </r>
  <r>
    <x v="0"/>
    <x v="0"/>
    <x v="9"/>
    <n v="20"/>
    <x v="19"/>
    <n v="282"/>
    <x v="5"/>
    <m/>
    <m/>
    <m/>
    <m/>
    <x v="26"/>
    <s v="Murray UT"/>
    <x v="7"/>
    <n v="1"/>
  </r>
  <r>
    <x v="0"/>
    <x v="0"/>
    <x v="9"/>
    <n v="21"/>
    <x v="20"/>
    <n v="28"/>
    <x v="11"/>
    <m/>
    <m/>
    <m/>
    <m/>
    <x v="8"/>
    <s v="Centennial CO"/>
    <x v="7"/>
    <n v="0"/>
  </r>
  <r>
    <x v="0"/>
    <x v="0"/>
    <x v="9"/>
    <n v="22"/>
    <x v="21"/>
    <n v="101"/>
    <x v="37"/>
    <m/>
    <m/>
    <m/>
    <m/>
    <x v="31"/>
    <s v="Boise ID"/>
    <x v="7"/>
    <n v="0"/>
  </r>
  <r>
    <x v="0"/>
    <x v="0"/>
    <x v="9"/>
    <n v="23"/>
    <x v="22"/>
    <n v="69"/>
    <x v="24"/>
    <m/>
    <m/>
    <m/>
    <m/>
    <x v="17"/>
    <s v="SLC UT"/>
    <x v="7"/>
    <n v="0"/>
  </r>
  <r>
    <x v="0"/>
    <x v="0"/>
    <x v="9"/>
    <n v="24"/>
    <x v="23"/>
    <n v="149"/>
    <x v="1"/>
    <m/>
    <m/>
    <m/>
    <m/>
    <x v="1"/>
    <s v="Edmonton AB"/>
    <x v="7"/>
    <n v="0"/>
  </r>
  <r>
    <x v="0"/>
    <x v="0"/>
    <x v="9"/>
    <n v="25"/>
    <x v="25"/>
    <n v="88"/>
    <x v="43"/>
    <m/>
    <m/>
    <m/>
    <m/>
    <x v="1"/>
    <s v="Salt Lake City UT"/>
    <x v="7"/>
    <n v="0"/>
  </r>
  <r>
    <x v="0"/>
    <x v="0"/>
    <x v="9"/>
    <n v="26"/>
    <x v="26"/>
    <n v="11"/>
    <x v="46"/>
    <m/>
    <m/>
    <m/>
    <m/>
    <x v="5"/>
    <s v="Sandy UT"/>
    <x v="7"/>
    <n v="0"/>
  </r>
  <r>
    <x v="0"/>
    <x v="0"/>
    <x v="10"/>
    <n v="1"/>
    <x v="0"/>
    <n v="777"/>
    <x v="3"/>
    <n v="7"/>
    <m/>
    <m/>
    <m/>
    <x v="2"/>
    <m/>
    <x v="8"/>
    <n v="50"/>
  </r>
  <r>
    <x v="0"/>
    <x v="0"/>
    <x v="10"/>
    <n v="2"/>
    <x v="1"/>
    <n v="56"/>
    <x v="39"/>
    <n v="7"/>
    <n v="8.4108796296296293E-3"/>
    <m/>
    <m/>
    <x v="22"/>
    <s v="South Jordan UT"/>
    <x v="8"/>
    <n v="40"/>
  </r>
  <r>
    <x v="0"/>
    <x v="0"/>
    <x v="10"/>
    <n v="4"/>
    <x v="2"/>
    <n v="607"/>
    <x v="22"/>
    <n v="7"/>
    <n v="8.7106481481481497E-3"/>
    <n v="25.873999999999999"/>
    <n v="0.42199999999999999"/>
    <x v="39"/>
    <s v="Missoula MT"/>
    <x v="8"/>
    <n v="32"/>
  </r>
  <r>
    <x v="0"/>
    <x v="0"/>
    <x v="10"/>
    <n v="5"/>
    <x v="3"/>
    <n v="107"/>
    <x v="17"/>
    <n v="7"/>
    <n v="8.8136574074074107E-3"/>
    <n v="34.826999999999998"/>
    <n v="8.9529999999999994"/>
    <x v="12"/>
    <s v="Meridian ID"/>
    <x v="8"/>
    <n v="26"/>
  </r>
  <r>
    <x v="0"/>
    <x v="0"/>
    <x v="10"/>
    <n v="10"/>
    <x v="5"/>
    <n v="66"/>
    <x v="41"/>
    <n v="6"/>
    <n v="8.3171296296296292E-3"/>
    <m/>
    <m/>
    <x v="24"/>
    <s v="Ogden UT"/>
    <x v="8"/>
    <n v="20"/>
  </r>
  <r>
    <x v="0"/>
    <x v="0"/>
    <x v="10"/>
    <n v="12"/>
    <x v="6"/>
    <n v="69"/>
    <x v="24"/>
    <n v="1"/>
    <n v="1.2928240740740699E-3"/>
    <s v="5 Laps"/>
    <s v="5 Laps"/>
    <x v="17"/>
    <s v="SLC UT"/>
    <x v="8"/>
    <n v="18"/>
  </r>
  <r>
    <x v="0"/>
    <x v="0"/>
    <x v="11"/>
    <n v="1"/>
    <x v="0"/>
    <n v="217"/>
    <x v="45"/>
    <n v="2"/>
    <n v="3.1805555555555602E-3"/>
    <m/>
    <m/>
    <x v="36"/>
    <s v="Boise ID"/>
    <x v="9"/>
    <n v="50"/>
  </r>
  <r>
    <x v="0"/>
    <x v="0"/>
    <x v="12"/>
    <n v="3"/>
    <x v="0"/>
    <n v="993"/>
    <x v="58"/>
    <n v="7"/>
    <n v="8.7048611111111094E-3"/>
    <n v="25.452000000000002"/>
    <n v="25.452000000000002"/>
    <x v="33"/>
    <s v="Boulder CO"/>
    <x v="10"/>
    <n v="50"/>
  </r>
  <r>
    <x v="0"/>
    <x v="0"/>
    <x v="12"/>
    <n v="6"/>
    <x v="1"/>
    <n v="32"/>
    <x v="59"/>
    <n v="7"/>
    <n v="8.8541666666666699E-3"/>
    <n v="38.32"/>
    <n v="3.4929999999999999"/>
    <x v="34"/>
    <s v="Logan UT"/>
    <x v="10"/>
    <n v="40"/>
  </r>
  <r>
    <x v="0"/>
    <x v="0"/>
    <x v="12"/>
    <n v="7"/>
    <x v="2"/>
    <n v="272"/>
    <x v="40"/>
    <n v="7"/>
    <n v="9.0092592592592603E-3"/>
    <n v="51.670999999999999"/>
    <n v="13.351000000000001"/>
    <x v="23"/>
    <s v="Boulder CO"/>
    <x v="10"/>
    <n v="32"/>
  </r>
  <r>
    <x v="0"/>
    <x v="0"/>
    <x v="12"/>
    <n v="8"/>
    <x v="3"/>
    <n v="660"/>
    <x v="21"/>
    <n v="7"/>
    <n v="9.2372685185185197E-3"/>
    <n v="8.2638888888888898E-4"/>
    <n v="19.757999999999999"/>
    <x v="15"/>
    <s v="Pleasant view UT"/>
    <x v="10"/>
    <n v="26"/>
  </r>
  <r>
    <x v="0"/>
    <x v="0"/>
    <x v="12"/>
    <n v="9"/>
    <x v="4"/>
    <n v="33"/>
    <x v="60"/>
    <n v="7"/>
    <n v="9.2430555555555599E-3"/>
    <n v="8.3217592592592599E-4"/>
    <n v="0.47099999999999997"/>
    <x v="35"/>
    <s v="Redmond UT"/>
    <x v="10"/>
    <n v="22"/>
  </r>
  <r>
    <x v="0"/>
    <x v="0"/>
    <x v="12"/>
    <n v="11"/>
    <x v="5"/>
    <n v="217"/>
    <x v="45"/>
    <n v="6"/>
    <n v="8.6238425925925892E-3"/>
    <n v="26.504000000000001"/>
    <n v="26.504000000000001"/>
    <x v="36"/>
    <s v="Boise ID"/>
    <x v="10"/>
    <n v="20"/>
  </r>
  <r>
    <x v="0"/>
    <x v="0"/>
    <x v="13"/>
    <n v="1"/>
    <x v="0"/>
    <n v="307"/>
    <x v="14"/>
    <n v="6"/>
    <n v="7.3067129629629602E-3"/>
    <m/>
    <m/>
    <x v="10"/>
    <s v="KUNA ID"/>
    <x v="11"/>
    <n v="0"/>
  </r>
  <r>
    <x v="0"/>
    <x v="0"/>
    <x v="13"/>
    <n v="2"/>
    <x v="1"/>
    <n v="179"/>
    <x v="12"/>
    <n v="6"/>
    <n v="7.3981481481481502E-3"/>
    <n v="7.8369999999999997"/>
    <n v="7.8369999999999997"/>
    <x v="9"/>
    <s v="Calgary AB"/>
    <x v="11"/>
    <n v="0"/>
  </r>
  <r>
    <x v="0"/>
    <x v="0"/>
    <x v="13"/>
    <n v="3"/>
    <x v="2"/>
    <n v="114"/>
    <x v="20"/>
    <n v="6"/>
    <n v="7.4293981481481502E-3"/>
    <n v="10.541"/>
    <n v="2.7040000000000002"/>
    <x v="1"/>
    <s v="Edmonton AB"/>
    <x v="11"/>
    <n v="0"/>
  </r>
  <r>
    <x v="0"/>
    <x v="0"/>
    <x v="13"/>
    <n v="4"/>
    <x v="3"/>
    <n v="870"/>
    <x v="28"/>
    <n v="6"/>
    <n v="7.4409722222222204E-3"/>
    <n v="11.563000000000001"/>
    <n v="1.022"/>
    <x v="19"/>
    <s v="Boise ID"/>
    <x v="11"/>
    <n v="0"/>
  </r>
  <r>
    <x v="0"/>
    <x v="0"/>
    <x v="13"/>
    <n v="5"/>
    <x v="4"/>
    <n v="711"/>
    <x v="48"/>
    <n v="6"/>
    <n v="7.5138888888888903E-3"/>
    <n v="17.898"/>
    <n v="6.335"/>
    <x v="1"/>
    <s v="Phoenix AZ"/>
    <x v="11"/>
    <n v="0"/>
  </r>
  <r>
    <x v="0"/>
    <x v="0"/>
    <x v="13"/>
    <n v="6"/>
    <x v="5"/>
    <n v="107"/>
    <x v="17"/>
    <n v="6"/>
    <n v="7.5462962962963001E-3"/>
    <n v="20.702999999999999"/>
    <n v="2.8050000000000002"/>
    <x v="12"/>
    <s v="Meridian ID"/>
    <x v="11"/>
    <n v="0"/>
  </r>
  <r>
    <x v="0"/>
    <x v="0"/>
    <x v="13"/>
    <n v="7"/>
    <x v="6"/>
    <n v="33"/>
    <x v="60"/>
    <n v="6"/>
    <n v="7.6087962962963001E-3"/>
    <n v="26.096"/>
    <n v="5.3929999999999998"/>
    <x v="35"/>
    <s v="Redmond UT"/>
    <x v="11"/>
    <n v="0"/>
  </r>
  <r>
    <x v="0"/>
    <x v="0"/>
    <x v="13"/>
    <n v="8"/>
    <x v="7"/>
    <n v="242"/>
    <x v="50"/>
    <n v="6"/>
    <n v="8.0972222222222192E-3"/>
    <n v="7.8935185185185195E-4"/>
    <n v="42.136000000000003"/>
    <x v="30"/>
    <s v="Aberdeen ID"/>
    <x v="11"/>
    <n v="0"/>
  </r>
  <r>
    <x v="0"/>
    <x v="0"/>
    <x v="13"/>
    <n v="9"/>
    <x v="8"/>
    <n v="268"/>
    <x v="51"/>
    <n v="6"/>
    <n v="8.1666666666666693E-3"/>
    <n v="8.5995370370370403E-4"/>
    <n v="6.0439999999999996"/>
    <x v="6"/>
    <s v="Draper UT"/>
    <x v="11"/>
    <n v="0"/>
  </r>
  <r>
    <x v="0"/>
    <x v="0"/>
    <x v="13"/>
    <n v="10"/>
    <x v="9"/>
    <n v="146"/>
    <x v="23"/>
    <n v="2"/>
    <n v="3.1180555555555601E-3"/>
    <s v="4 Laps"/>
    <s v="4 Laps"/>
    <x v="16"/>
    <s v="Littleton CO"/>
    <x v="11"/>
    <n v="0"/>
  </r>
  <r>
    <x v="0"/>
    <x v="0"/>
    <x v="13"/>
    <s v="DNS"/>
    <x v="24"/>
    <n v="993"/>
    <x v="58"/>
    <m/>
    <m/>
    <m/>
    <m/>
    <x v="33"/>
    <s v="Boulder CO"/>
    <x v="11"/>
    <n v="0"/>
  </r>
  <r>
    <x v="0"/>
    <x v="0"/>
    <x v="13"/>
    <s v="DNS"/>
    <x v="24"/>
    <n v="114"/>
    <x v="20"/>
    <m/>
    <m/>
    <m/>
    <m/>
    <x v="1"/>
    <s v="Edmonton AB"/>
    <x v="11"/>
    <n v="0"/>
  </r>
  <r>
    <x v="0"/>
    <x v="0"/>
    <x v="13"/>
    <s v="DNS"/>
    <x v="24"/>
    <n v="32"/>
    <x v="59"/>
    <m/>
    <m/>
    <m/>
    <m/>
    <x v="34"/>
    <s v="Logan UT"/>
    <x v="11"/>
    <n v="0"/>
  </r>
  <r>
    <x v="0"/>
    <x v="0"/>
    <x v="13"/>
    <s v="DNS"/>
    <x v="24"/>
    <n v="146"/>
    <x v="23"/>
    <m/>
    <m/>
    <m/>
    <m/>
    <x v="16"/>
    <s v="Littleton CO"/>
    <x v="11"/>
    <n v="0"/>
  </r>
  <r>
    <x v="0"/>
    <x v="0"/>
    <x v="13"/>
    <s v="DNS"/>
    <x v="24"/>
    <n v="743"/>
    <x v="27"/>
    <m/>
    <m/>
    <m/>
    <m/>
    <x v="1"/>
    <s v="Las Vegas NV"/>
    <x v="11"/>
    <n v="0"/>
  </r>
  <r>
    <x v="0"/>
    <x v="0"/>
    <x v="13"/>
    <s v="DNS"/>
    <x v="24"/>
    <n v="179"/>
    <x v="12"/>
    <m/>
    <m/>
    <m/>
    <m/>
    <x v="9"/>
    <s v="Calgary AB"/>
    <x v="11"/>
    <n v="0"/>
  </r>
  <r>
    <x v="0"/>
    <x v="0"/>
    <x v="13"/>
    <s v="DNS"/>
    <x v="24"/>
    <n v="870"/>
    <x v="28"/>
    <m/>
    <m/>
    <m/>
    <m/>
    <x v="19"/>
    <s v="Boise ID"/>
    <x v="11"/>
    <n v="0"/>
  </r>
  <r>
    <x v="0"/>
    <x v="0"/>
    <x v="13"/>
    <s v="DNS"/>
    <x v="24"/>
    <n v="147"/>
    <x v="52"/>
    <m/>
    <m/>
    <m/>
    <m/>
    <x v="30"/>
    <s v="Park City UT"/>
    <x v="11"/>
    <n v="0"/>
  </r>
  <r>
    <x v="0"/>
    <x v="0"/>
    <x v="13"/>
    <s v="DNS"/>
    <x v="24"/>
    <n v="107"/>
    <x v="17"/>
    <m/>
    <m/>
    <m/>
    <m/>
    <x v="12"/>
    <s v="Meridian ID"/>
    <x v="11"/>
    <n v="0"/>
  </r>
  <r>
    <x v="0"/>
    <x v="0"/>
    <x v="13"/>
    <s v="DNS"/>
    <x v="24"/>
    <n v="666"/>
    <x v="13"/>
    <m/>
    <m/>
    <m/>
    <m/>
    <x v="1"/>
    <s v="West Valley City UT"/>
    <x v="11"/>
    <n v="0"/>
  </r>
  <r>
    <x v="0"/>
    <x v="0"/>
    <x v="13"/>
    <s v="DNS"/>
    <x v="24"/>
    <n v="268"/>
    <x v="51"/>
    <m/>
    <m/>
    <m/>
    <m/>
    <x v="6"/>
    <s v="Draper UT"/>
    <x v="11"/>
    <n v="0"/>
  </r>
  <r>
    <x v="0"/>
    <x v="0"/>
    <x v="13"/>
    <s v="DNS"/>
    <x v="24"/>
    <n v="911"/>
    <x v="19"/>
    <m/>
    <m/>
    <m/>
    <m/>
    <x v="14"/>
    <s v="Calgary AB"/>
    <x v="11"/>
    <n v="0"/>
  </r>
  <r>
    <x v="0"/>
    <x v="0"/>
    <x v="13"/>
    <s v="DNS"/>
    <x v="24"/>
    <n v="939"/>
    <x v="49"/>
    <m/>
    <m/>
    <m/>
    <m/>
    <x v="29"/>
    <s v="Ogden UT"/>
    <x v="11"/>
    <n v="0"/>
  </r>
  <r>
    <x v="0"/>
    <x v="0"/>
    <x v="13"/>
    <s v="DNS"/>
    <x v="24"/>
    <n v="782"/>
    <x v="18"/>
    <m/>
    <m/>
    <m/>
    <m/>
    <x v="13"/>
    <s v="West Jordan UT"/>
    <x v="11"/>
    <n v="0"/>
  </r>
  <r>
    <x v="0"/>
    <x v="0"/>
    <x v="13"/>
    <s v="DNS"/>
    <x v="24"/>
    <n v="307"/>
    <x v="14"/>
    <m/>
    <m/>
    <m/>
    <m/>
    <x v="10"/>
    <s v="KUNA ID"/>
    <x v="11"/>
    <n v="0"/>
  </r>
  <r>
    <x v="0"/>
    <x v="0"/>
    <x v="13"/>
    <s v="DNS"/>
    <x v="24"/>
    <n v="805"/>
    <x v="26"/>
    <m/>
    <m/>
    <m/>
    <m/>
    <x v="19"/>
    <s v="Layton UT"/>
    <x v="11"/>
    <n v="0"/>
  </r>
  <r>
    <x v="0"/>
    <x v="0"/>
    <x v="13"/>
    <s v="DQ"/>
    <x v="27"/>
    <n v="136"/>
    <x v="8"/>
    <n v="6"/>
    <n v="7.0046296296296297E-3"/>
    <s v="DQ"/>
    <m/>
    <x v="6"/>
    <s v="Pleasant Grove UT"/>
    <x v="11"/>
    <n v="0"/>
  </r>
  <r>
    <x v="0"/>
    <x v="0"/>
    <x v="13"/>
    <s v="DQ"/>
    <x v="27"/>
    <n v="117"/>
    <x v="4"/>
    <n v="6"/>
    <n v="7.1921296296296299E-3"/>
    <s v="DQ"/>
    <m/>
    <x v="28"/>
    <s v="South Jordan UT"/>
    <x v="11"/>
    <n v="0"/>
  </r>
  <r>
    <x v="0"/>
    <x v="1"/>
    <x v="14"/>
    <n v="1"/>
    <x v="0"/>
    <n v="193"/>
    <x v="0"/>
    <n v="6"/>
    <n v="6.9166666666666699E-3"/>
    <m/>
    <m/>
    <x v="0"/>
    <s v="Boulder CO"/>
    <x v="12"/>
    <n v="50"/>
  </r>
  <r>
    <x v="0"/>
    <x v="1"/>
    <x v="14"/>
    <n v="2"/>
    <x v="1"/>
    <n v="311"/>
    <x v="47"/>
    <n v="6"/>
    <n v="7.08796296296296E-3"/>
    <n v="14.808999999999999"/>
    <n v="14.808999999999999"/>
    <x v="19"/>
    <s v="Edmonton AB"/>
    <x v="12"/>
    <n v="40"/>
  </r>
  <r>
    <x v="0"/>
    <x v="1"/>
    <x v="14"/>
    <n v="3"/>
    <x v="2"/>
    <n v="209"/>
    <x v="6"/>
    <n v="6"/>
    <n v="7.0983796296296298E-3"/>
    <n v="15.689"/>
    <n v="0.88"/>
    <x v="1"/>
    <s v="Farmington UT"/>
    <x v="12"/>
    <n v="32"/>
  </r>
  <r>
    <x v="0"/>
    <x v="1"/>
    <x v="14"/>
    <n v="4"/>
    <x v="3"/>
    <n v="675"/>
    <x v="25"/>
    <n v="6"/>
    <n v="7.1041666666666701E-3"/>
    <n v="16.132999999999999"/>
    <n v="0.44400000000000001"/>
    <x v="18"/>
    <s v="Missoula MT"/>
    <x v="12"/>
    <n v="26"/>
  </r>
  <r>
    <x v="0"/>
    <x v="1"/>
    <x v="14"/>
    <n v="5"/>
    <x v="4"/>
    <n v="68"/>
    <x v="2"/>
    <n v="6"/>
    <n v="7.1157407407407402E-3"/>
    <n v="17.134"/>
    <n v="1.0009999999999999"/>
    <x v="0"/>
    <s v="RIGBY ID"/>
    <x v="12"/>
    <n v="22"/>
  </r>
  <r>
    <x v="0"/>
    <x v="1"/>
    <x v="14"/>
    <n v="6"/>
    <x v="5"/>
    <n v="22"/>
    <x v="9"/>
    <n v="6"/>
    <n v="7.3935185185185198E-3"/>
    <n v="41.15"/>
    <n v="24.015999999999998"/>
    <x v="0"/>
    <s v="Vineyard UT"/>
    <x v="12"/>
    <n v="20"/>
  </r>
  <r>
    <x v="0"/>
    <x v="1"/>
    <x v="14"/>
    <n v="7"/>
    <x v="6"/>
    <n v="777"/>
    <x v="3"/>
    <n v="6"/>
    <n v="7.4594907407407396E-3"/>
    <n v="46.871000000000002"/>
    <n v="5.7210000000000001"/>
    <x v="6"/>
    <s v="Park City UT"/>
    <x v="12"/>
    <n v="18"/>
  </r>
  <r>
    <x v="0"/>
    <x v="1"/>
    <x v="14"/>
    <n v="8"/>
    <x v="7"/>
    <n v="666"/>
    <x v="13"/>
    <n v="6"/>
    <n v="7.5671296296296302E-3"/>
    <n v="56.143000000000001"/>
    <n v="9.2720000000000002"/>
    <x v="1"/>
    <s v="West Valley City UT"/>
    <x v="12"/>
    <n v="16"/>
  </r>
  <r>
    <x v="0"/>
    <x v="1"/>
    <x v="14"/>
    <n v="9"/>
    <x v="8"/>
    <n v="325"/>
    <x v="16"/>
    <n v="6"/>
    <n v="7.5821759259259297E-3"/>
    <n v="57.432000000000002"/>
    <n v="1.2889999999999999"/>
    <x v="1"/>
    <s v="Layton UT"/>
    <x v="12"/>
    <n v="14"/>
  </r>
  <r>
    <x v="0"/>
    <x v="1"/>
    <x v="14"/>
    <n v="10"/>
    <x v="9"/>
    <n v="179"/>
    <x v="12"/>
    <n v="6"/>
    <n v="7.6666666666666697E-3"/>
    <n v="7.5000000000000002E-4"/>
    <n v="7.3760000000000003"/>
    <x v="9"/>
    <s v="Calgary AB"/>
    <x v="12"/>
    <n v="12"/>
  </r>
  <r>
    <x v="0"/>
    <x v="1"/>
    <x v="14"/>
    <n v="11"/>
    <x v="10"/>
    <n v="660"/>
    <x v="21"/>
    <n v="6"/>
    <n v="7.8032407407407399E-3"/>
    <n v="8.8657407407407402E-4"/>
    <n v="11.787000000000001"/>
    <x v="15"/>
    <s v="Pleasant view UT"/>
    <x v="12"/>
    <n v="10"/>
  </r>
  <r>
    <x v="0"/>
    <x v="1"/>
    <x v="14"/>
    <n v="12"/>
    <x v="11"/>
    <n v="66"/>
    <x v="41"/>
    <n v="5"/>
    <n v="7.0590277777777804E-3"/>
    <s v="1 Lap"/>
    <s v="1 Lap"/>
    <x v="24"/>
    <s v="Ogden UT"/>
    <x v="12"/>
    <n v="9"/>
  </r>
  <r>
    <x v="0"/>
    <x v="1"/>
    <x v="14"/>
    <n v="13"/>
    <x v="12"/>
    <n v="268"/>
    <x v="51"/>
    <n v="5"/>
    <n v="7.09490740740741E-3"/>
    <s v="1 Lap"/>
    <n v="3.0979999999999999"/>
    <x v="6"/>
    <s v="Draper UT"/>
    <x v="12"/>
    <n v="8"/>
  </r>
  <r>
    <x v="0"/>
    <x v="1"/>
    <x v="14"/>
    <n v="14"/>
    <x v="13"/>
    <n v="939"/>
    <x v="49"/>
    <n v="5"/>
    <n v="7.6296296296296303E-3"/>
    <s v="1 Lap"/>
    <n v="46.191000000000003"/>
    <x v="29"/>
    <s v="Ogden UT"/>
    <x v="12"/>
    <n v="7"/>
  </r>
  <r>
    <x v="0"/>
    <x v="1"/>
    <x v="14"/>
    <n v="15"/>
    <x v="14"/>
    <n v="114"/>
    <x v="20"/>
    <n v="4"/>
    <n v="5.3460648148148096E-3"/>
    <s v="2 Laps"/>
    <s v="1 Lap"/>
    <x v="1"/>
    <s v="Edmonton AB"/>
    <x v="12"/>
    <n v="6"/>
  </r>
  <r>
    <x v="0"/>
    <x v="1"/>
    <x v="14"/>
    <n v="16"/>
    <x v="15"/>
    <n v="56"/>
    <x v="39"/>
    <n v="4"/>
    <n v="5.7997685185185201E-3"/>
    <s v="2 Laps"/>
    <n v="39.247999999999998"/>
    <x v="22"/>
    <s v="South Jordan UT"/>
    <x v="12"/>
    <n v="5"/>
  </r>
  <r>
    <x v="0"/>
    <x v="1"/>
    <x v="14"/>
    <s v="DNS"/>
    <x v="24"/>
    <n v="870"/>
    <x v="28"/>
    <m/>
    <n v="10.417999999999999"/>
    <s v="DNS"/>
    <s v="4 Laps"/>
    <x v="19"/>
    <s v="Boise ID"/>
    <x v="12"/>
    <n v="0"/>
  </r>
  <r>
    <x v="0"/>
    <x v="1"/>
    <x v="14"/>
    <s v="DNS"/>
    <x v="24"/>
    <n v="11"/>
    <x v="46"/>
    <m/>
    <m/>
    <s v="DNS"/>
    <m/>
    <x v="27"/>
    <s v="Sandy UT"/>
    <x v="12"/>
    <n v="0"/>
  </r>
  <r>
    <x v="0"/>
    <x v="1"/>
    <x v="14"/>
    <s v="DNS"/>
    <x v="24"/>
    <n v="217"/>
    <x v="45"/>
    <m/>
    <m/>
    <s v="DNS"/>
    <m/>
    <x v="25"/>
    <s v="Boise ID"/>
    <x v="12"/>
    <n v="0"/>
  </r>
  <r>
    <x v="0"/>
    <x v="1"/>
    <x v="14"/>
    <s v="DNS"/>
    <x v="24"/>
    <n v="805"/>
    <x v="26"/>
    <m/>
    <m/>
    <s v="DNS"/>
    <m/>
    <x v="19"/>
    <s v="Layton UT"/>
    <x v="12"/>
    <n v="0"/>
  </r>
  <r>
    <x v="0"/>
    <x v="1"/>
    <x v="15"/>
    <n v="2"/>
    <x v="0"/>
    <n v="39"/>
    <x v="36"/>
    <n v="5"/>
    <n v="7.4999999999999997E-3"/>
    <n v="23.149000000000001"/>
    <n v="23.149000000000001"/>
    <x v="21"/>
    <s v="Bluffdale UT"/>
    <x v="13"/>
    <n v="50"/>
  </r>
  <r>
    <x v="0"/>
    <x v="1"/>
    <x v="15"/>
    <n v="4"/>
    <x v="1"/>
    <n v="115"/>
    <x v="32"/>
    <n v="5"/>
    <n v="8.0130439814814804E-3"/>
    <n v="7.8097222222222196E-4"/>
    <n v="42.212000000000003"/>
    <x v="14"/>
    <s v="Calgary AB"/>
    <x v="13"/>
    <n v="40"/>
  </r>
  <r>
    <x v="0"/>
    <x v="1"/>
    <x v="15"/>
    <n v="6"/>
    <x v="2"/>
    <n v="660"/>
    <x v="21"/>
    <n v="4"/>
    <n v="7.4660763888888902E-3"/>
    <s v="1 Lap"/>
    <s v="1 Lap"/>
    <x v="15"/>
    <s v="Pleasant view UT"/>
    <x v="13"/>
    <n v="32"/>
  </r>
  <r>
    <x v="0"/>
    <x v="1"/>
    <x v="15"/>
    <s v="DNS"/>
    <x v="24"/>
    <n v="53"/>
    <x v="44"/>
    <m/>
    <m/>
    <s v="DNS"/>
    <m/>
    <x v="5"/>
    <s v="Gilbert AZ"/>
    <x v="13"/>
    <n v="0"/>
  </r>
  <r>
    <x v="0"/>
    <x v="1"/>
    <x v="15"/>
    <s v="DNS"/>
    <x v="24"/>
    <n v="365"/>
    <x v="34"/>
    <m/>
    <m/>
    <s v="DNS"/>
    <m/>
    <x v="10"/>
    <s v="Sandy UT"/>
    <x v="13"/>
    <n v="0"/>
  </r>
  <r>
    <x v="0"/>
    <x v="1"/>
    <x v="15"/>
    <s v="DNS"/>
    <x v="24"/>
    <n v="101"/>
    <x v="37"/>
    <m/>
    <m/>
    <s v="DNS"/>
    <m/>
    <x v="31"/>
    <s v="Boise ID"/>
    <x v="13"/>
    <n v="0"/>
  </r>
  <r>
    <x v="0"/>
    <x v="1"/>
    <x v="15"/>
    <s v="DNS"/>
    <x v="24"/>
    <s v="7x"/>
    <x v="7"/>
    <m/>
    <m/>
    <s v="DNS"/>
    <m/>
    <x v="5"/>
    <s v="Edmonton AB"/>
    <x v="13"/>
    <n v="0"/>
  </r>
  <r>
    <x v="0"/>
    <x v="1"/>
    <x v="15"/>
    <s v="DNS"/>
    <x v="24"/>
    <n v="11"/>
    <x v="46"/>
    <m/>
    <m/>
    <s v="DNS"/>
    <m/>
    <x v="5"/>
    <s v="Sandy UT"/>
    <x v="13"/>
    <n v="0"/>
  </r>
  <r>
    <x v="0"/>
    <x v="1"/>
    <x v="15"/>
    <s v="DNS"/>
    <x v="24"/>
    <n v="69"/>
    <x v="24"/>
    <m/>
    <m/>
    <s v="DNS"/>
    <m/>
    <x v="17"/>
    <s v="SLC UT"/>
    <x v="13"/>
    <n v="0"/>
  </r>
  <r>
    <x v="0"/>
    <x v="1"/>
    <x v="15"/>
    <s v="DNS"/>
    <x v="24"/>
    <n v="111"/>
    <x v="63"/>
    <m/>
    <m/>
    <s v="DNS"/>
    <m/>
    <x v="40"/>
    <s v="west jordan UT"/>
    <x v="13"/>
    <n v="0"/>
  </r>
  <r>
    <x v="0"/>
    <x v="1"/>
    <x v="16"/>
    <n v="1"/>
    <x v="0"/>
    <n v="258"/>
    <x v="33"/>
    <n v="5"/>
    <n v="7.2320717592592601E-3"/>
    <m/>
    <m/>
    <x v="19"/>
    <s v="Belgrade MT"/>
    <x v="14"/>
    <n v="50"/>
  </r>
  <r>
    <x v="0"/>
    <x v="1"/>
    <x v="16"/>
    <n v="3"/>
    <x v="1"/>
    <n v="325"/>
    <x v="16"/>
    <n v="5"/>
    <n v="7.5244791666666698E-3"/>
    <n v="25.263999999999999"/>
    <n v="2.1150000000000002"/>
    <x v="1"/>
    <s v="Layton UT"/>
    <x v="14"/>
    <n v="40"/>
  </r>
  <r>
    <x v="0"/>
    <x v="1"/>
    <x v="16"/>
    <n v="5"/>
    <x v="2"/>
    <n v="193"/>
    <x v="0"/>
    <n v="5"/>
    <n v="8.2176967592592597E-3"/>
    <n v="9.8562499999999996E-4"/>
    <n v="17.681999999999999"/>
    <x v="0"/>
    <s v="Boulder CO"/>
    <x v="14"/>
    <n v="32"/>
  </r>
  <r>
    <x v="0"/>
    <x v="1"/>
    <x v="16"/>
    <s v="DNS"/>
    <x v="24"/>
    <n v="84"/>
    <x v="54"/>
    <m/>
    <m/>
    <s v="DNS"/>
    <m/>
    <x v="1"/>
    <s v="Salt Lake City Utah"/>
    <x v="14"/>
    <n v="0"/>
  </r>
  <r>
    <x v="0"/>
    <x v="1"/>
    <x v="16"/>
    <s v="DNS"/>
    <x v="24"/>
    <n v="88"/>
    <x v="43"/>
    <m/>
    <m/>
    <s v="DNS"/>
    <m/>
    <x v="1"/>
    <s v="Salt Lake City UT"/>
    <x v="14"/>
    <n v="0"/>
  </r>
  <r>
    <x v="0"/>
    <x v="1"/>
    <x v="16"/>
    <s v="DNS"/>
    <x v="24"/>
    <n v="217"/>
    <x v="45"/>
    <m/>
    <m/>
    <s v="DNS"/>
    <m/>
    <x v="25"/>
    <s v="Boise ID"/>
    <x v="14"/>
    <n v="0"/>
  </r>
  <r>
    <x v="0"/>
    <x v="1"/>
    <x v="16"/>
    <s v="DNS"/>
    <x v="24"/>
    <n v="179"/>
    <x v="12"/>
    <m/>
    <m/>
    <s v="DNS"/>
    <m/>
    <x v="9"/>
    <s v="Calgary AB"/>
    <x v="14"/>
    <n v="0"/>
  </r>
  <r>
    <x v="0"/>
    <x v="1"/>
    <x v="16"/>
    <s v="DNS"/>
    <x v="24"/>
    <n v="56"/>
    <x v="39"/>
    <m/>
    <m/>
    <s v="DNS"/>
    <m/>
    <x v="22"/>
    <s v="South Jordan UT"/>
    <x v="14"/>
    <n v="0"/>
  </r>
  <r>
    <x v="0"/>
    <x v="1"/>
    <x v="16"/>
    <s v="DNS"/>
    <x v="24"/>
    <n v="32"/>
    <x v="59"/>
    <m/>
    <m/>
    <s v="DNS"/>
    <m/>
    <x v="34"/>
    <s v="Logan UT"/>
    <x v="14"/>
    <n v="0"/>
  </r>
  <r>
    <x v="0"/>
    <x v="1"/>
    <x v="16"/>
    <s v="DNS"/>
    <x v="24"/>
    <n v="777"/>
    <x v="3"/>
    <m/>
    <m/>
    <s v="DNS"/>
    <m/>
    <x v="6"/>
    <s v="Park City UT"/>
    <x v="14"/>
    <n v="0"/>
  </r>
  <r>
    <x v="0"/>
    <x v="1"/>
    <x v="17"/>
    <n v="1"/>
    <x v="0"/>
    <n v="84"/>
    <x v="54"/>
    <n v="7"/>
    <n v="7.73032407407407E-3"/>
    <m/>
    <m/>
    <x v="1"/>
    <m/>
    <x v="15"/>
    <n v="50"/>
  </r>
  <r>
    <x v="0"/>
    <x v="1"/>
    <x v="17"/>
    <n v="2"/>
    <x v="1"/>
    <n v="49"/>
    <x v="55"/>
    <n v="7"/>
    <n v="7.8310185185185201E-3"/>
    <n v="8.7110000000000003"/>
    <n v="8.7110000000000003"/>
    <x v="0"/>
    <s v="West Valley UT"/>
    <x v="15"/>
    <n v="40"/>
  </r>
  <r>
    <x v="0"/>
    <x v="1"/>
    <x v="17"/>
    <n v="3"/>
    <x v="2"/>
    <n v="258"/>
    <x v="33"/>
    <n v="7"/>
    <n v="8.1516203703703698E-3"/>
    <n v="36.463999999999999"/>
    <n v="27.753"/>
    <x v="19"/>
    <s v="Belgrade MT"/>
    <x v="15"/>
    <n v="32"/>
  </r>
  <r>
    <x v="0"/>
    <x v="1"/>
    <x v="17"/>
    <n v="4"/>
    <x v="3"/>
    <n v="68"/>
    <x v="2"/>
    <n v="7"/>
    <n v="8.1574074074074101E-3"/>
    <n v="36.880000000000003"/>
    <n v="0.41599999999999998"/>
    <x v="0"/>
    <s v="RIGBY ID"/>
    <x v="15"/>
    <n v="26"/>
  </r>
  <r>
    <x v="0"/>
    <x v="1"/>
    <x v="17"/>
    <n v="5"/>
    <x v="4"/>
    <n v="209"/>
    <x v="6"/>
    <n v="7"/>
    <n v="8.1597222222222193E-3"/>
    <n v="37.113999999999997"/>
    <n v="0.23400000000000001"/>
    <x v="1"/>
    <s v="Farmington UT"/>
    <x v="15"/>
    <n v="22"/>
  </r>
  <r>
    <x v="0"/>
    <x v="1"/>
    <x v="17"/>
    <s v="DNS"/>
    <x v="24"/>
    <n v="122"/>
    <x v="57"/>
    <m/>
    <m/>
    <s v="DNS"/>
    <m/>
    <x v="5"/>
    <s v="Salt Lake City UT"/>
    <x v="15"/>
    <n v="0"/>
  </r>
  <r>
    <x v="0"/>
    <x v="1"/>
    <x v="17"/>
    <s v="DNS"/>
    <x v="24"/>
    <n v="101"/>
    <x v="37"/>
    <m/>
    <m/>
    <s v="DNS"/>
    <m/>
    <x v="41"/>
    <s v="Boise ID"/>
    <x v="15"/>
    <n v="0"/>
  </r>
  <r>
    <x v="0"/>
    <x v="1"/>
    <x v="17"/>
    <s v="DNS"/>
    <x v="24"/>
    <n v="527"/>
    <x v="56"/>
    <m/>
    <m/>
    <s v="DNS"/>
    <m/>
    <x v="1"/>
    <s v="Salt Lake City UT"/>
    <x v="15"/>
    <n v="0"/>
  </r>
  <r>
    <x v="0"/>
    <x v="1"/>
    <x v="17"/>
    <s v="DNS"/>
    <x v="24"/>
    <n v="782"/>
    <x v="18"/>
    <m/>
    <m/>
    <s v="DNS"/>
    <m/>
    <x v="13"/>
    <s v="West Jordan UT"/>
    <x v="15"/>
    <n v="0"/>
  </r>
  <r>
    <x v="0"/>
    <x v="1"/>
    <x v="17"/>
    <s v="DNS"/>
    <x v="24"/>
    <n v="149"/>
    <x v="1"/>
    <m/>
    <m/>
    <s v="DNS"/>
    <m/>
    <x v="1"/>
    <s v="Edmonton AB"/>
    <x v="15"/>
    <n v="0"/>
  </r>
  <r>
    <x v="0"/>
    <x v="1"/>
    <x v="18"/>
    <n v="4"/>
    <x v="0"/>
    <n v="26"/>
    <x v="42"/>
    <n v="12"/>
    <n v="1.34710648148148E-2"/>
    <n v="21.975000000000001"/>
    <n v="5.0659999999999998"/>
    <x v="5"/>
    <s v="Lehi UT"/>
    <x v="16"/>
    <n v="50"/>
  </r>
  <r>
    <x v="0"/>
    <x v="1"/>
    <x v="18"/>
    <n v="5"/>
    <x v="1"/>
    <n v="115"/>
    <x v="32"/>
    <n v="12"/>
    <n v="1.3577546296296299E-2"/>
    <n v="31.117999999999999"/>
    <n v="9.1430000000000007"/>
    <x v="14"/>
    <s v="Calgary AB"/>
    <x v="16"/>
    <n v="40"/>
  </r>
  <r>
    <x v="0"/>
    <x v="1"/>
    <x v="18"/>
    <n v="6"/>
    <x v="2"/>
    <n v="122"/>
    <x v="57"/>
    <n v="12"/>
    <n v="1.37847222222222E-2"/>
    <n v="49.073999999999998"/>
    <n v="17.956"/>
    <x v="5"/>
    <s v="Salt Lake City UT"/>
    <x v="16"/>
    <n v="32"/>
  </r>
  <r>
    <x v="0"/>
    <x v="1"/>
    <x v="18"/>
    <n v="7"/>
    <x v="3"/>
    <n v="121"/>
    <x v="35"/>
    <n v="12"/>
    <n v="1.3821759259259299E-2"/>
    <n v="52.262999999999998"/>
    <n v="3.1890000000000001"/>
    <x v="20"/>
    <s v="Salt Lake City UT"/>
    <x v="16"/>
    <n v="26"/>
  </r>
  <r>
    <x v="0"/>
    <x v="1"/>
    <x v="18"/>
    <n v="8"/>
    <x v="4"/>
    <n v="39"/>
    <x v="36"/>
    <n v="12"/>
    <n v="1.4166666666666701E-2"/>
    <n v="9.4907407407407397E-4"/>
    <n v="29.768000000000001"/>
    <x v="21"/>
    <s v="Bluffdale UT"/>
    <x v="16"/>
    <n v="22"/>
  </r>
  <r>
    <x v="0"/>
    <x v="1"/>
    <x v="18"/>
    <n v="9"/>
    <x v="5"/>
    <n v="365"/>
    <x v="34"/>
    <n v="12"/>
    <n v="1.4314814814814799E-2"/>
    <n v="1.0983796296296299E-3"/>
    <n v="12.843999999999999"/>
    <x v="10"/>
    <s v="Sandy UT"/>
    <x v="16"/>
    <n v="20"/>
  </r>
  <r>
    <x v="0"/>
    <x v="1"/>
    <x v="18"/>
    <n v="10"/>
    <x v="6"/>
    <s v="4x"/>
    <x v="30"/>
    <n v="11"/>
    <n v="1.32465277777778E-2"/>
    <s v="1 Lap"/>
    <s v="1 Lap"/>
    <x v="11"/>
    <s v="Denver CO"/>
    <x v="16"/>
    <n v="18"/>
  </r>
  <r>
    <x v="0"/>
    <x v="1"/>
    <x v="18"/>
    <s v="DNS"/>
    <x v="24"/>
    <s v="7x"/>
    <x v="7"/>
    <m/>
    <m/>
    <s v="DNS"/>
    <m/>
    <x v="5"/>
    <s v="Edmonton AB"/>
    <x v="16"/>
    <n v="0"/>
  </r>
  <r>
    <x v="0"/>
    <x v="1"/>
    <x v="18"/>
    <s v="DNS"/>
    <x v="24"/>
    <n v="11"/>
    <x v="46"/>
    <m/>
    <m/>
    <s v="DNS"/>
    <m/>
    <x v="5"/>
    <s v="Sandy UT"/>
    <x v="16"/>
    <n v="0"/>
  </r>
  <r>
    <x v="0"/>
    <x v="1"/>
    <x v="18"/>
    <s v="DNS"/>
    <x v="24"/>
    <n v="28"/>
    <x v="11"/>
    <m/>
    <m/>
    <s v="DNS"/>
    <m/>
    <x v="8"/>
    <s v="Centennial CO"/>
    <x v="16"/>
    <n v="0"/>
  </r>
  <r>
    <x v="0"/>
    <x v="1"/>
    <x v="18"/>
    <s v="DNS"/>
    <x v="24"/>
    <n v="53"/>
    <x v="44"/>
    <m/>
    <m/>
    <s v="DNS"/>
    <m/>
    <x v="5"/>
    <s v="Gilbert AZ"/>
    <x v="16"/>
    <n v="0"/>
  </r>
  <r>
    <x v="0"/>
    <x v="1"/>
    <x v="18"/>
    <s v="DNS"/>
    <x v="24"/>
    <n v="69"/>
    <x v="24"/>
    <m/>
    <m/>
    <s v="DNS"/>
    <m/>
    <x v="17"/>
    <s v="SLC UT"/>
    <x v="16"/>
    <n v="0"/>
  </r>
  <r>
    <x v="0"/>
    <x v="1"/>
    <x v="19"/>
    <n v="1"/>
    <x v="0"/>
    <n v="84"/>
    <x v="54"/>
    <n v="12"/>
    <n v="1.32175925925926E-2"/>
    <m/>
    <m/>
    <x v="1"/>
    <s v="Salt Lake City Utah"/>
    <x v="16"/>
    <n v="50"/>
  </r>
  <r>
    <x v="0"/>
    <x v="1"/>
    <x v="19"/>
    <n v="2"/>
    <x v="1"/>
    <n v="49"/>
    <x v="55"/>
    <n v="12"/>
    <n v="1.33009259259259E-2"/>
    <n v="7.2530000000000001"/>
    <n v="7.2530000000000001"/>
    <x v="0"/>
    <s v="West Valley UT"/>
    <x v="16"/>
    <n v="40"/>
  </r>
  <r>
    <x v="0"/>
    <x v="1"/>
    <x v="19"/>
    <n v="3"/>
    <x v="2"/>
    <n v="527"/>
    <x v="56"/>
    <n v="12"/>
    <n v="1.3413194444444399E-2"/>
    <n v="16.908999999999999"/>
    <n v="9.6560000000000006"/>
    <x v="1"/>
    <s v="Salt Lake City UT"/>
    <x v="16"/>
    <n v="32"/>
  </r>
  <r>
    <x v="0"/>
    <x v="1"/>
    <x v="19"/>
    <n v="11"/>
    <x v="3"/>
    <n v="149"/>
    <x v="1"/>
    <n v="11"/>
    <n v="1.32800925925926E-2"/>
    <s v="1 Lap"/>
    <n v="2.91"/>
    <x v="1"/>
    <s v="Edmonton AB"/>
    <x v="16"/>
    <n v="26"/>
  </r>
  <r>
    <x v="0"/>
    <x v="1"/>
    <x v="19"/>
    <n v="12"/>
    <x v="4"/>
    <n v="258"/>
    <x v="33"/>
    <n v="4"/>
    <n v="5.3101851851851904E-3"/>
    <s v="8 Laps"/>
    <s v="7 Laps"/>
    <x v="19"/>
    <s v="Belgrade MT"/>
    <x v="16"/>
    <n v="22"/>
  </r>
  <r>
    <x v="0"/>
    <x v="1"/>
    <x v="19"/>
    <s v="DNS"/>
    <x v="24"/>
    <n v="88"/>
    <x v="43"/>
    <m/>
    <n v="3.7629999999999999"/>
    <s v="DNS"/>
    <s v="4 Laps"/>
    <x v="1"/>
    <s v="Salt Lake City UT"/>
    <x v="16"/>
    <n v="0"/>
  </r>
  <r>
    <x v="0"/>
    <x v="1"/>
    <x v="19"/>
    <s v="DNS"/>
    <x v="24"/>
    <n v="68"/>
    <x v="2"/>
    <m/>
    <m/>
    <s v="DNS"/>
    <m/>
    <x v="0"/>
    <s v="RIGBY ID"/>
    <x v="16"/>
    <n v="0"/>
  </r>
  <r>
    <x v="0"/>
    <x v="1"/>
    <x v="19"/>
    <s v="DNS"/>
    <x v="24"/>
    <n v="209"/>
    <x v="6"/>
    <m/>
    <m/>
    <s v="DNS"/>
    <m/>
    <x v="1"/>
    <s v="Farmington UT"/>
    <x v="16"/>
    <n v="0"/>
  </r>
  <r>
    <x v="0"/>
    <x v="1"/>
    <x v="19"/>
    <s v="DNS"/>
    <x v="24"/>
    <n v="777"/>
    <x v="3"/>
    <m/>
    <m/>
    <s v="DNS"/>
    <m/>
    <x v="6"/>
    <s v="Park City UT"/>
    <x v="16"/>
    <n v="0"/>
  </r>
  <r>
    <x v="0"/>
    <x v="1"/>
    <x v="19"/>
    <s v="DNS"/>
    <x v="24"/>
    <n v="782"/>
    <x v="18"/>
    <m/>
    <m/>
    <s v="DNS"/>
    <m/>
    <x v="13"/>
    <s v="West Jordan UT"/>
    <x v="16"/>
    <n v="0"/>
  </r>
  <r>
    <x v="0"/>
    <x v="1"/>
    <x v="20"/>
    <n v="1"/>
    <x v="0"/>
    <n v="993"/>
    <x v="58"/>
    <n v="5"/>
    <n v="7.1284722222222201E-3"/>
    <m/>
    <m/>
    <x v="33"/>
    <s v="Boulder CO"/>
    <x v="17"/>
    <n v="50"/>
  </r>
  <r>
    <x v="0"/>
    <x v="1"/>
    <x v="20"/>
    <n v="2"/>
    <x v="1"/>
    <n v="66"/>
    <x v="41"/>
    <n v="5"/>
    <n v="8.1203703703703698E-3"/>
    <n v="9.9074074074074103E-4"/>
    <n v="9.9074074074074103E-4"/>
    <x v="24"/>
    <s v="Ogden UT"/>
    <x v="17"/>
    <n v="40"/>
  </r>
  <r>
    <x v="0"/>
    <x v="1"/>
    <x v="20"/>
    <n v="3"/>
    <x v="2"/>
    <n v="660"/>
    <x v="21"/>
    <n v="4"/>
    <n v="7.39236111111111E-3"/>
    <s v="1 Lap"/>
    <s v="1 Lap"/>
    <x v="15"/>
    <s v="Pleasant view UT"/>
    <x v="17"/>
    <n v="32"/>
  </r>
  <r>
    <x v="0"/>
    <x v="1"/>
    <x v="20"/>
    <s v="DNS"/>
    <x v="24"/>
    <n v="993"/>
    <x v="58"/>
    <m/>
    <m/>
    <s v="DNS"/>
    <m/>
    <x v="33"/>
    <s v="Boulder CO"/>
    <x v="17"/>
    <n v="0"/>
  </r>
  <r>
    <x v="0"/>
    <x v="1"/>
    <x v="20"/>
    <s v="DNS"/>
    <x v="24"/>
    <n v="272"/>
    <x v="40"/>
    <m/>
    <m/>
    <s v="DNS"/>
    <m/>
    <x v="23"/>
    <s v="Boulder CO"/>
    <x v="17"/>
    <n v="0"/>
  </r>
  <r>
    <x v="0"/>
    <x v="1"/>
    <x v="20"/>
    <s v="DNS"/>
    <x v="24"/>
    <n v="777"/>
    <x v="3"/>
    <m/>
    <m/>
    <s v="DNS"/>
    <m/>
    <x v="6"/>
    <s v="Park City UT"/>
    <x v="17"/>
    <n v="0"/>
  </r>
  <r>
    <x v="0"/>
    <x v="1"/>
    <x v="20"/>
    <s v="DNS"/>
    <x v="24"/>
    <n v="136"/>
    <x v="8"/>
    <m/>
    <m/>
    <s v="DNS"/>
    <m/>
    <x v="6"/>
    <s v="Pleasant Grove UT"/>
    <x v="17"/>
    <n v="0"/>
  </r>
  <r>
    <x v="0"/>
    <x v="1"/>
    <x v="20"/>
    <s v="DNS"/>
    <x v="24"/>
    <n v="123"/>
    <x v="64"/>
    <m/>
    <m/>
    <s v="DNS"/>
    <m/>
    <x v="41"/>
    <s v="Rupert ID"/>
    <x v="17"/>
    <n v="0"/>
  </r>
  <r>
    <x v="0"/>
    <x v="1"/>
    <x v="20"/>
    <s v="DNS"/>
    <x v="24"/>
    <n v="242"/>
    <x v="50"/>
    <m/>
    <m/>
    <s v="DNS"/>
    <m/>
    <x v="30"/>
    <s v="Aberdeen ID"/>
    <x v="17"/>
    <n v="0"/>
  </r>
  <r>
    <x v="0"/>
    <x v="1"/>
    <x v="20"/>
    <s v="DNS"/>
    <x v="24"/>
    <n v="146"/>
    <x v="23"/>
    <m/>
    <m/>
    <s v="DNS"/>
    <m/>
    <x v="16"/>
    <s v="Littleton CO"/>
    <x v="17"/>
    <n v="0"/>
  </r>
  <r>
    <x v="0"/>
    <x v="1"/>
    <x v="20"/>
    <s v="DNS"/>
    <x v="24"/>
    <n v="32"/>
    <x v="59"/>
    <m/>
    <m/>
    <s v="DNS"/>
    <m/>
    <x v="34"/>
    <s v="Logan UT"/>
    <x v="17"/>
    <n v="0"/>
  </r>
  <r>
    <x v="0"/>
    <x v="1"/>
    <x v="20"/>
    <s v="DNS"/>
    <x v="24"/>
    <n v="939"/>
    <x v="49"/>
    <m/>
    <m/>
    <s v="DNS"/>
    <m/>
    <x v="29"/>
    <s v="Ogden UT"/>
    <x v="17"/>
    <n v="0"/>
  </r>
  <r>
    <x v="0"/>
    <x v="1"/>
    <x v="20"/>
    <s v="DNS"/>
    <x v="24"/>
    <n v="666"/>
    <x v="13"/>
    <m/>
    <m/>
    <s v="DNS"/>
    <m/>
    <x v="1"/>
    <s v="West Valley City UT"/>
    <x v="17"/>
    <n v="0"/>
  </r>
  <r>
    <x v="0"/>
    <x v="1"/>
    <x v="20"/>
    <s v="DNS"/>
    <x v="24"/>
    <n v="107"/>
    <x v="17"/>
    <m/>
    <m/>
    <s v="DNS"/>
    <m/>
    <x v="12"/>
    <s v="Meridian ID"/>
    <x v="17"/>
    <n v="0"/>
  </r>
  <r>
    <x v="0"/>
    <x v="1"/>
    <x v="20"/>
    <s v="DNS"/>
    <x v="24"/>
    <n v="911"/>
    <x v="19"/>
    <m/>
    <m/>
    <s v="DNS"/>
    <m/>
    <x v="14"/>
    <s v="Calgary AB"/>
    <x v="17"/>
    <n v="0"/>
  </r>
  <r>
    <x v="0"/>
    <x v="1"/>
    <x v="20"/>
    <s v="DNS"/>
    <x v="24"/>
    <n v="268"/>
    <x v="51"/>
    <m/>
    <m/>
    <s v="DNS"/>
    <m/>
    <x v="6"/>
    <s v="Draper UT"/>
    <x v="17"/>
    <n v="0"/>
  </r>
  <r>
    <x v="0"/>
    <x v="1"/>
    <x v="20"/>
    <s v="DNS"/>
    <x v="24"/>
    <n v="711"/>
    <x v="48"/>
    <m/>
    <m/>
    <s v="DNS"/>
    <m/>
    <x v="1"/>
    <s v="Phoenix AZ"/>
    <x v="17"/>
    <n v="0"/>
  </r>
  <r>
    <x v="0"/>
    <x v="1"/>
    <x v="20"/>
    <s v="DNS"/>
    <x v="24"/>
    <n v="782"/>
    <x v="18"/>
    <m/>
    <m/>
    <s v="DNS"/>
    <m/>
    <x v="13"/>
    <s v="West Jordan UT"/>
    <x v="17"/>
    <n v="0"/>
  </r>
  <r>
    <x v="0"/>
    <x v="1"/>
    <x v="20"/>
    <s v="DNS"/>
    <x v="24"/>
    <n v="179"/>
    <x v="12"/>
    <m/>
    <m/>
    <s v="DNS"/>
    <m/>
    <x v="9"/>
    <s v="Calgary AB"/>
    <x v="17"/>
    <n v="0"/>
  </r>
  <r>
    <x v="0"/>
    <x v="1"/>
    <x v="20"/>
    <s v="DNS"/>
    <x v="24"/>
    <n v="114"/>
    <x v="20"/>
    <m/>
    <m/>
    <s v="DNS"/>
    <m/>
    <x v="1"/>
    <s v="Edmonton AB"/>
    <x v="17"/>
    <n v="0"/>
  </r>
  <r>
    <x v="0"/>
    <x v="1"/>
    <x v="20"/>
    <s v="DNS"/>
    <x v="24"/>
    <n v="117"/>
    <x v="4"/>
    <m/>
    <m/>
    <s v="DNS"/>
    <m/>
    <x v="28"/>
    <s v="South Jordan UT"/>
    <x v="17"/>
    <n v="0"/>
  </r>
  <r>
    <x v="0"/>
    <x v="1"/>
    <x v="20"/>
    <s v="DNS"/>
    <x v="24"/>
    <n v="33"/>
    <x v="60"/>
    <m/>
    <m/>
    <s v="DNS"/>
    <m/>
    <x v="35"/>
    <s v="Redmond UT"/>
    <x v="17"/>
    <n v="0"/>
  </r>
  <r>
    <x v="0"/>
    <x v="1"/>
    <x v="20"/>
    <s v="DNS"/>
    <x v="24"/>
    <n v="307"/>
    <x v="14"/>
    <m/>
    <m/>
    <s v="DNS"/>
    <m/>
    <x v="10"/>
    <s v="KUNA ID"/>
    <x v="17"/>
    <n v="0"/>
  </r>
  <r>
    <x v="0"/>
    <x v="1"/>
    <x v="20"/>
    <s v="DNS"/>
    <x v="24"/>
    <n v="805"/>
    <x v="26"/>
    <m/>
    <m/>
    <s v="DNS"/>
    <m/>
    <x v="19"/>
    <s v="Layton UT"/>
    <x v="17"/>
    <n v="0"/>
  </r>
  <r>
    <x v="0"/>
    <x v="1"/>
    <x v="20"/>
    <s v="DNS"/>
    <x v="24"/>
    <n v="870"/>
    <x v="28"/>
    <m/>
    <m/>
    <s v="DNS"/>
    <m/>
    <x v="19"/>
    <s v="Boise ID"/>
    <x v="17"/>
    <n v="0"/>
  </r>
  <r>
    <x v="0"/>
    <x v="1"/>
    <x v="21"/>
    <n v="1"/>
    <x v="0"/>
    <n v="84"/>
    <x v="54"/>
    <n v="7"/>
    <n v="7.6608796296296303E-3"/>
    <m/>
    <m/>
    <x v="1"/>
    <s v="Salt Lake City Utah"/>
    <x v="18"/>
    <n v="50"/>
  </r>
  <r>
    <x v="0"/>
    <x v="1"/>
    <x v="21"/>
    <n v="2"/>
    <x v="1"/>
    <n v="49"/>
    <x v="55"/>
    <n v="7"/>
    <n v="7.7337962962963002E-3"/>
    <n v="6.2270000000000003"/>
    <n v="6.2270000000000003"/>
    <x v="0"/>
    <s v="West Valley UT"/>
    <x v="18"/>
    <n v="40"/>
  </r>
  <r>
    <x v="0"/>
    <x v="1"/>
    <x v="21"/>
    <n v="3"/>
    <x v="2"/>
    <n v="527"/>
    <x v="56"/>
    <n v="7"/>
    <n v="7.86342592592593E-3"/>
    <n v="17.510999999999999"/>
    <n v="11.284000000000001"/>
    <x v="1"/>
    <s v="Salt Lake City UT"/>
    <x v="18"/>
    <n v="32"/>
  </r>
  <r>
    <x v="0"/>
    <x v="1"/>
    <x v="21"/>
    <n v="4"/>
    <x v="3"/>
    <n v="258"/>
    <x v="33"/>
    <n v="7"/>
    <n v="8.2986111111111108E-3"/>
    <n v="55.097000000000001"/>
    <n v="37.585999999999999"/>
    <x v="19"/>
    <s v="Belgrade MT"/>
    <x v="18"/>
    <n v="26"/>
  </r>
  <r>
    <x v="0"/>
    <x v="1"/>
    <x v="21"/>
    <n v="5"/>
    <x v="4"/>
    <n v="209"/>
    <x v="6"/>
    <n v="7"/>
    <n v="8.3182870370370407E-3"/>
    <n v="56.768999999999998"/>
    <n v="1.6719999999999999"/>
    <x v="1"/>
    <s v="Farmington UT"/>
    <x v="18"/>
    <n v="22"/>
  </r>
  <r>
    <x v="0"/>
    <x v="1"/>
    <x v="21"/>
    <n v="6"/>
    <x v="5"/>
    <n v="11"/>
    <x v="46"/>
    <n v="7"/>
    <n v="8.4027777777777798E-3"/>
    <n v="7.4074074074074103E-4"/>
    <n v="7.2679999999999998"/>
    <x v="27"/>
    <s v="Sandy UT"/>
    <x v="18"/>
    <n v="20"/>
  </r>
  <r>
    <x v="0"/>
    <x v="1"/>
    <x v="21"/>
    <n v="7"/>
    <x v="6"/>
    <n v="777"/>
    <x v="3"/>
    <n v="7"/>
    <n v="8.4976851851851793E-3"/>
    <n v="8.3680555555555602E-4"/>
    <n v="8.2230000000000008"/>
    <x v="6"/>
    <m/>
    <x v="18"/>
    <n v="18"/>
  </r>
  <r>
    <x v="0"/>
    <x v="1"/>
    <x v="21"/>
    <n v="8"/>
    <x v="7"/>
    <n v="68"/>
    <x v="2"/>
    <n v="7"/>
    <n v="8.5451388888888903E-3"/>
    <n v="8.84259259259259E-4"/>
    <n v="4.1379999999999999"/>
    <x v="0"/>
    <s v="RIGBY ID"/>
    <x v="18"/>
    <n v="16"/>
  </r>
  <r>
    <x v="0"/>
    <x v="1"/>
    <x v="21"/>
    <s v="DNS"/>
    <x v="24"/>
    <n v="22"/>
    <x v="9"/>
    <m/>
    <n v="26.056999999999999"/>
    <s v="DNS"/>
    <s v="7 Laps"/>
    <x v="0"/>
    <s v="Vineyard UT"/>
    <x v="18"/>
    <n v="0"/>
  </r>
  <r>
    <x v="0"/>
    <x v="1"/>
    <x v="21"/>
    <s v="DNS"/>
    <x v="24"/>
    <n v="88"/>
    <x v="43"/>
    <m/>
    <m/>
    <s v="DNS"/>
    <m/>
    <x v="1"/>
    <s v="Salt Lake City UT"/>
    <x v="18"/>
    <n v="0"/>
  </r>
  <r>
    <x v="0"/>
    <x v="1"/>
    <x v="21"/>
    <s v="DNS"/>
    <x v="24"/>
    <n v="217"/>
    <x v="45"/>
    <m/>
    <m/>
    <s v="DNS"/>
    <m/>
    <x v="25"/>
    <s v="Boise ID"/>
    <x v="18"/>
    <n v="0"/>
  </r>
  <r>
    <x v="0"/>
    <x v="1"/>
    <x v="21"/>
    <s v="DNS"/>
    <x v="24"/>
    <n v="56"/>
    <x v="39"/>
    <m/>
    <m/>
    <s v="DNS"/>
    <m/>
    <x v="22"/>
    <s v="South Jordan UT"/>
    <x v="18"/>
    <n v="0"/>
  </r>
  <r>
    <x v="0"/>
    <x v="1"/>
    <x v="21"/>
    <s v="DNS"/>
    <x v="24"/>
    <n v="782"/>
    <x v="18"/>
    <m/>
    <m/>
    <s v="DNS"/>
    <m/>
    <x v="13"/>
    <s v="West Jordan UT"/>
    <x v="18"/>
    <n v="0"/>
  </r>
  <r>
    <x v="0"/>
    <x v="1"/>
    <x v="21"/>
    <s v="DNS"/>
    <x v="24"/>
    <n v="149"/>
    <x v="1"/>
    <m/>
    <m/>
    <s v="DNS"/>
    <m/>
    <x v="1"/>
    <s v="Edmonton AB"/>
    <x v="18"/>
    <n v="0"/>
  </r>
  <r>
    <x v="0"/>
    <x v="1"/>
    <x v="22"/>
    <n v="1"/>
    <x v="0"/>
    <n v="39"/>
    <x v="36"/>
    <n v="7"/>
    <n v="8.1932870370370406E-3"/>
    <m/>
    <m/>
    <x v="21"/>
    <s v="Bluffdale UT"/>
    <x v="19"/>
    <n v="50"/>
  </r>
  <r>
    <x v="0"/>
    <x v="1"/>
    <x v="22"/>
    <n v="3"/>
    <x v="1"/>
    <n v="101"/>
    <x v="37"/>
    <n v="7"/>
    <n v="8.2974537037036993E-3"/>
    <n v="8.9629999999999992"/>
    <n v="8.9619999999999997"/>
    <x v="41"/>
    <s v="Boise ID"/>
    <x v="19"/>
    <n v="40"/>
  </r>
  <r>
    <x v="0"/>
    <x v="1"/>
    <x v="22"/>
    <n v="4"/>
    <x v="2"/>
    <n v="777"/>
    <x v="3"/>
    <n v="7"/>
    <n v="8.4571759259259305E-3"/>
    <n v="22.847000000000001"/>
    <n v="13.884"/>
    <x v="2"/>
    <s v="Park City UT"/>
    <x v="19"/>
    <n v="32"/>
  </r>
  <r>
    <x v="0"/>
    <x v="1"/>
    <x v="22"/>
    <n v="5"/>
    <x v="3"/>
    <n v="117"/>
    <x v="4"/>
    <n v="7"/>
    <n v="8.4652777777777799E-3"/>
    <n v="23.481999999999999"/>
    <n v="0.63500000000000001"/>
    <x v="28"/>
    <s v="South Jordan UT"/>
    <x v="19"/>
    <n v="26"/>
  </r>
  <r>
    <x v="0"/>
    <x v="1"/>
    <x v="22"/>
    <n v="6"/>
    <x v="4"/>
    <n v="911"/>
    <x v="19"/>
    <n v="7"/>
    <n v="8.5694444444444403E-3"/>
    <n v="32.509"/>
    <n v="9.0269999999999992"/>
    <x v="14"/>
    <s v="Calgary AB"/>
    <x v="19"/>
    <n v="22"/>
  </r>
  <r>
    <x v="0"/>
    <x v="1"/>
    <x v="22"/>
    <n v="7"/>
    <x v="5"/>
    <n v="22"/>
    <x v="9"/>
    <n v="7"/>
    <n v="8.5717592592592599E-3"/>
    <n v="32.759"/>
    <n v="0.25"/>
    <x v="0"/>
    <s v="Vineyard UT"/>
    <x v="19"/>
    <n v="20"/>
  </r>
  <r>
    <x v="0"/>
    <x v="1"/>
    <x v="22"/>
    <n v="9"/>
    <x v="6"/>
    <n v="111"/>
    <x v="63"/>
    <n v="7"/>
    <n v="8.6678240740740709E-3"/>
    <n v="41.003"/>
    <n v="3.1139999999999999"/>
    <x v="40"/>
    <s v="west jordan UT"/>
    <x v="19"/>
    <n v="18"/>
  </r>
  <r>
    <x v="0"/>
    <x v="1"/>
    <x v="22"/>
    <s v="DNS"/>
    <x v="24"/>
    <n v="123"/>
    <x v="64"/>
    <m/>
    <m/>
    <s v="DNS"/>
    <m/>
    <x v="41"/>
    <s v="Rupert ID"/>
    <x v="19"/>
    <n v="0"/>
  </r>
  <r>
    <x v="0"/>
    <x v="1"/>
    <x v="23"/>
    <n v="2"/>
    <x v="0"/>
    <n v="258"/>
    <x v="33"/>
    <n v="7"/>
    <n v="8.1932870370370406E-3"/>
    <n v="1E-3"/>
    <n v="1E-3"/>
    <x v="19"/>
    <s v="Belgrade MT"/>
    <x v="20"/>
    <n v="50"/>
  </r>
  <r>
    <x v="0"/>
    <x v="1"/>
    <x v="23"/>
    <n v="8"/>
    <x v="1"/>
    <n v="114"/>
    <x v="20"/>
    <n v="7"/>
    <n v="8.6319444444444404E-3"/>
    <n v="37.889000000000003"/>
    <n v="5.13"/>
    <x v="1"/>
    <s v="Edmonton AB"/>
    <x v="20"/>
    <n v="40"/>
  </r>
  <r>
    <x v="0"/>
    <x v="1"/>
    <x v="23"/>
    <n v="10"/>
    <x v="2"/>
    <n v="666"/>
    <x v="13"/>
    <n v="7"/>
    <n v="8.7662037037036997E-3"/>
    <n v="49.478999999999999"/>
    <n v="8.4760000000000009"/>
    <x v="1"/>
    <s v="West Valley City UT"/>
    <x v="20"/>
    <n v="32"/>
  </r>
  <r>
    <x v="0"/>
    <x v="1"/>
    <x v="23"/>
    <n v="11"/>
    <x v="3"/>
    <n v="870"/>
    <x v="28"/>
    <n v="7"/>
    <n v="8.8124999999999992E-3"/>
    <n v="53.481000000000002"/>
    <n v="4.0019999999999998"/>
    <x v="19"/>
    <s v="Boise ID"/>
    <x v="20"/>
    <n v="26"/>
  </r>
  <r>
    <x v="0"/>
    <x v="1"/>
    <x v="23"/>
    <n v="12"/>
    <x v="4"/>
    <n v="660"/>
    <x v="21"/>
    <n v="7"/>
    <n v="8.9687499999999993E-3"/>
    <n v="7.7546296296296304E-4"/>
    <n v="13.567"/>
    <x v="15"/>
    <s v="Pleasant view UT"/>
    <x v="20"/>
    <n v="22"/>
  </r>
  <r>
    <x v="0"/>
    <x v="1"/>
    <x v="23"/>
    <n v="13"/>
    <x v="5"/>
    <n v="782"/>
    <x v="18"/>
    <n v="7"/>
    <n v="9.1828703703703708E-3"/>
    <n v="9.8958333333333298E-4"/>
    <n v="18.416"/>
    <x v="13"/>
    <s v="West Jordan UT"/>
    <x v="20"/>
    <n v="20"/>
  </r>
  <r>
    <x v="0"/>
    <x v="1"/>
    <x v="23"/>
    <n v="14"/>
    <x v="6"/>
    <n v="268"/>
    <x v="51"/>
    <n v="7"/>
    <n v="1.00416666666667E-2"/>
    <n v="1.8483796296296299E-3"/>
    <n v="8.5879629629629598E-4"/>
    <x v="6"/>
    <s v="Draper UT"/>
    <x v="20"/>
    <n v="18"/>
  </r>
  <r>
    <x v="0"/>
    <x v="1"/>
    <x v="23"/>
    <s v="DNS"/>
    <x v="24"/>
    <n v="217"/>
    <x v="45"/>
    <m/>
    <m/>
    <s v="DNS"/>
    <m/>
    <x v="25"/>
    <s v="Boise ID"/>
    <x v="20"/>
    <n v="0"/>
  </r>
  <r>
    <x v="0"/>
    <x v="1"/>
    <x v="24"/>
    <n v="1"/>
    <x v="0"/>
    <n v="193"/>
    <x v="0"/>
    <n v="7"/>
    <n v="8.1446759259259198E-3"/>
    <m/>
    <m/>
    <x v="0"/>
    <s v="Boulder CO"/>
    <x v="21"/>
    <n v="50"/>
  </r>
  <r>
    <x v="0"/>
    <x v="1"/>
    <x v="24"/>
    <n v="2"/>
    <x v="1"/>
    <n v="325"/>
    <x v="16"/>
    <n v="7"/>
    <n v="8.6238425925925892E-3"/>
    <n v="41.451000000000001"/>
    <n v="41.451000000000001"/>
    <x v="1"/>
    <s v="Layton UT"/>
    <x v="21"/>
    <n v="40"/>
  </r>
  <r>
    <x v="0"/>
    <x v="1"/>
    <x v="24"/>
    <n v="3"/>
    <x v="2"/>
    <n v="911"/>
    <x v="19"/>
    <n v="7"/>
    <n v="8.7372685185185192E-3"/>
    <n v="51.222000000000001"/>
    <n v="9.7710000000000008"/>
    <x v="14"/>
    <s v="Calgary AB"/>
    <x v="21"/>
    <n v="32"/>
  </r>
  <r>
    <x v="0"/>
    <x v="1"/>
    <x v="24"/>
    <n v="4"/>
    <x v="3"/>
    <n v="666"/>
    <x v="13"/>
    <n v="7"/>
    <n v="8.89699074074074E-3"/>
    <n v="7.5231481481481503E-4"/>
    <n v="13.804"/>
    <x v="1"/>
    <s v="West Valley City UT"/>
    <x v="21"/>
    <n v="26"/>
  </r>
  <r>
    <x v="0"/>
    <x v="1"/>
    <x v="24"/>
    <n v="5"/>
    <x v="4"/>
    <n v="870"/>
    <x v="28"/>
    <n v="7"/>
    <n v="9.00347222222222E-3"/>
    <n v="8.5879629629629598E-4"/>
    <n v="9.1769999999999996"/>
    <x v="19"/>
    <s v="Boise ID"/>
    <x v="21"/>
    <n v="22"/>
  </r>
  <r>
    <x v="0"/>
    <x v="1"/>
    <x v="24"/>
    <n v="6"/>
    <x v="5"/>
    <n v="660"/>
    <x v="21"/>
    <n v="7"/>
    <n v="9.0138888888888907E-3"/>
    <n v="8.6921296296296302E-4"/>
    <n v="0.90500000000000003"/>
    <x v="15"/>
    <s v="Pleasant view UT"/>
    <x v="21"/>
    <n v="20"/>
  </r>
  <r>
    <x v="0"/>
    <x v="1"/>
    <x v="24"/>
    <n v="7"/>
    <x v="6"/>
    <n v="607"/>
    <x v="22"/>
    <n v="7"/>
    <n v="9.3252314814814795E-3"/>
    <n v="1.1805555555555599E-3"/>
    <n v="26.885999999999999"/>
    <x v="11"/>
    <s v="Missoula MT"/>
    <x v="21"/>
    <n v="18"/>
  </r>
  <r>
    <x v="0"/>
    <x v="1"/>
    <x v="24"/>
    <n v="8"/>
    <x v="7"/>
    <n v="146"/>
    <x v="23"/>
    <n v="7"/>
    <n v="9.3275462962963008E-3"/>
    <n v="1.1840277777777799E-3"/>
    <n v="0.26600000000000001"/>
    <x v="16"/>
    <s v="Littleton CO"/>
    <x v="21"/>
    <n v="16"/>
  </r>
  <r>
    <x v="0"/>
    <x v="1"/>
    <x v="24"/>
    <n v="9"/>
    <x v="8"/>
    <n v="268"/>
    <x v="51"/>
    <n v="6"/>
    <n v="8.6041666666666697E-3"/>
    <s v="1 Lap"/>
    <s v="1 Lap"/>
    <x v="6"/>
    <s v="Draper UT"/>
    <x v="21"/>
    <n v="14"/>
  </r>
  <r>
    <x v="0"/>
    <x v="1"/>
    <x v="24"/>
    <n v="10"/>
    <x v="9"/>
    <n v="111"/>
    <x v="63"/>
    <n v="3"/>
    <n v="4.2210648148148103E-3"/>
    <s v="4 Laps"/>
    <s v="3 Laps"/>
    <x v="40"/>
    <s v="west jordan UT"/>
    <x v="21"/>
    <n v="12"/>
  </r>
  <r>
    <x v="0"/>
    <x v="1"/>
    <x v="24"/>
    <n v="11"/>
    <x v="10"/>
    <n v="675"/>
    <x v="25"/>
    <n v="1"/>
    <n v="1.7002314814814801E-3"/>
    <s v="6 Laps"/>
    <s v="2 Laps"/>
    <x v="18"/>
    <s v="Missoula MT"/>
    <x v="21"/>
    <n v="10"/>
  </r>
  <r>
    <x v="0"/>
    <x v="1"/>
    <x v="24"/>
    <n v="12"/>
    <x v="11"/>
    <n v="179"/>
    <x v="12"/>
    <m/>
    <n v="2.931"/>
    <s v="7 Laps"/>
    <s v="1 Lap"/>
    <x v="9"/>
    <s v="Calgary AB"/>
    <x v="21"/>
    <n v="9"/>
  </r>
  <r>
    <x v="0"/>
    <x v="1"/>
    <x v="24"/>
    <n v="13"/>
    <x v="12"/>
    <n v="311"/>
    <x v="47"/>
    <m/>
    <n v="3.71"/>
    <s v="7 Laps"/>
    <n v="0.77900000000000003"/>
    <x v="19"/>
    <s v="Edmonton AB"/>
    <x v="21"/>
    <n v="8"/>
  </r>
  <r>
    <x v="0"/>
    <x v="1"/>
    <x v="24"/>
    <s v="DNS"/>
    <x v="24"/>
    <n v="786"/>
    <x v="15"/>
    <m/>
    <m/>
    <s v="DNS"/>
    <m/>
    <x v="11"/>
    <s v="Missoula MT"/>
    <x v="21"/>
    <n v="0"/>
  </r>
  <r>
    <x v="0"/>
    <x v="1"/>
    <x v="24"/>
    <s v="DNS"/>
    <x v="24"/>
    <n v="107"/>
    <x v="17"/>
    <m/>
    <m/>
    <s v="DNS"/>
    <m/>
    <x v="12"/>
    <s v="Meridian ID"/>
    <x v="21"/>
    <n v="0"/>
  </r>
  <r>
    <x v="0"/>
    <x v="1"/>
    <x v="24"/>
    <s v="DNS"/>
    <x v="24"/>
    <n v="307"/>
    <x v="14"/>
    <m/>
    <m/>
    <s v="DNS"/>
    <m/>
    <x v="10"/>
    <s v="KUNA ID"/>
    <x v="21"/>
    <n v="0"/>
  </r>
  <r>
    <x v="0"/>
    <x v="1"/>
    <x v="24"/>
    <s v="DNS"/>
    <x v="24"/>
    <n v="114"/>
    <x v="20"/>
    <m/>
    <m/>
    <s v="DNS"/>
    <m/>
    <x v="1"/>
    <s v="Edmonton AB"/>
    <x v="21"/>
    <n v="0"/>
  </r>
  <r>
    <x v="0"/>
    <x v="1"/>
    <x v="24"/>
    <s v="DNS"/>
    <x v="24"/>
    <n v="939"/>
    <x v="49"/>
    <m/>
    <m/>
    <s v="DNS"/>
    <m/>
    <x v="29"/>
    <s v="Ogden UT"/>
    <x v="21"/>
    <n v="0"/>
  </r>
  <r>
    <x v="0"/>
    <x v="1"/>
    <x v="24"/>
    <s v="DNS"/>
    <x v="24"/>
    <n v="805"/>
    <x v="26"/>
    <m/>
    <m/>
    <s v="DNS"/>
    <m/>
    <x v="19"/>
    <s v="Layton UT"/>
    <x v="21"/>
    <n v="0"/>
  </r>
  <r>
    <x v="0"/>
    <x v="1"/>
    <x v="24"/>
    <s v="DNS"/>
    <x v="24"/>
    <n v="123"/>
    <x v="64"/>
    <m/>
    <m/>
    <s v="DNS"/>
    <m/>
    <x v="41"/>
    <s v="Rupert ID"/>
    <x v="21"/>
    <n v="0"/>
  </r>
  <r>
    <x v="0"/>
    <x v="1"/>
    <x v="25"/>
    <n v="1"/>
    <x v="0"/>
    <n v="84"/>
    <x v="54"/>
    <n v="7"/>
    <n v="7.6805555555555603E-3"/>
    <m/>
    <m/>
    <x v="1"/>
    <s v="Salt Lake City Utah"/>
    <x v="22"/>
    <n v="50"/>
  </r>
  <r>
    <x v="0"/>
    <x v="1"/>
    <x v="25"/>
    <n v="2"/>
    <x v="1"/>
    <n v="527"/>
    <x v="56"/>
    <n v="7"/>
    <n v="7.8483796296296305E-3"/>
    <n v="14.468999999999999"/>
    <n v="14.468999999999999"/>
    <x v="1"/>
    <s v="Salt Lake City UT"/>
    <x v="22"/>
    <n v="40"/>
  </r>
  <r>
    <x v="0"/>
    <x v="1"/>
    <x v="25"/>
    <n v="3"/>
    <x v="2"/>
    <n v="121"/>
    <x v="35"/>
    <n v="7"/>
    <n v="7.9652777777777795E-3"/>
    <n v="24.602"/>
    <n v="10.132999999999999"/>
    <x v="20"/>
    <s v="Salt Lake City UT"/>
    <x v="22"/>
    <n v="32"/>
  </r>
  <r>
    <x v="0"/>
    <x v="1"/>
    <x v="25"/>
    <n v="4"/>
    <x v="3"/>
    <n v="86"/>
    <x v="62"/>
    <n v="7"/>
    <n v="8.0289351851851893E-3"/>
    <n v="30.06"/>
    <n v="5.4580000000000002"/>
    <x v="5"/>
    <s v="West Jordan UT"/>
    <x v="22"/>
    <n v="26"/>
  </r>
  <r>
    <x v="0"/>
    <x v="1"/>
    <x v="25"/>
    <n v="5"/>
    <x v="4"/>
    <n v="122"/>
    <x v="57"/>
    <n v="7"/>
    <n v="8.1388888888888899E-3"/>
    <n v="39.545999999999999"/>
    <n v="9.4860000000000007"/>
    <x v="5"/>
    <s v="Salt Lake City UT"/>
    <x v="22"/>
    <n v="22"/>
  </r>
  <r>
    <x v="0"/>
    <x v="1"/>
    <x v="25"/>
    <n v="6"/>
    <x v="5"/>
    <s v="7x"/>
    <x v="7"/>
    <n v="7"/>
    <n v="8.1932870370370406E-3"/>
    <n v="44.325000000000003"/>
    <n v="4.7789999999999999"/>
    <x v="5"/>
    <s v="Edmonton AB"/>
    <x v="22"/>
    <n v="20"/>
  </r>
  <r>
    <x v="0"/>
    <x v="1"/>
    <x v="25"/>
    <n v="7"/>
    <x v="6"/>
    <n v="365"/>
    <x v="34"/>
    <n v="7"/>
    <n v="8.2280092592592596E-3"/>
    <n v="47.258000000000003"/>
    <n v="2.9329999999999998"/>
    <x v="10"/>
    <s v="Sandy UT"/>
    <x v="22"/>
    <n v="18"/>
  </r>
  <r>
    <x v="0"/>
    <x v="1"/>
    <x v="25"/>
    <n v="8"/>
    <x v="7"/>
    <n v="39"/>
    <x v="36"/>
    <n v="7"/>
    <n v="8.3159722222222194E-3"/>
    <n v="54.872"/>
    <n v="7.6139999999999999"/>
    <x v="21"/>
    <s v="Bluffdale UT"/>
    <x v="22"/>
    <n v="16"/>
  </r>
  <r>
    <x v="0"/>
    <x v="1"/>
    <x v="25"/>
    <n v="9"/>
    <x v="8"/>
    <n v="11"/>
    <x v="46"/>
    <n v="1"/>
    <n v="1.44444444444444E-3"/>
    <s v="6 Laps"/>
    <s v="6 Laps"/>
    <x v="5"/>
    <s v="Sandy UT"/>
    <x v="22"/>
    <n v="14"/>
  </r>
  <r>
    <x v="0"/>
    <x v="1"/>
    <x v="25"/>
    <s v="DNS"/>
    <x v="24"/>
    <n v="53"/>
    <x v="44"/>
    <m/>
    <m/>
    <s v="DNS"/>
    <m/>
    <x v="5"/>
    <s v="Gilbert AZ"/>
    <x v="22"/>
    <n v="0"/>
  </r>
  <r>
    <x v="0"/>
    <x v="1"/>
    <x v="25"/>
    <s v="DNS"/>
    <x v="24"/>
    <n v="26"/>
    <x v="42"/>
    <m/>
    <m/>
    <s v="DNS"/>
    <m/>
    <x v="5"/>
    <s v="Lehi UT"/>
    <x v="22"/>
    <n v="0"/>
  </r>
  <r>
    <x v="0"/>
    <x v="1"/>
    <x v="25"/>
    <s v="DNS"/>
    <x v="24"/>
    <n v="209"/>
    <x v="6"/>
    <m/>
    <m/>
    <s v="DNS"/>
    <m/>
    <x v="1"/>
    <s v="Farmington UT"/>
    <x v="22"/>
    <n v="0"/>
  </r>
  <r>
    <x v="0"/>
    <x v="1"/>
    <x v="25"/>
    <s v="DNS"/>
    <x v="24"/>
    <n v="117"/>
    <x v="4"/>
    <m/>
    <m/>
    <s v="DNS"/>
    <m/>
    <x v="28"/>
    <s v="South Jordan UT"/>
    <x v="22"/>
    <n v="0"/>
  </r>
  <r>
    <x v="0"/>
    <x v="1"/>
    <x v="25"/>
    <s v="DNS"/>
    <x v="24"/>
    <s v="140x"/>
    <x v="31"/>
    <m/>
    <m/>
    <s v="DNS"/>
    <m/>
    <x v="10"/>
    <s v="Portland OR"/>
    <x v="22"/>
    <n v="0"/>
  </r>
  <r>
    <x v="0"/>
    <x v="1"/>
    <x v="25"/>
    <s v="DNS"/>
    <x v="24"/>
    <n v="115"/>
    <x v="32"/>
    <m/>
    <m/>
    <s v="DNS"/>
    <m/>
    <x v="14"/>
    <s v="Calgary AB"/>
    <x v="22"/>
    <n v="0"/>
  </r>
  <r>
    <x v="0"/>
    <x v="1"/>
    <x v="25"/>
    <s v="DNS"/>
    <x v="24"/>
    <n v="151"/>
    <x v="38"/>
    <m/>
    <m/>
    <s v="DNS"/>
    <m/>
    <x v="11"/>
    <s v="Anaheim CA"/>
    <x v="22"/>
    <n v="0"/>
  </r>
  <r>
    <x v="0"/>
    <x v="1"/>
    <x v="25"/>
    <s v="DNS"/>
    <x v="24"/>
    <n v="149"/>
    <x v="1"/>
    <m/>
    <m/>
    <s v="DNS"/>
    <m/>
    <x v="1"/>
    <s v="Edmonton AB"/>
    <x v="22"/>
    <n v="0"/>
  </r>
  <r>
    <x v="0"/>
    <x v="1"/>
    <x v="25"/>
    <s v="DNS"/>
    <x v="24"/>
    <s v="4x"/>
    <x v="30"/>
    <m/>
    <m/>
    <s v="DNS"/>
    <m/>
    <x v="11"/>
    <s v="Denver CO"/>
    <x v="22"/>
    <n v="0"/>
  </r>
  <r>
    <x v="0"/>
    <x v="1"/>
    <x v="25"/>
    <s v="DNS"/>
    <x v="24"/>
    <n v="28"/>
    <x v="11"/>
    <m/>
    <m/>
    <s v="DNS"/>
    <m/>
    <x v="8"/>
    <s v="Centennial CO"/>
    <x v="22"/>
    <n v="0"/>
  </r>
  <r>
    <x v="0"/>
    <x v="1"/>
    <x v="11"/>
    <n v="1"/>
    <x v="0"/>
    <n v="179"/>
    <x v="12"/>
    <n v="2"/>
    <d v="1899-12-30T00:04:07"/>
    <m/>
    <m/>
    <x v="3"/>
    <s v="Calgary AB"/>
    <x v="9"/>
    <n v="50"/>
  </r>
  <r>
    <x v="0"/>
    <x v="1"/>
    <x v="11"/>
    <s v="DNS"/>
    <x v="24"/>
    <n v="217"/>
    <x v="45"/>
    <s v="DNS"/>
    <m/>
    <m/>
    <m/>
    <x v="3"/>
    <s v="Boise ID"/>
    <x v="9"/>
    <n v="0"/>
  </r>
  <r>
    <x v="0"/>
    <x v="1"/>
    <x v="26"/>
    <n v="1"/>
    <x v="0"/>
    <n v="86"/>
    <x v="62"/>
    <n v="7"/>
    <n v="7.8993055555555605E-3"/>
    <m/>
    <m/>
    <x v="5"/>
    <s v="West Jordan UT"/>
    <x v="23"/>
    <n v="50"/>
  </r>
  <r>
    <x v="0"/>
    <x v="1"/>
    <x v="26"/>
    <n v="2"/>
    <x v="1"/>
    <n v="115"/>
    <x v="32"/>
    <n v="7"/>
    <n v="7.9895833333333294E-3"/>
    <n v="7.7770000000000001"/>
    <n v="7.7770000000000001"/>
    <x v="14"/>
    <s v="Calgary AB"/>
    <x v="23"/>
    <n v="40"/>
  </r>
  <r>
    <x v="0"/>
    <x v="1"/>
    <x v="26"/>
    <n v="3"/>
    <x v="2"/>
    <s v="140x"/>
    <x v="31"/>
    <n v="7"/>
    <n v="8.0173611111111105E-3"/>
    <n v="10.189"/>
    <n v="2.4119999999999999"/>
    <x v="10"/>
    <s v="Portland OR"/>
    <x v="23"/>
    <n v="32"/>
  </r>
  <r>
    <x v="0"/>
    <x v="1"/>
    <x v="26"/>
    <n v="4"/>
    <x v="3"/>
    <n v="122"/>
    <x v="57"/>
    <n v="7"/>
    <n v="8.0208333333333295E-3"/>
    <n v="10.491"/>
    <n v="0.30199999999999999"/>
    <x v="5"/>
    <s v="Salt Lake City UT"/>
    <x v="23"/>
    <n v="26"/>
  </r>
  <r>
    <x v="0"/>
    <x v="1"/>
    <x v="26"/>
    <n v="5"/>
    <x v="4"/>
    <n v="193"/>
    <x v="0"/>
    <n v="7"/>
    <n v="8.0856481481481508E-3"/>
    <n v="16.055"/>
    <n v="5.5640000000000001"/>
    <x v="42"/>
    <s v="Boulder CO"/>
    <x v="23"/>
    <n v="22"/>
  </r>
  <r>
    <x v="0"/>
    <x v="1"/>
    <x v="26"/>
    <n v="6"/>
    <x v="5"/>
    <n v="11"/>
    <x v="46"/>
    <n v="7"/>
    <n v="8.1087962962962997E-3"/>
    <n v="18.073"/>
    <n v="2.0179999999999998"/>
    <x v="5"/>
    <s v="Sandy UT"/>
    <x v="23"/>
    <n v="20"/>
  </r>
  <r>
    <x v="0"/>
    <x v="1"/>
    <x v="26"/>
    <n v="7"/>
    <x v="6"/>
    <s v="7x"/>
    <x v="7"/>
    <n v="7"/>
    <n v="8.2581018518518498E-3"/>
    <n v="30.965"/>
    <n v="12.891999999999999"/>
    <x v="5"/>
    <s v="Edmonton AB"/>
    <x v="23"/>
    <n v="18"/>
  </r>
  <r>
    <x v="0"/>
    <x v="1"/>
    <x v="26"/>
    <n v="8"/>
    <x v="7"/>
    <n v="121"/>
    <x v="35"/>
    <n v="7"/>
    <n v="8.2708333333333297E-3"/>
    <n v="32.030999999999999"/>
    <n v="1.0660000000000001"/>
    <x v="20"/>
    <s v="Salt Lake City UT"/>
    <x v="23"/>
    <n v="16"/>
  </r>
  <r>
    <x v="0"/>
    <x v="1"/>
    <x v="26"/>
    <n v="9"/>
    <x v="8"/>
    <n v="117"/>
    <x v="4"/>
    <n v="7"/>
    <n v="8.3865740740740706E-3"/>
    <n v="42.036000000000001"/>
    <n v="10.005000000000001"/>
    <x v="28"/>
    <s v="South Jordan UT"/>
    <x v="23"/>
    <n v="14"/>
  </r>
  <r>
    <x v="0"/>
    <x v="1"/>
    <x v="26"/>
    <n v="10"/>
    <x v="9"/>
    <n v="911"/>
    <x v="19"/>
    <n v="7"/>
    <n v="8.3865740740740706E-3"/>
    <n v="42.104999999999997"/>
    <n v="6.9000000000000006E-2"/>
    <x v="14"/>
    <s v="Calgary AB"/>
    <x v="23"/>
    <n v="12"/>
  </r>
  <r>
    <x v="0"/>
    <x v="1"/>
    <x v="26"/>
    <n v="11"/>
    <x v="10"/>
    <n v="151"/>
    <x v="38"/>
    <n v="7"/>
    <n v="8.5115740740740707E-3"/>
    <n v="52.887999999999998"/>
    <n v="10.782999999999999"/>
    <x v="11"/>
    <m/>
    <x v="23"/>
    <n v="10"/>
  </r>
  <r>
    <x v="0"/>
    <x v="1"/>
    <x v="26"/>
    <n v="12"/>
    <x v="11"/>
    <n v="607"/>
    <x v="22"/>
    <n v="7"/>
    <n v="8.5509259259259306E-3"/>
    <n v="56.23"/>
    <n v="3.3420000000000001"/>
    <x v="11"/>
    <s v="Missoula MT"/>
    <x v="23"/>
    <n v="9"/>
  </r>
  <r>
    <x v="0"/>
    <x v="1"/>
    <x v="26"/>
    <n v="13"/>
    <x v="12"/>
    <n v="28"/>
    <x v="11"/>
    <n v="7"/>
    <n v="8.5960648148148203E-3"/>
    <n v="6.9675925925925895E-4"/>
    <n v="3.9710000000000001"/>
    <x v="8"/>
    <s v="Centennial CO"/>
    <x v="23"/>
    <n v="8"/>
  </r>
  <r>
    <x v="0"/>
    <x v="1"/>
    <x v="26"/>
    <n v="14"/>
    <x v="13"/>
    <n v="307"/>
    <x v="14"/>
    <n v="7"/>
    <n v="8.6770833333333301E-3"/>
    <n v="7.7777777777777795E-4"/>
    <n v="7.0069999999999997"/>
    <x v="10"/>
    <s v="KUNA ID"/>
    <x v="23"/>
    <n v="7"/>
  </r>
  <r>
    <x v="0"/>
    <x v="1"/>
    <x v="26"/>
    <n v="15"/>
    <x v="14"/>
    <n v="786"/>
    <x v="15"/>
    <n v="7"/>
    <n v="8.6793981481481496E-3"/>
    <n v="7.8009259259259297E-4"/>
    <n v="0.19"/>
    <x v="11"/>
    <s v="Missoula MT"/>
    <x v="23"/>
    <n v="6"/>
  </r>
  <r>
    <x v="0"/>
    <x v="1"/>
    <x v="26"/>
    <n v="16"/>
    <x v="15"/>
    <n v="107"/>
    <x v="17"/>
    <n v="7"/>
    <n v="8.6932870370370393E-3"/>
    <n v="7.9398148148148101E-4"/>
    <n v="1.212"/>
    <x v="12"/>
    <s v="Meridian ID"/>
    <x v="23"/>
    <n v="5"/>
  </r>
  <r>
    <x v="0"/>
    <x v="1"/>
    <x v="26"/>
    <n v="17"/>
    <x v="16"/>
    <n v="69"/>
    <x v="24"/>
    <n v="7"/>
    <n v="8.8946759259259291E-3"/>
    <n v="9.9537037037036999E-4"/>
    <n v="17.34"/>
    <x v="17"/>
    <s v="SLC UT"/>
    <x v="23"/>
    <n v="4"/>
  </r>
  <r>
    <x v="0"/>
    <x v="1"/>
    <x v="26"/>
    <s v="DNS"/>
    <x v="24"/>
    <n v="39"/>
    <x v="36"/>
    <m/>
    <m/>
    <s v="DNS"/>
    <m/>
    <x v="21"/>
    <s v="Bluffdale UT"/>
    <x v="23"/>
    <n v="0"/>
  </r>
  <r>
    <x v="0"/>
    <x v="1"/>
    <x v="26"/>
    <s v="DNS"/>
    <x v="24"/>
    <n v="365"/>
    <x v="34"/>
    <m/>
    <m/>
    <s v="DNS"/>
    <m/>
    <x v="10"/>
    <s v="Sandy UT"/>
    <x v="23"/>
    <n v="0"/>
  </r>
  <r>
    <x v="0"/>
    <x v="1"/>
    <x v="26"/>
    <s v="DNS"/>
    <x v="24"/>
    <n v="311"/>
    <x v="47"/>
    <m/>
    <m/>
    <s v="DNS"/>
    <m/>
    <x v="19"/>
    <s v="Edmonton AB"/>
    <x v="23"/>
    <n v="0"/>
  </r>
  <r>
    <x v="0"/>
    <x v="1"/>
    <x v="26"/>
    <s v="DNS"/>
    <x v="24"/>
    <n v="527"/>
    <x v="56"/>
    <m/>
    <m/>
    <s v="DNS"/>
    <m/>
    <x v="1"/>
    <s v="Salt Lake City UT"/>
    <x v="23"/>
    <n v="0"/>
  </r>
  <r>
    <x v="0"/>
    <x v="1"/>
    <x v="26"/>
    <s v="DNS"/>
    <x v="24"/>
    <n v="53"/>
    <x v="44"/>
    <m/>
    <m/>
    <s v="DNS"/>
    <m/>
    <x v="5"/>
    <s v="Gilbert AZ"/>
    <x v="23"/>
    <n v="0"/>
  </r>
  <r>
    <x v="0"/>
    <x v="1"/>
    <x v="26"/>
    <s v="DNS"/>
    <x v="24"/>
    <n v="26"/>
    <x v="42"/>
    <m/>
    <m/>
    <s v="DNS"/>
    <m/>
    <x v="5"/>
    <s v="Lehi UT"/>
    <x v="23"/>
    <n v="0"/>
  </r>
  <r>
    <x v="0"/>
    <x v="1"/>
    <x v="26"/>
    <s v="DNS"/>
    <x v="24"/>
    <n v="149"/>
    <x v="1"/>
    <m/>
    <m/>
    <s v="DNS"/>
    <m/>
    <x v="1"/>
    <s v="Edmonton AB"/>
    <x v="23"/>
    <n v="0"/>
  </r>
  <r>
    <x v="0"/>
    <x v="1"/>
    <x v="26"/>
    <s v="DNS"/>
    <x v="24"/>
    <n v="146"/>
    <x v="23"/>
    <m/>
    <m/>
    <s v="DNS"/>
    <m/>
    <x v="16"/>
    <s v="Littleton CO"/>
    <x v="23"/>
    <n v="0"/>
  </r>
  <r>
    <x v="0"/>
    <x v="1"/>
    <x v="26"/>
    <s v="DNS"/>
    <x v="24"/>
    <n v="123"/>
    <x v="64"/>
    <m/>
    <m/>
    <s v="DNS"/>
    <m/>
    <x v="41"/>
    <s v="Rupert ID"/>
    <x v="23"/>
    <n v="0"/>
  </r>
  <r>
    <x v="1"/>
    <x v="0"/>
    <x v="0"/>
    <n v="1"/>
    <x v="0"/>
    <n v="193"/>
    <x v="0"/>
    <n v="7"/>
    <d v="1899-12-30T00:11:53"/>
    <m/>
    <m/>
    <x v="0"/>
    <s v="Boulder CO"/>
    <x v="0"/>
    <n v="50"/>
  </r>
  <r>
    <x v="1"/>
    <x v="0"/>
    <x v="0"/>
    <n v="2"/>
    <x v="1"/>
    <n v="151"/>
    <x v="38"/>
    <n v="7"/>
    <d v="1899-12-30T00:12:02"/>
    <n v="9.2089999999999996"/>
    <n v="9.2089999999999996"/>
    <x v="11"/>
    <s v="Anaheim CA"/>
    <x v="0"/>
    <n v="40"/>
  </r>
  <r>
    <x v="1"/>
    <x v="0"/>
    <x v="0"/>
    <n v="3"/>
    <x v="2"/>
    <n v="136"/>
    <x v="8"/>
    <n v="7"/>
    <d v="1899-12-30T00:12:03"/>
    <n v="9.61"/>
    <n v="0.40100000000000002"/>
    <x v="43"/>
    <s v="Pleasant Grove UT"/>
    <x v="0"/>
    <n v="32"/>
  </r>
  <r>
    <x v="1"/>
    <x v="0"/>
    <x v="0"/>
    <n v="4"/>
    <x v="3"/>
    <n v="68"/>
    <x v="2"/>
    <n v="7"/>
    <d v="1899-12-30T00:12:03"/>
    <n v="9.6359999999999992"/>
    <n v="2.5999999999999999E-2"/>
    <x v="0"/>
    <s v="RIGBY ID"/>
    <x v="0"/>
    <n v="26"/>
  </r>
  <r>
    <x v="1"/>
    <x v="0"/>
    <x v="0"/>
    <n v="5"/>
    <x v="4"/>
    <n v="675"/>
    <x v="25"/>
    <n v="7"/>
    <d v="1899-12-30T00:12:17"/>
    <n v="23.792999999999999"/>
    <n v="14.157"/>
    <x v="18"/>
    <s v="Missoula MT"/>
    <x v="0"/>
    <n v="22"/>
  </r>
  <r>
    <x v="1"/>
    <x v="0"/>
    <x v="0"/>
    <n v="6"/>
    <x v="5"/>
    <n v="71"/>
    <x v="65"/>
    <n v="7"/>
    <d v="1899-12-30T00:12:24"/>
    <n v="31.032"/>
    <n v="7.2389999999999999"/>
    <x v="41"/>
    <s v="Greenwood CA"/>
    <x v="0"/>
    <n v="20"/>
  </r>
  <r>
    <x v="1"/>
    <x v="0"/>
    <x v="0"/>
    <n v="7"/>
    <x v="6"/>
    <n v="113"/>
    <x v="66"/>
    <n v="7"/>
    <d v="1899-12-30T00:12:25"/>
    <n v="31.866"/>
    <n v="0.83399999999999996"/>
    <x v="44"/>
    <s v="Lewisville TX"/>
    <x v="0"/>
    <n v="18"/>
  </r>
  <r>
    <x v="1"/>
    <x v="0"/>
    <x v="0"/>
    <n v="8"/>
    <x v="7"/>
    <n v="743"/>
    <x v="27"/>
    <n v="7"/>
    <d v="1899-12-30T00:12:29"/>
    <n v="35.732999999999997"/>
    <n v="3.867"/>
    <x v="45"/>
    <s v="Las Vegas NV"/>
    <x v="0"/>
    <n v="16"/>
  </r>
  <r>
    <x v="1"/>
    <x v="0"/>
    <x v="0"/>
    <n v="9"/>
    <x v="8"/>
    <n v="307"/>
    <x v="14"/>
    <n v="7"/>
    <d v="1899-12-30T00:12:40"/>
    <n v="46.854999999999997"/>
    <n v="11.122"/>
    <x v="10"/>
    <s v="KUNA ID"/>
    <x v="0"/>
    <n v="14"/>
  </r>
  <r>
    <x v="1"/>
    <x v="0"/>
    <x v="0"/>
    <n v="10"/>
    <x v="9"/>
    <n v="321"/>
    <x v="67"/>
    <n v="7"/>
    <d v="1899-12-30T00:12:40"/>
    <n v="47.003999999999998"/>
    <n v="0.14899999999999999"/>
    <x v="5"/>
    <s v="Kaysville UT"/>
    <x v="0"/>
    <n v="12"/>
  </r>
  <r>
    <x v="1"/>
    <x v="0"/>
    <x v="0"/>
    <n v="11"/>
    <x v="10"/>
    <n v="325"/>
    <x v="16"/>
    <n v="7"/>
    <d v="1899-12-30T00:12:43"/>
    <n v="49.338000000000001"/>
    <n v="2.3340000000000001"/>
    <x v="1"/>
    <s v="Layton UT"/>
    <x v="0"/>
    <n v="10"/>
  </r>
  <r>
    <x v="1"/>
    <x v="0"/>
    <x v="0"/>
    <n v="12"/>
    <x v="11"/>
    <n v="444"/>
    <x v="68"/>
    <n v="7"/>
    <d v="1899-12-30T00:12:48"/>
    <n v="55.055"/>
    <n v="5.7169999999999996"/>
    <x v="10"/>
    <s v="Salt Lake City UT"/>
    <x v="0"/>
    <n v="9"/>
  </r>
  <r>
    <x v="1"/>
    <x v="0"/>
    <x v="0"/>
    <n v="13"/>
    <x v="12"/>
    <n v="666"/>
    <x v="13"/>
    <n v="7"/>
    <d v="1899-12-30T00:12:57"/>
    <d v="1899-12-30T00:01:04"/>
    <n v="8.9640000000000004"/>
    <x v="1"/>
    <s v="West Valley City UT"/>
    <x v="0"/>
    <n v="8"/>
  </r>
  <r>
    <x v="1"/>
    <x v="0"/>
    <x v="0"/>
    <n v="14"/>
    <x v="13"/>
    <n v="107"/>
    <x v="17"/>
    <n v="7"/>
    <d v="1899-12-30T00:13:08"/>
    <d v="1899-12-30T00:01:14"/>
    <n v="10.335000000000001"/>
    <x v="12"/>
    <s v="Meridian ID"/>
    <x v="0"/>
    <n v="7"/>
  </r>
  <r>
    <x v="1"/>
    <x v="0"/>
    <x v="0"/>
    <n v="15"/>
    <x v="14"/>
    <n v="117"/>
    <x v="4"/>
    <n v="7"/>
    <d v="1899-12-30T00:13:13"/>
    <d v="1899-12-30T00:01:20"/>
    <n v="5.165"/>
    <x v="11"/>
    <s v="South Jordan UT"/>
    <x v="0"/>
    <n v="6"/>
  </r>
  <r>
    <x v="1"/>
    <x v="0"/>
    <x v="0"/>
    <n v="16"/>
    <x v="15"/>
    <n v="213"/>
    <x v="69"/>
    <n v="6"/>
    <d v="1899-12-30T00:12:14"/>
    <s v="1 Lap"/>
    <s v="1 Lap"/>
    <x v="46"/>
    <s v="SALT LAKE CITY UT"/>
    <x v="0"/>
    <n v="5"/>
  </r>
  <r>
    <x v="1"/>
    <x v="0"/>
    <x v="0"/>
    <n v="17"/>
    <x v="16"/>
    <n v="179"/>
    <x v="12"/>
    <n v="3"/>
    <d v="1899-12-30T00:06:04"/>
    <s v="4 Laps"/>
    <s v="3 Laps"/>
    <x v="9"/>
    <s v="Calgary AB"/>
    <x v="0"/>
    <n v="4"/>
  </r>
  <r>
    <x v="1"/>
    <x v="0"/>
    <x v="0"/>
    <s v="DNS"/>
    <x v="24"/>
    <n v="777"/>
    <x v="3"/>
    <m/>
    <m/>
    <s v="DNS"/>
    <m/>
    <x v="6"/>
    <s v="Park City UT"/>
    <x v="0"/>
    <n v="0"/>
  </r>
  <r>
    <x v="1"/>
    <x v="0"/>
    <x v="0"/>
    <s v="DNS"/>
    <x v="24"/>
    <n v="282"/>
    <x v="5"/>
    <m/>
    <m/>
    <s v="DNS"/>
    <m/>
    <x v="26"/>
    <s v="Murray UT"/>
    <x v="0"/>
    <n v="0"/>
  </r>
  <r>
    <x v="1"/>
    <x v="0"/>
    <x v="0"/>
    <s v="DNS"/>
    <x v="24"/>
    <n v="209"/>
    <x v="6"/>
    <m/>
    <m/>
    <s v="DNS"/>
    <m/>
    <x v="1"/>
    <s v="Farmington UT"/>
    <x v="0"/>
    <n v="0"/>
  </r>
  <r>
    <x v="1"/>
    <x v="0"/>
    <x v="0"/>
    <s v="DNS"/>
    <x v="24"/>
    <n v="22"/>
    <x v="9"/>
    <m/>
    <m/>
    <s v="DNS"/>
    <m/>
    <x v="0"/>
    <s v="Murray UT"/>
    <x v="0"/>
    <n v="0"/>
  </r>
  <r>
    <x v="1"/>
    <x v="0"/>
    <x v="0"/>
    <s v="DNS"/>
    <x v="24"/>
    <n v="786"/>
    <x v="15"/>
    <m/>
    <m/>
    <s v="DNS"/>
    <m/>
    <x v="11"/>
    <s v="Missoula MT"/>
    <x v="0"/>
    <n v="0"/>
  </r>
  <r>
    <x v="1"/>
    <x v="0"/>
    <x v="0"/>
    <s v="DNS"/>
    <x v="24"/>
    <n v="911"/>
    <x v="19"/>
    <m/>
    <m/>
    <s v="DNS"/>
    <m/>
    <x v="14"/>
    <s v="Calgary AB"/>
    <x v="0"/>
    <n v="0"/>
  </r>
  <r>
    <x v="1"/>
    <x v="0"/>
    <x v="0"/>
    <s v="DNS"/>
    <x v="24"/>
    <n v="660"/>
    <x v="21"/>
    <m/>
    <m/>
    <s v="DNS"/>
    <m/>
    <x v="15"/>
    <s v="Pleasant view UT"/>
    <x v="0"/>
    <n v="0"/>
  </r>
  <r>
    <x v="1"/>
    <x v="0"/>
    <x v="0"/>
    <s v="DNS"/>
    <x v="24"/>
    <n v="607"/>
    <x v="22"/>
    <m/>
    <m/>
    <s v="DNS"/>
    <m/>
    <x v="11"/>
    <s v="Missoula MT"/>
    <x v="0"/>
    <n v="0"/>
  </r>
  <r>
    <x v="1"/>
    <x v="0"/>
    <x v="0"/>
    <s v="DNS"/>
    <x v="24"/>
    <n v="146"/>
    <x v="23"/>
    <m/>
    <m/>
    <s v="DNS"/>
    <m/>
    <x v="16"/>
    <s v="Littleton CO"/>
    <x v="0"/>
    <n v="0"/>
  </r>
  <r>
    <x v="1"/>
    <x v="0"/>
    <x v="0"/>
    <s v="DNS"/>
    <x v="24"/>
    <s v="72x"/>
    <x v="70"/>
    <m/>
    <m/>
    <s v="DNS"/>
    <m/>
    <x v="1"/>
    <s v="North Las Vegas 39"/>
    <x v="0"/>
    <n v="0"/>
  </r>
  <r>
    <x v="1"/>
    <x v="0"/>
    <x v="0"/>
    <s v="DNS"/>
    <x v="24"/>
    <n v="311"/>
    <x v="47"/>
    <m/>
    <m/>
    <s v="DNS"/>
    <m/>
    <x v="19"/>
    <s v="Edmonton AB"/>
    <x v="0"/>
    <n v="0"/>
  </r>
  <r>
    <x v="1"/>
    <x v="0"/>
    <x v="0"/>
    <s v="DNS"/>
    <x v="24"/>
    <n v="69"/>
    <x v="24"/>
    <m/>
    <m/>
    <s v="DNS"/>
    <m/>
    <x v="17"/>
    <s v="SLC UT"/>
    <x v="0"/>
    <n v="0"/>
  </r>
  <r>
    <x v="1"/>
    <x v="0"/>
    <x v="0"/>
    <s v="DNS"/>
    <x v="24"/>
    <n v="147"/>
    <x v="52"/>
    <m/>
    <m/>
    <s v="DNS"/>
    <m/>
    <x v="30"/>
    <s v="Park City UT"/>
    <x v="0"/>
    <n v="0"/>
  </r>
  <r>
    <x v="1"/>
    <x v="0"/>
    <x v="0"/>
    <s v="DNS"/>
    <x v="24"/>
    <n v="152"/>
    <x v="71"/>
    <m/>
    <m/>
    <s v="DNS"/>
    <m/>
    <x v="10"/>
    <s v="Firestone CO"/>
    <x v="0"/>
    <n v="0"/>
  </r>
  <r>
    <x v="1"/>
    <x v="0"/>
    <x v="0"/>
    <s v="DNS"/>
    <x v="24"/>
    <n v="115"/>
    <x v="32"/>
    <m/>
    <m/>
    <s v="DNS"/>
    <m/>
    <x v="14"/>
    <s v="Calgary AB"/>
    <x v="0"/>
    <n v="0"/>
  </r>
  <r>
    <x v="1"/>
    <x v="0"/>
    <x v="0"/>
    <s v="DNS"/>
    <x v="24"/>
    <s v="29x"/>
    <x v="72"/>
    <m/>
    <m/>
    <s v="DNS"/>
    <m/>
    <x v="14"/>
    <s v="Littleton CO"/>
    <x v="0"/>
    <n v="0"/>
  </r>
  <r>
    <x v="1"/>
    <x v="0"/>
    <x v="0"/>
    <s v="DNS"/>
    <x v="24"/>
    <n v="805"/>
    <x v="26"/>
    <m/>
    <m/>
    <s v="DNS"/>
    <m/>
    <x v="19"/>
    <s v="Layton UT"/>
    <x v="0"/>
    <n v="0"/>
  </r>
  <r>
    <x v="1"/>
    <x v="0"/>
    <x v="1"/>
    <n v="1"/>
    <x v="0"/>
    <n v="177"/>
    <x v="29"/>
    <n v="7"/>
    <d v="1899-12-30T00:11:30"/>
    <m/>
    <m/>
    <x v="11"/>
    <s v="Lindon UT"/>
    <x v="1"/>
    <n v="50"/>
  </r>
  <r>
    <x v="1"/>
    <x v="0"/>
    <x v="1"/>
    <n v="2"/>
    <x v="1"/>
    <n v="3"/>
    <x v="73"/>
    <n v="7"/>
    <d v="1899-12-30T00:11:31"/>
    <n v="0.30499999999999999"/>
    <n v="0.30499999999999999"/>
    <x v="11"/>
    <s v="Draper UT"/>
    <x v="1"/>
    <n v="40"/>
  </r>
  <r>
    <x v="1"/>
    <x v="0"/>
    <x v="1"/>
    <n v="3"/>
    <x v="2"/>
    <n v="87"/>
    <x v="74"/>
    <n v="7"/>
    <d v="1899-12-30T00:11:31"/>
    <n v="1.2070000000000001"/>
    <n v="0.90200000000000002"/>
    <x v="47"/>
    <s v="Edmonton AB"/>
    <x v="1"/>
    <n v="32"/>
  </r>
  <r>
    <x v="1"/>
    <x v="0"/>
    <x v="1"/>
    <n v="4"/>
    <x v="3"/>
    <n v="26"/>
    <x v="42"/>
    <n v="7"/>
    <d v="1899-12-30T00:11:33"/>
    <n v="3.0539999999999998"/>
    <n v="1.847"/>
    <x v="5"/>
    <s v="Lehi UT"/>
    <x v="1"/>
    <n v="26"/>
  </r>
  <r>
    <x v="1"/>
    <x v="0"/>
    <x v="1"/>
    <n v="5"/>
    <x v="4"/>
    <n v="115"/>
    <x v="32"/>
    <n v="7"/>
    <d v="1899-12-30T00:11:35"/>
    <n v="4.7140000000000004"/>
    <n v="1.66"/>
    <x v="14"/>
    <s v="Calgary AB"/>
    <x v="1"/>
    <n v="22"/>
  </r>
  <r>
    <x v="1"/>
    <x v="0"/>
    <x v="1"/>
    <n v="6"/>
    <x v="5"/>
    <n v="151"/>
    <x v="38"/>
    <n v="7"/>
    <d v="1899-12-30T00:11:55"/>
    <n v="25.06"/>
    <n v="20.346"/>
    <x v="11"/>
    <s v="Anaheim CA"/>
    <x v="1"/>
    <n v="20"/>
  </r>
  <r>
    <x v="1"/>
    <x v="0"/>
    <x v="1"/>
    <n v="7"/>
    <x v="6"/>
    <n v="86"/>
    <x v="62"/>
    <n v="7"/>
    <d v="1899-12-30T00:11:55"/>
    <n v="25.248999999999999"/>
    <n v="0.189"/>
    <x v="5"/>
    <s v="West Jordan UT"/>
    <x v="1"/>
    <n v="18"/>
  </r>
  <r>
    <x v="1"/>
    <x v="0"/>
    <x v="1"/>
    <n v="8"/>
    <x v="7"/>
    <n v="7"/>
    <x v="75"/>
    <n v="7"/>
    <d v="1899-12-30T00:11:56"/>
    <n v="25.332000000000001"/>
    <n v="8.3000000000000004E-2"/>
    <x v="11"/>
    <s v="Draper UT"/>
    <x v="1"/>
    <n v="16"/>
  </r>
  <r>
    <x v="1"/>
    <x v="0"/>
    <x v="1"/>
    <n v="9"/>
    <x v="8"/>
    <n v="53"/>
    <x v="44"/>
    <n v="7"/>
    <d v="1899-12-30T00:12:00"/>
    <n v="30.03"/>
    <n v="4.6980000000000004"/>
    <x v="5"/>
    <s v="Gilbert AZ"/>
    <x v="1"/>
    <n v="14"/>
  </r>
  <r>
    <x v="1"/>
    <x v="0"/>
    <x v="1"/>
    <n v="10"/>
    <x v="9"/>
    <n v="11"/>
    <x v="46"/>
    <n v="7"/>
    <d v="1899-12-30T00:12:04"/>
    <n v="33.619999999999997"/>
    <n v="3.59"/>
    <x v="5"/>
    <s v="Sandy UT"/>
    <x v="1"/>
    <n v="12"/>
  </r>
  <r>
    <x v="1"/>
    <x v="0"/>
    <x v="1"/>
    <n v="11"/>
    <x v="10"/>
    <n v="365"/>
    <x v="34"/>
    <n v="7"/>
    <d v="1899-12-30T00:12:06"/>
    <n v="35.561999999999998"/>
    <n v="1.9419999999999999"/>
    <x v="10"/>
    <s v="Sandy UT"/>
    <x v="1"/>
    <n v="10"/>
  </r>
  <r>
    <x v="1"/>
    <x v="0"/>
    <x v="1"/>
    <n v="12"/>
    <x v="11"/>
    <n v="152"/>
    <x v="71"/>
    <n v="7"/>
    <d v="1899-12-30T00:12:08"/>
    <n v="37.578000000000003"/>
    <n v="2.016"/>
    <x v="10"/>
    <s v="Firestone CO"/>
    <x v="1"/>
    <n v="9"/>
  </r>
  <r>
    <x v="1"/>
    <x v="0"/>
    <x v="1"/>
    <n v="13"/>
    <x v="12"/>
    <n v="39"/>
    <x v="36"/>
    <n v="7"/>
    <d v="1899-12-30T00:12:09"/>
    <n v="39.018999999999998"/>
    <n v="1.4410000000000001"/>
    <x v="21"/>
    <s v="Bluffdale UT"/>
    <x v="1"/>
    <n v="8"/>
  </r>
  <r>
    <x v="1"/>
    <x v="0"/>
    <x v="1"/>
    <n v="14"/>
    <x v="13"/>
    <n v="422"/>
    <x v="76"/>
    <n v="7"/>
    <d v="1899-12-30T00:12:09"/>
    <n v="39.07"/>
    <n v="5.0999999999999997E-2"/>
    <x v="1"/>
    <s v="bakersfield ca"/>
    <x v="1"/>
    <n v="7"/>
  </r>
  <r>
    <x v="1"/>
    <x v="0"/>
    <x v="1"/>
    <n v="15"/>
    <x v="14"/>
    <n v="68"/>
    <x v="2"/>
    <n v="7"/>
    <d v="1899-12-30T00:12:10"/>
    <n v="39.926000000000002"/>
    <n v="0.85599999999999998"/>
    <x v="0"/>
    <s v="RIGBY ID"/>
    <x v="1"/>
    <n v="6"/>
  </r>
  <r>
    <x v="1"/>
    <x v="0"/>
    <x v="1"/>
    <n v="16"/>
    <x v="15"/>
    <n v="258"/>
    <x v="33"/>
    <n v="7"/>
    <d v="1899-12-30T00:12:11"/>
    <n v="40.76"/>
    <n v="0.83399999999999996"/>
    <x v="19"/>
    <s v="Belgrade MT"/>
    <x v="1"/>
    <n v="5"/>
  </r>
  <r>
    <x v="1"/>
    <x v="0"/>
    <x v="1"/>
    <n v="17"/>
    <x v="16"/>
    <n v="101"/>
    <x v="37"/>
    <n v="7"/>
    <d v="1899-12-30T00:12:15"/>
    <n v="45.24"/>
    <n v="4.4800000000000004"/>
    <x v="11"/>
    <s v="Boise ID"/>
    <x v="1"/>
    <n v="4"/>
  </r>
  <r>
    <x v="1"/>
    <x v="0"/>
    <x v="1"/>
    <n v="18"/>
    <x v="17"/>
    <n v="209"/>
    <x v="6"/>
    <n v="7"/>
    <d v="1899-12-30T00:12:22"/>
    <n v="51.679000000000002"/>
    <n v="6.4390000000000001"/>
    <x v="1"/>
    <s v="Farmington UT"/>
    <x v="1"/>
    <n v="3"/>
  </r>
  <r>
    <x v="1"/>
    <x v="0"/>
    <x v="1"/>
    <n v="19"/>
    <x v="18"/>
    <n v="22"/>
    <x v="9"/>
    <n v="7"/>
    <d v="1899-12-30T00:12:23"/>
    <n v="52.359000000000002"/>
    <n v="0.68"/>
    <x v="0"/>
    <s v="Murray UT"/>
    <x v="1"/>
    <n v="2"/>
  </r>
  <r>
    <x v="1"/>
    <x v="0"/>
    <x v="1"/>
    <n v="20"/>
    <x v="19"/>
    <n v="71"/>
    <x v="65"/>
    <n v="7"/>
    <d v="1899-12-30T00:12:27"/>
    <n v="56.357999999999997"/>
    <n v="3.9990000000000001"/>
    <x v="41"/>
    <s v="Greenwood CA"/>
    <x v="1"/>
    <n v="1"/>
  </r>
  <r>
    <x v="1"/>
    <x v="0"/>
    <x v="1"/>
    <n v="21"/>
    <x v="20"/>
    <n v="703"/>
    <x v="77"/>
    <n v="7"/>
    <d v="1899-12-30T00:12:35"/>
    <d v="1899-12-30T00:01:05"/>
    <n v="8.6199999999999992"/>
    <x v="0"/>
    <s v="Aurora CO"/>
    <x v="1"/>
    <n v="0"/>
  </r>
  <r>
    <x v="1"/>
    <x v="0"/>
    <x v="1"/>
    <n v="22"/>
    <x v="21"/>
    <n v="56"/>
    <x v="39"/>
    <n v="7"/>
    <d v="1899-12-30T00:12:38"/>
    <d v="1899-12-30T00:01:08"/>
    <n v="3.2839999999999998"/>
    <x v="22"/>
    <s v="South Jordan UT"/>
    <x v="1"/>
    <n v="0"/>
  </r>
  <r>
    <x v="1"/>
    <x v="0"/>
    <x v="1"/>
    <n v="23"/>
    <x v="22"/>
    <n v="321"/>
    <x v="67"/>
    <n v="7"/>
    <d v="1899-12-30T00:12:56"/>
    <d v="1899-12-30T00:01:25"/>
    <n v="17.100999999999999"/>
    <x v="5"/>
    <s v="Kaysville UT"/>
    <x v="1"/>
    <n v="0"/>
  </r>
  <r>
    <x v="1"/>
    <x v="0"/>
    <x v="1"/>
    <n v="24"/>
    <x v="23"/>
    <n v="217"/>
    <x v="45"/>
    <n v="7"/>
    <d v="1899-12-30T00:13:01"/>
    <d v="1899-12-30T00:01:31"/>
    <n v="5.2169999999999996"/>
    <x v="25"/>
    <s v="Boise ID"/>
    <x v="1"/>
    <n v="0"/>
  </r>
  <r>
    <x v="1"/>
    <x v="0"/>
    <x v="1"/>
    <n v="25"/>
    <x v="25"/>
    <n v="117"/>
    <x v="4"/>
    <n v="7"/>
    <d v="1899-12-30T00:13:01"/>
    <d v="1899-12-30T00:01:31"/>
    <n v="0.221"/>
    <x v="11"/>
    <s v="South Jordan UT"/>
    <x v="1"/>
    <n v="0"/>
  </r>
  <r>
    <x v="1"/>
    <x v="0"/>
    <x v="1"/>
    <n v="26"/>
    <x v="26"/>
    <s v="72x"/>
    <x v="70"/>
    <n v="7"/>
    <d v="1899-12-30T00:13:01"/>
    <d v="1899-12-30T00:01:31"/>
    <n v="0.31900000000000001"/>
    <x v="1"/>
    <s v="North Las Vegas 39"/>
    <x v="1"/>
    <n v="0"/>
  </r>
  <r>
    <x v="1"/>
    <x v="0"/>
    <x v="1"/>
    <n v="27"/>
    <x v="28"/>
    <n v="282"/>
    <x v="5"/>
    <n v="7"/>
    <d v="1899-12-30T00:13:03"/>
    <d v="1899-12-30T00:01:33"/>
    <n v="2.1589999999999998"/>
    <x v="26"/>
    <s v="Murray UT"/>
    <x v="1"/>
    <n v="0"/>
  </r>
  <r>
    <x v="1"/>
    <x v="0"/>
    <x v="1"/>
    <n v="28"/>
    <x v="29"/>
    <n v="444"/>
    <x v="68"/>
    <n v="7"/>
    <d v="1899-12-30T00:13:04"/>
    <d v="1899-12-30T00:01:34"/>
    <n v="0.48199999999999998"/>
    <x v="10"/>
    <s v="Salt Lake City UT"/>
    <x v="1"/>
    <n v="0"/>
  </r>
  <r>
    <x v="1"/>
    <x v="0"/>
    <x v="1"/>
    <n v="29"/>
    <x v="30"/>
    <n v="33"/>
    <x v="60"/>
    <n v="7"/>
    <d v="1899-12-30T00:13:11"/>
    <d v="1899-12-30T00:01:41"/>
    <n v="7.2039999999999997"/>
    <x v="35"/>
    <s v="Redmond UT"/>
    <x v="1"/>
    <n v="0"/>
  </r>
  <r>
    <x v="1"/>
    <x v="0"/>
    <x v="1"/>
    <n v="30"/>
    <x v="31"/>
    <s v="4x"/>
    <x v="30"/>
    <n v="4"/>
    <d v="1899-12-30T00:06:59"/>
    <s v="3 Laps"/>
    <s v="3 Laps"/>
    <x v="11"/>
    <s v="Denver CO"/>
    <x v="1"/>
    <n v="0"/>
  </r>
  <r>
    <x v="1"/>
    <x v="0"/>
    <x v="1"/>
    <n v="31"/>
    <x v="32"/>
    <n v="121"/>
    <x v="35"/>
    <m/>
    <m/>
    <m/>
    <m/>
    <x v="20"/>
    <s v="Salt Lake City UT"/>
    <x v="1"/>
    <n v="0"/>
  </r>
  <r>
    <x v="1"/>
    <x v="0"/>
    <x v="1"/>
    <n v="32"/>
    <x v="33"/>
    <n v="66"/>
    <x v="41"/>
    <m/>
    <m/>
    <m/>
    <m/>
    <x v="24"/>
    <s v="Ogden UT"/>
    <x v="1"/>
    <n v="0"/>
  </r>
  <r>
    <x v="1"/>
    <x v="0"/>
    <x v="1"/>
    <n v="33"/>
    <x v="34"/>
    <n v="777"/>
    <x v="3"/>
    <m/>
    <m/>
    <m/>
    <m/>
    <x v="6"/>
    <s v="Park City UT"/>
    <x v="1"/>
    <n v="0"/>
  </r>
  <r>
    <x v="1"/>
    <x v="0"/>
    <x v="1"/>
    <n v="34"/>
    <x v="35"/>
    <n v="122"/>
    <x v="57"/>
    <m/>
    <m/>
    <m/>
    <m/>
    <x v="5"/>
    <s v="Salt Lake City UT"/>
    <x v="1"/>
    <n v="0"/>
  </r>
  <r>
    <x v="1"/>
    <x v="0"/>
    <x v="1"/>
    <n v="35"/>
    <x v="36"/>
    <s v="29x"/>
    <x v="72"/>
    <m/>
    <m/>
    <m/>
    <m/>
    <x v="14"/>
    <s v="Littleton CO"/>
    <x v="1"/>
    <n v="0"/>
  </r>
  <r>
    <x v="1"/>
    <x v="0"/>
    <x v="2"/>
    <n v="1"/>
    <x v="0"/>
    <n v="136"/>
    <x v="8"/>
    <n v="10"/>
    <d v="1899-12-30T00:21:26"/>
    <m/>
    <m/>
    <x v="43"/>
    <s v="Pleasant Grove UT"/>
    <x v="2"/>
    <n v="50"/>
  </r>
  <r>
    <x v="1"/>
    <x v="0"/>
    <x v="2"/>
    <n v="2"/>
    <x v="1"/>
    <n v="193"/>
    <x v="0"/>
    <n v="9"/>
    <d v="1899-12-30T00:19:15"/>
    <s v="1 Lap"/>
    <s v="1 Lap"/>
    <x v="0"/>
    <s v="Boulder CO"/>
    <x v="2"/>
    <n v="40"/>
  </r>
  <r>
    <x v="1"/>
    <x v="0"/>
    <x v="2"/>
    <n v="3"/>
    <x v="2"/>
    <n v="675"/>
    <x v="25"/>
    <n v="9"/>
    <d v="1899-12-30T00:19:16"/>
    <s v="1 Lap"/>
    <n v="0.70599999999999996"/>
    <x v="18"/>
    <s v="Missoula MT"/>
    <x v="2"/>
    <n v="32"/>
  </r>
  <r>
    <x v="1"/>
    <x v="0"/>
    <x v="2"/>
    <n v="4"/>
    <x v="3"/>
    <n v="311"/>
    <x v="47"/>
    <n v="9"/>
    <d v="1899-12-30T00:19:16"/>
    <s v="1 Lap"/>
    <n v="0.27"/>
    <x v="19"/>
    <s v="Edmonton AB"/>
    <x v="2"/>
    <n v="26"/>
  </r>
  <r>
    <x v="1"/>
    <x v="0"/>
    <x v="2"/>
    <n v="5"/>
    <x v="4"/>
    <n v="911"/>
    <x v="19"/>
    <n v="8"/>
    <d v="1899-12-30T00:19:34"/>
    <s v="2 Laps"/>
    <s v="1 Lap"/>
    <x v="14"/>
    <s v="Calgary AB"/>
    <x v="2"/>
    <n v="22"/>
  </r>
  <r>
    <x v="1"/>
    <x v="0"/>
    <x v="2"/>
    <n v="6"/>
    <x v="5"/>
    <n v="417"/>
    <x v="78"/>
    <n v="8"/>
    <d v="1899-12-30T00:19:34"/>
    <s v="2 Laps"/>
    <n v="0.26600000000000001"/>
    <x v="48"/>
    <s v="Cedar City UT"/>
    <x v="2"/>
    <n v="20"/>
  </r>
  <r>
    <x v="1"/>
    <x v="0"/>
    <x v="2"/>
    <n v="7"/>
    <x v="6"/>
    <n v="113"/>
    <x v="66"/>
    <n v="8"/>
    <d v="1899-12-30T00:19:35"/>
    <s v="2 Laps"/>
    <n v="0.27"/>
    <x v="44"/>
    <s v="Lewisville TX"/>
    <x v="2"/>
    <n v="18"/>
  </r>
  <r>
    <x v="1"/>
    <x v="0"/>
    <x v="2"/>
    <n v="8"/>
    <x v="7"/>
    <n v="607"/>
    <x v="22"/>
    <n v="8"/>
    <d v="1899-12-30T00:19:43"/>
    <s v="2 Laps"/>
    <n v="7.9630000000000001"/>
    <x v="11"/>
    <s v="Missoula MT"/>
    <x v="2"/>
    <n v="16"/>
  </r>
  <r>
    <x v="1"/>
    <x v="0"/>
    <x v="2"/>
    <n v="9"/>
    <x v="8"/>
    <n v="325"/>
    <x v="16"/>
    <n v="8"/>
    <d v="1899-12-30T00:19:43"/>
    <s v="2 Laps"/>
    <n v="0.28599999999999998"/>
    <x v="1"/>
    <s v="Layton UT"/>
    <x v="2"/>
    <n v="14"/>
  </r>
  <r>
    <x v="1"/>
    <x v="0"/>
    <x v="2"/>
    <n v="10"/>
    <x v="9"/>
    <n v="179"/>
    <x v="12"/>
    <n v="8"/>
    <d v="1899-12-30T00:19:47"/>
    <s v="2 Laps"/>
    <n v="4.3090000000000002"/>
    <x v="9"/>
    <s v="Calgary AB"/>
    <x v="2"/>
    <n v="12"/>
  </r>
  <r>
    <x v="1"/>
    <x v="0"/>
    <x v="2"/>
    <n v="11"/>
    <x v="10"/>
    <n v="307"/>
    <x v="14"/>
    <n v="8"/>
    <d v="1899-12-30T00:19:48"/>
    <s v="2 Laps"/>
    <n v="1.1839999999999999"/>
    <x v="10"/>
    <s v="KUNA ID"/>
    <x v="2"/>
    <n v="10"/>
  </r>
  <r>
    <x v="1"/>
    <x v="0"/>
    <x v="2"/>
    <n v="12"/>
    <x v="11"/>
    <n v="107"/>
    <x v="17"/>
    <n v="8"/>
    <d v="1899-12-30T00:19:49"/>
    <s v="2 Laps"/>
    <n v="0.28799999999999998"/>
    <x v="12"/>
    <s v="Meridian ID"/>
    <x v="2"/>
    <n v="9"/>
  </r>
  <r>
    <x v="1"/>
    <x v="0"/>
    <x v="2"/>
    <n v="13"/>
    <x v="12"/>
    <n v="126"/>
    <x v="79"/>
    <n v="8"/>
    <d v="1899-12-30T00:20:01"/>
    <s v="2 Laps"/>
    <n v="12.317"/>
    <x v="1"/>
    <s v="Midvale UT"/>
    <x v="2"/>
    <n v="8"/>
  </r>
  <r>
    <x v="1"/>
    <x v="0"/>
    <x v="2"/>
    <n v="14"/>
    <x v="13"/>
    <n v="786"/>
    <x v="15"/>
    <n v="8"/>
    <d v="1899-12-30T00:20:01"/>
    <s v="2 Laps"/>
    <n v="0.26900000000000002"/>
    <x v="11"/>
    <s v="Missoula MT"/>
    <x v="2"/>
    <n v="7"/>
  </r>
  <r>
    <x v="1"/>
    <x v="0"/>
    <x v="2"/>
    <n v="15"/>
    <x v="14"/>
    <n v="660"/>
    <x v="21"/>
    <n v="8"/>
    <d v="1899-12-30T00:20:25"/>
    <s v="2 Laps"/>
    <n v="23.276"/>
    <x v="15"/>
    <s v="Pleasant view UT"/>
    <x v="2"/>
    <n v="6"/>
  </r>
  <r>
    <x v="1"/>
    <x v="0"/>
    <x v="2"/>
    <n v="16"/>
    <x v="15"/>
    <n v="146"/>
    <x v="23"/>
    <n v="8"/>
    <d v="1899-12-30T00:20:30"/>
    <s v="2 Laps"/>
    <n v="5.2389999999999999"/>
    <x v="16"/>
    <s v="Littleton CO"/>
    <x v="2"/>
    <n v="5"/>
  </r>
  <r>
    <x v="1"/>
    <x v="0"/>
    <x v="2"/>
    <n v="17"/>
    <x v="16"/>
    <n v="914"/>
    <x v="61"/>
    <n v="8"/>
    <d v="1899-12-30T00:20:38"/>
    <s v="2 Laps"/>
    <n v="8.6389999999999993"/>
    <x v="1"/>
    <s v="Park CIty UT"/>
    <x v="2"/>
    <n v="4"/>
  </r>
  <r>
    <x v="1"/>
    <x v="0"/>
    <x v="2"/>
    <n v="18"/>
    <x v="17"/>
    <n v="300"/>
    <x v="80"/>
    <n v="8"/>
    <d v="1899-12-30T00:20:53"/>
    <s v="2 Laps"/>
    <n v="14.407999999999999"/>
    <x v="1"/>
    <s v="Draper UT"/>
    <x v="2"/>
    <n v="3"/>
  </r>
  <r>
    <x v="1"/>
    <x v="0"/>
    <x v="2"/>
    <n v="19"/>
    <x v="18"/>
    <n v="147"/>
    <x v="52"/>
    <n v="8"/>
    <d v="1899-12-30T00:20:58"/>
    <s v="2 Laps"/>
    <n v="5.0419999999999998"/>
    <x v="30"/>
    <s v="Park City UT"/>
    <x v="2"/>
    <n v="2"/>
  </r>
  <r>
    <x v="1"/>
    <x v="0"/>
    <x v="2"/>
    <n v="20"/>
    <x v="19"/>
    <n v="268"/>
    <x v="51"/>
    <n v="8"/>
    <d v="1899-12-30T00:21:02"/>
    <s v="2 Laps"/>
    <n v="4.1470000000000002"/>
    <x v="6"/>
    <s v="Draper UT"/>
    <x v="2"/>
    <n v="1"/>
  </r>
  <r>
    <x v="1"/>
    <x v="0"/>
    <x v="2"/>
    <n v="21"/>
    <x v="20"/>
    <n v="213"/>
    <x v="69"/>
    <n v="8"/>
    <d v="1899-12-30T00:21:39"/>
    <s v="2 Laps"/>
    <n v="36.637"/>
    <x v="46"/>
    <s v="SALT LAKE CITY UT"/>
    <x v="2"/>
    <n v="0"/>
  </r>
  <r>
    <x v="1"/>
    <x v="0"/>
    <x v="2"/>
    <n v="22"/>
    <x v="21"/>
    <n v="369"/>
    <x v="81"/>
    <n v="7"/>
    <d v="1899-12-30T00:19:14"/>
    <s v="3 Laps"/>
    <s v="1 Lap"/>
    <x v="49"/>
    <s v="Centerville UT"/>
    <x v="2"/>
    <n v="0"/>
  </r>
  <r>
    <x v="1"/>
    <x v="0"/>
    <x v="2"/>
    <n v="23"/>
    <x v="22"/>
    <n v="666"/>
    <x v="13"/>
    <n v="3"/>
    <d v="1899-12-30T00:10:50"/>
    <s v="7 Laps"/>
    <s v="4 Laps"/>
    <x v="1"/>
    <s v="West Valley City UT"/>
    <x v="2"/>
    <n v="0"/>
  </r>
  <r>
    <x v="1"/>
    <x v="0"/>
    <x v="2"/>
    <s v="DNF"/>
    <x v="23"/>
    <n v="711"/>
    <x v="48"/>
    <n v="3"/>
    <d v="1899-12-30T00:13:14"/>
    <s v="DNF"/>
    <d v="1899-12-30T00:02:25"/>
    <x v="1"/>
    <s v="Phoenix AZ"/>
    <x v="2"/>
    <n v="0"/>
  </r>
  <r>
    <x v="1"/>
    <x v="0"/>
    <x v="2"/>
    <s v="DNF"/>
    <x v="25"/>
    <n v="242"/>
    <x v="50"/>
    <n v="1"/>
    <d v="1899-12-30T00:02:11"/>
    <s v="DNF"/>
    <s v="2 Laps"/>
    <x v="30"/>
    <s v="Aberdeen ID"/>
    <x v="2"/>
    <n v="0"/>
  </r>
  <r>
    <x v="1"/>
    <x v="0"/>
    <x v="2"/>
    <s v="DNS"/>
    <x v="24"/>
    <n v="939"/>
    <x v="49"/>
    <m/>
    <m/>
    <s v="DNS"/>
    <m/>
    <x v="29"/>
    <s v="Ogden UT"/>
    <x v="2"/>
    <n v="0"/>
  </r>
  <r>
    <x v="1"/>
    <x v="0"/>
    <x v="2"/>
    <s v="DNS"/>
    <x v="24"/>
    <n v="805"/>
    <x v="26"/>
    <m/>
    <m/>
    <s v="DNS"/>
    <m/>
    <x v="19"/>
    <s v="Layton UT"/>
    <x v="2"/>
    <n v="0"/>
  </r>
  <r>
    <x v="1"/>
    <x v="0"/>
    <x v="2"/>
    <s v="DNS"/>
    <x v="24"/>
    <n v="335"/>
    <x v="82"/>
    <m/>
    <m/>
    <s v="DNS"/>
    <m/>
    <x v="50"/>
    <s v="New Haven CT"/>
    <x v="2"/>
    <n v="0"/>
  </r>
  <r>
    <x v="1"/>
    <x v="0"/>
    <x v="3"/>
    <n v="1"/>
    <x v="0"/>
    <n v="3"/>
    <x v="73"/>
    <n v="5"/>
    <d v="1899-12-30T00:08:40"/>
    <m/>
    <m/>
    <x v="11"/>
    <s v="Draper UT"/>
    <x v="1"/>
    <n v="50"/>
  </r>
  <r>
    <x v="1"/>
    <x v="0"/>
    <x v="3"/>
    <n v="2"/>
    <x v="1"/>
    <n v="26"/>
    <x v="42"/>
    <n v="4"/>
    <d v="1899-12-30T00:06:34"/>
    <s v="1 Lap"/>
    <s v="1 Lap"/>
    <x v="5"/>
    <s v="Lehi UT"/>
    <x v="1"/>
    <n v="40"/>
  </r>
  <r>
    <x v="1"/>
    <x v="0"/>
    <x v="3"/>
    <n v="3"/>
    <x v="2"/>
    <n v="53"/>
    <x v="44"/>
    <n v="4"/>
    <d v="1899-12-30T00:06:42"/>
    <s v="1 Lap"/>
    <n v="8.0280000000000005"/>
    <x v="5"/>
    <s v="Gilbert AZ"/>
    <x v="1"/>
    <n v="32"/>
  </r>
  <r>
    <x v="1"/>
    <x v="0"/>
    <x v="3"/>
    <n v="4"/>
    <x v="3"/>
    <n v="177"/>
    <x v="29"/>
    <n v="4"/>
    <d v="1899-12-30T00:06:42"/>
    <s v="1 Lap"/>
    <n v="0.54600000000000004"/>
    <x v="11"/>
    <s v="Lindon UT"/>
    <x v="1"/>
    <n v="26"/>
  </r>
  <r>
    <x v="1"/>
    <x v="0"/>
    <x v="3"/>
    <n v="5"/>
    <x v="4"/>
    <n v="7"/>
    <x v="75"/>
    <n v="4"/>
    <d v="1899-12-30T00:06:47"/>
    <s v="1 Lap"/>
    <n v="4.6369999999999996"/>
    <x v="11"/>
    <s v="Draper UT"/>
    <x v="1"/>
    <n v="22"/>
  </r>
  <r>
    <x v="1"/>
    <x v="0"/>
    <x v="3"/>
    <n v="6"/>
    <x v="5"/>
    <n v="115"/>
    <x v="32"/>
    <n v="4"/>
    <d v="1899-12-30T00:06:47"/>
    <s v="1 Lap"/>
    <n v="0.45300000000000001"/>
    <x v="14"/>
    <s v="Calgary AB"/>
    <x v="1"/>
    <n v="20"/>
  </r>
  <r>
    <x v="1"/>
    <x v="0"/>
    <x v="3"/>
    <n v="7"/>
    <x v="6"/>
    <n v="151"/>
    <x v="38"/>
    <n v="4"/>
    <d v="1899-12-30T00:06:55"/>
    <s v="1 Lap"/>
    <n v="7.85"/>
    <x v="11"/>
    <s v="Anaheim CA"/>
    <x v="1"/>
    <n v="18"/>
  </r>
  <r>
    <x v="1"/>
    <x v="0"/>
    <x v="3"/>
    <n v="8"/>
    <x v="7"/>
    <n v="122"/>
    <x v="57"/>
    <n v="4"/>
    <d v="1899-12-30T00:06:55"/>
    <s v="1 Lap"/>
    <n v="0.26"/>
    <x v="5"/>
    <s v="Salt Lake City UT"/>
    <x v="1"/>
    <n v="16"/>
  </r>
  <r>
    <x v="1"/>
    <x v="0"/>
    <x v="3"/>
    <n v="9"/>
    <x v="8"/>
    <n v="68"/>
    <x v="2"/>
    <n v="4"/>
    <d v="1899-12-30T00:07:07"/>
    <s v="1 Lap"/>
    <n v="11.824"/>
    <x v="0"/>
    <s v="RIGBY ID"/>
    <x v="1"/>
    <n v="14"/>
  </r>
  <r>
    <x v="1"/>
    <x v="0"/>
    <x v="3"/>
    <n v="10"/>
    <x v="9"/>
    <n v="365"/>
    <x v="34"/>
    <n v="4"/>
    <d v="1899-12-30T00:07:09"/>
    <s v="1 Lap"/>
    <n v="1.351"/>
    <x v="10"/>
    <s v="Sandy UT"/>
    <x v="1"/>
    <n v="12"/>
  </r>
  <r>
    <x v="1"/>
    <x v="0"/>
    <x v="3"/>
    <n v="11"/>
    <x v="10"/>
    <n v="321"/>
    <x v="67"/>
    <n v="4"/>
    <d v="1899-12-30T00:07:14"/>
    <s v="1 Lap"/>
    <n v="5.3559999999999999"/>
    <x v="5"/>
    <s v="Kaysville UT"/>
    <x v="1"/>
    <n v="10"/>
  </r>
  <r>
    <x v="1"/>
    <x v="0"/>
    <x v="3"/>
    <n v="12"/>
    <x v="11"/>
    <n v="444"/>
    <x v="68"/>
    <n v="4"/>
    <d v="1899-12-30T00:07:22"/>
    <s v="1 Lap"/>
    <n v="7.742"/>
    <x v="10"/>
    <s v="Salt Lake City UT"/>
    <x v="1"/>
    <n v="9"/>
  </r>
  <r>
    <x v="1"/>
    <x v="0"/>
    <x v="3"/>
    <n v="13"/>
    <x v="12"/>
    <n v="217"/>
    <x v="45"/>
    <n v="4"/>
    <d v="1899-12-30T00:07:24"/>
    <s v="1 Lap"/>
    <n v="2.0139999999999998"/>
    <x v="25"/>
    <s v="Boise ID"/>
    <x v="1"/>
    <n v="8"/>
  </r>
  <r>
    <x v="1"/>
    <x v="0"/>
    <x v="3"/>
    <n v="14"/>
    <x v="13"/>
    <n v="56"/>
    <x v="39"/>
    <n v="4"/>
    <d v="1899-12-30T00:07:25"/>
    <s v="1 Lap"/>
    <n v="0.93799999999999994"/>
    <x v="22"/>
    <s v="South Jordan UT"/>
    <x v="1"/>
    <n v="7"/>
  </r>
  <r>
    <x v="1"/>
    <x v="0"/>
    <x v="3"/>
    <n v="15"/>
    <x v="14"/>
    <n v="87"/>
    <x v="74"/>
    <n v="1"/>
    <d v="1899-12-30T00:02:10"/>
    <s v="4 Laps"/>
    <s v="3 Laps"/>
    <x v="47"/>
    <s v="Edmonton AB"/>
    <x v="1"/>
    <n v="6"/>
  </r>
  <r>
    <x v="1"/>
    <x v="0"/>
    <x v="3"/>
    <s v="DNS"/>
    <x v="24"/>
    <n v="11"/>
    <x v="46"/>
    <m/>
    <m/>
    <s v="DNS"/>
    <m/>
    <x v="5"/>
    <s v="Sandy UT"/>
    <x v="1"/>
    <n v="0"/>
  </r>
  <r>
    <x v="1"/>
    <x v="0"/>
    <x v="3"/>
    <s v="DNS"/>
    <x v="24"/>
    <s v="35x"/>
    <x v="83"/>
    <m/>
    <m/>
    <s v="DNS"/>
    <m/>
    <x v="1"/>
    <s v="edmonton AB"/>
    <x v="1"/>
    <n v="0"/>
  </r>
  <r>
    <x v="1"/>
    <x v="0"/>
    <x v="3"/>
    <s v="DNS"/>
    <x v="24"/>
    <n v="39"/>
    <x v="36"/>
    <m/>
    <m/>
    <s v="DNS"/>
    <m/>
    <x v="21"/>
    <s v="Bluffdale UT"/>
    <x v="1"/>
    <n v="0"/>
  </r>
  <r>
    <x v="1"/>
    <x v="0"/>
    <x v="3"/>
    <s v="DNS"/>
    <x v="24"/>
    <n v="22"/>
    <x v="9"/>
    <m/>
    <m/>
    <s v="DNS"/>
    <m/>
    <x v="0"/>
    <s v="Murray UT"/>
    <x v="1"/>
    <n v="0"/>
  </r>
  <r>
    <x v="1"/>
    <x v="0"/>
    <x v="3"/>
    <s v="DNS"/>
    <x v="24"/>
    <s v="29x"/>
    <x v="72"/>
    <m/>
    <m/>
    <s v="DNS"/>
    <m/>
    <x v="14"/>
    <s v="Littleton CO"/>
    <x v="1"/>
    <n v="0"/>
  </r>
  <r>
    <x v="1"/>
    <x v="0"/>
    <x v="3"/>
    <s v="DNS"/>
    <x v="24"/>
    <s v="72x"/>
    <x v="70"/>
    <m/>
    <m/>
    <s v="DNS"/>
    <m/>
    <x v="1"/>
    <s v="North Las Vegas 39"/>
    <x v="1"/>
    <n v="0"/>
  </r>
  <r>
    <x v="1"/>
    <x v="0"/>
    <x v="3"/>
    <s v="DNS"/>
    <x v="24"/>
    <n v="66"/>
    <x v="41"/>
    <m/>
    <m/>
    <s v="DNS"/>
    <m/>
    <x v="24"/>
    <s v="Ogden UT"/>
    <x v="1"/>
    <n v="0"/>
  </r>
  <r>
    <x v="1"/>
    <x v="0"/>
    <x v="3"/>
    <s v="DNS"/>
    <x v="24"/>
    <n v="121"/>
    <x v="35"/>
    <m/>
    <m/>
    <s v="DNS"/>
    <m/>
    <x v="20"/>
    <s v="Salt Lake City UT"/>
    <x v="1"/>
    <n v="0"/>
  </r>
  <r>
    <x v="1"/>
    <x v="0"/>
    <x v="3"/>
    <s v="DNS"/>
    <x v="24"/>
    <n v="88"/>
    <x v="43"/>
    <m/>
    <m/>
    <s v="DNS"/>
    <m/>
    <x v="1"/>
    <s v="Salt Lake City UT"/>
    <x v="1"/>
    <n v="0"/>
  </r>
  <r>
    <x v="1"/>
    <x v="0"/>
    <x v="3"/>
    <s v="DNS"/>
    <x v="24"/>
    <s v="93x"/>
    <x v="30"/>
    <m/>
    <m/>
    <s v="DNS"/>
    <m/>
    <x v="11"/>
    <s v="Denver CO"/>
    <x v="1"/>
    <n v="0"/>
  </r>
  <r>
    <x v="1"/>
    <x v="0"/>
    <x v="3"/>
    <s v="DNS"/>
    <x v="24"/>
    <n v="101"/>
    <x v="37"/>
    <m/>
    <m/>
    <s v="DNS"/>
    <m/>
    <x v="11"/>
    <s v="Boise ID"/>
    <x v="1"/>
    <n v="0"/>
  </r>
  <r>
    <x v="1"/>
    <x v="0"/>
    <x v="3"/>
    <s v="DNS"/>
    <x v="24"/>
    <n v="209"/>
    <x v="6"/>
    <m/>
    <m/>
    <s v="DNS"/>
    <m/>
    <x v="1"/>
    <s v="Farmington UT"/>
    <x v="1"/>
    <n v="0"/>
  </r>
  <r>
    <x v="1"/>
    <x v="0"/>
    <x v="3"/>
    <s v="DNS"/>
    <x v="24"/>
    <n v="282"/>
    <x v="5"/>
    <m/>
    <m/>
    <s v="DNS"/>
    <m/>
    <x v="26"/>
    <s v="Murray UT"/>
    <x v="1"/>
    <n v="0"/>
  </r>
  <r>
    <x v="1"/>
    <x v="0"/>
    <x v="3"/>
    <s v="DNS"/>
    <x v="24"/>
    <n v="258"/>
    <x v="33"/>
    <m/>
    <m/>
    <s v="DNS"/>
    <m/>
    <x v="19"/>
    <s v="Belgrade MT"/>
    <x v="1"/>
    <n v="0"/>
  </r>
  <r>
    <x v="1"/>
    <x v="0"/>
    <x v="3"/>
    <s v="DNS"/>
    <x v="24"/>
    <n v="152"/>
    <x v="71"/>
    <m/>
    <m/>
    <s v="DNS"/>
    <m/>
    <x v="10"/>
    <s v="Firestone CO"/>
    <x v="1"/>
    <n v="0"/>
  </r>
  <r>
    <x v="1"/>
    <x v="0"/>
    <x v="3"/>
    <s v="DNS"/>
    <x v="24"/>
    <n v="422"/>
    <x v="76"/>
    <m/>
    <m/>
    <s v="DNS"/>
    <m/>
    <x v="1"/>
    <s v="bakersfield ca"/>
    <x v="1"/>
    <n v="0"/>
  </r>
  <r>
    <x v="1"/>
    <x v="0"/>
    <x v="3"/>
    <s v="DNS"/>
    <x v="24"/>
    <n v="777"/>
    <x v="3"/>
    <m/>
    <m/>
    <s v="DNS"/>
    <m/>
    <x v="6"/>
    <s v="Park City UT"/>
    <x v="1"/>
    <n v="0"/>
  </r>
  <r>
    <x v="1"/>
    <x v="0"/>
    <x v="3"/>
    <s v="DNS"/>
    <x v="24"/>
    <n v="703"/>
    <x v="77"/>
    <m/>
    <m/>
    <s v="DNS"/>
    <m/>
    <x v="0"/>
    <s v="Aurora CO"/>
    <x v="1"/>
    <n v="0"/>
  </r>
  <r>
    <x v="1"/>
    <x v="0"/>
    <x v="4"/>
    <n v="1"/>
    <x v="0"/>
    <n v="193"/>
    <x v="0"/>
    <n v="4"/>
    <d v="1899-12-30T00:06:54"/>
    <m/>
    <m/>
    <x v="0"/>
    <s v="Boulder CO"/>
    <x v="2"/>
    <n v="50"/>
  </r>
  <r>
    <x v="1"/>
    <x v="0"/>
    <x v="4"/>
    <n v="2"/>
    <x v="1"/>
    <n v="311"/>
    <x v="47"/>
    <n v="4"/>
    <d v="1899-12-30T00:07:01"/>
    <n v="6.7530000000000001"/>
    <n v="6.7530000000000001"/>
    <x v="19"/>
    <s v="Edmonton AB"/>
    <x v="2"/>
    <n v="40"/>
  </r>
  <r>
    <x v="1"/>
    <x v="0"/>
    <x v="4"/>
    <n v="3"/>
    <x v="2"/>
    <n v="417"/>
    <x v="78"/>
    <n v="4"/>
    <d v="1899-12-30T00:07:11"/>
    <n v="16.431999999999999"/>
    <n v="9.6790000000000003"/>
    <x v="48"/>
    <s v="Cedar City UT"/>
    <x v="2"/>
    <n v="32"/>
  </r>
  <r>
    <x v="1"/>
    <x v="0"/>
    <x v="4"/>
    <n v="4"/>
    <x v="3"/>
    <n v="911"/>
    <x v="19"/>
    <n v="4"/>
    <d v="1899-12-30T00:07:11"/>
    <n v="16.617000000000001"/>
    <n v="0.185"/>
    <x v="14"/>
    <s v="Calgary AB"/>
    <x v="2"/>
    <n v="26"/>
  </r>
  <r>
    <x v="1"/>
    <x v="0"/>
    <x v="4"/>
    <n v="5"/>
    <x v="4"/>
    <n v="675"/>
    <x v="25"/>
    <n v="4"/>
    <d v="1899-12-30T00:07:12"/>
    <n v="17.556000000000001"/>
    <n v="0.93899999999999995"/>
    <x v="18"/>
    <s v="Missoula MT"/>
    <x v="2"/>
    <n v="22"/>
  </r>
  <r>
    <x v="1"/>
    <x v="0"/>
    <x v="4"/>
    <n v="6"/>
    <x v="5"/>
    <n v="307"/>
    <x v="14"/>
    <n v="4"/>
    <d v="1899-12-30T00:07:22"/>
    <n v="27.696000000000002"/>
    <n v="10.14"/>
    <x v="10"/>
    <s v="KUNA ID"/>
    <x v="2"/>
    <n v="20"/>
  </r>
  <r>
    <x v="1"/>
    <x v="0"/>
    <x v="4"/>
    <n v="7"/>
    <x v="6"/>
    <n v="179"/>
    <x v="12"/>
    <n v="4"/>
    <d v="1899-12-30T00:07:25"/>
    <n v="30.536999999999999"/>
    <n v="2.8410000000000002"/>
    <x v="9"/>
    <s v="Calgary AB"/>
    <x v="2"/>
    <n v="18"/>
  </r>
  <r>
    <x v="1"/>
    <x v="0"/>
    <x v="4"/>
    <n v="8"/>
    <x v="7"/>
    <n v="607"/>
    <x v="22"/>
    <n v="4"/>
    <d v="1899-12-30T00:07:25"/>
    <n v="30.655999999999999"/>
    <n v="0.11899999999999999"/>
    <x v="11"/>
    <s v="Missoula MT"/>
    <x v="2"/>
    <n v="16"/>
  </r>
  <r>
    <x v="1"/>
    <x v="0"/>
    <x v="4"/>
    <n v="9"/>
    <x v="8"/>
    <n v="325"/>
    <x v="16"/>
    <n v="4"/>
    <d v="1899-12-30T00:07:25"/>
    <n v="30.951000000000001"/>
    <n v="0.29499999999999998"/>
    <x v="1"/>
    <s v="Layton UT"/>
    <x v="2"/>
    <n v="14"/>
  </r>
  <r>
    <x v="1"/>
    <x v="0"/>
    <x v="4"/>
    <n v="10"/>
    <x v="9"/>
    <n v="126"/>
    <x v="79"/>
    <n v="4"/>
    <d v="1899-12-30T00:07:27"/>
    <n v="32.237000000000002"/>
    <n v="1.286"/>
    <x v="1"/>
    <s v="Midvale UT"/>
    <x v="2"/>
    <n v="12"/>
  </r>
  <r>
    <x v="1"/>
    <x v="0"/>
    <x v="4"/>
    <n v="11"/>
    <x v="10"/>
    <n v="335"/>
    <x v="82"/>
    <n v="4"/>
    <d v="1899-12-30T00:07:32"/>
    <n v="37.459000000000003"/>
    <n v="5.2220000000000004"/>
    <x v="50"/>
    <s v="New Haven CT"/>
    <x v="2"/>
    <n v="10"/>
  </r>
  <r>
    <x v="1"/>
    <x v="0"/>
    <x v="4"/>
    <n v="12"/>
    <x v="11"/>
    <n v="711"/>
    <x v="48"/>
    <n v="4"/>
    <d v="1899-12-30T00:07:43"/>
    <n v="49.127000000000002"/>
    <n v="11.667999999999999"/>
    <x v="1"/>
    <s v="Phoenix AZ"/>
    <x v="2"/>
    <n v="9"/>
  </r>
  <r>
    <x v="1"/>
    <x v="0"/>
    <x v="4"/>
    <n v="13"/>
    <x v="12"/>
    <n v="107"/>
    <x v="17"/>
    <n v="4"/>
    <d v="1899-12-30T00:07:55"/>
    <d v="1899-12-30T00:01:00"/>
    <n v="11.153"/>
    <x v="12"/>
    <s v="Meridian ID"/>
    <x v="2"/>
    <n v="8"/>
  </r>
  <r>
    <x v="1"/>
    <x v="0"/>
    <x v="4"/>
    <n v="14"/>
    <x v="13"/>
    <n v="805"/>
    <x v="26"/>
    <n v="4"/>
    <d v="1899-12-30T00:07:55"/>
    <d v="1899-12-30T00:01:01"/>
    <n v="0.90500000000000003"/>
    <x v="19"/>
    <s v="Layton UT"/>
    <x v="2"/>
    <n v="7"/>
  </r>
  <r>
    <x v="1"/>
    <x v="0"/>
    <x v="4"/>
    <n v="15"/>
    <x v="14"/>
    <n v="660"/>
    <x v="21"/>
    <n v="4"/>
    <d v="1899-12-30T00:08:01"/>
    <d v="1899-12-30T00:01:07"/>
    <n v="5.5940000000000003"/>
    <x v="15"/>
    <s v="Pleasant view UT"/>
    <x v="2"/>
    <n v="6"/>
  </r>
  <r>
    <x v="1"/>
    <x v="0"/>
    <x v="4"/>
    <n v="16"/>
    <x v="15"/>
    <n v="268"/>
    <x v="51"/>
    <n v="4"/>
    <d v="1899-12-30T00:08:15"/>
    <d v="1899-12-30T00:01:21"/>
    <n v="14.061999999999999"/>
    <x v="6"/>
    <s v="Draper UT"/>
    <x v="2"/>
    <n v="5"/>
  </r>
  <r>
    <x v="1"/>
    <x v="0"/>
    <x v="4"/>
    <n v="17"/>
    <x v="16"/>
    <n v="242"/>
    <x v="50"/>
    <n v="4"/>
    <d v="1899-12-30T00:08:25"/>
    <d v="1899-12-30T00:01:31"/>
    <n v="10.256"/>
    <x v="30"/>
    <s v="Aberdeen ID"/>
    <x v="2"/>
    <n v="4"/>
  </r>
  <r>
    <x v="1"/>
    <x v="0"/>
    <x v="4"/>
    <n v="18"/>
    <x v="17"/>
    <n v="369"/>
    <x v="81"/>
    <n v="4"/>
    <d v="1899-12-30T00:08:30"/>
    <d v="1899-12-30T00:01:36"/>
    <n v="4.8109999999999999"/>
    <x v="49"/>
    <s v="Centerville UT"/>
    <x v="2"/>
    <n v="3"/>
  </r>
  <r>
    <x v="1"/>
    <x v="0"/>
    <x v="4"/>
    <s v="DNS"/>
    <x v="24"/>
    <n v="136"/>
    <x v="8"/>
    <m/>
    <m/>
    <s v="DNS"/>
    <m/>
    <x v="43"/>
    <s v="Pleasant Grove UT"/>
    <x v="2"/>
    <n v="0"/>
  </r>
  <r>
    <x v="1"/>
    <x v="0"/>
    <x v="4"/>
    <s v="DNS"/>
    <x v="24"/>
    <n v="786"/>
    <x v="15"/>
    <m/>
    <m/>
    <s v="DNS"/>
    <m/>
    <x v="11"/>
    <s v="Missoula MT"/>
    <x v="2"/>
    <n v="0"/>
  </r>
  <r>
    <x v="1"/>
    <x v="0"/>
    <x v="4"/>
    <s v="DNS"/>
    <x v="24"/>
    <n v="666"/>
    <x v="13"/>
    <m/>
    <m/>
    <s v="DNS"/>
    <m/>
    <x v="1"/>
    <s v="West Valley City UT"/>
    <x v="2"/>
    <n v="0"/>
  </r>
  <r>
    <x v="1"/>
    <x v="0"/>
    <x v="4"/>
    <s v="DNS"/>
    <x v="24"/>
    <n v="147"/>
    <x v="52"/>
    <m/>
    <m/>
    <s v="DNS"/>
    <m/>
    <x v="30"/>
    <s v="Park City UT"/>
    <x v="2"/>
    <n v="0"/>
  </r>
  <r>
    <x v="1"/>
    <x v="0"/>
    <x v="4"/>
    <s v="DNS"/>
    <x v="24"/>
    <n v="146"/>
    <x v="23"/>
    <m/>
    <m/>
    <s v="DNS"/>
    <m/>
    <x v="16"/>
    <s v="Littleton CO"/>
    <x v="2"/>
    <n v="0"/>
  </r>
  <r>
    <x v="1"/>
    <x v="0"/>
    <x v="4"/>
    <s v="DNS"/>
    <x v="24"/>
    <n v="743"/>
    <x v="27"/>
    <m/>
    <m/>
    <s v="DNS"/>
    <m/>
    <x v="1"/>
    <s v="Las Vegas NV"/>
    <x v="2"/>
    <n v="0"/>
  </r>
  <r>
    <x v="1"/>
    <x v="0"/>
    <x v="4"/>
    <s v="DNS"/>
    <x v="24"/>
    <n v="66"/>
    <x v="49"/>
    <m/>
    <m/>
    <s v="DNS"/>
    <m/>
    <x v="29"/>
    <s v="Ogden UT"/>
    <x v="2"/>
    <n v="0"/>
  </r>
  <r>
    <x v="1"/>
    <x v="0"/>
    <x v="4"/>
    <s v="DNS"/>
    <x v="24"/>
    <n v="300"/>
    <x v="80"/>
    <m/>
    <m/>
    <s v="DNS"/>
    <m/>
    <x v="1"/>
    <s v="Draper UT"/>
    <x v="2"/>
    <n v="0"/>
  </r>
  <r>
    <x v="1"/>
    <x v="0"/>
    <x v="4"/>
    <s v="DNS"/>
    <x v="24"/>
    <n v="213"/>
    <x v="69"/>
    <m/>
    <m/>
    <s v="DNS"/>
    <m/>
    <x v="46"/>
    <s v="SALT LAKE CITY UT"/>
    <x v="2"/>
    <n v="0"/>
  </r>
  <r>
    <x v="1"/>
    <x v="0"/>
    <x v="4"/>
    <s v="DNS"/>
    <x v="24"/>
    <n v="113"/>
    <x v="66"/>
    <m/>
    <m/>
    <s v="DNS"/>
    <m/>
    <x v="44"/>
    <s v="Lewisville TX"/>
    <x v="2"/>
    <n v="0"/>
  </r>
  <r>
    <x v="1"/>
    <x v="0"/>
    <x v="5"/>
    <n v="1"/>
    <x v="0"/>
    <n v="258"/>
    <x v="33"/>
    <n v="7"/>
    <d v="1899-12-30T00:12:02"/>
    <m/>
    <m/>
    <x v="19"/>
    <s v="Belgrade MT"/>
    <x v="3"/>
    <n v="50"/>
  </r>
  <r>
    <x v="1"/>
    <x v="0"/>
    <x v="5"/>
    <n v="2"/>
    <x v="1"/>
    <n v="22"/>
    <x v="9"/>
    <n v="7"/>
    <d v="1899-12-30T00:12:13"/>
    <n v="10.816000000000001"/>
    <n v="10.816000000000001"/>
    <x v="0"/>
    <s v="Murray UT"/>
    <x v="3"/>
    <n v="40"/>
  </r>
  <r>
    <x v="1"/>
    <x v="0"/>
    <x v="5"/>
    <n v="3"/>
    <x v="2"/>
    <n v="68"/>
    <x v="2"/>
    <n v="7"/>
    <d v="1899-12-30T00:12:15"/>
    <n v="13.513999999999999"/>
    <n v="2.698"/>
    <x v="0"/>
    <s v="RIGBY ID"/>
    <x v="3"/>
    <n v="32"/>
  </r>
  <r>
    <x v="1"/>
    <x v="0"/>
    <x v="5"/>
    <n v="4"/>
    <x v="3"/>
    <n v="703"/>
    <x v="77"/>
    <n v="7"/>
    <d v="1899-12-30T00:12:28"/>
    <n v="26.558"/>
    <n v="13.044"/>
    <x v="0"/>
    <s v="Aurora CO"/>
    <x v="3"/>
    <n v="26"/>
  </r>
  <r>
    <x v="1"/>
    <x v="0"/>
    <x v="5"/>
    <n v="5"/>
    <x v="4"/>
    <n v="88"/>
    <x v="43"/>
    <n v="7"/>
    <d v="1899-12-30T00:12:40"/>
    <n v="38.07"/>
    <n v="11.512"/>
    <x v="1"/>
    <s v="Salt Lake City UT"/>
    <x v="3"/>
    <n v="22"/>
  </r>
  <r>
    <x v="1"/>
    <x v="0"/>
    <x v="5"/>
    <n v="6"/>
    <x v="5"/>
    <n v="777"/>
    <x v="3"/>
    <n v="7"/>
    <d v="1899-12-30T00:12:40"/>
    <n v="38.43"/>
    <n v="0.36"/>
    <x v="6"/>
    <s v="Park City UT"/>
    <x v="3"/>
    <n v="20"/>
  </r>
  <r>
    <x v="1"/>
    <x v="0"/>
    <x v="5"/>
    <n v="7"/>
    <x v="6"/>
    <s v="72x"/>
    <x v="70"/>
    <n v="7"/>
    <d v="1899-12-30T00:12:47"/>
    <n v="45.161999999999999"/>
    <n v="6.7320000000000002"/>
    <x v="1"/>
    <s v="North Las Vegas 39"/>
    <x v="3"/>
    <n v="18"/>
  </r>
  <r>
    <x v="1"/>
    <x v="0"/>
    <x v="5"/>
    <n v="8"/>
    <x v="7"/>
    <n v="217"/>
    <x v="45"/>
    <n v="7"/>
    <d v="1899-12-30T00:12:54"/>
    <n v="52.076000000000001"/>
    <n v="6.9139999999999997"/>
    <x v="25"/>
    <s v="Boise ID"/>
    <x v="3"/>
    <n v="16"/>
  </r>
  <r>
    <x v="1"/>
    <x v="0"/>
    <x v="5"/>
    <n v="9"/>
    <x v="8"/>
    <n v="282"/>
    <x v="5"/>
    <n v="7"/>
    <d v="1899-12-30T00:12:55"/>
    <n v="53.212000000000003"/>
    <n v="1.1359999999999999"/>
    <x v="26"/>
    <s v="Murray UT"/>
    <x v="3"/>
    <n v="14"/>
  </r>
  <r>
    <x v="1"/>
    <x v="0"/>
    <x v="5"/>
    <n v="10"/>
    <x v="9"/>
    <s v="35x"/>
    <x v="83"/>
    <n v="7"/>
    <d v="1899-12-30T00:13:09"/>
    <d v="1899-12-30T00:01:07"/>
    <n v="14.021000000000001"/>
    <x v="1"/>
    <s v="edmonton AB"/>
    <x v="3"/>
    <n v="12"/>
  </r>
  <r>
    <x v="1"/>
    <x v="0"/>
    <x v="5"/>
    <s v="DNF"/>
    <x v="10"/>
    <n v="422"/>
    <x v="76"/>
    <n v="2"/>
    <d v="1899-12-30T00:03:36"/>
    <s v="DNF"/>
    <s v="5 Laps"/>
    <x v="1"/>
    <s v="bakersfield ca"/>
    <x v="3"/>
    <n v="10"/>
  </r>
  <r>
    <x v="1"/>
    <x v="0"/>
    <x v="5"/>
    <s v="DNF"/>
    <x v="11"/>
    <n v="209"/>
    <x v="6"/>
    <m/>
    <n v="3.3319999999999999"/>
    <s v="DNF"/>
    <s v="2 Laps"/>
    <x v="1"/>
    <s v="Farmington UT"/>
    <x v="3"/>
    <n v="9"/>
  </r>
  <r>
    <x v="1"/>
    <x v="0"/>
    <x v="5"/>
    <s v="DNS"/>
    <x v="24"/>
    <n v="84"/>
    <x v="54"/>
    <m/>
    <m/>
    <s v="DNS"/>
    <m/>
    <x v="1"/>
    <s v="Salt Lake City Utah"/>
    <x v="3"/>
    <n v="0"/>
  </r>
  <r>
    <x v="1"/>
    <x v="0"/>
    <x v="5"/>
    <s v="DNS"/>
    <x v="24"/>
    <n v="49"/>
    <x v="55"/>
    <m/>
    <m/>
    <s v="DNS"/>
    <m/>
    <x v="0"/>
    <s v="West Valley UT"/>
    <x v="3"/>
    <n v="0"/>
  </r>
  <r>
    <x v="1"/>
    <x v="0"/>
    <x v="5"/>
    <s v="DNS"/>
    <x v="24"/>
    <n v="11"/>
    <x v="46"/>
    <m/>
    <m/>
    <s v="DNS"/>
    <m/>
    <x v="27"/>
    <s v="Sandy UT"/>
    <x v="3"/>
    <n v="0"/>
  </r>
  <r>
    <x v="1"/>
    <x v="0"/>
    <x v="6"/>
    <n v="1"/>
    <x v="0"/>
    <n v="84"/>
    <x v="54"/>
    <n v="7"/>
    <d v="1899-12-30T00:11:27"/>
    <m/>
    <m/>
    <x v="1"/>
    <s v="Salt Lake City Utah"/>
    <x v="4"/>
    <n v="50"/>
  </r>
  <r>
    <x v="1"/>
    <x v="0"/>
    <x v="6"/>
    <n v="2"/>
    <x v="1"/>
    <n v="527"/>
    <x v="56"/>
    <n v="7"/>
    <d v="1899-12-30T00:11:47"/>
    <n v="20.158000000000001"/>
    <n v="20.158000000000001"/>
    <x v="1"/>
    <s v="Salt Lake City UT"/>
    <x v="4"/>
    <n v="40"/>
  </r>
  <r>
    <x v="1"/>
    <x v="0"/>
    <x v="6"/>
    <n v="3"/>
    <x v="2"/>
    <n v="49"/>
    <x v="55"/>
    <n v="7"/>
    <d v="1899-12-30T00:11:47"/>
    <n v="20.398"/>
    <n v="0.24"/>
    <x v="0"/>
    <s v="West Valley UT"/>
    <x v="4"/>
    <n v="32"/>
  </r>
  <r>
    <x v="1"/>
    <x v="0"/>
    <x v="6"/>
    <n v="4"/>
    <x v="3"/>
    <n v="68"/>
    <x v="2"/>
    <n v="7"/>
    <d v="1899-12-30T00:12:10"/>
    <n v="43.76"/>
    <n v="23.361999999999998"/>
    <x v="0"/>
    <s v="RIGBY ID"/>
    <x v="4"/>
    <n v="26"/>
  </r>
  <r>
    <x v="1"/>
    <x v="0"/>
    <x v="6"/>
    <n v="5"/>
    <x v="4"/>
    <n v="209"/>
    <x v="6"/>
    <n v="7"/>
    <d v="1899-12-30T00:12:15"/>
    <n v="48.764000000000003"/>
    <n v="5.0039999999999996"/>
    <x v="1"/>
    <s v="Farmington UT"/>
    <x v="4"/>
    <n v="22"/>
  </r>
  <r>
    <x v="1"/>
    <x v="0"/>
    <x v="6"/>
    <n v="6"/>
    <x v="5"/>
    <n v="258"/>
    <x v="33"/>
    <n v="7"/>
    <d v="1899-12-30T00:12:21"/>
    <n v="54.411000000000001"/>
    <n v="5.6470000000000002"/>
    <x v="19"/>
    <s v="Belgrade MT"/>
    <x v="4"/>
    <n v="20"/>
  </r>
  <r>
    <x v="1"/>
    <x v="0"/>
    <x v="6"/>
    <n v="7"/>
    <x v="6"/>
    <n v="422"/>
    <x v="76"/>
    <n v="7"/>
    <d v="1899-12-30T00:12:21"/>
    <n v="54.566000000000003"/>
    <n v="0.155"/>
    <x v="1"/>
    <s v="bakersfield ca"/>
    <x v="4"/>
    <n v="18"/>
  </r>
  <r>
    <x v="1"/>
    <x v="0"/>
    <x v="6"/>
    <n v="8"/>
    <x v="7"/>
    <n v="743"/>
    <x v="27"/>
    <n v="7"/>
    <d v="1899-12-30T00:12:21"/>
    <n v="54.677999999999997"/>
    <n v="0.112"/>
    <x v="1"/>
    <s v="Las Vegas NV"/>
    <x v="4"/>
    <n v="16"/>
  </r>
  <r>
    <x v="1"/>
    <x v="0"/>
    <x v="6"/>
    <n v="9"/>
    <x v="8"/>
    <n v="675"/>
    <x v="25"/>
    <n v="7"/>
    <d v="1899-12-30T00:12:27"/>
    <d v="1899-12-30T00:01:00"/>
    <n v="5.6210000000000004"/>
    <x v="18"/>
    <s v="Missoula MT"/>
    <x v="4"/>
    <n v="14"/>
  </r>
  <r>
    <x v="1"/>
    <x v="0"/>
    <x v="6"/>
    <n v="10"/>
    <x v="9"/>
    <n v="311"/>
    <x v="47"/>
    <n v="7"/>
    <d v="1899-12-30T00:12:35"/>
    <d v="1899-12-30T00:01:08"/>
    <n v="7.7489999999999997"/>
    <x v="19"/>
    <s v="Edmonton AB"/>
    <x v="4"/>
    <n v="12"/>
  </r>
  <r>
    <x v="1"/>
    <x v="0"/>
    <x v="6"/>
    <n v="11"/>
    <x v="10"/>
    <n v="22"/>
    <x v="9"/>
    <n v="7"/>
    <d v="1899-12-30T00:12:39"/>
    <d v="1899-12-30T00:01:13"/>
    <n v="4.7130000000000001"/>
    <x v="0"/>
    <s v="Murray UT"/>
    <x v="4"/>
    <n v="10"/>
  </r>
  <r>
    <x v="1"/>
    <x v="0"/>
    <x v="6"/>
    <n v="12"/>
    <x v="11"/>
    <s v="72x"/>
    <x v="70"/>
    <n v="7"/>
    <d v="1899-12-30T00:12:50"/>
    <d v="1899-12-30T00:01:24"/>
    <n v="10.917"/>
    <x v="1"/>
    <s v="North Las Vegas 39"/>
    <x v="4"/>
    <n v="9"/>
  </r>
  <r>
    <x v="1"/>
    <x v="0"/>
    <x v="6"/>
    <n v="13"/>
    <x v="12"/>
    <n v="179"/>
    <x v="12"/>
    <n v="7"/>
    <d v="1899-12-30T00:12:55"/>
    <d v="1899-12-30T00:01:28"/>
    <n v="4.4539999999999997"/>
    <x v="9"/>
    <s v="Calgary AB"/>
    <x v="4"/>
    <n v="8"/>
  </r>
  <r>
    <x v="1"/>
    <x v="0"/>
    <x v="6"/>
    <n v="16"/>
    <x v="13"/>
    <n v="282"/>
    <x v="5"/>
    <n v="7"/>
    <d v="1899-12-30T00:13:01"/>
    <d v="1899-12-30T00:01:34"/>
    <n v="4.3170000000000002"/>
    <x v="26"/>
    <s v="Murray UT"/>
    <x v="4"/>
    <n v="7"/>
  </r>
  <r>
    <x v="1"/>
    <x v="0"/>
    <x v="6"/>
    <n v="17"/>
    <x v="14"/>
    <s v="35x"/>
    <x v="83"/>
    <n v="7"/>
    <d v="1899-12-30T00:13:08"/>
    <d v="1899-12-30T00:01:41"/>
    <n v="7.0030000000000001"/>
    <x v="1"/>
    <s v="edmonton AB"/>
    <x v="4"/>
    <n v="6"/>
  </r>
  <r>
    <x v="1"/>
    <x v="0"/>
    <x v="6"/>
    <n v="18"/>
    <x v="15"/>
    <n v="126"/>
    <x v="79"/>
    <n v="7"/>
    <d v="1899-12-30T00:13:08"/>
    <d v="1899-12-30T00:01:41"/>
    <n v="0.129"/>
    <x v="1"/>
    <s v="Midvale UT"/>
    <x v="4"/>
    <n v="5"/>
  </r>
  <r>
    <x v="1"/>
    <x v="0"/>
    <x v="6"/>
    <n v="20"/>
    <x v="16"/>
    <n v="711"/>
    <x v="48"/>
    <n v="7"/>
    <d v="1899-12-30T00:13:10"/>
    <d v="1899-12-30T00:01:44"/>
    <n v="1.014"/>
    <x v="1"/>
    <s v="Phoenix AZ"/>
    <x v="4"/>
    <n v="4"/>
  </r>
  <r>
    <x v="1"/>
    <x v="0"/>
    <x v="6"/>
    <n v="24"/>
    <x v="17"/>
    <n v="147"/>
    <x v="52"/>
    <n v="6"/>
    <d v="1899-12-30T00:11:59"/>
    <s v="1 Lap"/>
    <n v="2.9140000000000001"/>
    <x v="30"/>
    <s v="Park City UT"/>
    <x v="4"/>
    <n v="3"/>
  </r>
  <r>
    <x v="1"/>
    <x v="0"/>
    <x v="6"/>
    <n v="28"/>
    <x v="18"/>
    <n v="88"/>
    <x v="43"/>
    <m/>
    <n v="2.7810000000000001"/>
    <s v="7 Laps"/>
    <s v="4 Laps"/>
    <x v="1"/>
    <s v="Salt Lake City UT"/>
    <x v="4"/>
    <n v="2"/>
  </r>
  <r>
    <x v="1"/>
    <x v="0"/>
    <x v="6"/>
    <n v="29"/>
    <x v="19"/>
    <n v="777"/>
    <x v="3"/>
    <m/>
    <n v="4.8310000000000004"/>
    <s v="7 Laps"/>
    <n v="2.0499999999999998"/>
    <x v="6"/>
    <s v="Park City UT"/>
    <x v="4"/>
    <n v="1"/>
  </r>
  <r>
    <x v="1"/>
    <x v="0"/>
    <x v="6"/>
    <s v="DNS"/>
    <x v="20"/>
    <n v="11"/>
    <x v="46"/>
    <m/>
    <m/>
    <s v="DNS"/>
    <m/>
    <x v="27"/>
    <s v="Sandy UT"/>
    <x v="4"/>
    <n v="0"/>
  </r>
  <r>
    <x v="1"/>
    <x v="0"/>
    <x v="6"/>
    <s v="DNS"/>
    <x v="21"/>
    <n v="193"/>
    <x v="0"/>
    <m/>
    <m/>
    <s v="DNS"/>
    <m/>
    <x v="0"/>
    <s v="Boulder CO"/>
    <x v="4"/>
    <n v="0"/>
  </r>
  <r>
    <x v="1"/>
    <x v="0"/>
    <x v="6"/>
    <s v="DNS"/>
    <x v="22"/>
    <n v="325"/>
    <x v="16"/>
    <m/>
    <m/>
    <s v="DNS"/>
    <m/>
    <x v="1"/>
    <s v="Layton UT"/>
    <x v="4"/>
    <n v="0"/>
  </r>
  <r>
    <x v="1"/>
    <x v="0"/>
    <x v="6"/>
    <s v="DNS"/>
    <x v="23"/>
    <n v="369"/>
    <x v="81"/>
    <m/>
    <m/>
    <s v="DNS"/>
    <m/>
    <x v="49"/>
    <s v="Centerville UT"/>
    <x v="4"/>
    <n v="0"/>
  </r>
  <r>
    <x v="1"/>
    <x v="0"/>
    <x v="6"/>
    <s v="DNS"/>
    <x v="25"/>
    <n v="805"/>
    <x v="26"/>
    <m/>
    <m/>
    <s v="DNS"/>
    <m/>
    <x v="19"/>
    <s v="Layton UT"/>
    <x v="4"/>
    <n v="0"/>
  </r>
  <r>
    <x v="1"/>
    <x v="0"/>
    <x v="6"/>
    <s v="DNS"/>
    <x v="26"/>
    <n v="213"/>
    <x v="69"/>
    <m/>
    <m/>
    <s v="DNS"/>
    <m/>
    <x v="46"/>
    <s v="SALT LAKE CITY UT"/>
    <x v="4"/>
    <n v="0"/>
  </r>
  <r>
    <x v="1"/>
    <x v="0"/>
    <x v="7"/>
    <n v="14"/>
    <x v="0"/>
    <n v="993"/>
    <x v="58"/>
    <n v="7"/>
    <d v="1899-12-30T00:12:56"/>
    <d v="1899-12-30T00:01:29"/>
    <n v="1.1060000000000001"/>
    <x v="33"/>
    <s v="Boulder CO"/>
    <x v="5"/>
    <n v="50"/>
  </r>
  <r>
    <x v="1"/>
    <x v="0"/>
    <x v="7"/>
    <n v="15"/>
    <x v="1"/>
    <n v="32"/>
    <x v="59"/>
    <n v="7"/>
    <d v="1899-12-30T00:12:56"/>
    <d v="1899-12-30T00:01:30"/>
    <n v="0.64900000000000002"/>
    <x v="34"/>
    <s v="Logan UT"/>
    <x v="5"/>
    <n v="40"/>
  </r>
  <r>
    <x v="1"/>
    <x v="0"/>
    <x v="7"/>
    <n v="19"/>
    <x v="2"/>
    <n v="35"/>
    <x v="84"/>
    <n v="7"/>
    <d v="1899-12-30T00:13:09"/>
    <d v="1899-12-30T00:01:43"/>
    <n v="1.3029999999999999"/>
    <x v="31"/>
    <s v="Happy Valley OR"/>
    <x v="5"/>
    <n v="32"/>
  </r>
  <r>
    <x v="1"/>
    <x v="0"/>
    <x v="7"/>
    <n v="21"/>
    <x v="3"/>
    <n v="33"/>
    <x v="60"/>
    <n v="7"/>
    <d v="1899-12-30T00:13:11"/>
    <d v="1899-12-30T00:01:45"/>
    <n v="1.2529999999999999"/>
    <x v="35"/>
    <s v="Redmond UT"/>
    <x v="5"/>
    <n v="26"/>
  </r>
  <r>
    <x v="1"/>
    <x v="0"/>
    <x v="7"/>
    <n v="22"/>
    <x v="4"/>
    <n v="660"/>
    <x v="21"/>
    <n v="6"/>
    <d v="1899-12-30T00:11:31"/>
    <s v="1 Lap"/>
    <s v="1 Lap"/>
    <x v="15"/>
    <s v="Pleasant view UT"/>
    <x v="5"/>
    <n v="22"/>
  </r>
  <r>
    <x v="1"/>
    <x v="0"/>
    <x v="7"/>
    <n v="23"/>
    <x v="5"/>
    <n v="142"/>
    <x v="85"/>
    <n v="6"/>
    <d v="1899-12-30T00:11:56"/>
    <s v="1 Lap"/>
    <n v="24.516999999999999"/>
    <x v="51"/>
    <s v="Draper UT"/>
    <x v="5"/>
    <n v="20"/>
  </r>
  <r>
    <x v="1"/>
    <x v="0"/>
    <x v="7"/>
    <n v="25"/>
    <x v="6"/>
    <n v="109"/>
    <x v="86"/>
    <n v="6"/>
    <d v="1899-12-30T00:12:59"/>
    <s v="1 Lap"/>
    <d v="1899-12-30T00:01:01"/>
    <x v="36"/>
    <s v="South Ogden UT"/>
    <x v="5"/>
    <n v="18"/>
  </r>
  <r>
    <x v="1"/>
    <x v="0"/>
    <x v="7"/>
    <n v="26"/>
    <x v="7"/>
    <n v="693"/>
    <x v="87"/>
    <n v="6"/>
    <d v="1899-12-30T00:13:02"/>
    <s v="1 Lap"/>
    <n v="2.4409999999999998"/>
    <x v="35"/>
    <s v="Boulder CO"/>
    <x v="5"/>
    <n v="16"/>
  </r>
  <r>
    <x v="1"/>
    <x v="0"/>
    <x v="7"/>
    <n v="27"/>
    <x v="8"/>
    <n v="217"/>
    <x v="45"/>
    <n v="4"/>
    <d v="1899-12-30T00:09:08"/>
    <s v="3 Laps"/>
    <s v="2 Laps"/>
    <x v="36"/>
    <s v="Boise ID"/>
    <x v="5"/>
    <n v="14"/>
  </r>
  <r>
    <x v="1"/>
    <x v="0"/>
    <x v="8"/>
    <n v="1"/>
    <x v="0"/>
    <n v="193"/>
    <x v="0"/>
    <n v="7"/>
    <d v="1899-12-30T00:11:57"/>
    <m/>
    <m/>
    <x v="0"/>
    <s v="Boulder CO"/>
    <x v="6"/>
    <n v="50"/>
  </r>
  <r>
    <x v="1"/>
    <x v="0"/>
    <x v="8"/>
    <n v="2"/>
    <x v="1"/>
    <n v="311"/>
    <x v="47"/>
    <n v="7"/>
    <d v="1899-12-30T00:11:58"/>
    <n v="0.51100000000000001"/>
    <n v="0.51100000000000001"/>
    <x v="19"/>
    <s v="Edmonton AB"/>
    <x v="6"/>
    <n v="40"/>
  </r>
  <r>
    <x v="1"/>
    <x v="0"/>
    <x v="8"/>
    <n v="3"/>
    <x v="2"/>
    <n v="743"/>
    <x v="27"/>
    <n v="7"/>
    <d v="1899-12-30T00:12:23"/>
    <n v="25.190999999999999"/>
    <n v="24.68"/>
    <x v="1"/>
    <s v="Las Vegas NV"/>
    <x v="6"/>
    <n v="32"/>
  </r>
  <r>
    <x v="1"/>
    <x v="0"/>
    <x v="8"/>
    <n v="4"/>
    <x v="3"/>
    <n v="325"/>
    <x v="16"/>
    <n v="7"/>
    <d v="1899-12-30T00:12:28"/>
    <n v="30.521000000000001"/>
    <n v="5.33"/>
    <x v="1"/>
    <s v="Layton UT"/>
    <x v="6"/>
    <n v="26"/>
  </r>
  <r>
    <x v="1"/>
    <x v="0"/>
    <x v="8"/>
    <n v="5"/>
    <x v="4"/>
    <n v="126"/>
    <x v="79"/>
    <n v="7"/>
    <d v="1899-12-30T00:12:49"/>
    <n v="51.445999999999998"/>
    <n v="20.925000000000001"/>
    <x v="1"/>
    <s v="Midvale UT"/>
    <x v="6"/>
    <n v="22"/>
  </r>
  <r>
    <x v="1"/>
    <x v="0"/>
    <x v="8"/>
    <n v="6"/>
    <x v="5"/>
    <n v="179"/>
    <x v="12"/>
    <n v="7"/>
    <d v="1899-12-30T00:12:51"/>
    <n v="53.076000000000001"/>
    <n v="1.63"/>
    <x v="9"/>
    <s v="Calgary AB"/>
    <x v="6"/>
    <n v="20"/>
  </r>
  <r>
    <x v="1"/>
    <x v="0"/>
    <x v="8"/>
    <n v="7"/>
    <x v="6"/>
    <n v="711"/>
    <x v="48"/>
    <n v="7"/>
    <d v="1899-12-30T00:13:03"/>
    <d v="1899-12-30T00:01:06"/>
    <n v="12.952999999999999"/>
    <x v="1"/>
    <s v="Phoenix AZ"/>
    <x v="6"/>
    <n v="18"/>
  </r>
  <r>
    <x v="1"/>
    <x v="0"/>
    <x v="8"/>
    <n v="8"/>
    <x v="7"/>
    <n v="914"/>
    <x v="61"/>
    <n v="7"/>
    <d v="1899-12-30T00:13:19"/>
    <d v="1899-12-30T00:01:21"/>
    <n v="15.441000000000001"/>
    <x v="1"/>
    <s v="Park CIty UT"/>
    <x v="6"/>
    <n v="16"/>
  </r>
  <r>
    <x v="1"/>
    <x v="0"/>
    <x v="8"/>
    <n v="9"/>
    <x v="8"/>
    <n v="147"/>
    <x v="52"/>
    <n v="7"/>
    <d v="1899-12-30T00:13:46"/>
    <d v="1899-12-30T00:01:48"/>
    <n v="26.696000000000002"/>
    <x v="30"/>
    <s v="Park City UT"/>
    <x v="6"/>
    <n v="14"/>
  </r>
  <r>
    <x v="1"/>
    <x v="0"/>
    <x v="8"/>
    <n v="10"/>
    <x v="9"/>
    <n v="268"/>
    <x v="51"/>
    <n v="7"/>
    <d v="1899-12-30T00:13:52"/>
    <d v="1899-12-30T00:01:55"/>
    <n v="6.8330000000000002"/>
    <x v="6"/>
    <s v="Draper UT"/>
    <x v="6"/>
    <n v="12"/>
  </r>
  <r>
    <x v="1"/>
    <x v="0"/>
    <x v="8"/>
    <n v="11"/>
    <x v="10"/>
    <n v="660"/>
    <x v="21"/>
    <n v="6"/>
    <d v="1899-12-30T00:11:27"/>
    <s v="1 Lap"/>
    <s v="1 Lap"/>
    <x v="15"/>
    <s v="Pleasant view UT"/>
    <x v="6"/>
    <n v="10"/>
  </r>
  <r>
    <x v="1"/>
    <x v="0"/>
    <x v="8"/>
    <n v="12"/>
    <x v="11"/>
    <n v="369"/>
    <x v="81"/>
    <n v="6"/>
    <d v="1899-12-30T00:12:12"/>
    <s v="1 Lap"/>
    <n v="45.128999999999998"/>
    <x v="49"/>
    <s v="Centerville UT"/>
    <x v="6"/>
    <n v="9"/>
  </r>
  <r>
    <x v="1"/>
    <x v="0"/>
    <x v="8"/>
    <s v="DNF"/>
    <x v="12"/>
    <n v="675"/>
    <x v="25"/>
    <n v="3"/>
    <d v="1899-12-30T00:05:12"/>
    <s v="DNF"/>
    <s v="3 Laps"/>
    <x v="18"/>
    <s v="Missoula MT"/>
    <x v="6"/>
    <n v="8"/>
  </r>
  <r>
    <x v="1"/>
    <x v="0"/>
    <x v="8"/>
    <s v="DNS"/>
    <x v="24"/>
    <n v="666"/>
    <x v="13"/>
    <m/>
    <n v="0.66"/>
    <s v="DNS"/>
    <s v="3 Laps"/>
    <x v="1"/>
    <s v="West Valley City UT"/>
    <x v="6"/>
    <n v="0"/>
  </r>
  <r>
    <x v="1"/>
    <x v="0"/>
    <x v="8"/>
    <s v="DNS"/>
    <x v="24"/>
    <n v="242"/>
    <x v="50"/>
    <m/>
    <m/>
    <s v="DNS"/>
    <m/>
    <x v="30"/>
    <s v="Aberdeen ID"/>
    <x v="6"/>
    <n v="0"/>
  </r>
  <r>
    <x v="1"/>
    <x v="0"/>
    <x v="8"/>
    <s v="DNS"/>
    <x v="24"/>
    <n v="939"/>
    <x v="49"/>
    <m/>
    <m/>
    <s v="DNS"/>
    <m/>
    <x v="29"/>
    <s v="Ogden UT"/>
    <x v="6"/>
    <n v="0"/>
  </r>
  <r>
    <x v="1"/>
    <x v="0"/>
    <x v="8"/>
    <s v="DNS"/>
    <x v="24"/>
    <n v="993"/>
    <x v="58"/>
    <m/>
    <m/>
    <s v="DNS"/>
    <m/>
    <x v="33"/>
    <s v="Boulder CO"/>
    <x v="6"/>
    <n v="0"/>
  </r>
  <r>
    <x v="1"/>
    <x v="0"/>
    <x v="8"/>
    <s v="DNS"/>
    <x v="24"/>
    <n v="805"/>
    <x v="26"/>
    <m/>
    <m/>
    <s v="DNS"/>
    <m/>
    <x v="19"/>
    <s v="Layton UT"/>
    <x v="6"/>
    <n v="0"/>
  </r>
  <r>
    <x v="1"/>
    <x v="0"/>
    <x v="8"/>
    <s v="DNS"/>
    <x v="24"/>
    <n v="300"/>
    <x v="80"/>
    <m/>
    <m/>
    <s v="DNS"/>
    <m/>
    <x v="1"/>
    <s v="Draper UT"/>
    <x v="6"/>
    <n v="0"/>
  </r>
  <r>
    <x v="1"/>
    <x v="0"/>
    <x v="8"/>
    <s v="DNS"/>
    <x v="24"/>
    <n v="213"/>
    <x v="69"/>
    <m/>
    <m/>
    <s v="DNS"/>
    <m/>
    <x v="46"/>
    <s v="SALT LAKE CITY UT"/>
    <x v="6"/>
    <n v="0"/>
  </r>
  <r>
    <x v="1"/>
    <x v="0"/>
    <x v="9"/>
    <n v="1"/>
    <x v="0"/>
    <n v="84"/>
    <x v="54"/>
    <n v="2"/>
    <d v="1899-12-30T00:03:18"/>
    <m/>
    <m/>
    <x v="1"/>
    <s v="Salt Lake City Utah"/>
    <x v="7"/>
    <n v="50"/>
  </r>
  <r>
    <x v="1"/>
    <x v="0"/>
    <x v="9"/>
    <n v="2"/>
    <x v="1"/>
    <n v="49"/>
    <x v="55"/>
    <n v="2"/>
    <d v="1899-12-30T00:03:20"/>
    <n v="2.403"/>
    <n v="2.403"/>
    <x v="0"/>
    <s v="West Valley UT"/>
    <x v="7"/>
    <n v="40"/>
  </r>
  <r>
    <x v="1"/>
    <x v="0"/>
    <x v="9"/>
    <n v="3"/>
    <x v="2"/>
    <n v="527"/>
    <x v="56"/>
    <n v="2"/>
    <d v="1899-12-30T00:03:21"/>
    <n v="3.0510000000000002"/>
    <n v="0.64800000000000002"/>
    <x v="1"/>
    <s v="Salt Lake City UT"/>
    <x v="7"/>
    <n v="32"/>
  </r>
  <r>
    <x v="1"/>
    <x v="0"/>
    <x v="9"/>
    <n v="4"/>
    <x v="3"/>
    <n v="26"/>
    <x v="42"/>
    <n v="2"/>
    <d v="1899-12-30T00:03:21"/>
    <n v="3.0960000000000001"/>
    <n v="4.4999999999999998E-2"/>
    <x v="5"/>
    <s v="Lehi UT"/>
    <x v="7"/>
    <n v="26"/>
  </r>
  <r>
    <x v="1"/>
    <x v="0"/>
    <x v="9"/>
    <n v="5"/>
    <x v="4"/>
    <n v="177"/>
    <x v="29"/>
    <n v="2"/>
    <d v="1899-12-30T00:03:25"/>
    <n v="7.2489999999999997"/>
    <n v="4.1529999999999996"/>
    <x v="11"/>
    <s v="Lindon UT"/>
    <x v="7"/>
    <n v="22"/>
  </r>
  <r>
    <x v="1"/>
    <x v="0"/>
    <x v="9"/>
    <n v="6"/>
    <x v="5"/>
    <n v="115"/>
    <x v="32"/>
    <n v="2"/>
    <d v="1899-12-30T00:03:26"/>
    <n v="7.7859999999999996"/>
    <n v="0.53700000000000003"/>
    <x v="14"/>
    <s v="Calgary AB"/>
    <x v="7"/>
    <n v="20"/>
  </r>
  <r>
    <x v="1"/>
    <x v="0"/>
    <x v="9"/>
    <n v="7"/>
    <x v="6"/>
    <n v="87"/>
    <x v="74"/>
    <n v="2"/>
    <d v="1899-12-30T00:03:26"/>
    <n v="7.9080000000000004"/>
    <n v="0.122"/>
    <x v="47"/>
    <s v="Edmonton AB"/>
    <x v="7"/>
    <n v="18"/>
  </r>
  <r>
    <x v="1"/>
    <x v="0"/>
    <x v="9"/>
    <n v="8"/>
    <x v="7"/>
    <n v="152"/>
    <x v="71"/>
    <n v="2"/>
    <d v="1899-12-30T00:03:26"/>
    <n v="8.4039999999999999"/>
    <n v="0.496"/>
    <x v="10"/>
    <s v="Firestone CO"/>
    <x v="7"/>
    <n v="16"/>
  </r>
  <r>
    <x v="1"/>
    <x v="0"/>
    <x v="9"/>
    <n v="9"/>
    <x v="8"/>
    <n v="365"/>
    <x v="34"/>
    <n v="2"/>
    <d v="1899-12-30T00:03:32"/>
    <n v="14.494999999999999"/>
    <n v="6.0910000000000002"/>
    <x v="10"/>
    <s v="Sandy UT"/>
    <x v="7"/>
    <n v="14"/>
  </r>
  <r>
    <x v="1"/>
    <x v="0"/>
    <x v="9"/>
    <n v="10"/>
    <x v="9"/>
    <n v="122"/>
    <x v="57"/>
    <n v="2"/>
    <d v="1899-12-30T00:03:32"/>
    <n v="14.603999999999999"/>
    <n v="0.109"/>
    <x v="5"/>
    <s v="Salt Lake City UT"/>
    <x v="7"/>
    <n v="12"/>
  </r>
  <r>
    <x v="1"/>
    <x v="0"/>
    <x v="9"/>
    <n v="11"/>
    <x v="10"/>
    <n v="86"/>
    <x v="62"/>
    <n v="2"/>
    <d v="1899-12-30T00:03:32"/>
    <n v="14.689"/>
    <n v="8.5000000000000006E-2"/>
    <x v="5"/>
    <s v="West Jordan UT"/>
    <x v="7"/>
    <n v="10"/>
  </r>
  <r>
    <x v="1"/>
    <x v="0"/>
    <x v="9"/>
    <n v="12"/>
    <x v="11"/>
    <n v="11"/>
    <x v="46"/>
    <n v="2"/>
    <d v="1899-12-30T00:03:33"/>
    <n v="15.489000000000001"/>
    <n v="0.8"/>
    <x v="5"/>
    <s v="Sandy UT"/>
    <x v="7"/>
    <n v="9"/>
  </r>
  <r>
    <x v="1"/>
    <x v="0"/>
    <x v="9"/>
    <n v="13"/>
    <x v="12"/>
    <s v="93x"/>
    <x v="30"/>
    <n v="2"/>
    <d v="1899-12-30T00:03:33"/>
    <n v="15.509"/>
    <n v="0.02"/>
    <x v="11"/>
    <s v="Denver CO"/>
    <x v="7"/>
    <n v="8"/>
  </r>
  <r>
    <x v="1"/>
    <x v="0"/>
    <x v="9"/>
    <n v="14"/>
    <x v="13"/>
    <n v="53"/>
    <x v="44"/>
    <n v="2"/>
    <d v="1899-12-30T00:03:33"/>
    <n v="15.727"/>
    <n v="0.218"/>
    <x v="5"/>
    <s v="Gilbert AZ"/>
    <x v="7"/>
    <n v="7"/>
  </r>
  <r>
    <x v="1"/>
    <x v="0"/>
    <x v="9"/>
    <n v="15"/>
    <x v="14"/>
    <n v="121"/>
    <x v="35"/>
    <n v="2"/>
    <d v="1899-12-30T00:03:34"/>
    <n v="16.111000000000001"/>
    <n v="0.38400000000000001"/>
    <x v="20"/>
    <s v="Salt Lake City UT"/>
    <x v="7"/>
    <n v="6"/>
  </r>
  <r>
    <x v="1"/>
    <x v="0"/>
    <x v="9"/>
    <n v="16"/>
    <x v="15"/>
    <n v="39"/>
    <x v="36"/>
    <n v="2"/>
    <d v="1899-12-30T00:03:37"/>
    <n v="19.736000000000001"/>
    <n v="3.625"/>
    <x v="21"/>
    <s v="Bluffdale UT"/>
    <x v="7"/>
    <n v="5"/>
  </r>
  <r>
    <x v="1"/>
    <x v="0"/>
    <x v="9"/>
    <n v="17"/>
    <x v="16"/>
    <n v="689"/>
    <x v="88"/>
    <n v="2"/>
    <d v="1899-12-30T00:03:39"/>
    <n v="21.300999999999998"/>
    <n v="1.5649999999999999"/>
    <x v="52"/>
    <s v="Banks OR"/>
    <x v="7"/>
    <n v="4"/>
  </r>
  <r>
    <x v="1"/>
    <x v="0"/>
    <x v="9"/>
    <n v="18"/>
    <x v="17"/>
    <n v="117"/>
    <x v="4"/>
    <n v="2"/>
    <d v="1899-12-30T00:03:43"/>
    <n v="25.606000000000002"/>
    <n v="4.3049999999999997"/>
    <x v="11"/>
    <s v="South Jordan UT"/>
    <x v="7"/>
    <n v="3"/>
  </r>
  <r>
    <x v="1"/>
    <x v="0"/>
    <x v="9"/>
    <n v="19"/>
    <x v="18"/>
    <n v="321"/>
    <x v="67"/>
    <n v="2"/>
    <d v="1899-12-30T00:03:44"/>
    <n v="25.864999999999998"/>
    <n v="0.25900000000000001"/>
    <x v="5"/>
    <s v="Kaysville UT"/>
    <x v="7"/>
    <n v="2"/>
  </r>
  <r>
    <x v="1"/>
    <x v="0"/>
    <x v="9"/>
    <n v="20"/>
    <x v="19"/>
    <n v="282"/>
    <x v="5"/>
    <n v="2"/>
    <d v="1899-12-30T00:03:50"/>
    <n v="31.925999999999998"/>
    <n v="6.0609999999999999"/>
    <x v="26"/>
    <s v="Murray UT"/>
    <x v="7"/>
    <n v="1"/>
  </r>
  <r>
    <x v="1"/>
    <x v="0"/>
    <x v="9"/>
    <s v="DNS"/>
    <x v="24"/>
    <n v="151"/>
    <x v="38"/>
    <m/>
    <m/>
    <s v="DNS"/>
    <m/>
    <x v="11"/>
    <s v="Anaheim CA"/>
    <x v="7"/>
    <n v="0"/>
  </r>
  <r>
    <x v="1"/>
    <x v="0"/>
    <x v="9"/>
    <s v="DNS"/>
    <x v="24"/>
    <n v="777"/>
    <x v="3"/>
    <m/>
    <m/>
    <s v="DNS"/>
    <m/>
    <x v="6"/>
    <s v="Park City UT"/>
    <x v="7"/>
    <n v="0"/>
  </r>
  <r>
    <x v="1"/>
    <x v="0"/>
    <x v="9"/>
    <s v="DNS"/>
    <x v="24"/>
    <n v="69"/>
    <x v="24"/>
    <m/>
    <m/>
    <s v="DNS"/>
    <m/>
    <x v="17"/>
    <s v="SLC UT"/>
    <x v="7"/>
    <n v="0"/>
  </r>
  <r>
    <x v="1"/>
    <x v="0"/>
    <x v="9"/>
    <s v="DNS"/>
    <x v="24"/>
    <n v="88"/>
    <x v="43"/>
    <m/>
    <m/>
    <s v="DNS"/>
    <m/>
    <x v="1"/>
    <s v="Salt Lake City UT"/>
    <x v="7"/>
    <n v="0"/>
  </r>
  <r>
    <x v="1"/>
    <x v="0"/>
    <x v="9"/>
    <s v="DNS"/>
    <x v="24"/>
    <n v="68"/>
    <x v="2"/>
    <m/>
    <m/>
    <s v="DNS"/>
    <m/>
    <x v="0"/>
    <s v="RIGBY ID"/>
    <x v="7"/>
    <n v="0"/>
  </r>
  <r>
    <x v="1"/>
    <x v="0"/>
    <x v="9"/>
    <s v="DNS"/>
    <x v="24"/>
    <n v="209"/>
    <x v="6"/>
    <m/>
    <m/>
    <s v="DNS"/>
    <m/>
    <x v="1"/>
    <s v="Farmington UT"/>
    <x v="7"/>
    <n v="0"/>
  </r>
  <r>
    <x v="1"/>
    <x v="0"/>
    <x v="9"/>
    <s v="DNS"/>
    <x v="24"/>
    <n v="703"/>
    <x v="77"/>
    <m/>
    <m/>
    <s v="DNS"/>
    <m/>
    <x v="0"/>
    <s v="Aurora CO"/>
    <x v="7"/>
    <n v="0"/>
  </r>
  <r>
    <x v="1"/>
    <x v="0"/>
    <x v="9"/>
    <s v="DNS"/>
    <x v="24"/>
    <s v="72x"/>
    <x v="70"/>
    <m/>
    <m/>
    <s v="DNS"/>
    <m/>
    <x v="1"/>
    <s v="North Las Vegas 39"/>
    <x v="7"/>
    <n v="0"/>
  </r>
  <r>
    <x v="1"/>
    <x v="0"/>
    <x v="9"/>
    <s v="DNS"/>
    <x v="24"/>
    <s v="29x"/>
    <x v="72"/>
    <m/>
    <m/>
    <s v="DNS"/>
    <m/>
    <x v="14"/>
    <s v="Littleton CO"/>
    <x v="7"/>
    <n v="0"/>
  </r>
  <r>
    <x v="1"/>
    <x v="0"/>
    <x v="9"/>
    <s v="DNS"/>
    <x v="24"/>
    <n v="71"/>
    <x v="65"/>
    <m/>
    <m/>
    <s v="DNS"/>
    <m/>
    <x v="41"/>
    <s v="Greenwood CA"/>
    <x v="7"/>
    <n v="0"/>
  </r>
  <r>
    <x v="1"/>
    <x v="0"/>
    <x v="9"/>
    <s v="DNS"/>
    <x v="24"/>
    <n v="422"/>
    <x v="76"/>
    <m/>
    <m/>
    <s v="DNS"/>
    <m/>
    <x v="1"/>
    <s v="bakersfield ca"/>
    <x v="7"/>
    <n v="0"/>
  </r>
  <r>
    <x v="1"/>
    <x v="0"/>
    <x v="10"/>
    <n v="1"/>
    <x v="0"/>
    <n v="258"/>
    <x v="33"/>
    <n v="6"/>
    <d v="1899-12-30T00:14:39"/>
    <m/>
    <m/>
    <x v="53"/>
    <s v="Belgrade MT"/>
    <x v="8"/>
    <n v="50"/>
  </r>
  <r>
    <x v="1"/>
    <x v="0"/>
    <x v="10"/>
    <n v="2"/>
    <x v="1"/>
    <n v="56"/>
    <x v="39"/>
    <n v="6"/>
    <d v="1899-12-30T00:14:45"/>
    <n v="5.2320000000000002"/>
    <n v="5.2320000000000002"/>
    <x v="22"/>
    <s v="South Jordan UT"/>
    <x v="8"/>
    <n v="40"/>
  </r>
  <r>
    <x v="1"/>
    <x v="0"/>
    <x v="10"/>
    <n v="3"/>
    <x v="2"/>
    <n v="107"/>
    <x v="17"/>
    <n v="6"/>
    <d v="1899-12-30T00:14:47"/>
    <n v="7.5"/>
    <n v="2.2679999999999998"/>
    <x v="12"/>
    <s v="Meridian ID"/>
    <x v="8"/>
    <n v="32"/>
  </r>
  <r>
    <x v="1"/>
    <x v="0"/>
    <x v="10"/>
    <n v="4"/>
    <x v="3"/>
    <n v="607"/>
    <x v="22"/>
    <n v="6"/>
    <d v="1899-12-30T00:14:48"/>
    <n v="8.6519999999999992"/>
    <n v="1.1519999999999999"/>
    <x v="39"/>
    <s v="Missoula MT"/>
    <x v="8"/>
    <n v="26"/>
  </r>
  <r>
    <x v="1"/>
    <x v="0"/>
    <x v="10"/>
    <n v="5"/>
    <x v="4"/>
    <n v="69"/>
    <x v="24"/>
    <n v="6"/>
    <d v="1899-12-30T00:14:48"/>
    <n v="8.9659999999999993"/>
    <n v="0.314"/>
    <x v="17"/>
    <s v="SLC UT"/>
    <x v="8"/>
    <n v="22"/>
  </r>
  <r>
    <x v="1"/>
    <x v="0"/>
    <x v="10"/>
    <n v="6"/>
    <x v="5"/>
    <n v="335"/>
    <x v="82"/>
    <n v="6"/>
    <d v="1899-12-30T00:14:49"/>
    <n v="10.045"/>
    <n v="1.079"/>
    <x v="50"/>
    <s v="New Haven CT"/>
    <x v="8"/>
    <n v="20"/>
  </r>
  <r>
    <x v="1"/>
    <x v="0"/>
    <x v="10"/>
    <n v="11"/>
    <x v="6"/>
    <n v="66"/>
    <x v="41"/>
    <n v="6"/>
    <d v="1899-12-30T00:15:11"/>
    <n v="31.245999999999999"/>
    <n v="4.6189999999999998"/>
    <x v="24"/>
    <s v="Ogden UT"/>
    <x v="8"/>
    <n v="18"/>
  </r>
  <r>
    <x v="1"/>
    <x v="0"/>
    <x v="10"/>
    <n v="12"/>
    <x v="7"/>
    <n v="213"/>
    <x v="69"/>
    <n v="6"/>
    <d v="1899-12-30T00:15:33"/>
    <n v="53.781999999999996"/>
    <n v="22.536000000000001"/>
    <x v="46"/>
    <s v="SALT LAKE CITY UT"/>
    <x v="8"/>
    <n v="16"/>
  </r>
  <r>
    <x v="1"/>
    <x v="0"/>
    <x v="10"/>
    <s v="DNF"/>
    <x v="8"/>
    <n v="777"/>
    <x v="3"/>
    <n v="3"/>
    <d v="1899-12-30T00:05:21"/>
    <s v="DNF"/>
    <s v="2 Laps"/>
    <x v="2"/>
    <s v="Park City UT"/>
    <x v="8"/>
    <n v="14"/>
  </r>
  <r>
    <x v="1"/>
    <x v="0"/>
    <x v="10"/>
    <s v="DNS"/>
    <x v="24"/>
    <n v="369"/>
    <x v="81"/>
    <m/>
    <m/>
    <s v="DNS"/>
    <m/>
    <x v="49"/>
    <s v="Centerville UT"/>
    <x v="8"/>
    <n v="0"/>
  </r>
  <r>
    <x v="1"/>
    <x v="0"/>
    <x v="10"/>
    <s v="DNS"/>
    <x v="24"/>
    <n v="113"/>
    <x v="66"/>
    <m/>
    <m/>
    <s v="DNS"/>
    <m/>
    <x v="54"/>
    <s v="Lewisville TX"/>
    <x v="8"/>
    <n v="0"/>
  </r>
  <r>
    <x v="1"/>
    <x v="0"/>
    <x v="11"/>
    <n v="15"/>
    <x v="0"/>
    <n v="217"/>
    <x v="45"/>
    <n v="5"/>
    <d v="1899-12-30T00:15:54"/>
    <s v="1 Lap"/>
    <m/>
    <x v="36"/>
    <s v="Boise ID"/>
    <x v="9"/>
    <n v="50"/>
  </r>
  <r>
    <x v="1"/>
    <x v="0"/>
    <x v="11"/>
    <n v="16"/>
    <x v="1"/>
    <n v="109"/>
    <x v="86"/>
    <n v="5"/>
    <d v="1899-12-30T00:16:02"/>
    <s v="1 Lap"/>
    <n v="8.1029999999999998"/>
    <x v="36"/>
    <s v="South Ogden UT"/>
    <x v="9"/>
    <n v="40"/>
  </r>
  <r>
    <x v="1"/>
    <x v="0"/>
    <x v="11"/>
    <n v="18"/>
    <x v="2"/>
    <n v="142"/>
    <x v="85"/>
    <n v="5"/>
    <d v="1899-12-30T00:16:12"/>
    <s v="1 Lap"/>
    <n v="9.82"/>
    <x v="51"/>
    <s v="Draper UT"/>
    <x v="9"/>
    <n v="32"/>
  </r>
  <r>
    <x v="1"/>
    <x v="0"/>
    <x v="11"/>
    <s v="DNS"/>
    <x v="24"/>
    <n v="179"/>
    <x v="12"/>
    <m/>
    <m/>
    <s v="DNS"/>
    <m/>
    <x v="55"/>
    <s v="Calgary AB"/>
    <x v="9"/>
    <n v="0"/>
  </r>
  <r>
    <x v="1"/>
    <x v="0"/>
    <x v="11"/>
    <s v="DNS"/>
    <x v="24"/>
    <n v="33"/>
    <x v="60"/>
    <m/>
    <m/>
    <s v="DNS"/>
    <m/>
    <x v="35"/>
    <s v="Redmond UT"/>
    <x v="9"/>
    <n v="0"/>
  </r>
  <r>
    <x v="1"/>
    <x v="0"/>
    <x v="11"/>
    <s v="DNS"/>
    <x v="24"/>
    <n v="101"/>
    <x v="37"/>
    <m/>
    <m/>
    <s v="DNS"/>
    <m/>
    <x v="31"/>
    <s v="Boise ID"/>
    <x v="9"/>
    <n v="0"/>
  </r>
  <r>
    <x v="1"/>
    <x v="0"/>
    <x v="12"/>
    <n v="7"/>
    <x v="0"/>
    <n v="993"/>
    <x v="58"/>
    <n v="6"/>
    <d v="1899-12-30T00:14:57"/>
    <n v="17.960999999999999"/>
    <n v="7.9160000000000004"/>
    <x v="33"/>
    <s v="Boulder CO"/>
    <x v="10"/>
    <n v="50"/>
  </r>
  <r>
    <x v="1"/>
    <x v="0"/>
    <x v="12"/>
    <n v="8"/>
    <x v="1"/>
    <n v="32"/>
    <x v="59"/>
    <n v="6"/>
    <d v="1899-12-30T00:15:00"/>
    <n v="20.707000000000001"/>
    <n v="2.746"/>
    <x v="34"/>
    <s v="Logan UT"/>
    <x v="10"/>
    <n v="40"/>
  </r>
  <r>
    <x v="1"/>
    <x v="0"/>
    <x v="12"/>
    <n v="9"/>
    <x v="2"/>
    <n v="35"/>
    <x v="84"/>
    <n v="6"/>
    <d v="1899-12-30T00:15:02"/>
    <n v="22.411000000000001"/>
    <n v="1.704"/>
    <x v="31"/>
    <s v="Happy Valley OR"/>
    <x v="10"/>
    <n v="32"/>
  </r>
  <r>
    <x v="1"/>
    <x v="0"/>
    <x v="12"/>
    <n v="10"/>
    <x v="3"/>
    <n v="33"/>
    <x v="60"/>
    <n v="6"/>
    <d v="1899-12-30T00:15:06"/>
    <n v="26.626999999999999"/>
    <n v="4.2160000000000002"/>
    <x v="35"/>
    <s v="Redmond UT"/>
    <x v="10"/>
    <n v="26"/>
  </r>
  <r>
    <x v="1"/>
    <x v="0"/>
    <x v="12"/>
    <n v="13"/>
    <x v="4"/>
    <n v="693"/>
    <x v="87"/>
    <n v="6"/>
    <d v="1899-12-30T00:15:52"/>
    <d v="1899-12-30T00:01:13"/>
    <n v="19.068999999999999"/>
    <x v="35"/>
    <s v="Boulder CO"/>
    <x v="10"/>
    <n v="22"/>
  </r>
  <r>
    <x v="1"/>
    <x v="0"/>
    <x v="12"/>
    <n v="14"/>
    <x v="5"/>
    <n v="217"/>
    <x v="45"/>
    <n v="5"/>
    <d v="1899-12-30T00:15:54"/>
    <s v="1 Lap"/>
    <s v="1 Lap"/>
    <x v="36"/>
    <s v="Boise ID"/>
    <x v="10"/>
    <n v="20"/>
  </r>
  <r>
    <x v="1"/>
    <x v="0"/>
    <x v="12"/>
    <n v="17"/>
    <x v="6"/>
    <n v="109"/>
    <x v="86"/>
    <n v="5"/>
    <d v="1899-12-30T00:16:02"/>
    <s v="1 Lap"/>
    <n v="1E-3"/>
    <x v="36"/>
    <s v="South Ogden UT"/>
    <x v="10"/>
    <n v="18"/>
  </r>
  <r>
    <x v="1"/>
    <x v="0"/>
    <x v="12"/>
    <s v="DNS"/>
    <x v="24"/>
    <n v="660"/>
    <x v="21"/>
    <m/>
    <m/>
    <s v="DNS"/>
    <m/>
    <x v="15"/>
    <s v="Pleasant view UT"/>
    <x v="10"/>
    <n v="0"/>
  </r>
  <r>
    <x v="1"/>
    <x v="0"/>
    <x v="13"/>
    <n v="1"/>
    <x v="0"/>
    <n v="307"/>
    <x v="14"/>
    <n v="4"/>
    <d v="1899-12-30T00:07:17"/>
    <m/>
    <m/>
    <x v="10"/>
    <s v="KUNA ID"/>
    <x v="11"/>
    <n v="0"/>
  </r>
  <r>
    <x v="1"/>
    <x v="0"/>
    <x v="13"/>
    <n v="2"/>
    <x v="1"/>
    <n v="107"/>
    <x v="17"/>
    <n v="4"/>
    <d v="1899-12-30T00:07:20"/>
    <n v="2.681"/>
    <n v="2.681"/>
    <x v="12"/>
    <s v="Meridian ID"/>
    <x v="11"/>
    <n v="0"/>
  </r>
  <r>
    <x v="1"/>
    <x v="0"/>
    <x v="13"/>
    <n v="3"/>
    <x v="2"/>
    <n v="993"/>
    <x v="58"/>
    <n v="4"/>
    <d v="1899-12-30T00:07:22"/>
    <n v="4.6280000000000001"/>
    <n v="1.9470000000000001"/>
    <x v="33"/>
    <s v="Boulder CO"/>
    <x v="11"/>
    <n v="0"/>
  </r>
  <r>
    <x v="1"/>
    <x v="0"/>
    <x v="13"/>
    <n v="4"/>
    <x v="3"/>
    <n v="179"/>
    <x v="12"/>
    <n v="4"/>
    <d v="1899-12-30T00:07:22"/>
    <n v="5.202"/>
    <n v="0.57399999999999995"/>
    <x v="9"/>
    <s v="Calgary AB"/>
    <x v="11"/>
    <n v="0"/>
  </r>
  <r>
    <x v="1"/>
    <x v="0"/>
    <x v="13"/>
    <n v="5"/>
    <x v="4"/>
    <n v="335"/>
    <x v="82"/>
    <n v="4"/>
    <d v="1899-12-30T00:07:22"/>
    <n v="5.3419999999999996"/>
    <n v="0.14000000000000001"/>
    <x v="50"/>
    <s v="New Haven CT"/>
    <x v="11"/>
    <n v="0"/>
  </r>
  <r>
    <x v="1"/>
    <x v="0"/>
    <x v="13"/>
    <n v="6"/>
    <x v="5"/>
    <n v="300"/>
    <x v="80"/>
    <n v="4"/>
    <d v="1899-12-30T00:07:56"/>
    <n v="38.371000000000002"/>
    <n v="33.029000000000003"/>
    <x v="1"/>
    <s v="Draper UT"/>
    <x v="11"/>
    <n v="0"/>
  </r>
  <r>
    <x v="1"/>
    <x v="0"/>
    <x v="13"/>
    <n v="7"/>
    <x v="6"/>
    <n v="711"/>
    <x v="48"/>
    <n v="4"/>
    <d v="1899-12-30T00:08:07"/>
    <n v="49.631999999999998"/>
    <n v="11.260999999999999"/>
    <x v="1"/>
    <s v="Phoenix AZ"/>
    <x v="11"/>
    <n v="0"/>
  </r>
  <r>
    <x v="1"/>
    <x v="0"/>
    <x v="13"/>
    <n v="8"/>
    <x v="7"/>
    <n v="268"/>
    <x v="51"/>
    <n v="4"/>
    <d v="1899-12-30T00:08:09"/>
    <n v="51.622"/>
    <n v="1.99"/>
    <x v="6"/>
    <s v="Draper UT"/>
    <x v="11"/>
    <n v="0"/>
  </r>
  <r>
    <x v="1"/>
    <x v="0"/>
    <x v="13"/>
    <n v="9"/>
    <x v="8"/>
    <n v="142"/>
    <x v="85"/>
    <n v="4"/>
    <d v="1899-12-30T00:08:12"/>
    <n v="54.47"/>
    <n v="2.8479999999999999"/>
    <x v="51"/>
    <s v="Draper UT"/>
    <x v="11"/>
    <n v="0"/>
  </r>
  <r>
    <x v="1"/>
    <x v="0"/>
    <x v="13"/>
    <n v="10"/>
    <x v="9"/>
    <n v="693"/>
    <x v="87"/>
    <n v="4"/>
    <d v="1899-12-30T00:08:48"/>
    <d v="1899-12-30T00:01:31"/>
    <n v="36.201000000000001"/>
    <x v="35"/>
    <s v="Boulder CO"/>
    <x v="11"/>
    <n v="0"/>
  </r>
  <r>
    <x v="1"/>
    <x v="0"/>
    <x v="13"/>
    <s v="DNS"/>
    <x v="24"/>
    <n v="213"/>
    <x v="69"/>
    <m/>
    <m/>
    <s v="DNS"/>
    <m/>
    <x v="46"/>
    <s v="SALT LAKE CITY UT"/>
    <x v="11"/>
    <n v="0"/>
  </r>
  <r>
    <x v="1"/>
    <x v="0"/>
    <x v="13"/>
    <s v="DNS"/>
    <x v="24"/>
    <n v="66"/>
    <x v="49"/>
    <m/>
    <m/>
    <s v="DNS"/>
    <m/>
    <x v="29"/>
    <s v="Ogden UT"/>
    <x v="11"/>
    <n v="0"/>
  </r>
  <r>
    <x v="1"/>
    <x v="0"/>
    <x v="13"/>
    <s v="DNS"/>
    <x v="24"/>
    <n v="66"/>
    <x v="49"/>
    <m/>
    <m/>
    <s v="DNS"/>
    <m/>
    <x v="24"/>
    <s v="Ogden UT"/>
    <x v="11"/>
    <n v="0"/>
  </r>
  <r>
    <x v="1"/>
    <x v="0"/>
    <x v="13"/>
    <s v="DNS"/>
    <x v="24"/>
    <n v="71"/>
    <x v="65"/>
    <m/>
    <m/>
    <s v="DNS"/>
    <m/>
    <x v="41"/>
    <s v="Greenwood CA"/>
    <x v="11"/>
    <n v="0"/>
  </r>
  <r>
    <x v="1"/>
    <x v="0"/>
    <x v="13"/>
    <s v="DNS"/>
    <x v="24"/>
    <n v="142"/>
    <x v="85"/>
    <m/>
    <m/>
    <s v="DNS"/>
    <m/>
    <x v="51"/>
    <s v="Draper UT"/>
    <x v="11"/>
    <n v="0"/>
  </r>
  <r>
    <x v="1"/>
    <x v="0"/>
    <x v="13"/>
    <s v="DNS"/>
    <x v="24"/>
    <n v="107"/>
    <x v="17"/>
    <m/>
    <m/>
    <s v="DNS"/>
    <m/>
    <x v="12"/>
    <s v="Meridian ID"/>
    <x v="11"/>
    <n v="0"/>
  </r>
  <r>
    <x v="1"/>
    <x v="0"/>
    <x v="13"/>
    <s v="DNS"/>
    <x v="24"/>
    <n v="300"/>
    <x v="80"/>
    <m/>
    <m/>
    <s v="DNS"/>
    <m/>
    <x v="1"/>
    <s v="Draper UT"/>
    <x v="11"/>
    <n v="0"/>
  </r>
  <r>
    <x v="1"/>
    <x v="0"/>
    <x v="13"/>
    <s v="DNS"/>
    <x v="24"/>
    <n v="307"/>
    <x v="14"/>
    <m/>
    <m/>
    <s v="DNS"/>
    <m/>
    <x v="10"/>
    <s v="KUNA ID"/>
    <x v="11"/>
    <n v="0"/>
  </r>
  <r>
    <x v="1"/>
    <x v="0"/>
    <x v="13"/>
    <s v="DNS"/>
    <x v="24"/>
    <n v="147"/>
    <x v="52"/>
    <m/>
    <m/>
    <s v="DNS"/>
    <m/>
    <x v="30"/>
    <s v="Park City UT"/>
    <x v="11"/>
    <n v="0"/>
  </r>
  <r>
    <x v="1"/>
    <x v="0"/>
    <x v="13"/>
    <s v="DNS"/>
    <x v="24"/>
    <n v="146"/>
    <x v="23"/>
    <m/>
    <m/>
    <s v="DNS"/>
    <m/>
    <x v="16"/>
    <s v="Littleton CO"/>
    <x v="11"/>
    <n v="0"/>
  </r>
  <r>
    <x v="1"/>
    <x v="0"/>
    <x v="13"/>
    <s v="DNS"/>
    <x v="24"/>
    <n v="66"/>
    <x v="41"/>
    <m/>
    <m/>
    <s v="DNS"/>
    <m/>
    <x v="29"/>
    <s v="Ogden UT"/>
    <x v="11"/>
    <n v="0"/>
  </r>
  <r>
    <x v="1"/>
    <x v="0"/>
    <x v="13"/>
    <s v="DNS"/>
    <x v="24"/>
    <n v="66"/>
    <x v="41"/>
    <m/>
    <m/>
    <s v="DNS"/>
    <m/>
    <x v="24"/>
    <s v="Ogden UT"/>
    <x v="11"/>
    <n v="0"/>
  </r>
  <r>
    <x v="1"/>
    <x v="0"/>
    <x v="13"/>
    <s v="DNS"/>
    <x v="24"/>
    <n v="335"/>
    <x v="82"/>
    <m/>
    <m/>
    <s v="DNS"/>
    <m/>
    <x v="50"/>
    <s v="New Haven CT"/>
    <x v="11"/>
    <n v="0"/>
  </r>
  <r>
    <x v="1"/>
    <x v="0"/>
    <x v="13"/>
    <s v="DNS"/>
    <x v="24"/>
    <n v="417"/>
    <x v="78"/>
    <m/>
    <m/>
    <s v="DNS"/>
    <m/>
    <x v="48"/>
    <s v="Cedar City UT"/>
    <x v="11"/>
    <n v="0"/>
  </r>
  <r>
    <x v="1"/>
    <x v="0"/>
    <x v="13"/>
    <s v="DNS"/>
    <x v="24"/>
    <n v="242"/>
    <x v="50"/>
    <m/>
    <m/>
    <s v="DNS"/>
    <m/>
    <x v="30"/>
    <s v="Aberdeen ID"/>
    <x v="11"/>
    <n v="0"/>
  </r>
  <r>
    <x v="1"/>
    <x v="0"/>
    <x v="13"/>
    <s v="DNS"/>
    <x v="24"/>
    <n v="32"/>
    <x v="59"/>
    <m/>
    <m/>
    <s v="DNS"/>
    <m/>
    <x v="34"/>
    <s v="Logan UT"/>
    <x v="11"/>
    <n v="0"/>
  </r>
  <r>
    <x v="1"/>
    <x v="0"/>
    <x v="13"/>
    <s v="DNS"/>
    <x v="24"/>
    <n v="711"/>
    <x v="48"/>
    <m/>
    <m/>
    <s v="DNS"/>
    <m/>
    <x v="1"/>
    <s v="Phoenix AZ"/>
    <x v="11"/>
    <n v="0"/>
  </r>
  <r>
    <x v="1"/>
    <x v="0"/>
    <x v="13"/>
    <s v="DNS"/>
    <x v="24"/>
    <n v="268"/>
    <x v="51"/>
    <m/>
    <m/>
    <s v="DNS"/>
    <m/>
    <x v="6"/>
    <s v="Draper UT"/>
    <x v="11"/>
    <n v="0"/>
  </r>
  <r>
    <x v="1"/>
    <x v="0"/>
    <x v="13"/>
    <s v="DNS"/>
    <x v="24"/>
    <n v="113"/>
    <x v="66"/>
    <m/>
    <m/>
    <s v="DNS"/>
    <m/>
    <x v="44"/>
    <s v="Lewisville TX"/>
    <x v="11"/>
    <n v="0"/>
  </r>
  <r>
    <x v="1"/>
    <x v="0"/>
    <x v="13"/>
    <s v="DNS"/>
    <x v="24"/>
    <n v="805"/>
    <x v="26"/>
    <m/>
    <m/>
    <s v="DNS"/>
    <m/>
    <x v="19"/>
    <s v="Layton UT"/>
    <x v="11"/>
    <n v="0"/>
  </r>
  <r>
    <x v="1"/>
    <x v="0"/>
    <x v="13"/>
    <s v="DNS"/>
    <x v="24"/>
    <n v="179"/>
    <x v="12"/>
    <m/>
    <m/>
    <s v="DNS"/>
    <m/>
    <x v="9"/>
    <s v="Calgary AB"/>
    <x v="11"/>
    <n v="0"/>
  </r>
  <r>
    <x v="1"/>
    <x v="0"/>
    <x v="13"/>
    <s v="DQ"/>
    <x v="27"/>
    <n v="71"/>
    <x v="65"/>
    <n v="4"/>
    <d v="1899-12-30T00:09:22"/>
    <s v="DQ"/>
    <n v="34.566000000000003"/>
    <x v="41"/>
    <s v="Greenwood CA"/>
    <x v="11"/>
    <n v="0"/>
  </r>
  <r>
    <x v="1"/>
    <x v="1"/>
    <x v="14"/>
    <n v="1"/>
    <x v="0"/>
    <n v="193"/>
    <x v="0"/>
    <n v="8"/>
    <d v="1899-12-30T00:13:41"/>
    <m/>
    <m/>
    <x v="0"/>
    <s v="Boulder CO"/>
    <x v="12"/>
    <n v="50"/>
  </r>
  <r>
    <x v="1"/>
    <x v="1"/>
    <x v="14"/>
    <n v="2"/>
    <x v="1"/>
    <n v="311"/>
    <x v="47"/>
    <n v="7"/>
    <d v="1899-12-30T00:12:02"/>
    <s v="1 Lap"/>
    <s v="1 Lap"/>
    <x v="19"/>
    <s v="Edmonton AB"/>
    <x v="12"/>
    <n v="40"/>
  </r>
  <r>
    <x v="1"/>
    <x v="1"/>
    <x v="14"/>
    <n v="3"/>
    <x v="2"/>
    <n v="209"/>
    <x v="6"/>
    <n v="7"/>
    <d v="1899-12-30T00:12:04"/>
    <s v="1 Lap"/>
    <n v="1.31"/>
    <x v="1"/>
    <s v="Farmington UT"/>
    <x v="12"/>
    <n v="32"/>
  </r>
  <r>
    <x v="1"/>
    <x v="1"/>
    <x v="14"/>
    <n v="4"/>
    <x v="3"/>
    <n v="675"/>
    <x v="25"/>
    <n v="7"/>
    <d v="1899-12-30T00:12:13"/>
    <s v="1 Lap"/>
    <n v="8.76"/>
    <x v="18"/>
    <s v="Missoula MT"/>
    <x v="12"/>
    <n v="26"/>
  </r>
  <r>
    <x v="1"/>
    <x v="1"/>
    <x v="14"/>
    <n v="5"/>
    <x v="4"/>
    <n v="22"/>
    <x v="9"/>
    <n v="7"/>
    <d v="1899-12-30T00:12:20"/>
    <s v="1 Lap"/>
    <n v="6.96"/>
    <x v="0"/>
    <s v="Murray UT"/>
    <x v="12"/>
    <n v="22"/>
  </r>
  <r>
    <x v="1"/>
    <x v="1"/>
    <x v="14"/>
    <n v="6"/>
    <x v="5"/>
    <n v="68"/>
    <x v="2"/>
    <n v="7"/>
    <d v="1899-12-30T00:12:29"/>
    <s v="1 Lap"/>
    <n v="9.798"/>
    <x v="0"/>
    <s v="RIGBY ID"/>
    <x v="12"/>
    <n v="20"/>
  </r>
  <r>
    <x v="1"/>
    <x v="1"/>
    <x v="14"/>
    <n v="7"/>
    <x v="6"/>
    <n v="325"/>
    <x v="16"/>
    <n v="7"/>
    <d v="1899-12-30T00:12:42"/>
    <s v="1 Lap"/>
    <n v="12.664"/>
    <x v="1"/>
    <s v="Layton UT"/>
    <x v="12"/>
    <n v="18"/>
  </r>
  <r>
    <x v="1"/>
    <x v="1"/>
    <x v="14"/>
    <n v="8"/>
    <x v="7"/>
    <n v="56"/>
    <x v="39"/>
    <n v="7"/>
    <d v="1899-12-30T00:12:42"/>
    <s v="1 Lap"/>
    <n v="0.31900000000000001"/>
    <x v="22"/>
    <s v="South Jordan UT"/>
    <x v="12"/>
    <n v="16"/>
  </r>
  <r>
    <x v="1"/>
    <x v="1"/>
    <x v="14"/>
    <n v="9"/>
    <x v="8"/>
    <n v="179"/>
    <x v="12"/>
    <n v="7"/>
    <d v="1899-12-30T00:12:44"/>
    <s v="1 Lap"/>
    <n v="1.403"/>
    <x v="9"/>
    <s v="Calgary AB"/>
    <x v="12"/>
    <n v="14"/>
  </r>
  <r>
    <x v="1"/>
    <x v="1"/>
    <x v="14"/>
    <n v="10"/>
    <x v="9"/>
    <s v="35x"/>
    <x v="83"/>
    <n v="7"/>
    <d v="1899-12-30T00:12:44"/>
    <s v="1 Lap"/>
    <n v="0.33100000000000002"/>
    <x v="1"/>
    <s v="edmonton AB"/>
    <x v="12"/>
    <n v="12"/>
  </r>
  <r>
    <x v="1"/>
    <x v="1"/>
    <x v="14"/>
    <n v="11"/>
    <x v="10"/>
    <n v="666"/>
    <x v="13"/>
    <n v="7"/>
    <d v="1899-12-30T00:12:51"/>
    <s v="1 Lap"/>
    <n v="7.43"/>
    <x v="1"/>
    <s v="West Valley City UT"/>
    <x v="12"/>
    <n v="10"/>
  </r>
  <r>
    <x v="1"/>
    <x v="1"/>
    <x v="14"/>
    <n v="12"/>
    <x v="11"/>
    <n v="217"/>
    <x v="45"/>
    <n v="7"/>
    <d v="1899-12-30T00:12:55"/>
    <s v="1 Lap"/>
    <n v="3.6389999999999998"/>
    <x v="25"/>
    <s v="Boise ID"/>
    <x v="12"/>
    <n v="9"/>
  </r>
  <r>
    <x v="1"/>
    <x v="1"/>
    <x v="14"/>
    <n v="13"/>
    <x v="12"/>
    <n v="282"/>
    <x v="5"/>
    <n v="7"/>
    <d v="1899-12-30T00:12:58"/>
    <s v="1 Lap"/>
    <n v="3.2120000000000002"/>
    <x v="26"/>
    <s v="Murray UT"/>
    <x v="12"/>
    <n v="8"/>
  </r>
  <r>
    <x v="1"/>
    <x v="1"/>
    <x v="14"/>
    <n v="14"/>
    <x v="13"/>
    <n v="268"/>
    <x v="51"/>
    <n v="7"/>
    <d v="1899-12-30T00:13:14"/>
    <s v="1 Lap"/>
    <n v="16.196999999999999"/>
    <x v="6"/>
    <s v="Draper UT"/>
    <x v="12"/>
    <n v="7"/>
  </r>
  <r>
    <x v="1"/>
    <x v="1"/>
    <x v="14"/>
    <n v="15"/>
    <x v="14"/>
    <n v="711"/>
    <x v="48"/>
    <n v="7"/>
    <d v="1899-12-30T00:13:15"/>
    <s v="1 Lap"/>
    <n v="0.23"/>
    <x v="1"/>
    <s v="Phoenix AZ"/>
    <x v="12"/>
    <n v="6"/>
  </r>
  <r>
    <x v="1"/>
    <x v="1"/>
    <x v="14"/>
    <n v="16"/>
    <x v="15"/>
    <n v="660"/>
    <x v="21"/>
    <n v="7"/>
    <d v="1899-12-30T00:13:16"/>
    <s v="1 Lap"/>
    <n v="1.052"/>
    <x v="15"/>
    <s v="Pleasant view UT"/>
    <x v="12"/>
    <n v="5"/>
  </r>
  <r>
    <x v="1"/>
    <x v="1"/>
    <x v="14"/>
    <n v="17"/>
    <x v="16"/>
    <n v="66"/>
    <x v="49"/>
    <n v="7"/>
    <d v="1899-12-30T00:13:54"/>
    <s v="1 Lap"/>
    <n v="37.811999999999998"/>
    <x v="29"/>
    <s v="Ogden UT"/>
    <x v="12"/>
    <n v="4"/>
  </r>
  <r>
    <x v="1"/>
    <x v="1"/>
    <x v="14"/>
    <n v="18"/>
    <x v="17"/>
    <n v="66"/>
    <x v="41"/>
    <n v="6"/>
    <d v="1899-12-30T00:11:58"/>
    <s v="2 Laps"/>
    <s v="1 Lap"/>
    <x v="29"/>
    <s v="Ogden UT"/>
    <x v="12"/>
    <n v="3"/>
  </r>
  <r>
    <x v="1"/>
    <x v="1"/>
    <x v="14"/>
    <n v="19"/>
    <x v="18"/>
    <n v="147"/>
    <x v="52"/>
    <n v="6"/>
    <d v="1899-12-30T00:11:59"/>
    <s v="2 Laps"/>
    <n v="1.103"/>
    <x v="30"/>
    <s v="Park City UT"/>
    <x v="12"/>
    <n v="2"/>
  </r>
  <r>
    <x v="1"/>
    <x v="1"/>
    <x v="14"/>
    <s v="DNF"/>
    <x v="19"/>
    <s v="72x"/>
    <x v="70"/>
    <n v="4"/>
    <d v="1899-12-30T00:07:47"/>
    <s v="DNF"/>
    <s v="2 Laps"/>
    <x v="1"/>
    <s v="North Las Vegas 39"/>
    <x v="12"/>
    <n v="1"/>
  </r>
  <r>
    <x v="1"/>
    <x v="1"/>
    <x v="14"/>
    <s v="DNS"/>
    <x v="24"/>
    <n v="777"/>
    <x v="3"/>
    <m/>
    <m/>
    <s v="DNS"/>
    <m/>
    <x v="6"/>
    <s v="Park City UT"/>
    <x v="12"/>
    <n v="0"/>
  </r>
  <r>
    <x v="1"/>
    <x v="1"/>
    <x v="14"/>
    <s v="DNS"/>
    <x v="24"/>
    <n v="993"/>
    <x v="58"/>
    <m/>
    <m/>
    <s v="DNS"/>
    <m/>
    <x v="33"/>
    <s v="Boulder CO"/>
    <x v="12"/>
    <n v="0"/>
  </r>
  <r>
    <x v="1"/>
    <x v="1"/>
    <x v="14"/>
    <s v="DNS"/>
    <x v="24"/>
    <n v="369"/>
    <x v="81"/>
    <m/>
    <m/>
    <s v="DNS"/>
    <m/>
    <x v="49"/>
    <s v="Centerville UT"/>
    <x v="12"/>
    <n v="0"/>
  </r>
  <r>
    <x v="1"/>
    <x v="1"/>
    <x v="14"/>
    <s v="DNS"/>
    <x v="24"/>
    <n v="805"/>
    <x v="26"/>
    <m/>
    <m/>
    <s v="DNS"/>
    <m/>
    <x v="19"/>
    <s v="Layton UT"/>
    <x v="12"/>
    <n v="0"/>
  </r>
  <r>
    <x v="1"/>
    <x v="1"/>
    <x v="14"/>
    <s v="DNS"/>
    <x v="24"/>
    <n v="743"/>
    <x v="27"/>
    <m/>
    <m/>
    <s v="DNS"/>
    <m/>
    <x v="1"/>
    <s v="Las Vegas NV"/>
    <x v="12"/>
    <n v="0"/>
  </r>
  <r>
    <x v="1"/>
    <x v="1"/>
    <x v="14"/>
    <s v="DNS"/>
    <x v="24"/>
    <n v="300"/>
    <x v="80"/>
    <m/>
    <m/>
    <s v="DNS"/>
    <m/>
    <x v="1"/>
    <s v="Draper UT"/>
    <x v="12"/>
    <n v="0"/>
  </r>
  <r>
    <x v="1"/>
    <x v="1"/>
    <x v="14"/>
    <s v="DNS"/>
    <x v="24"/>
    <n v="142"/>
    <x v="85"/>
    <m/>
    <m/>
    <s v="DNS"/>
    <m/>
    <x v="51"/>
    <s v="Draper UT"/>
    <x v="12"/>
    <n v="0"/>
  </r>
  <r>
    <x v="1"/>
    <x v="1"/>
    <x v="15"/>
    <n v="1"/>
    <x v="0"/>
    <n v="53"/>
    <x v="44"/>
    <n v="8"/>
    <d v="1899-12-30T00:13:43"/>
    <m/>
    <m/>
    <x v="5"/>
    <s v="Gilbert AZ"/>
    <x v="13"/>
    <n v="50"/>
  </r>
  <r>
    <x v="1"/>
    <x v="1"/>
    <x v="15"/>
    <n v="2"/>
    <x v="1"/>
    <n v="115"/>
    <x v="32"/>
    <n v="7"/>
    <d v="1899-12-30T00:11:43"/>
    <s v="1 Lap"/>
    <s v="1 Lap"/>
    <x v="14"/>
    <s v="Calgary AB"/>
    <x v="13"/>
    <n v="40"/>
  </r>
  <r>
    <x v="1"/>
    <x v="1"/>
    <x v="15"/>
    <n v="3"/>
    <x v="2"/>
    <n v="365"/>
    <x v="34"/>
    <n v="7"/>
    <d v="1899-12-30T00:11:49"/>
    <s v="1 Lap"/>
    <n v="6.3109999999999999"/>
    <x v="10"/>
    <s v="Sandy UT"/>
    <x v="13"/>
    <n v="32"/>
  </r>
  <r>
    <x v="1"/>
    <x v="1"/>
    <x v="15"/>
    <n v="4"/>
    <x v="3"/>
    <n v="11"/>
    <x v="46"/>
    <n v="7"/>
    <d v="1899-12-30T00:11:50"/>
    <s v="1 Lap"/>
    <n v="0.97799999999999998"/>
    <x v="5"/>
    <s v="Sandy UT"/>
    <x v="13"/>
    <n v="26"/>
  </r>
  <r>
    <x v="1"/>
    <x v="1"/>
    <x v="15"/>
    <n v="5"/>
    <x v="4"/>
    <n v="39"/>
    <x v="36"/>
    <n v="7"/>
    <d v="1899-12-30T00:11:51"/>
    <s v="1 Lap"/>
    <n v="1.272"/>
    <x v="21"/>
    <s v="Bluffdale UT"/>
    <x v="13"/>
    <n v="22"/>
  </r>
  <r>
    <x v="1"/>
    <x v="1"/>
    <x v="15"/>
    <n v="6"/>
    <x v="5"/>
    <n v="743"/>
    <x v="27"/>
    <n v="7"/>
    <d v="1899-12-30T00:12:10"/>
    <s v="1 Lap"/>
    <n v="18.555"/>
    <x v="45"/>
    <s v="Las Vegas NV"/>
    <x v="13"/>
    <n v="20"/>
  </r>
  <r>
    <x v="1"/>
    <x v="1"/>
    <x v="15"/>
    <n v="12"/>
    <x v="6"/>
    <n v="111"/>
    <x v="63"/>
    <n v="7"/>
    <d v="1899-12-30T00:12:59"/>
    <s v="1 Lap"/>
    <n v="4.1000000000000002E-2"/>
    <x v="40"/>
    <s v="west jordan UT"/>
    <x v="13"/>
    <n v="18"/>
  </r>
  <r>
    <x v="1"/>
    <x v="1"/>
    <x v="15"/>
    <n v="13"/>
    <x v="7"/>
    <n v="660"/>
    <x v="21"/>
    <n v="6"/>
    <d v="1899-12-30T00:11:31"/>
    <s v="2 Laps"/>
    <s v="1 Lap"/>
    <x v="15"/>
    <s v="Pleasant view UT"/>
    <x v="13"/>
    <n v="16"/>
  </r>
  <r>
    <x v="1"/>
    <x v="1"/>
    <x v="15"/>
    <s v="DNS"/>
    <x v="24"/>
    <n v="689"/>
    <x v="88"/>
    <m/>
    <m/>
    <s v="DNS"/>
    <m/>
    <x v="52"/>
    <s v="Banks OR"/>
    <x v="13"/>
    <n v="0"/>
  </r>
  <r>
    <x v="1"/>
    <x v="1"/>
    <x v="15"/>
    <s v="DNS"/>
    <x v="24"/>
    <n v="69"/>
    <x v="24"/>
    <m/>
    <m/>
    <s v="DNS"/>
    <m/>
    <x v="17"/>
    <s v="SLC UT"/>
    <x v="13"/>
    <n v="0"/>
  </r>
  <r>
    <x v="1"/>
    <x v="1"/>
    <x v="15"/>
    <s v="DNS"/>
    <x v="24"/>
    <n v="101"/>
    <x v="37"/>
    <m/>
    <m/>
    <s v="DNS"/>
    <m/>
    <x v="41"/>
    <s v="Boise ID"/>
    <x v="13"/>
    <n v="0"/>
  </r>
  <r>
    <x v="1"/>
    <x v="1"/>
    <x v="15"/>
    <s v="DNS"/>
    <x v="24"/>
    <s v="29x"/>
    <x v="72"/>
    <m/>
    <m/>
    <s v="DNS"/>
    <m/>
    <x v="14"/>
    <s v="Littleton CO"/>
    <x v="13"/>
    <n v="0"/>
  </r>
  <r>
    <x v="1"/>
    <x v="1"/>
    <x v="15"/>
    <s v="DNS"/>
    <x v="24"/>
    <n v="71"/>
    <x v="65"/>
    <m/>
    <m/>
    <s v="DNS"/>
    <m/>
    <x v="41"/>
    <s v="Greenwood CA"/>
    <x v="13"/>
    <n v="0"/>
  </r>
  <r>
    <x v="1"/>
    <x v="1"/>
    <x v="15"/>
    <s v="DNS"/>
    <x v="24"/>
    <n v="777"/>
    <x v="3"/>
    <m/>
    <m/>
    <s v="DNS"/>
    <m/>
    <x v="2"/>
    <s v="Park City UT"/>
    <x v="13"/>
    <n v="0"/>
  </r>
  <r>
    <x v="1"/>
    <x v="1"/>
    <x v="15"/>
    <s v="DNS"/>
    <x v="24"/>
    <n v="84"/>
    <x v="54"/>
    <m/>
    <m/>
    <s v="DNS"/>
    <m/>
    <x v="1"/>
    <s v="Salt Lake City Utah"/>
    <x v="13"/>
    <n v="0"/>
  </r>
  <r>
    <x v="1"/>
    <x v="1"/>
    <x v="15"/>
    <s v="DNS"/>
    <x v="24"/>
    <n v="3"/>
    <x v="73"/>
    <m/>
    <m/>
    <s v="DNS"/>
    <m/>
    <x v="11"/>
    <s v="Draper UT"/>
    <x v="13"/>
    <n v="0"/>
  </r>
  <r>
    <x v="1"/>
    <x v="1"/>
    <x v="16"/>
    <n v="7"/>
    <x v="0"/>
    <n v="258"/>
    <x v="33"/>
    <n v="7"/>
    <d v="1899-12-30T00:12:16"/>
    <s v="1 Lap"/>
    <n v="6.0259999999999998"/>
    <x v="19"/>
    <s v="Belgrade MT"/>
    <x v="14"/>
    <n v="50"/>
  </r>
  <r>
    <x v="1"/>
    <x v="1"/>
    <x v="16"/>
    <n v="8"/>
    <x v="1"/>
    <n v="422"/>
    <x v="76"/>
    <n v="7"/>
    <d v="1899-12-30T00:12:16"/>
    <s v="1 Lap"/>
    <n v="0.55300000000000005"/>
    <x v="1"/>
    <s v="bakersfield ca"/>
    <x v="14"/>
    <n v="40"/>
  </r>
  <r>
    <x v="1"/>
    <x v="1"/>
    <x v="16"/>
    <n v="9"/>
    <x v="2"/>
    <n v="193"/>
    <x v="0"/>
    <n v="7"/>
    <d v="1899-12-30T00:12:43"/>
    <s v="1 Lap"/>
    <n v="27.23"/>
    <x v="0"/>
    <s v="Boulder CO"/>
    <x v="14"/>
    <n v="32"/>
  </r>
  <r>
    <x v="1"/>
    <x v="1"/>
    <x v="16"/>
    <n v="10"/>
    <x v="3"/>
    <n v="179"/>
    <x v="12"/>
    <n v="7"/>
    <d v="1899-12-30T00:12:55"/>
    <s v="1 Lap"/>
    <n v="11.661"/>
    <x v="9"/>
    <s v="Calgary AB"/>
    <x v="14"/>
    <n v="26"/>
  </r>
  <r>
    <x v="1"/>
    <x v="1"/>
    <x v="16"/>
    <n v="11"/>
    <x v="4"/>
    <n v="217"/>
    <x v="45"/>
    <n v="7"/>
    <d v="1899-12-30T00:12:59"/>
    <s v="1 Lap"/>
    <n v="3.8370000000000002"/>
    <x v="25"/>
    <s v="Boise ID"/>
    <x v="14"/>
    <n v="22"/>
  </r>
  <r>
    <x v="1"/>
    <x v="1"/>
    <x v="16"/>
    <s v="DNF"/>
    <x v="4"/>
    <n v="56"/>
    <x v="39"/>
    <n v="1"/>
    <d v="1899-12-30T00:02:44"/>
    <s v="DNF"/>
    <s v="5 Laps"/>
    <x v="22"/>
    <s v="South Jordan UT"/>
    <x v="14"/>
    <n v="22"/>
  </r>
  <r>
    <x v="1"/>
    <x v="1"/>
    <x v="16"/>
    <s v="DNS"/>
    <x v="24"/>
    <n v="325"/>
    <x v="16"/>
    <m/>
    <m/>
    <s v="DNS"/>
    <m/>
    <x v="1"/>
    <s v="Layton UT"/>
    <x v="14"/>
    <n v="0"/>
  </r>
  <r>
    <x v="1"/>
    <x v="1"/>
    <x v="16"/>
    <s v="DNS"/>
    <x v="24"/>
    <n v="88"/>
    <x v="43"/>
    <m/>
    <m/>
    <s v="DNS"/>
    <m/>
    <x v="1"/>
    <s v="Salt Lake City UT"/>
    <x v="14"/>
    <n v="0"/>
  </r>
  <r>
    <x v="1"/>
    <x v="1"/>
    <x v="16"/>
    <s v="DNS"/>
    <x v="24"/>
    <n v="66"/>
    <x v="41"/>
    <m/>
    <m/>
    <s v="DNS"/>
    <m/>
    <x v="24"/>
    <s v="Ogden UT"/>
    <x v="14"/>
    <n v="0"/>
  </r>
  <r>
    <x v="1"/>
    <x v="1"/>
    <x v="17"/>
    <n v="1"/>
    <x v="0"/>
    <n v="49"/>
    <x v="55"/>
    <n v="7"/>
    <d v="1899-12-30T00:11:23"/>
    <m/>
    <m/>
    <x v="0"/>
    <s v="West Valley UT"/>
    <x v="15"/>
    <n v="50"/>
  </r>
  <r>
    <x v="1"/>
    <x v="1"/>
    <x v="17"/>
    <n v="2"/>
    <x v="1"/>
    <n v="527"/>
    <x v="56"/>
    <n v="7"/>
    <d v="1899-12-30T00:11:30"/>
    <n v="7.2910000000000004"/>
    <n v="7.2910000000000004"/>
    <x v="1"/>
    <s v="Salt Lake City UT"/>
    <x v="15"/>
    <n v="40"/>
  </r>
  <r>
    <x v="1"/>
    <x v="1"/>
    <x v="17"/>
    <n v="3"/>
    <x v="2"/>
    <n v="68"/>
    <x v="2"/>
    <n v="7"/>
    <d v="1899-12-30T00:11:55"/>
    <n v="32.087000000000003"/>
    <n v="24.795999999999999"/>
    <x v="0"/>
    <s v="RIGBY ID"/>
    <x v="15"/>
    <n v="32"/>
  </r>
  <r>
    <x v="1"/>
    <x v="1"/>
    <x v="17"/>
    <n v="4"/>
    <x v="3"/>
    <n v="258"/>
    <x v="33"/>
    <n v="7"/>
    <d v="1899-12-30T00:12:00"/>
    <n v="37.429000000000002"/>
    <n v="5.3419999999999996"/>
    <x v="19"/>
    <s v="Belgrade MT"/>
    <x v="15"/>
    <n v="26"/>
  </r>
  <r>
    <x v="1"/>
    <x v="1"/>
    <x v="17"/>
    <n v="5"/>
    <x v="4"/>
    <n v="71"/>
    <x v="65"/>
    <n v="7"/>
    <d v="1899-12-30T00:12:05"/>
    <n v="42.475999999999999"/>
    <n v="5.0469999999999997"/>
    <x v="41"/>
    <s v="Greenwood CA"/>
    <x v="15"/>
    <n v="22"/>
  </r>
  <r>
    <x v="1"/>
    <x v="1"/>
    <x v="17"/>
    <n v="6"/>
    <x v="5"/>
    <n v="22"/>
    <x v="9"/>
    <n v="7"/>
    <d v="1899-12-30T00:12:17"/>
    <n v="53.923000000000002"/>
    <n v="11.446999999999999"/>
    <x v="0"/>
    <s v="Murray UT"/>
    <x v="15"/>
    <n v="20"/>
  </r>
  <r>
    <x v="1"/>
    <x v="1"/>
    <x v="17"/>
    <n v="7"/>
    <x v="6"/>
    <n v="209"/>
    <x v="6"/>
    <n v="7"/>
    <d v="1899-12-30T00:12:18"/>
    <n v="55.426000000000002"/>
    <n v="1.5029999999999999"/>
    <x v="1"/>
    <s v="Farmington UT"/>
    <x v="15"/>
    <n v="18"/>
  </r>
  <r>
    <x v="1"/>
    <x v="1"/>
    <x v="17"/>
    <n v="8"/>
    <x v="7"/>
    <s v="35x"/>
    <x v="83"/>
    <n v="7"/>
    <d v="1899-12-30T00:13:05"/>
    <d v="1899-12-30T00:01:42"/>
    <n v="47.021999999999998"/>
    <x v="1"/>
    <s v="edmonton AB"/>
    <x v="15"/>
    <n v="16"/>
  </r>
  <r>
    <x v="1"/>
    <x v="1"/>
    <x v="17"/>
    <s v="DNF"/>
    <x v="8"/>
    <n v="84"/>
    <x v="54"/>
    <n v="4"/>
    <d v="1899-12-30T00:08:33"/>
    <s v="DNF"/>
    <s v="3 Laps"/>
    <x v="1"/>
    <s v="Salt Lake City Utah"/>
    <x v="15"/>
    <n v="14"/>
  </r>
  <r>
    <x v="1"/>
    <x v="1"/>
    <x v="17"/>
    <s v="DNS"/>
    <x v="24"/>
    <n v="282"/>
    <x v="5"/>
    <m/>
    <m/>
    <s v="DNS"/>
    <m/>
    <x v="26"/>
    <s v="Murray UT"/>
    <x v="15"/>
    <n v="0"/>
  </r>
  <r>
    <x v="1"/>
    <x v="1"/>
    <x v="17"/>
    <s v="DNS"/>
    <x v="24"/>
    <n v="444"/>
    <x v="68"/>
    <m/>
    <m/>
    <s v="DNS"/>
    <m/>
    <x v="10"/>
    <s v="Salt Lake City UT"/>
    <x v="15"/>
    <n v="0"/>
  </r>
  <r>
    <x v="1"/>
    <x v="1"/>
    <x v="17"/>
    <s v="DNS"/>
    <x v="24"/>
    <n v="703"/>
    <x v="77"/>
    <m/>
    <m/>
    <s v="DNS"/>
    <m/>
    <x v="0"/>
    <s v="Aurora CO"/>
    <x v="15"/>
    <n v="0"/>
  </r>
  <r>
    <x v="1"/>
    <x v="1"/>
    <x v="17"/>
    <s v="DNS"/>
    <x v="24"/>
    <s v="72x"/>
    <x v="70"/>
    <m/>
    <m/>
    <s v="DNS"/>
    <m/>
    <x v="1"/>
    <s v="North Las Vegas 39"/>
    <x v="15"/>
    <n v="0"/>
  </r>
  <r>
    <x v="1"/>
    <x v="1"/>
    <x v="17"/>
    <s v="DNS"/>
    <x v="24"/>
    <n v="122"/>
    <x v="57"/>
    <m/>
    <m/>
    <s v="DNS"/>
    <m/>
    <x v="5"/>
    <s v="Salt Lake City UT"/>
    <x v="15"/>
    <n v="0"/>
  </r>
  <r>
    <x v="1"/>
    <x v="1"/>
    <x v="17"/>
    <s v="DNS"/>
    <x v="24"/>
    <n v="101"/>
    <x v="37"/>
    <m/>
    <m/>
    <s v="DNS"/>
    <m/>
    <x v="41"/>
    <s v="Boise ID"/>
    <x v="15"/>
    <n v="0"/>
  </r>
  <r>
    <x v="1"/>
    <x v="1"/>
    <x v="17"/>
    <s v="DNS"/>
    <x v="24"/>
    <n v="422"/>
    <x v="76"/>
    <m/>
    <m/>
    <s v="DNS"/>
    <m/>
    <x v="1"/>
    <s v="bakersfield ca"/>
    <x v="15"/>
    <n v="0"/>
  </r>
  <r>
    <x v="1"/>
    <x v="1"/>
    <x v="18"/>
    <n v="1"/>
    <x v="0"/>
    <n v="3"/>
    <x v="73"/>
    <n v="14"/>
    <d v="1899-12-30T00:22:45"/>
    <m/>
    <m/>
    <x v="11"/>
    <s v="Draper UT"/>
    <x v="16"/>
    <n v="50"/>
  </r>
  <r>
    <x v="1"/>
    <x v="1"/>
    <x v="18"/>
    <n v="4"/>
    <x v="1"/>
    <n v="26"/>
    <x v="42"/>
    <n v="14"/>
    <d v="1899-12-30T00:22:47"/>
    <n v="1.891"/>
    <n v="0.85599999999999998"/>
    <x v="5"/>
    <s v="Lehi UT"/>
    <x v="16"/>
    <n v="40"/>
  </r>
  <r>
    <x v="1"/>
    <x v="1"/>
    <x v="18"/>
    <n v="5"/>
    <x v="2"/>
    <n v="53"/>
    <x v="44"/>
    <n v="14"/>
    <d v="1899-12-30T00:23:03"/>
    <n v="18.193000000000001"/>
    <n v="16.302"/>
    <x v="5"/>
    <s v="Gilbert AZ"/>
    <x v="16"/>
    <n v="32"/>
  </r>
  <r>
    <x v="1"/>
    <x v="1"/>
    <x v="18"/>
    <n v="6"/>
    <x v="3"/>
    <n v="115"/>
    <x v="32"/>
    <n v="14"/>
    <d v="1899-12-30T00:23:09"/>
    <n v="24.42"/>
    <n v="6.2270000000000003"/>
    <x v="14"/>
    <s v="Calgary AB"/>
    <x v="16"/>
    <n v="26"/>
  </r>
  <r>
    <x v="1"/>
    <x v="1"/>
    <x v="18"/>
    <n v="7"/>
    <x v="4"/>
    <n v="121"/>
    <x v="35"/>
    <n v="14"/>
    <d v="1899-12-30T00:23:20"/>
    <n v="35.194000000000003"/>
    <n v="10.773999999999999"/>
    <x v="20"/>
    <s v="Salt Lake City UT"/>
    <x v="16"/>
    <n v="22"/>
  </r>
  <r>
    <x v="1"/>
    <x v="1"/>
    <x v="18"/>
    <n v="8"/>
    <x v="5"/>
    <n v="122"/>
    <x v="57"/>
    <n v="14"/>
    <d v="1899-12-30T00:23:21"/>
    <n v="36.170999999999999"/>
    <n v="0.97699999999999998"/>
    <x v="5"/>
    <s v="Salt Lake City UT"/>
    <x v="16"/>
    <n v="20"/>
  </r>
  <r>
    <x v="1"/>
    <x v="1"/>
    <x v="18"/>
    <n v="9"/>
    <x v="6"/>
    <n v="365"/>
    <x v="34"/>
    <n v="14"/>
    <d v="1899-12-30T00:23:45"/>
    <d v="1899-12-30T00:01:00"/>
    <n v="24.309000000000001"/>
    <x v="10"/>
    <s v="Sandy UT"/>
    <x v="16"/>
    <n v="18"/>
  </r>
  <r>
    <x v="1"/>
    <x v="1"/>
    <x v="18"/>
    <n v="10"/>
    <x v="7"/>
    <n v="7"/>
    <x v="75"/>
    <n v="14"/>
    <d v="1899-12-30T00:23:50"/>
    <d v="1899-12-30T00:01:05"/>
    <n v="4.6280000000000001"/>
    <x v="11"/>
    <s v="Draper UT"/>
    <x v="16"/>
    <n v="16"/>
  </r>
  <r>
    <x v="1"/>
    <x v="1"/>
    <x v="18"/>
    <n v="11"/>
    <x v="8"/>
    <n v="39"/>
    <x v="36"/>
    <n v="14"/>
    <d v="1899-12-30T00:23:51"/>
    <d v="1899-12-30T00:01:06"/>
    <n v="0.97599999999999998"/>
    <x v="21"/>
    <s v="Bluffdale UT"/>
    <x v="16"/>
    <n v="14"/>
  </r>
  <r>
    <x v="1"/>
    <x v="1"/>
    <x v="18"/>
    <s v="DNF"/>
    <x v="9"/>
    <n v="152"/>
    <x v="71"/>
    <n v="10"/>
    <d v="1899-12-30T00:17:09"/>
    <s v="DNF"/>
    <s v="3 Laps"/>
    <x v="10"/>
    <s v="Firestone CO"/>
    <x v="16"/>
    <n v="12"/>
  </r>
  <r>
    <x v="1"/>
    <x v="1"/>
    <x v="18"/>
    <s v="DNF"/>
    <x v="10"/>
    <s v="29x"/>
    <x v="72"/>
    <n v="7"/>
    <d v="1899-12-30T00:13:07"/>
    <s v="DNF"/>
    <s v="3 Laps"/>
    <x v="14"/>
    <s v="Littleton CO"/>
    <x v="16"/>
    <n v="10"/>
  </r>
  <r>
    <x v="1"/>
    <x v="1"/>
    <x v="18"/>
    <s v="DNF"/>
    <x v="37"/>
    <n v="87"/>
    <x v="74"/>
    <n v="2"/>
    <d v="1899-12-30T00:03:20"/>
    <s v="DNF"/>
    <s v="5 Laps"/>
    <x v="47"/>
    <s v="Edmonton AB"/>
    <x v="16"/>
    <n v="0"/>
  </r>
  <r>
    <x v="1"/>
    <x v="1"/>
    <x v="18"/>
    <s v="DNS"/>
    <x v="24"/>
    <n v="84"/>
    <x v="54"/>
    <m/>
    <m/>
    <s v="DNS"/>
    <m/>
    <x v="1"/>
    <s v="Salt Lake City Utah"/>
    <x v="16"/>
    <n v="0"/>
  </r>
  <r>
    <x v="1"/>
    <x v="1"/>
    <x v="18"/>
    <s v="DNS"/>
    <x v="24"/>
    <n v="58"/>
    <x v="89"/>
    <m/>
    <m/>
    <s v="DNS"/>
    <m/>
    <x v="56"/>
    <s v="Murray UT"/>
    <x v="16"/>
    <n v="0"/>
  </r>
  <r>
    <x v="1"/>
    <x v="1"/>
    <x v="18"/>
    <s v="DNS"/>
    <x v="24"/>
    <n v="444"/>
    <x v="68"/>
    <m/>
    <m/>
    <s v="DNS"/>
    <m/>
    <x v="10"/>
    <s v="Salt Lake City UT"/>
    <x v="16"/>
    <n v="0"/>
  </r>
  <r>
    <x v="1"/>
    <x v="1"/>
    <x v="18"/>
    <s v="DNS"/>
    <x v="24"/>
    <n v="689"/>
    <x v="88"/>
    <m/>
    <m/>
    <s v="DNS"/>
    <m/>
    <x v="52"/>
    <s v="Banks OR"/>
    <x v="16"/>
    <n v="0"/>
  </r>
  <r>
    <x v="1"/>
    <x v="1"/>
    <x v="18"/>
    <s v="DNS"/>
    <x v="24"/>
    <n v="151"/>
    <x v="38"/>
    <m/>
    <m/>
    <s v="DNS"/>
    <m/>
    <x v="11"/>
    <s v="Anaheim CA"/>
    <x v="16"/>
    <n v="0"/>
  </r>
  <r>
    <x v="1"/>
    <x v="1"/>
    <x v="18"/>
    <s v="DNS"/>
    <x v="24"/>
    <n v="69"/>
    <x v="24"/>
    <m/>
    <m/>
    <s v="DNS"/>
    <m/>
    <x v="17"/>
    <s v="SLC UT"/>
    <x v="16"/>
    <n v="0"/>
  </r>
  <r>
    <x v="1"/>
    <x v="1"/>
    <x v="18"/>
    <s v="DNS"/>
    <x v="24"/>
    <n v="32"/>
    <x v="59"/>
    <m/>
    <m/>
    <s v="DNS"/>
    <m/>
    <x v="34"/>
    <s v="Logan UT"/>
    <x v="16"/>
    <n v="0"/>
  </r>
  <r>
    <x v="1"/>
    <x v="1"/>
    <x v="18"/>
    <s v="DNS"/>
    <x v="24"/>
    <s v="93x"/>
    <x v="30"/>
    <m/>
    <m/>
    <s v="DNS"/>
    <m/>
    <x v="11"/>
    <s v="Denver CO"/>
    <x v="16"/>
    <n v="0"/>
  </r>
  <r>
    <x v="1"/>
    <x v="1"/>
    <x v="18"/>
    <s v="DNS"/>
    <x v="24"/>
    <n v="11"/>
    <x v="46"/>
    <m/>
    <m/>
    <s v="DNS"/>
    <m/>
    <x v="5"/>
    <s v="Sandy UT"/>
    <x v="16"/>
    <n v="0"/>
  </r>
  <r>
    <x v="1"/>
    <x v="1"/>
    <x v="19"/>
    <n v="2"/>
    <x v="0"/>
    <n v="527"/>
    <x v="56"/>
    <n v="14"/>
    <d v="1899-12-30T00:22:45"/>
    <n v="0.76900000000000002"/>
    <n v="0.76900000000000002"/>
    <x v="1"/>
    <s v="Salt Lake City UT"/>
    <x v="16"/>
    <n v="50"/>
  </r>
  <r>
    <x v="1"/>
    <x v="1"/>
    <x v="19"/>
    <n v="3"/>
    <x v="1"/>
    <n v="49"/>
    <x v="55"/>
    <n v="14"/>
    <d v="1899-12-30T00:22:46"/>
    <n v="1.0349999999999999"/>
    <n v="0.26600000000000001"/>
    <x v="0"/>
    <s v="West Valley UT"/>
    <x v="16"/>
    <n v="40"/>
  </r>
  <r>
    <x v="1"/>
    <x v="1"/>
    <x v="19"/>
    <n v="12"/>
    <x v="2"/>
    <n v="88"/>
    <x v="43"/>
    <n v="13"/>
    <d v="1899-12-30T00:23:44"/>
    <s v="1 Lap"/>
    <s v="1 Lap"/>
    <x v="1"/>
    <s v="Salt Lake City UT"/>
    <x v="16"/>
    <n v="32"/>
  </r>
  <r>
    <x v="1"/>
    <x v="1"/>
    <x v="19"/>
    <s v="DNS"/>
    <x v="24"/>
    <n v="258"/>
    <x v="33"/>
    <m/>
    <m/>
    <s v="DNS"/>
    <m/>
    <x v="19"/>
    <s v="Belgrade MT"/>
    <x v="16"/>
    <n v="0"/>
  </r>
  <r>
    <x v="1"/>
    <x v="1"/>
    <x v="19"/>
    <s v="DNS"/>
    <x v="24"/>
    <n v="209"/>
    <x v="6"/>
    <m/>
    <m/>
    <s v="DNS"/>
    <m/>
    <x v="1"/>
    <s v="Farmington UT"/>
    <x v="16"/>
    <n v="0"/>
  </r>
  <r>
    <x v="1"/>
    <x v="1"/>
    <x v="19"/>
    <s v="DNS"/>
    <x v="24"/>
    <n v="703"/>
    <x v="77"/>
    <m/>
    <m/>
    <s v="DNS"/>
    <m/>
    <x v="0"/>
    <s v="Aurora CO"/>
    <x v="16"/>
    <n v="0"/>
  </r>
  <r>
    <x v="1"/>
    <x v="1"/>
    <x v="19"/>
    <s v="DNS"/>
    <x v="24"/>
    <n v="422"/>
    <x v="76"/>
    <m/>
    <m/>
    <s v="DNS"/>
    <m/>
    <x v="1"/>
    <s v="bakersfield ca"/>
    <x v="16"/>
    <n v="0"/>
  </r>
  <r>
    <x v="1"/>
    <x v="1"/>
    <x v="20"/>
    <n v="1"/>
    <x v="0"/>
    <n v="35"/>
    <x v="84"/>
    <n v="7"/>
    <d v="1899-12-30T00:12:27"/>
    <m/>
    <m/>
    <x v="31"/>
    <s v="Happy Valley OR"/>
    <x v="17"/>
    <n v="50"/>
  </r>
  <r>
    <x v="1"/>
    <x v="1"/>
    <x v="20"/>
    <n v="2"/>
    <x v="1"/>
    <n v="993"/>
    <x v="58"/>
    <n v="7"/>
    <d v="1899-12-30T00:12:27"/>
    <n v="6.4000000000000001E-2"/>
    <n v="6.4000000000000001E-2"/>
    <x v="33"/>
    <s v="Boulder CO"/>
    <x v="17"/>
    <n v="40"/>
  </r>
  <r>
    <x v="1"/>
    <x v="1"/>
    <x v="20"/>
    <n v="4"/>
    <x v="2"/>
    <n v="33"/>
    <x v="60"/>
    <n v="7"/>
    <d v="1899-12-30T00:12:58"/>
    <n v="30.722999999999999"/>
    <n v="4.5170000000000003"/>
    <x v="35"/>
    <s v="Redmond UT"/>
    <x v="17"/>
    <n v="32"/>
  </r>
  <r>
    <x v="1"/>
    <x v="1"/>
    <x v="20"/>
    <n v="5"/>
    <x v="3"/>
    <n v="660"/>
    <x v="21"/>
    <n v="7"/>
    <d v="1899-12-30T00:12:58"/>
    <n v="31.346"/>
    <n v="0.623"/>
    <x v="15"/>
    <s v="Pleasant view UT"/>
    <x v="17"/>
    <n v="26"/>
  </r>
  <r>
    <x v="1"/>
    <x v="1"/>
    <x v="20"/>
    <n v="7"/>
    <x v="4"/>
    <n v="66"/>
    <x v="41"/>
    <n v="7"/>
    <d v="1899-12-30T00:13:30"/>
    <d v="1899-12-30T00:01:02"/>
    <n v="27.515999999999998"/>
    <x v="24"/>
    <s v="Ogden UT"/>
    <x v="17"/>
    <n v="22"/>
  </r>
  <r>
    <x v="1"/>
    <x v="1"/>
    <x v="20"/>
    <n v="10"/>
    <x v="5"/>
    <n v="693"/>
    <x v="87"/>
    <n v="7"/>
    <d v="1899-12-30T00:14:24"/>
    <d v="1899-12-30T00:01:57"/>
    <n v="33.994"/>
    <x v="35"/>
    <s v="Boulder CO"/>
    <x v="17"/>
    <n v="20"/>
  </r>
  <r>
    <x v="1"/>
    <x v="1"/>
    <x v="20"/>
    <s v="DNF"/>
    <x v="6"/>
    <n v="369"/>
    <x v="81"/>
    <n v="2"/>
    <d v="1899-12-30T00:04:40"/>
    <s v="DNF"/>
    <s v="5 Laps"/>
    <x v="49"/>
    <s v="Centerville UT"/>
    <x v="17"/>
    <n v="18"/>
  </r>
  <r>
    <x v="1"/>
    <x v="1"/>
    <x v="20"/>
    <s v="DNS"/>
    <x v="24"/>
    <n v="32"/>
    <x v="59"/>
    <m/>
    <m/>
    <s v="DNS"/>
    <m/>
    <x v="34"/>
    <s v="Logan UT"/>
    <x v="17"/>
    <n v="0"/>
  </r>
  <r>
    <x v="1"/>
    <x v="1"/>
    <x v="20"/>
    <s v="DNS"/>
    <x v="24"/>
    <n v="777"/>
    <x v="3"/>
    <m/>
    <m/>
    <s v="DNS"/>
    <m/>
    <x v="6"/>
    <s v="Park City UT"/>
    <x v="17"/>
    <n v="0"/>
  </r>
  <r>
    <x v="1"/>
    <x v="1"/>
    <x v="20"/>
    <s v="DNS"/>
    <x v="24"/>
    <n v="805"/>
    <x v="26"/>
    <m/>
    <m/>
    <s v="DNS"/>
    <m/>
    <x v="19"/>
    <s v="Layton UT"/>
    <x v="17"/>
    <n v="0"/>
  </r>
  <r>
    <x v="1"/>
    <x v="1"/>
    <x v="21"/>
    <n v="1"/>
    <x v="0"/>
    <n v="49"/>
    <x v="55"/>
    <n v="7"/>
    <d v="1899-12-30T00:11:20"/>
    <m/>
    <m/>
    <x v="0"/>
    <s v="West Valley UT"/>
    <x v="18"/>
    <n v="50"/>
  </r>
  <r>
    <x v="1"/>
    <x v="1"/>
    <x v="21"/>
    <n v="2"/>
    <x v="1"/>
    <n v="527"/>
    <x v="56"/>
    <n v="7"/>
    <d v="1899-12-30T00:11:27"/>
    <n v="7.6360000000000001"/>
    <n v="7.6360000000000001"/>
    <x v="1"/>
    <s v="Salt Lake City UT"/>
    <x v="18"/>
    <n v="40"/>
  </r>
  <r>
    <x v="1"/>
    <x v="1"/>
    <x v="21"/>
    <n v="3"/>
    <x v="2"/>
    <n v="68"/>
    <x v="2"/>
    <n v="7"/>
    <d v="1899-12-30T00:11:57"/>
    <n v="37.401000000000003"/>
    <n v="29.765000000000001"/>
    <x v="0"/>
    <s v="RIGBY ID"/>
    <x v="18"/>
    <n v="32"/>
  </r>
  <r>
    <x v="1"/>
    <x v="1"/>
    <x v="21"/>
    <n v="4"/>
    <x v="3"/>
    <n v="209"/>
    <x v="6"/>
    <n v="7"/>
    <d v="1899-12-30T00:12:07"/>
    <n v="47.335999999999999"/>
    <n v="9.9350000000000005"/>
    <x v="1"/>
    <s v="Farmington UT"/>
    <x v="18"/>
    <n v="26"/>
  </r>
  <r>
    <x v="1"/>
    <x v="1"/>
    <x v="21"/>
    <n v="5"/>
    <x v="4"/>
    <n v="422"/>
    <x v="76"/>
    <n v="7"/>
    <d v="1899-12-30T00:12:11"/>
    <n v="50.918999999999997"/>
    <n v="3.5830000000000002"/>
    <x v="1"/>
    <s v="bakersfield ca"/>
    <x v="18"/>
    <n v="22"/>
  </r>
  <r>
    <x v="1"/>
    <x v="1"/>
    <x v="21"/>
    <n v="6"/>
    <x v="5"/>
    <n v="258"/>
    <x v="33"/>
    <n v="7"/>
    <d v="1899-12-30T00:12:16"/>
    <n v="56.13"/>
    <n v="5.2110000000000003"/>
    <x v="19"/>
    <s v="Belgrade MT"/>
    <x v="18"/>
    <n v="20"/>
  </r>
  <r>
    <x v="1"/>
    <x v="1"/>
    <x v="21"/>
    <n v="7"/>
    <x v="6"/>
    <n v="282"/>
    <x v="5"/>
    <n v="7"/>
    <d v="1899-12-30T00:12:52"/>
    <d v="1899-12-30T00:01:32"/>
    <n v="36.228999999999999"/>
    <x v="26"/>
    <s v="Murray UT"/>
    <x v="18"/>
    <n v="18"/>
  </r>
  <r>
    <x v="1"/>
    <x v="1"/>
    <x v="21"/>
    <n v="8"/>
    <x v="7"/>
    <s v="35x"/>
    <x v="83"/>
    <n v="7"/>
    <d v="1899-12-30T00:12:59"/>
    <d v="1899-12-30T00:01:39"/>
    <n v="6.8449999999999998"/>
    <x v="1"/>
    <s v="edmonton AB"/>
    <x v="18"/>
    <n v="16"/>
  </r>
  <r>
    <x v="1"/>
    <x v="1"/>
    <x v="21"/>
    <s v="DNF"/>
    <x v="9"/>
    <n v="56"/>
    <x v="39"/>
    <n v="3"/>
    <d v="1899-12-30T00:05:55"/>
    <s v="DNF"/>
    <s v="4 Laps"/>
    <x v="22"/>
    <s v="South Jordan UT"/>
    <x v="18"/>
    <n v="12"/>
  </r>
  <r>
    <x v="1"/>
    <x v="1"/>
    <x v="21"/>
    <s v="DNF"/>
    <x v="8"/>
    <n v="22"/>
    <x v="9"/>
    <n v="2"/>
    <d v="1899-12-30T00:03:56"/>
    <s v="DNF"/>
    <s v="1 Lap"/>
    <x v="0"/>
    <s v="Murray UT"/>
    <x v="18"/>
    <n v="14"/>
  </r>
  <r>
    <x v="1"/>
    <x v="1"/>
    <x v="21"/>
    <s v="DNS"/>
    <x v="24"/>
    <n v="84"/>
    <x v="54"/>
    <m/>
    <m/>
    <s v="DNS"/>
    <m/>
    <x v="1"/>
    <s v="Salt Lake City Utah"/>
    <x v="18"/>
    <n v="0"/>
  </r>
  <r>
    <x v="1"/>
    <x v="1"/>
    <x v="21"/>
    <s v="DNS"/>
    <x v="24"/>
    <n v="11"/>
    <x v="46"/>
    <m/>
    <m/>
    <s v="DNS"/>
    <m/>
    <x v="27"/>
    <s v="Sandy UT"/>
    <x v="18"/>
    <n v="0"/>
  </r>
  <r>
    <x v="1"/>
    <x v="1"/>
    <x v="21"/>
    <s v="DNS"/>
    <x v="24"/>
    <n v="777"/>
    <x v="3"/>
    <m/>
    <m/>
    <s v="DNS"/>
    <m/>
    <x v="6"/>
    <s v="Park City UT"/>
    <x v="18"/>
    <n v="0"/>
  </r>
  <r>
    <x v="1"/>
    <x v="1"/>
    <x v="21"/>
    <s v="DNS"/>
    <x v="24"/>
    <n v="703"/>
    <x v="77"/>
    <m/>
    <m/>
    <s v="DNS"/>
    <m/>
    <x v="0"/>
    <s v="Aurora CO"/>
    <x v="18"/>
    <n v="0"/>
  </r>
  <r>
    <x v="1"/>
    <x v="1"/>
    <x v="21"/>
    <s v="DNS"/>
    <x v="24"/>
    <n v="217"/>
    <x v="45"/>
    <m/>
    <m/>
    <s v="DNS"/>
    <m/>
    <x v="25"/>
    <s v="Boise ID"/>
    <x v="18"/>
    <n v="0"/>
  </r>
  <r>
    <x v="1"/>
    <x v="1"/>
    <x v="21"/>
    <s v="DNS"/>
    <x v="24"/>
    <s v="72x"/>
    <x v="70"/>
    <m/>
    <m/>
    <s v="DNS"/>
    <m/>
    <x v="1"/>
    <s v="North Las Vegas 39"/>
    <x v="18"/>
    <n v="0"/>
  </r>
  <r>
    <x v="1"/>
    <x v="1"/>
    <x v="21"/>
    <s v="DNS"/>
    <x v="24"/>
    <n v="88"/>
    <x v="43"/>
    <m/>
    <m/>
    <s v="DNS"/>
    <m/>
    <x v="1"/>
    <s v="Salt Lake City UT"/>
    <x v="18"/>
    <n v="0"/>
  </r>
  <r>
    <x v="1"/>
    <x v="1"/>
    <x v="21"/>
    <s v="DNS"/>
    <x v="24"/>
    <n v="33"/>
    <x v="60"/>
    <m/>
    <m/>
    <s v="DNS"/>
    <m/>
    <x v="35"/>
    <s v="Redmond UT"/>
    <x v="18"/>
    <n v="0"/>
  </r>
  <r>
    <x v="1"/>
    <x v="1"/>
    <x v="22"/>
    <n v="1"/>
    <x v="0"/>
    <n v="39"/>
    <x v="36"/>
    <n v="7"/>
    <d v="1899-12-30T00:11:54"/>
    <m/>
    <m/>
    <x v="21"/>
    <s v="Bluffdale UT"/>
    <x v="19"/>
    <n v="50"/>
  </r>
  <r>
    <x v="1"/>
    <x v="1"/>
    <x v="22"/>
    <n v="2"/>
    <x v="1"/>
    <n v="71"/>
    <x v="65"/>
    <n v="7"/>
    <d v="1899-12-30T00:12:12"/>
    <n v="18.638000000000002"/>
    <n v="18.638000000000002"/>
    <x v="41"/>
    <s v="Greenwood CA"/>
    <x v="19"/>
    <n v="40"/>
  </r>
  <r>
    <x v="1"/>
    <x v="1"/>
    <x v="22"/>
    <n v="3"/>
    <x v="2"/>
    <n v="911"/>
    <x v="19"/>
    <n v="7"/>
    <d v="1899-12-30T00:12:12"/>
    <n v="18.885999999999999"/>
    <n v="0.248"/>
    <x v="14"/>
    <s v="Calgary AB"/>
    <x v="19"/>
    <n v="32"/>
  </r>
  <r>
    <x v="1"/>
    <x v="1"/>
    <x v="22"/>
    <n v="5"/>
    <x v="3"/>
    <n v="743"/>
    <x v="27"/>
    <n v="7"/>
    <d v="1899-12-30T00:12:14"/>
    <n v="19.981999999999999"/>
    <n v="0.34100000000000003"/>
    <x v="45"/>
    <s v="Las Vegas NV"/>
    <x v="19"/>
    <n v="26"/>
  </r>
  <r>
    <x v="1"/>
    <x v="1"/>
    <x v="22"/>
    <n v="6"/>
    <x v="4"/>
    <n v="101"/>
    <x v="37"/>
    <n v="7"/>
    <d v="1899-12-30T00:12:15"/>
    <n v="21.576000000000001"/>
    <n v="1.5940000000000001"/>
    <x v="41"/>
    <s v="Boise ID"/>
    <x v="19"/>
    <n v="22"/>
  </r>
  <r>
    <x v="1"/>
    <x v="1"/>
    <x v="22"/>
    <n v="9"/>
    <x v="5"/>
    <n v="444"/>
    <x v="68"/>
    <n v="7"/>
    <d v="1899-12-30T00:12:42"/>
    <n v="48.146000000000001"/>
    <n v="0.41299999999999998"/>
    <x v="10"/>
    <s v="Salt Lake City UT"/>
    <x v="19"/>
    <n v="20"/>
  </r>
  <r>
    <x v="1"/>
    <x v="1"/>
    <x v="22"/>
    <n v="12"/>
    <x v="6"/>
    <n v="117"/>
    <x v="4"/>
    <n v="7"/>
    <d v="1899-12-30T00:13:06"/>
    <d v="1899-12-30T00:01:12"/>
    <n v="9.5589999999999993"/>
    <x v="11"/>
    <s v="South Jordan UT"/>
    <x v="19"/>
    <n v="18"/>
  </r>
  <r>
    <x v="1"/>
    <x v="1"/>
    <x v="22"/>
    <n v="13"/>
    <x v="7"/>
    <n v="111"/>
    <x v="63"/>
    <n v="7"/>
    <d v="1899-12-30T00:13:06"/>
    <d v="1899-12-30T00:01:13"/>
    <n v="0.51800000000000002"/>
    <x v="40"/>
    <s v="west jordan UT"/>
    <x v="19"/>
    <n v="16"/>
  </r>
  <r>
    <x v="1"/>
    <x v="1"/>
    <x v="22"/>
    <n v="15"/>
    <x v="8"/>
    <n v="660"/>
    <x v="21"/>
    <n v="7"/>
    <d v="1899-12-30T00:13:14"/>
    <d v="1899-12-30T00:01:20"/>
    <n v="1.149"/>
    <x v="15"/>
    <s v="Pleasant view UT"/>
    <x v="19"/>
    <n v="14"/>
  </r>
  <r>
    <x v="1"/>
    <x v="1"/>
    <x v="22"/>
    <s v="DNS"/>
    <x v="24"/>
    <n v="777"/>
    <x v="3"/>
    <m/>
    <m/>
    <s v="DNS"/>
    <m/>
    <x v="2"/>
    <s v="Park City UT"/>
    <x v="19"/>
    <n v="0"/>
  </r>
  <r>
    <x v="1"/>
    <x v="1"/>
    <x v="23"/>
    <n v="4"/>
    <x v="0"/>
    <n v="258"/>
    <x v="33"/>
    <n v="7"/>
    <d v="1899-12-30T00:12:13"/>
    <n v="19.640999999999998"/>
    <n v="0.755"/>
    <x v="19"/>
    <s v="Belgrade MT"/>
    <x v="20"/>
    <n v="50"/>
  </r>
  <r>
    <x v="1"/>
    <x v="1"/>
    <x v="23"/>
    <n v="7"/>
    <x v="1"/>
    <n v="22"/>
    <x v="9"/>
    <n v="7"/>
    <d v="1899-12-30T00:12:31"/>
    <n v="37.597000000000001"/>
    <n v="16.021000000000001"/>
    <x v="0"/>
    <s v="Murray UT"/>
    <x v="20"/>
    <n v="40"/>
  </r>
  <r>
    <x v="1"/>
    <x v="1"/>
    <x v="23"/>
    <n v="8"/>
    <x v="2"/>
    <n v="666"/>
    <x v="13"/>
    <n v="7"/>
    <d v="1899-12-30T00:12:41"/>
    <n v="47.732999999999997"/>
    <n v="10.135999999999999"/>
    <x v="1"/>
    <s v="West Valley City UT"/>
    <x v="20"/>
    <n v="32"/>
  </r>
  <r>
    <x v="1"/>
    <x v="1"/>
    <x v="23"/>
    <n v="10"/>
    <x v="3"/>
    <n v="217"/>
    <x v="45"/>
    <n v="7"/>
    <d v="1899-12-30T00:12:42"/>
    <n v="48.871000000000002"/>
    <n v="0.72499999999999998"/>
    <x v="25"/>
    <s v="Boise ID"/>
    <x v="20"/>
    <n v="26"/>
  </r>
  <r>
    <x v="1"/>
    <x v="1"/>
    <x v="23"/>
    <n v="11"/>
    <x v="4"/>
    <n v="282"/>
    <x v="5"/>
    <n v="7"/>
    <d v="1899-12-30T00:12:56"/>
    <d v="1899-12-30T00:01:03"/>
    <n v="13.803000000000001"/>
    <x v="26"/>
    <s v="Murray UT"/>
    <x v="20"/>
    <n v="22"/>
  </r>
  <r>
    <x v="1"/>
    <x v="1"/>
    <x v="23"/>
    <n v="14"/>
    <x v="5"/>
    <n v="268"/>
    <x v="51"/>
    <n v="7"/>
    <d v="1899-12-30T00:13:12"/>
    <d v="1899-12-30T00:01:19"/>
    <n v="6.0209999999999999"/>
    <x v="6"/>
    <s v="Draper UT"/>
    <x v="20"/>
    <n v="20"/>
  </r>
  <r>
    <x v="1"/>
    <x v="1"/>
    <x v="23"/>
    <n v="16"/>
    <x v="6"/>
    <n v="147"/>
    <x v="52"/>
    <n v="6"/>
    <d v="1899-12-30T00:12:02"/>
    <s v="1 Lap"/>
    <s v="1 Lap"/>
    <x v="30"/>
    <s v="Park City UT"/>
    <x v="20"/>
    <n v="18"/>
  </r>
  <r>
    <x v="1"/>
    <x v="1"/>
    <x v="23"/>
    <n v="17"/>
    <x v="7"/>
    <n v="369"/>
    <x v="81"/>
    <n v="6"/>
    <d v="1899-12-30T00:12:12"/>
    <s v="1 Lap"/>
    <n v="10.147"/>
    <x v="49"/>
    <s v="Centerville UT"/>
    <x v="20"/>
    <n v="16"/>
  </r>
  <r>
    <x v="1"/>
    <x v="1"/>
    <x v="24"/>
    <n v="1"/>
    <x v="0"/>
    <n v="193"/>
    <x v="0"/>
    <n v="7"/>
    <d v="1899-12-30T00:11:49"/>
    <m/>
    <m/>
    <x v="0"/>
    <s v="Boulder CO"/>
    <x v="21"/>
    <n v="50"/>
  </r>
  <r>
    <x v="1"/>
    <x v="1"/>
    <x v="24"/>
    <n v="2"/>
    <x v="1"/>
    <n v="675"/>
    <x v="25"/>
    <n v="7"/>
    <d v="1899-12-30T00:12:04"/>
    <n v="14.981999999999999"/>
    <n v="14.981999999999999"/>
    <x v="18"/>
    <s v="Missoula MT"/>
    <x v="21"/>
    <n v="40"/>
  </r>
  <r>
    <x v="1"/>
    <x v="1"/>
    <x v="24"/>
    <n v="3"/>
    <x v="2"/>
    <n v="911"/>
    <x v="19"/>
    <n v="7"/>
    <d v="1899-12-30T00:12:08"/>
    <n v="19.035"/>
    <n v="4.0529999999999999"/>
    <x v="14"/>
    <s v="Calgary AB"/>
    <x v="21"/>
    <n v="32"/>
  </r>
  <r>
    <x v="1"/>
    <x v="1"/>
    <x v="24"/>
    <n v="4"/>
    <x v="3"/>
    <n v="311"/>
    <x v="47"/>
    <n v="7"/>
    <d v="1899-12-30T00:12:16"/>
    <n v="26.655999999999999"/>
    <n v="7.6210000000000004"/>
    <x v="19"/>
    <s v="Edmonton AB"/>
    <x v="21"/>
    <n v="26"/>
  </r>
  <r>
    <x v="1"/>
    <x v="1"/>
    <x v="24"/>
    <n v="5"/>
    <x v="4"/>
    <n v="607"/>
    <x v="22"/>
    <n v="7"/>
    <d v="1899-12-30T00:12:19"/>
    <n v="29.672999999999998"/>
    <n v="3.0169999999999999"/>
    <x v="11"/>
    <s v="Missoula MT"/>
    <x v="21"/>
    <n v="22"/>
  </r>
  <r>
    <x v="1"/>
    <x v="1"/>
    <x v="24"/>
    <n v="6"/>
    <x v="5"/>
    <n v="417"/>
    <x v="78"/>
    <n v="7"/>
    <d v="1899-12-30T00:12:20"/>
    <n v="31.271999999999998"/>
    <n v="1.599"/>
    <x v="48"/>
    <s v="Cedar City UT"/>
    <x v="21"/>
    <n v="20"/>
  </r>
  <r>
    <x v="1"/>
    <x v="1"/>
    <x v="24"/>
    <n v="7"/>
    <x v="6"/>
    <n v="743"/>
    <x v="27"/>
    <n v="7"/>
    <d v="1899-12-30T00:12:21"/>
    <n v="32.264000000000003"/>
    <n v="0.99199999999999999"/>
    <x v="45"/>
    <s v="Las Vegas NV"/>
    <x v="21"/>
    <n v="18"/>
  </r>
  <r>
    <x v="1"/>
    <x v="1"/>
    <x v="24"/>
    <n v="8"/>
    <x v="7"/>
    <n v="307"/>
    <x v="14"/>
    <n v="7"/>
    <d v="1899-12-30T00:12:30"/>
    <n v="41.063000000000002"/>
    <n v="8.7989999999999995"/>
    <x v="10"/>
    <s v="KUNA ID"/>
    <x v="21"/>
    <n v="16"/>
  </r>
  <r>
    <x v="1"/>
    <x v="1"/>
    <x v="24"/>
    <n v="9"/>
    <x v="8"/>
    <n v="107"/>
    <x v="17"/>
    <n v="7"/>
    <d v="1899-12-30T00:12:41"/>
    <n v="51.521000000000001"/>
    <n v="10.458"/>
    <x v="12"/>
    <s v="Meridian ID"/>
    <x v="21"/>
    <n v="14"/>
  </r>
  <r>
    <x v="1"/>
    <x v="1"/>
    <x v="24"/>
    <n v="10"/>
    <x v="9"/>
    <n v="179"/>
    <x v="12"/>
    <n v="7"/>
    <d v="1899-12-30T00:12:41"/>
    <n v="51.862000000000002"/>
    <n v="0.34100000000000003"/>
    <x v="9"/>
    <s v="Calgary AB"/>
    <x v="21"/>
    <n v="12"/>
  </r>
  <r>
    <x v="1"/>
    <x v="1"/>
    <x v="24"/>
    <n v="11"/>
    <x v="10"/>
    <n v="146"/>
    <x v="23"/>
    <n v="7"/>
    <d v="1899-12-30T00:12:47"/>
    <n v="58.115000000000002"/>
    <n v="6.2530000000000001"/>
    <x v="16"/>
    <s v="Littleton CO"/>
    <x v="21"/>
    <n v="10"/>
  </r>
  <r>
    <x v="1"/>
    <x v="1"/>
    <x v="24"/>
    <n v="12"/>
    <x v="11"/>
    <n v="111"/>
    <x v="63"/>
    <n v="7"/>
    <d v="1899-12-30T00:13:00"/>
    <d v="1899-12-30T00:01:11"/>
    <n v="12.817"/>
    <x v="40"/>
    <s v="west jordan UT"/>
    <x v="21"/>
    <n v="9"/>
  </r>
  <r>
    <x v="1"/>
    <x v="1"/>
    <x v="24"/>
    <n v="13"/>
    <x v="12"/>
    <n v="786"/>
    <x v="15"/>
    <n v="7"/>
    <d v="1899-12-30T00:13:00"/>
    <d v="1899-12-30T00:01:11"/>
    <n v="9.2999999999999999E-2"/>
    <x v="11"/>
    <s v="Missoula MT"/>
    <x v="21"/>
    <n v="8"/>
  </r>
  <r>
    <x v="1"/>
    <x v="1"/>
    <x v="24"/>
    <n v="14"/>
    <x v="13"/>
    <n v="660"/>
    <x v="21"/>
    <n v="7"/>
    <d v="1899-12-30T00:13:02"/>
    <d v="1899-12-30T00:01:13"/>
    <n v="1.8180000000000001"/>
    <x v="15"/>
    <s v="Pleasant view UT"/>
    <x v="21"/>
    <n v="7"/>
  </r>
  <r>
    <x v="1"/>
    <x v="1"/>
    <x v="24"/>
    <n v="15"/>
    <x v="14"/>
    <n v="711"/>
    <x v="48"/>
    <n v="7"/>
    <d v="1899-12-30T00:13:06"/>
    <d v="1899-12-30T00:01:17"/>
    <n v="3.944"/>
    <x v="1"/>
    <s v="Phoenix AZ"/>
    <x v="21"/>
    <n v="6"/>
  </r>
  <r>
    <x v="1"/>
    <x v="1"/>
    <x v="24"/>
    <n v="16"/>
    <x v="15"/>
    <n v="268"/>
    <x v="51"/>
    <n v="7"/>
    <d v="1899-12-30T00:13:13"/>
    <d v="1899-12-30T00:01:24"/>
    <n v="6.8140000000000001"/>
    <x v="6"/>
    <s v="Draper UT"/>
    <x v="21"/>
    <n v="5"/>
  </r>
  <r>
    <x v="1"/>
    <x v="1"/>
    <x v="24"/>
    <n v="17"/>
    <x v="16"/>
    <n v="147"/>
    <x v="52"/>
    <n v="6"/>
    <d v="1899-12-30T00:12:01"/>
    <s v="1 Lap"/>
    <s v="1 Lap"/>
    <x v="30"/>
    <s v="Park City UT"/>
    <x v="21"/>
    <n v="4"/>
  </r>
  <r>
    <x v="1"/>
    <x v="1"/>
    <x v="24"/>
    <s v="DNF"/>
    <x v="17"/>
    <n v="666"/>
    <x v="13"/>
    <n v="4"/>
    <d v="1899-12-30T00:07:20"/>
    <s v="DNF"/>
    <s v="2 Laps"/>
    <x v="1"/>
    <s v="West Valley City UT"/>
    <x v="21"/>
    <n v="3"/>
  </r>
  <r>
    <x v="1"/>
    <x v="1"/>
    <x v="24"/>
    <s v="DNF"/>
    <x v="18"/>
    <n v="325"/>
    <x v="16"/>
    <n v="2"/>
    <d v="1899-12-30T00:04:07"/>
    <s v="DNF"/>
    <s v="2 Laps"/>
    <x v="1"/>
    <s v="Layton UT"/>
    <x v="21"/>
    <n v="2"/>
  </r>
  <r>
    <x v="1"/>
    <x v="1"/>
    <x v="24"/>
    <s v="DNS"/>
    <x v="24"/>
    <n v="805"/>
    <x v="26"/>
    <m/>
    <m/>
    <s v="DNS"/>
    <m/>
    <x v="19"/>
    <s v="Layton UT"/>
    <x v="21"/>
    <n v="0"/>
  </r>
  <r>
    <x v="1"/>
    <x v="1"/>
    <x v="24"/>
    <s v="DNS"/>
    <x v="24"/>
    <n v="335"/>
    <x v="82"/>
    <m/>
    <m/>
    <s v="DNS"/>
    <m/>
    <x v="50"/>
    <s v="New Haven CT"/>
    <x v="21"/>
    <n v="0"/>
  </r>
  <r>
    <x v="1"/>
    <x v="1"/>
    <x v="24"/>
    <s v="DNS"/>
    <x v="24"/>
    <n v="300"/>
    <x v="80"/>
    <m/>
    <m/>
    <s v="DNS"/>
    <m/>
    <x v="1"/>
    <s v="Draper UT"/>
    <x v="21"/>
    <n v="0"/>
  </r>
  <r>
    <x v="1"/>
    <x v="1"/>
    <x v="24"/>
    <s v="DNS"/>
    <x v="24"/>
    <n v="113"/>
    <x v="66"/>
    <m/>
    <m/>
    <s v="DNS"/>
    <m/>
    <x v="54"/>
    <s v="Lewisville TX"/>
    <x v="21"/>
    <n v="0"/>
  </r>
  <r>
    <x v="1"/>
    <x v="1"/>
    <x v="25"/>
    <n v="1"/>
    <x v="0"/>
    <n v="527"/>
    <x v="56"/>
    <n v="7"/>
    <d v="1899-12-30T00:11:25"/>
    <m/>
    <m/>
    <x v="1"/>
    <s v="Salt Lake City UT"/>
    <x v="22"/>
    <n v="50"/>
  </r>
  <r>
    <x v="1"/>
    <x v="1"/>
    <x v="25"/>
    <n v="2"/>
    <x v="1"/>
    <n v="49"/>
    <x v="55"/>
    <n v="7"/>
    <d v="1899-12-30T00:11:35"/>
    <n v="9.4510000000000005"/>
    <n v="9.4510000000000005"/>
    <x v="0"/>
    <s v="West Valley UT"/>
    <x v="22"/>
    <n v="40"/>
  </r>
  <r>
    <x v="1"/>
    <x v="1"/>
    <x v="25"/>
    <n v="3"/>
    <x v="2"/>
    <n v="53"/>
    <x v="44"/>
    <n v="7"/>
    <d v="1899-12-30T00:11:44"/>
    <n v="18.795000000000002"/>
    <n v="9.3439999999999994"/>
    <x v="5"/>
    <s v="Gilbert AZ"/>
    <x v="22"/>
    <n v="32"/>
  </r>
  <r>
    <x v="1"/>
    <x v="1"/>
    <x v="25"/>
    <n v="4"/>
    <x v="3"/>
    <n v="122"/>
    <x v="57"/>
    <n v="7"/>
    <d v="1899-12-30T00:11:48"/>
    <n v="22.91"/>
    <n v="4.1150000000000002"/>
    <x v="5"/>
    <s v="Salt Lake City UT"/>
    <x v="22"/>
    <n v="26"/>
  </r>
  <r>
    <x v="1"/>
    <x v="1"/>
    <x v="25"/>
    <n v="5"/>
    <x v="4"/>
    <n v="121"/>
    <x v="35"/>
    <n v="7"/>
    <d v="1899-12-30T00:11:51"/>
    <n v="25.167999999999999"/>
    <n v="2.258"/>
    <x v="20"/>
    <s v="Salt Lake City UT"/>
    <x v="22"/>
    <n v="22"/>
  </r>
  <r>
    <x v="1"/>
    <x v="1"/>
    <x v="25"/>
    <n v="6"/>
    <x v="5"/>
    <n v="11"/>
    <x v="46"/>
    <n v="7"/>
    <d v="1899-12-30T00:11:51"/>
    <n v="26.018000000000001"/>
    <n v="0.85"/>
    <x v="5"/>
    <s v="Sandy UT"/>
    <x v="22"/>
    <n v="20"/>
  </r>
  <r>
    <x v="1"/>
    <x v="1"/>
    <x v="25"/>
    <n v="7"/>
    <x v="6"/>
    <n v="365"/>
    <x v="34"/>
    <n v="7"/>
    <d v="1899-12-30T00:11:54"/>
    <n v="28.82"/>
    <n v="2.802"/>
    <x v="10"/>
    <s v="Sandy UT"/>
    <x v="22"/>
    <n v="18"/>
  </r>
  <r>
    <x v="1"/>
    <x v="1"/>
    <x v="25"/>
    <n v="8"/>
    <x v="7"/>
    <n v="151"/>
    <x v="38"/>
    <n v="7"/>
    <d v="1899-12-30T00:12:00"/>
    <n v="34.616"/>
    <n v="5.7960000000000003"/>
    <x v="11"/>
    <s v="Anaheim CA"/>
    <x v="22"/>
    <n v="16"/>
  </r>
  <r>
    <x v="1"/>
    <x v="1"/>
    <x v="25"/>
    <n v="9"/>
    <x v="8"/>
    <n v="58"/>
    <x v="89"/>
    <n v="7"/>
    <d v="1899-12-30T00:12:24"/>
    <n v="58.591999999999999"/>
    <n v="23.975999999999999"/>
    <x v="56"/>
    <s v="Murray UT"/>
    <x v="22"/>
    <n v="14"/>
  </r>
  <r>
    <x v="1"/>
    <x v="1"/>
    <x v="25"/>
    <n v="10"/>
    <x v="9"/>
    <n v="282"/>
    <x v="5"/>
    <n v="7"/>
    <d v="1899-12-30T00:12:56"/>
    <d v="1899-12-30T00:01:31"/>
    <n v="32.094000000000001"/>
    <x v="26"/>
    <s v="Murray UT"/>
    <x v="22"/>
    <n v="12"/>
  </r>
  <r>
    <x v="1"/>
    <x v="1"/>
    <x v="25"/>
    <s v="DNS"/>
    <x v="24"/>
    <n v="84"/>
    <x v="54"/>
    <m/>
    <m/>
    <s v="DNS"/>
    <m/>
    <x v="1"/>
    <s v="Salt Lake City Utah"/>
    <x v="22"/>
    <n v="0"/>
  </r>
  <r>
    <x v="1"/>
    <x v="1"/>
    <x v="25"/>
    <s v="DNS"/>
    <x v="24"/>
    <n v="86"/>
    <x v="62"/>
    <m/>
    <m/>
    <s v="DNS"/>
    <m/>
    <x v="5"/>
    <s v="West Jordan UT"/>
    <x v="22"/>
    <n v="0"/>
  </r>
  <r>
    <x v="1"/>
    <x v="1"/>
    <x v="25"/>
    <s v="DNS"/>
    <x v="24"/>
    <n v="39"/>
    <x v="36"/>
    <m/>
    <m/>
    <s v="DNS"/>
    <m/>
    <x v="21"/>
    <s v="Bluffdale UT"/>
    <x v="22"/>
    <n v="0"/>
  </r>
  <r>
    <x v="1"/>
    <x v="1"/>
    <x v="25"/>
    <s v="DNS"/>
    <x v="24"/>
    <n v="444"/>
    <x v="68"/>
    <m/>
    <m/>
    <s v="DNS"/>
    <m/>
    <x v="10"/>
    <s v="Salt Lake City UT"/>
    <x v="22"/>
    <n v="0"/>
  </r>
  <r>
    <x v="1"/>
    <x v="1"/>
    <x v="25"/>
    <s v="DNS"/>
    <x v="24"/>
    <n v="689"/>
    <x v="88"/>
    <m/>
    <m/>
    <s v="DNS"/>
    <m/>
    <x v="52"/>
    <s v="Banks OR"/>
    <x v="22"/>
    <n v="0"/>
  </r>
  <r>
    <x v="1"/>
    <x v="1"/>
    <x v="25"/>
    <s v="DNS"/>
    <x v="24"/>
    <n v="117"/>
    <x v="4"/>
    <m/>
    <m/>
    <s v="DNS"/>
    <m/>
    <x v="11"/>
    <s v="South Jordan UT"/>
    <x v="22"/>
    <n v="0"/>
  </r>
  <r>
    <x v="1"/>
    <x v="1"/>
    <x v="25"/>
    <s v="DNS"/>
    <x v="24"/>
    <n v="69"/>
    <x v="24"/>
    <m/>
    <m/>
    <s v="DNS"/>
    <m/>
    <x v="17"/>
    <s v="SLC UT"/>
    <x v="22"/>
    <n v="0"/>
  </r>
  <r>
    <x v="1"/>
    <x v="1"/>
    <x v="25"/>
    <s v="DNS"/>
    <x v="24"/>
    <n v="703"/>
    <x v="77"/>
    <m/>
    <m/>
    <s v="DNS"/>
    <m/>
    <x v="0"/>
    <s v="Aurora CO"/>
    <x v="22"/>
    <n v="0"/>
  </r>
  <r>
    <x v="1"/>
    <x v="1"/>
    <x v="25"/>
    <s v="DNS"/>
    <x v="24"/>
    <n v="26"/>
    <x v="42"/>
    <m/>
    <m/>
    <s v="DNS"/>
    <m/>
    <x v="5"/>
    <s v="Lehi UT"/>
    <x v="22"/>
    <n v="0"/>
  </r>
  <r>
    <x v="1"/>
    <x v="1"/>
    <x v="25"/>
    <s v="DNS"/>
    <x v="24"/>
    <n v="87"/>
    <x v="74"/>
    <m/>
    <m/>
    <s v="DNS"/>
    <m/>
    <x v="47"/>
    <s v="Edmonton AB"/>
    <x v="22"/>
    <n v="0"/>
  </r>
  <r>
    <x v="1"/>
    <x v="1"/>
    <x v="25"/>
    <s v="DNS"/>
    <x v="24"/>
    <s v="72x"/>
    <x v="70"/>
    <m/>
    <m/>
    <s v="DNS"/>
    <m/>
    <x v="1"/>
    <s v="North Las Vegas 39"/>
    <x v="22"/>
    <n v="0"/>
  </r>
  <r>
    <x v="1"/>
    <x v="1"/>
    <x v="25"/>
    <s v="DNS"/>
    <x v="24"/>
    <n v="115"/>
    <x v="32"/>
    <m/>
    <m/>
    <s v="DNS"/>
    <m/>
    <x v="14"/>
    <s v="Calgary AB"/>
    <x v="22"/>
    <n v="0"/>
  </r>
  <r>
    <x v="1"/>
    <x v="1"/>
    <x v="25"/>
    <s v="DNS"/>
    <x v="24"/>
    <s v="93x"/>
    <x v="30"/>
    <m/>
    <m/>
    <s v="DNS"/>
    <m/>
    <x v="11"/>
    <s v="Denver CO"/>
    <x v="22"/>
    <n v="0"/>
  </r>
  <r>
    <x v="1"/>
    <x v="1"/>
    <x v="25"/>
    <s v="DNS"/>
    <x v="24"/>
    <s v="29x"/>
    <x v="72"/>
    <m/>
    <m/>
    <s v="DNS"/>
    <m/>
    <x v="14"/>
    <s v="Littleton CO"/>
    <x v="22"/>
    <n v="0"/>
  </r>
  <r>
    <x v="1"/>
    <x v="1"/>
    <x v="25"/>
    <s v="DNS"/>
    <x v="24"/>
    <n v="152"/>
    <x v="71"/>
    <m/>
    <m/>
    <s v="DNS"/>
    <m/>
    <x v="10"/>
    <s v="Firestone CO"/>
    <x v="22"/>
    <n v="0"/>
  </r>
  <r>
    <x v="1"/>
    <x v="1"/>
    <x v="11"/>
    <n v="1"/>
    <x v="0"/>
    <n v="179"/>
    <x v="12"/>
    <n v="6"/>
    <d v="1899-12-30T00:13:00"/>
    <n v="25.751999999999999"/>
    <n v="25.751999999999999"/>
    <x v="55"/>
    <s v="Calgary AB"/>
    <x v="9"/>
    <n v="50"/>
  </r>
  <r>
    <x v="1"/>
    <x v="1"/>
    <x v="11"/>
    <n v="2"/>
    <x v="1"/>
    <n v="217"/>
    <x v="45"/>
    <n v="6"/>
    <d v="1899-12-30T00:12:35"/>
    <m/>
    <m/>
    <x v="36"/>
    <s v="Boise ID"/>
    <x v="9"/>
    <n v="40"/>
  </r>
  <r>
    <x v="1"/>
    <x v="1"/>
    <x v="11"/>
    <s v="DQ"/>
    <x v="27"/>
    <n v="33"/>
    <x v="60"/>
    <n v="4"/>
    <d v="1899-12-30T00:08:00"/>
    <s v="DNF"/>
    <s v="2 Laps"/>
    <x v="35"/>
    <s v="Redmond UT"/>
    <x v="9"/>
    <n v="0"/>
  </r>
  <r>
    <x v="1"/>
    <x v="1"/>
    <x v="11"/>
    <s v="DNS"/>
    <x v="24"/>
    <n v="101"/>
    <x v="37"/>
    <m/>
    <m/>
    <s v="DNS"/>
    <m/>
    <x v="31"/>
    <s v="Boise ID"/>
    <x v="9"/>
    <n v="0"/>
  </r>
  <r>
    <x v="1"/>
    <x v="1"/>
    <x v="11"/>
    <s v="DNS"/>
    <x v="24"/>
    <n v="109"/>
    <x v="86"/>
    <m/>
    <m/>
    <s v="DNS"/>
    <m/>
    <x v="36"/>
    <s v="South Ogden UT"/>
    <x v="9"/>
    <n v="0"/>
  </r>
  <r>
    <x v="1"/>
    <x v="1"/>
    <x v="11"/>
    <s v="DNS"/>
    <x v="24"/>
    <n v="142"/>
    <x v="85"/>
    <m/>
    <m/>
    <s v="DNS"/>
    <m/>
    <x v="51"/>
    <s v="Draper UT"/>
    <x v="9"/>
    <n v="0"/>
  </r>
  <r>
    <x v="1"/>
    <x v="1"/>
    <x v="12"/>
    <n v="1"/>
    <x v="0"/>
    <n v="993"/>
    <x v="58"/>
    <n v="7"/>
    <d v="1899-12-30T00:12:32"/>
    <m/>
    <m/>
    <x v="33"/>
    <s v="Boulder CO"/>
    <x v="10"/>
    <n v="50"/>
  </r>
  <r>
    <x v="1"/>
    <x v="1"/>
    <x v="12"/>
    <n v="2"/>
    <x v="1"/>
    <n v="35"/>
    <x v="84"/>
    <n v="7"/>
    <d v="1899-12-30T00:12:32"/>
    <n v="0.16400000000000001"/>
    <n v="0.16400000000000001"/>
    <x v="31"/>
    <s v="Happy Valley OR"/>
    <x v="10"/>
    <n v="40"/>
  </r>
  <r>
    <x v="1"/>
    <x v="1"/>
    <x v="12"/>
    <n v="3"/>
    <x v="2"/>
    <n v="32"/>
    <x v="59"/>
    <n v="7"/>
    <d v="1899-12-30T00:12:52"/>
    <n v="19.850999999999999"/>
    <n v="19.687000000000001"/>
    <x v="34"/>
    <s v="Logan UT"/>
    <x v="10"/>
    <n v="32"/>
  </r>
  <r>
    <x v="1"/>
    <x v="1"/>
    <x v="12"/>
    <n v="4"/>
    <x v="3"/>
    <n v="33"/>
    <x v="60"/>
    <n v="7"/>
    <d v="1899-12-30T00:13:00"/>
    <n v="28.241"/>
    <n v="8.39"/>
    <x v="35"/>
    <s v="Redmond UT"/>
    <x v="10"/>
    <n v="26"/>
  </r>
  <r>
    <x v="1"/>
    <x v="1"/>
    <x v="12"/>
    <n v="5"/>
    <x v="4"/>
    <n v="660"/>
    <x v="21"/>
    <n v="7"/>
    <d v="1899-12-30T00:13:13"/>
    <n v="40.673000000000002"/>
    <n v="12.432"/>
    <x v="15"/>
    <s v="Pleasant view UT"/>
    <x v="10"/>
    <n v="22"/>
  </r>
  <r>
    <x v="1"/>
    <x v="1"/>
    <x v="12"/>
    <n v="6"/>
    <x v="5"/>
    <n v="142"/>
    <x v="85"/>
    <n v="7"/>
    <d v="1899-12-30T00:13:51"/>
    <d v="1899-12-30T00:01:19"/>
    <n v="37.917999999999999"/>
    <x v="51"/>
    <s v="Draper UT"/>
    <x v="10"/>
    <n v="20"/>
  </r>
  <r>
    <x v="1"/>
    <x v="1"/>
    <x v="12"/>
    <n v="7"/>
    <x v="6"/>
    <n v="693"/>
    <x v="87"/>
    <n v="7"/>
    <d v="1899-12-30T00:14:12"/>
    <d v="1899-12-30T00:01:40"/>
    <n v="21.248999999999999"/>
    <x v="35"/>
    <s v="Boulder CO"/>
    <x v="10"/>
    <n v="18"/>
  </r>
  <r>
    <x v="1"/>
    <x v="1"/>
    <x v="12"/>
    <n v="8"/>
    <x v="7"/>
    <n v="179"/>
    <x v="12"/>
    <n v="6"/>
    <d v="1899-12-30T00:12:47"/>
    <s v="1 Lap"/>
    <s v="1 Lap"/>
    <x v="9"/>
    <s v="Calgary AB"/>
    <x v="10"/>
    <n v="16"/>
  </r>
  <r>
    <x v="1"/>
    <x v="1"/>
    <x v="12"/>
    <s v="DNS"/>
    <x v="24"/>
    <n v="217"/>
    <x v="45"/>
    <m/>
    <m/>
    <s v="DNS"/>
    <m/>
    <x v="36"/>
    <s v="Boise ID"/>
    <x v="10"/>
    <n v="0"/>
  </r>
  <r>
    <x v="1"/>
    <x v="1"/>
    <x v="12"/>
    <s v="DNS"/>
    <x v="24"/>
    <n v="109"/>
    <x v="86"/>
    <m/>
    <m/>
    <s v="DNS"/>
    <m/>
    <x v="36"/>
    <s v="South Ogden UT"/>
    <x v="10"/>
    <n v="0"/>
  </r>
  <r>
    <x v="1"/>
    <x v="1"/>
    <x v="13"/>
    <n v="8"/>
    <x v="0"/>
    <n v="146"/>
    <x v="23"/>
    <n v="7"/>
    <d v="1899-12-30T00:13:30"/>
    <d v="1899-12-30T00:01:03"/>
    <n v="0.749"/>
    <x v="16"/>
    <s v="Littleton CO"/>
    <x v="11"/>
    <n v="0"/>
  </r>
  <r>
    <x v="1"/>
    <x v="1"/>
    <x v="13"/>
    <n v="9"/>
    <x v="1"/>
    <n v="268"/>
    <x v="51"/>
    <n v="7"/>
    <d v="1899-12-30T00:13:50"/>
    <d v="1899-12-30T00:01:23"/>
    <n v="19.562999999999999"/>
    <x v="6"/>
    <s v="Draper UT"/>
    <x v="11"/>
    <n v="0"/>
  </r>
  <r>
    <x v="1"/>
    <x v="1"/>
    <x v="13"/>
    <s v="DNS"/>
    <x v="24"/>
    <n v="939"/>
    <x v="49"/>
    <m/>
    <m/>
    <s v="DNS"/>
    <m/>
    <x v="29"/>
    <s v="Ogden UT"/>
    <x v="11"/>
    <n v="0"/>
  </r>
  <r>
    <x v="1"/>
    <x v="1"/>
    <x v="13"/>
    <s v="DNS"/>
    <x v="24"/>
    <n v="179"/>
    <x v="12"/>
    <m/>
    <m/>
    <s v="DNS"/>
    <m/>
    <x v="9"/>
    <s v="Calgary AB"/>
    <x v="11"/>
    <n v="0"/>
  </r>
  <r>
    <x v="1"/>
    <x v="1"/>
    <x v="13"/>
    <s v="DNS"/>
    <x v="24"/>
    <n v="213"/>
    <x v="69"/>
    <m/>
    <m/>
    <s v="DNS"/>
    <m/>
    <x v="46"/>
    <s v="SALT LAKE CITY UT"/>
    <x v="11"/>
    <n v="0"/>
  </r>
  <r>
    <x v="1"/>
    <x v="1"/>
    <x v="13"/>
    <s v="DNS"/>
    <x v="24"/>
    <n v="242"/>
    <x v="50"/>
    <m/>
    <m/>
    <s v="DNS"/>
    <m/>
    <x v="30"/>
    <s v="Aberdeen ID"/>
    <x v="11"/>
    <n v="0"/>
  </r>
  <r>
    <x v="1"/>
    <x v="1"/>
    <x v="13"/>
    <s v="DNS"/>
    <x v="24"/>
    <n v="66"/>
    <x v="41"/>
    <m/>
    <m/>
    <s v="DNS"/>
    <m/>
    <x v="29"/>
    <s v="Ogden UT"/>
    <x v="11"/>
    <n v="0"/>
  </r>
  <r>
    <x v="1"/>
    <x v="1"/>
    <x v="13"/>
    <s v="DNS"/>
    <x v="24"/>
    <n v="66"/>
    <x v="41"/>
    <m/>
    <m/>
    <s v="DNS"/>
    <m/>
    <x v="24"/>
    <s v="Ogden UT"/>
    <x v="11"/>
    <n v="0"/>
  </r>
  <r>
    <x v="1"/>
    <x v="1"/>
    <x v="13"/>
    <s v="DNS"/>
    <x v="24"/>
    <n v="142"/>
    <x v="85"/>
    <m/>
    <m/>
    <s v="DNS"/>
    <m/>
    <x v="51"/>
    <s v="Draper UT"/>
    <x v="11"/>
    <n v="0"/>
  </r>
  <r>
    <x v="1"/>
    <x v="1"/>
    <x v="13"/>
    <s v="DNS"/>
    <x v="24"/>
    <n v="307"/>
    <x v="14"/>
    <m/>
    <m/>
    <s v="DNS"/>
    <m/>
    <x v="10"/>
    <s v="KUNA ID"/>
    <x v="11"/>
    <n v="0"/>
  </r>
  <r>
    <x v="1"/>
    <x v="1"/>
    <x v="13"/>
    <s v="DNS"/>
    <x v="24"/>
    <n v="335"/>
    <x v="82"/>
    <m/>
    <m/>
    <s v="DNS"/>
    <m/>
    <x v="50"/>
    <s v="New Haven CT"/>
    <x v="11"/>
    <n v="0"/>
  </r>
  <r>
    <x v="1"/>
    <x v="1"/>
    <x v="13"/>
    <s v="DNS"/>
    <x v="24"/>
    <n v="993"/>
    <x v="58"/>
    <m/>
    <m/>
    <s v="DNS"/>
    <m/>
    <x v="33"/>
    <s v="Boulder CO"/>
    <x v="11"/>
    <n v="0"/>
  </r>
  <r>
    <x v="1"/>
    <x v="1"/>
    <x v="13"/>
    <s v="DNS"/>
    <x v="24"/>
    <n v="32"/>
    <x v="59"/>
    <m/>
    <m/>
    <s v="DNS"/>
    <m/>
    <x v="34"/>
    <s v="Logan UT"/>
    <x v="11"/>
    <n v="0"/>
  </r>
  <r>
    <x v="1"/>
    <x v="1"/>
    <x v="13"/>
    <s v="DNS"/>
    <x v="24"/>
    <n v="268"/>
    <x v="51"/>
    <m/>
    <m/>
    <s v="DNS"/>
    <m/>
    <x v="6"/>
    <s v="Draper UT"/>
    <x v="11"/>
    <n v="0"/>
  </r>
  <r>
    <x v="1"/>
    <x v="1"/>
    <x v="13"/>
    <s v="DNS"/>
    <x v="24"/>
    <n v="113"/>
    <x v="66"/>
    <m/>
    <m/>
    <s v="DNS"/>
    <m/>
    <x v="44"/>
    <s v="Lewisville TX"/>
    <x v="11"/>
    <n v="0"/>
  </r>
  <r>
    <x v="1"/>
    <x v="1"/>
    <x v="13"/>
    <s v="DNS"/>
    <x v="24"/>
    <n v="693"/>
    <x v="87"/>
    <m/>
    <m/>
    <s v="DNS"/>
    <m/>
    <x v="35"/>
    <s v="Boulder CO"/>
    <x v="11"/>
    <n v="0"/>
  </r>
  <r>
    <x v="1"/>
    <x v="1"/>
    <x v="13"/>
    <s v="DNS"/>
    <x v="24"/>
    <n v="71"/>
    <x v="65"/>
    <m/>
    <m/>
    <s v="DNS"/>
    <m/>
    <x v="41"/>
    <s v="Greenwood CA"/>
    <x v="11"/>
    <n v="0"/>
  </r>
  <r>
    <x v="1"/>
    <x v="1"/>
    <x v="13"/>
    <s v="DNS"/>
    <x v="24"/>
    <n v="146"/>
    <x v="23"/>
    <m/>
    <m/>
    <s v="DNS"/>
    <m/>
    <x v="16"/>
    <s v="Littleton CO"/>
    <x v="11"/>
    <n v="0"/>
  </r>
  <r>
    <x v="1"/>
    <x v="1"/>
    <x v="13"/>
    <s v="DNS"/>
    <x v="24"/>
    <n v="107"/>
    <x v="17"/>
    <m/>
    <m/>
    <s v="DNS"/>
    <m/>
    <x v="12"/>
    <s v="Meridian ID"/>
    <x v="11"/>
    <n v="0"/>
  </r>
  <r>
    <x v="1"/>
    <x v="1"/>
    <x v="13"/>
    <s v="DNS"/>
    <x v="24"/>
    <n v="300"/>
    <x v="80"/>
    <m/>
    <m/>
    <s v="DNS"/>
    <m/>
    <x v="1"/>
    <s v="Draper UT"/>
    <x v="11"/>
    <n v="0"/>
  </r>
  <r>
    <x v="1"/>
    <x v="1"/>
    <x v="13"/>
    <s v="DNS"/>
    <x v="24"/>
    <n v="711"/>
    <x v="48"/>
    <m/>
    <m/>
    <s v="DNS"/>
    <m/>
    <x v="1"/>
    <s v="Phoenix AZ"/>
    <x v="11"/>
    <n v="0"/>
  </r>
  <r>
    <x v="1"/>
    <x v="1"/>
    <x v="13"/>
    <s v="DNS"/>
    <x v="24"/>
    <n v="147"/>
    <x v="52"/>
    <m/>
    <m/>
    <s v="DNS"/>
    <m/>
    <x v="30"/>
    <s v="Park City UT"/>
    <x v="11"/>
    <n v="0"/>
  </r>
  <r>
    <x v="1"/>
    <x v="1"/>
    <x v="13"/>
    <s v="DNS"/>
    <x v="24"/>
    <n v="417"/>
    <x v="78"/>
    <m/>
    <m/>
    <s v="DNS"/>
    <m/>
    <x v="48"/>
    <s v="Cedar City UT"/>
    <x v="11"/>
    <n v="0"/>
  </r>
  <r>
    <x v="1"/>
    <x v="1"/>
    <x v="13"/>
    <s v="DNS"/>
    <x v="24"/>
    <n v="805"/>
    <x v="26"/>
    <m/>
    <m/>
    <s v="DNS"/>
    <m/>
    <x v="19"/>
    <s v="Layton UT"/>
    <x v="11"/>
    <n v="0"/>
  </r>
  <r>
    <x v="1"/>
    <x v="1"/>
    <x v="13"/>
    <s v="DQ"/>
    <x v="27"/>
    <n v="335"/>
    <x v="82"/>
    <n v="7"/>
    <d v="1899-12-30T00:12:53"/>
    <s v="DQ"/>
    <n v="26.141999999999999"/>
    <x v="50"/>
    <s v="New Haven CT"/>
    <x v="11"/>
    <n v="0"/>
  </r>
  <r>
    <x v="1"/>
    <x v="1"/>
    <x v="13"/>
    <s v="DQ"/>
    <x v="27"/>
    <n v="179"/>
    <x v="12"/>
    <n v="7"/>
    <d v="1899-12-30T00:13:02"/>
    <s v="DQ"/>
    <n v="3.6360000000000001"/>
    <x v="9"/>
    <s v="Calgary AB"/>
    <x v="11"/>
    <n v="0"/>
  </r>
  <r>
    <x v="1"/>
    <x v="1"/>
    <x v="26"/>
    <n v="1"/>
    <x v="0"/>
    <n v="86"/>
    <x v="62"/>
    <n v="7"/>
    <d v="1899-12-30T00:11:29"/>
    <m/>
    <m/>
    <x v="5"/>
    <s v="West Jordan UT"/>
    <x v="23"/>
    <n v="50"/>
  </r>
  <r>
    <x v="1"/>
    <x v="1"/>
    <x v="26"/>
    <n v="2"/>
    <x v="1"/>
    <n v="152"/>
    <x v="71"/>
    <n v="7"/>
    <d v="1899-12-30T00:11:36"/>
    <n v="7.359"/>
    <n v="7.359"/>
    <x v="10"/>
    <s v="Firestone CO"/>
    <x v="23"/>
    <n v="40"/>
  </r>
  <r>
    <x v="1"/>
    <x v="1"/>
    <x v="26"/>
    <n v="3"/>
    <x v="2"/>
    <n v="115"/>
    <x v="32"/>
    <n v="7"/>
    <d v="1899-12-30T00:11:37"/>
    <n v="7.9450000000000003"/>
    <n v="0.58599999999999997"/>
    <x v="14"/>
    <s v="Calgary AB"/>
    <x v="23"/>
    <n v="32"/>
  </r>
  <r>
    <x v="1"/>
    <x v="1"/>
    <x v="26"/>
    <n v="4"/>
    <x v="3"/>
    <n v="53"/>
    <x v="44"/>
    <n v="7"/>
    <d v="1899-12-30T00:11:40"/>
    <n v="11.472"/>
    <n v="3.5270000000000001"/>
    <x v="5"/>
    <s v="Gilbert AZ"/>
    <x v="23"/>
    <n v="26"/>
  </r>
  <r>
    <x v="1"/>
    <x v="1"/>
    <x v="26"/>
    <n v="5"/>
    <x v="4"/>
    <n v="11"/>
    <x v="46"/>
    <n v="7"/>
    <d v="1899-12-30T00:11:47"/>
    <n v="18.428000000000001"/>
    <n v="6.9560000000000004"/>
    <x v="5"/>
    <s v="Sandy UT"/>
    <x v="23"/>
    <n v="22"/>
  </r>
  <r>
    <x v="1"/>
    <x v="1"/>
    <x v="26"/>
    <n v="6"/>
    <x v="5"/>
    <n v="122"/>
    <x v="57"/>
    <n v="7"/>
    <d v="1899-12-30T00:11:47"/>
    <n v="18.579999999999998"/>
    <n v="0.152"/>
    <x v="5"/>
    <s v="Salt Lake City UT"/>
    <x v="23"/>
    <n v="20"/>
  </r>
  <r>
    <x v="1"/>
    <x v="1"/>
    <x v="26"/>
    <n v="7"/>
    <x v="6"/>
    <n v="151"/>
    <x v="38"/>
    <n v="7"/>
    <d v="1899-12-30T00:11:54"/>
    <n v="25.460999999999999"/>
    <n v="6.8810000000000002"/>
    <x v="11"/>
    <s v="Anaheim CA"/>
    <x v="23"/>
    <n v="18"/>
  </r>
  <r>
    <x v="1"/>
    <x v="1"/>
    <x v="26"/>
    <n v="8"/>
    <x v="7"/>
    <n v="365"/>
    <x v="34"/>
    <n v="7"/>
    <d v="1899-12-30T00:12:04"/>
    <n v="35.030999999999999"/>
    <n v="9.57"/>
    <x v="10"/>
    <s v="Sandy UT"/>
    <x v="23"/>
    <n v="16"/>
  </r>
  <r>
    <x v="1"/>
    <x v="1"/>
    <x v="26"/>
    <n v="9"/>
    <x v="8"/>
    <n v="71"/>
    <x v="65"/>
    <n v="7"/>
    <d v="1899-12-30T00:12:13"/>
    <n v="44.305"/>
    <n v="9.2739999999999991"/>
    <x v="41"/>
    <s v="Greenwood CA"/>
    <x v="23"/>
    <n v="14"/>
  </r>
  <r>
    <x v="1"/>
    <x v="1"/>
    <x v="26"/>
    <n v="10"/>
    <x v="9"/>
    <n v="417"/>
    <x v="78"/>
    <n v="7"/>
    <d v="1899-12-30T00:12:30"/>
    <d v="1899-12-30T00:01:02"/>
    <n v="17.367000000000001"/>
    <x v="48"/>
    <s v="Cedar City UT"/>
    <x v="23"/>
    <n v="12"/>
  </r>
  <r>
    <x v="1"/>
    <x v="1"/>
    <x v="26"/>
    <n v="11"/>
    <x v="10"/>
    <n v="58"/>
    <x v="89"/>
    <n v="7"/>
    <d v="1899-12-30T00:12:30"/>
    <d v="1899-12-30T00:01:02"/>
    <n v="2.7E-2"/>
    <x v="56"/>
    <s v="Murray UT"/>
    <x v="23"/>
    <n v="10"/>
  </r>
  <r>
    <x v="1"/>
    <x v="1"/>
    <x v="26"/>
    <n v="12"/>
    <x v="11"/>
    <n v="307"/>
    <x v="14"/>
    <n v="7"/>
    <d v="1899-12-30T00:12:35"/>
    <d v="1899-12-30T00:01:06"/>
    <n v="4.4269999999999996"/>
    <x v="10"/>
    <s v="KUNA ID"/>
    <x v="23"/>
    <n v="9"/>
  </r>
  <r>
    <x v="1"/>
    <x v="1"/>
    <x v="26"/>
    <n v="13"/>
    <x v="12"/>
    <n v="607"/>
    <x v="22"/>
    <n v="7"/>
    <d v="1899-12-30T00:12:35"/>
    <d v="1899-12-30T00:01:06"/>
    <n v="0.19600000000000001"/>
    <x v="11"/>
    <s v="Missoula MT"/>
    <x v="23"/>
    <n v="8"/>
  </r>
  <r>
    <x v="1"/>
    <x v="1"/>
    <x v="26"/>
    <n v="14"/>
    <x v="13"/>
    <n v="107"/>
    <x v="17"/>
    <n v="7"/>
    <d v="1899-12-30T00:12:37"/>
    <d v="1899-12-30T00:01:08"/>
    <n v="1.5609999999999999"/>
    <x v="12"/>
    <s v="Meridian ID"/>
    <x v="23"/>
    <n v="7"/>
  </r>
  <r>
    <x v="1"/>
    <x v="1"/>
    <x v="26"/>
    <n v="15"/>
    <x v="14"/>
    <s v="29x"/>
    <x v="72"/>
    <n v="7"/>
    <d v="1899-12-30T00:12:48"/>
    <d v="1899-12-30T00:01:20"/>
    <n v="11.933"/>
    <x v="14"/>
    <s v="Littleton CO"/>
    <x v="23"/>
    <n v="6"/>
  </r>
  <r>
    <x v="1"/>
    <x v="1"/>
    <x v="26"/>
    <n v="16"/>
    <x v="15"/>
    <n v="117"/>
    <x v="4"/>
    <n v="7"/>
    <d v="1899-12-30T00:12:48"/>
    <d v="1899-12-30T00:01:20"/>
    <n v="3.0000000000000001E-3"/>
    <x v="11"/>
    <s v="South Jordan UT"/>
    <x v="23"/>
    <n v="5"/>
  </r>
  <r>
    <x v="1"/>
    <x v="1"/>
    <x v="26"/>
    <n v="17"/>
    <x v="16"/>
    <n v="335"/>
    <x v="90"/>
    <n v="7"/>
    <d v="1899-12-30T00:12:50"/>
    <d v="1899-12-30T00:01:21"/>
    <n v="1.1930000000000001"/>
    <x v="50"/>
    <s v="New Haven CT"/>
    <x v="23"/>
    <n v="4"/>
  </r>
  <r>
    <x v="1"/>
    <x v="1"/>
    <x v="26"/>
    <n v="18"/>
    <x v="17"/>
    <n v="786"/>
    <x v="15"/>
    <n v="7"/>
    <d v="1899-12-30T00:13:02"/>
    <d v="1899-12-30T00:01:33"/>
    <n v="12.269"/>
    <x v="11"/>
    <s v="Missoula MT"/>
    <x v="23"/>
    <n v="3"/>
  </r>
  <r>
    <x v="1"/>
    <x v="1"/>
    <x v="26"/>
    <n v="19"/>
    <x v="18"/>
    <n v="146"/>
    <x v="23"/>
    <n v="7"/>
    <d v="1899-12-30T00:13:15"/>
    <d v="1899-12-30T00:01:46"/>
    <n v="13.218"/>
    <x v="16"/>
    <s v="Littleton CO"/>
    <x v="23"/>
    <n v="2"/>
  </r>
  <r>
    <x v="1"/>
    <x v="1"/>
    <x v="26"/>
    <n v="20"/>
    <x v="19"/>
    <n v="69"/>
    <x v="24"/>
    <n v="7"/>
    <d v="1899-12-30T00:13:17"/>
    <d v="1899-12-30T00:01:48"/>
    <n v="1.895"/>
    <x v="17"/>
    <s v="SLC UT"/>
    <x v="23"/>
    <n v="1"/>
  </r>
  <r>
    <x v="1"/>
    <x v="1"/>
    <x v="26"/>
    <s v="DNF"/>
    <x v="20"/>
    <n v="675"/>
    <x v="25"/>
    <n v="1"/>
    <d v="1899-12-30T00:01:55"/>
    <s v="DNF"/>
    <s v="6 Laps"/>
    <x v="18"/>
    <s v="Missoula MT"/>
    <x v="23"/>
    <n v="0"/>
  </r>
  <r>
    <x v="1"/>
    <x v="1"/>
    <x v="26"/>
    <s v="DNS"/>
    <x v="24"/>
    <n v="193"/>
    <x v="0"/>
    <m/>
    <m/>
    <s v="DNS"/>
    <m/>
    <x v="42"/>
    <s v="Boulder CO"/>
    <x v="23"/>
    <n v="0"/>
  </r>
  <r>
    <x v="1"/>
    <x v="1"/>
    <x v="26"/>
    <s v="DNS"/>
    <x v="24"/>
    <n v="121"/>
    <x v="35"/>
    <m/>
    <m/>
    <s v="DNS"/>
    <m/>
    <x v="20"/>
    <s v="Salt Lake City UT"/>
    <x v="23"/>
    <n v="0"/>
  </r>
  <r>
    <x v="1"/>
    <x v="1"/>
    <x v="26"/>
    <s v="DNS"/>
    <x v="24"/>
    <n v="911"/>
    <x v="19"/>
    <m/>
    <m/>
    <s v="DNS"/>
    <m/>
    <x v="14"/>
    <s v="Calgary AB"/>
    <x v="23"/>
    <n v="0"/>
  </r>
  <r>
    <x v="1"/>
    <x v="1"/>
    <x v="26"/>
    <s v="DNS"/>
    <x v="24"/>
    <n v="689"/>
    <x v="88"/>
    <m/>
    <m/>
    <s v="DNS"/>
    <m/>
    <x v="52"/>
    <s v="Banks OR"/>
    <x v="23"/>
    <n v="0"/>
  </r>
  <r>
    <x v="1"/>
    <x v="1"/>
    <x v="26"/>
    <s v="DNS"/>
    <x v="24"/>
    <n v="26"/>
    <x v="42"/>
    <m/>
    <m/>
    <s v="DNS"/>
    <m/>
    <x v="5"/>
    <s v="Lehi UT"/>
    <x v="23"/>
    <n v="0"/>
  </r>
  <r>
    <x v="1"/>
    <x v="1"/>
    <x v="26"/>
    <s v="DNS"/>
    <x v="24"/>
    <n v="87"/>
    <x v="74"/>
    <m/>
    <m/>
    <s v="DNS"/>
    <m/>
    <x v="47"/>
    <s v="Edmonton AB"/>
    <x v="23"/>
    <n v="0"/>
  </r>
  <r>
    <x v="1"/>
    <x v="1"/>
    <x v="26"/>
    <s v="DNS"/>
    <x v="24"/>
    <n v="311"/>
    <x v="47"/>
    <m/>
    <m/>
    <s v="DNS"/>
    <m/>
    <x v="19"/>
    <s v="Edmonton AB"/>
    <x v="23"/>
    <n v="0"/>
  </r>
  <r>
    <x v="1"/>
    <x v="1"/>
    <x v="26"/>
    <s v="DNS"/>
    <x v="24"/>
    <n v="39"/>
    <x v="36"/>
    <m/>
    <m/>
    <s v="DNS"/>
    <m/>
    <x v="21"/>
    <s v="Bluffdale UT"/>
    <x v="23"/>
    <n v="0"/>
  </r>
  <r>
    <x v="1"/>
    <x v="1"/>
    <x v="26"/>
    <s v="DNS"/>
    <x v="24"/>
    <n v="7"/>
    <x v="75"/>
    <m/>
    <m/>
    <s v="DNS"/>
    <m/>
    <x v="11"/>
    <s v="Draper UT"/>
    <x v="23"/>
    <n v="0"/>
  </r>
  <r>
    <x v="1"/>
    <x v="1"/>
    <x v="26"/>
    <s v="DNS"/>
    <x v="24"/>
    <n v="3"/>
    <x v="73"/>
    <m/>
    <m/>
    <s v="DNS"/>
    <m/>
    <x v="11"/>
    <s v="Draper UT"/>
    <x v="23"/>
    <n v="0"/>
  </r>
  <r>
    <x v="1"/>
    <x v="1"/>
    <x v="26"/>
    <s v="DNS"/>
    <x v="24"/>
    <n v="666"/>
    <x v="13"/>
    <m/>
    <m/>
    <s v="DNS"/>
    <m/>
    <x v="1"/>
    <s v="West Valley City UT"/>
    <x v="23"/>
    <n v="0"/>
  </r>
  <r>
    <x v="1"/>
    <x v="1"/>
    <x v="26"/>
    <s v="DNS"/>
    <x v="24"/>
    <n v="422"/>
    <x v="76"/>
    <m/>
    <m/>
    <s v="DNS"/>
    <m/>
    <x v="1"/>
    <s v="bakersfield ca"/>
    <x v="23"/>
    <n v="0"/>
  </r>
  <r>
    <x v="1"/>
    <x v="1"/>
    <x v="26"/>
    <s v="DNS"/>
    <x v="24"/>
    <n v="113"/>
    <x v="66"/>
    <m/>
    <m/>
    <s v="DNS"/>
    <m/>
    <x v="44"/>
    <s v="Lewisville TX"/>
    <x v="23"/>
    <n v="0"/>
  </r>
  <r>
    <x v="2"/>
    <x v="0"/>
    <x v="0"/>
    <n v="1"/>
    <x v="0"/>
    <n v="68"/>
    <x v="2"/>
    <n v="7"/>
    <d v="1899-12-30T00:11:22"/>
    <m/>
    <m/>
    <x v="0"/>
    <s v="RIGBY ID"/>
    <x v="0"/>
    <n v="50"/>
  </r>
  <r>
    <x v="2"/>
    <x v="0"/>
    <x v="0"/>
    <n v="2"/>
    <x v="1"/>
    <n v="209"/>
    <x v="6"/>
    <n v="7"/>
    <d v="1899-12-30T00:11:24"/>
    <n v="2.0169999999999999"/>
    <n v="2.0169999999999999"/>
    <x v="1"/>
    <s v="Farmington UT"/>
    <x v="0"/>
    <n v="40"/>
  </r>
  <r>
    <x v="2"/>
    <x v="0"/>
    <x v="0"/>
    <n v="3"/>
    <x v="2"/>
    <n v="193"/>
    <x v="0"/>
    <n v="7"/>
    <d v="1899-12-30T00:11:29"/>
    <n v="7.54"/>
    <n v="5.5229999999999997"/>
    <x v="0"/>
    <s v="Boulder CO"/>
    <x v="0"/>
    <n v="32"/>
  </r>
  <r>
    <x v="2"/>
    <x v="0"/>
    <x v="0"/>
    <n v="4"/>
    <x v="3"/>
    <n v="743"/>
    <x v="27"/>
    <n v="7"/>
    <d v="1899-12-30T00:11:31"/>
    <n v="8.9870000000000001"/>
    <n v="1.4470000000000001"/>
    <x v="45"/>
    <s v="Las Vegas NV"/>
    <x v="0"/>
    <n v="26"/>
  </r>
  <r>
    <x v="2"/>
    <x v="0"/>
    <x v="0"/>
    <n v="5"/>
    <x v="4"/>
    <n v="321"/>
    <x v="67"/>
    <n v="7"/>
    <d v="1899-12-30T00:11:52"/>
    <n v="29.789000000000001"/>
    <n v="20.802"/>
    <x v="5"/>
    <s v="Kaysville UT"/>
    <x v="0"/>
    <n v="22"/>
  </r>
  <r>
    <x v="2"/>
    <x v="0"/>
    <x v="0"/>
    <n v="6"/>
    <x v="5"/>
    <n v="113"/>
    <x v="66"/>
    <n v="7"/>
    <d v="1899-12-30T00:11:52"/>
    <n v="30.312999999999999"/>
    <n v="0.52400000000000002"/>
    <x v="44"/>
    <s v="Lewisville TX"/>
    <x v="0"/>
    <n v="20"/>
  </r>
  <r>
    <x v="2"/>
    <x v="0"/>
    <x v="0"/>
    <n v="7"/>
    <x v="6"/>
    <n v="675"/>
    <x v="25"/>
    <n v="7"/>
    <d v="1899-12-30T00:12:00"/>
    <n v="38.575000000000003"/>
    <n v="8.2620000000000005"/>
    <x v="18"/>
    <s v="Missoula MT"/>
    <x v="0"/>
    <n v="18"/>
  </r>
  <r>
    <x v="2"/>
    <x v="0"/>
    <x v="0"/>
    <n v="8"/>
    <x v="7"/>
    <n v="870"/>
    <x v="28"/>
    <n v="7"/>
    <d v="1899-12-30T00:12:13"/>
    <n v="51.125"/>
    <n v="12.55"/>
    <x v="19"/>
    <s v="Boise ID"/>
    <x v="0"/>
    <n v="16"/>
  </r>
  <r>
    <x v="2"/>
    <x v="0"/>
    <x v="0"/>
    <n v="9"/>
    <x v="8"/>
    <n v="240"/>
    <x v="91"/>
    <n v="7"/>
    <d v="1899-12-30T00:12:21"/>
    <n v="59.009"/>
    <n v="7.8840000000000003"/>
    <x v="11"/>
    <s v="Missoula MT"/>
    <x v="0"/>
    <n v="14"/>
  </r>
  <r>
    <x v="2"/>
    <x v="0"/>
    <x v="0"/>
    <n v="10"/>
    <x v="9"/>
    <n v="123"/>
    <x v="64"/>
    <n v="6"/>
    <d v="1899-12-30T00:12:02"/>
    <s v="1 Lap"/>
    <s v="1 Lap"/>
    <x v="41"/>
    <s v="Rupert ID"/>
    <x v="0"/>
    <n v="12"/>
  </r>
  <r>
    <x v="2"/>
    <x v="0"/>
    <x v="0"/>
    <n v="11"/>
    <x v="10"/>
    <n v="666"/>
    <x v="13"/>
    <n v="5"/>
    <d v="1899-12-30T00:09:20"/>
    <s v="2 Laps"/>
    <s v="1 Lap"/>
    <x v="1"/>
    <s v="West Valley City UT"/>
    <x v="0"/>
    <n v="10"/>
  </r>
  <r>
    <x v="2"/>
    <x v="0"/>
    <x v="0"/>
    <s v="DNS"/>
    <x v="24"/>
    <n v="117"/>
    <x v="4"/>
    <m/>
    <m/>
    <s v="DNS"/>
    <m/>
    <x v="28"/>
    <s v="South Jordan UT"/>
    <x v="0"/>
    <n v="0"/>
  </r>
  <r>
    <x v="2"/>
    <x v="0"/>
    <x v="0"/>
    <s v="DNS"/>
    <x v="24"/>
    <n v="22"/>
    <x v="9"/>
    <m/>
    <m/>
    <s v="DNS"/>
    <m/>
    <x v="0"/>
    <s v="Murray UT"/>
    <x v="0"/>
    <n v="0"/>
  </r>
  <r>
    <x v="2"/>
    <x v="0"/>
    <x v="0"/>
    <s v="DNS"/>
    <x v="24"/>
    <n v="107"/>
    <x v="17"/>
    <m/>
    <m/>
    <s v="DNS"/>
    <m/>
    <x v="12"/>
    <s v="Meridian ID"/>
    <x v="0"/>
    <n v="0"/>
  </r>
  <r>
    <x v="2"/>
    <x v="0"/>
    <x v="0"/>
    <s v="DNS"/>
    <x v="24"/>
    <n v="444"/>
    <x v="68"/>
    <m/>
    <m/>
    <s v="DNS"/>
    <m/>
    <x v="10"/>
    <s v="Salt Lake City UT"/>
    <x v="0"/>
    <n v="0"/>
  </r>
  <r>
    <x v="2"/>
    <x v="0"/>
    <x v="0"/>
    <s v="DNS"/>
    <x v="24"/>
    <n v="213"/>
    <x v="69"/>
    <m/>
    <m/>
    <s v="DNS"/>
    <m/>
    <x v="46"/>
    <s v="SALT LAKE CITY UT"/>
    <x v="0"/>
    <n v="0"/>
  </r>
  <r>
    <x v="2"/>
    <x v="0"/>
    <x v="0"/>
    <s v="DNS"/>
    <x v="24"/>
    <n v="911"/>
    <x v="19"/>
    <m/>
    <m/>
    <s v="DNS"/>
    <m/>
    <x v="14"/>
    <s v="Calgary AB"/>
    <x v="0"/>
    <n v="0"/>
  </r>
  <r>
    <x v="2"/>
    <x v="0"/>
    <x v="0"/>
    <s v="DNS"/>
    <x v="24"/>
    <n v="335"/>
    <x v="82"/>
    <m/>
    <m/>
    <s v="DNS"/>
    <m/>
    <x v="50"/>
    <s v="New Haven CT"/>
    <x v="0"/>
    <n v="0"/>
  </r>
  <r>
    <x v="2"/>
    <x v="0"/>
    <x v="0"/>
    <s v="DNS"/>
    <x v="24"/>
    <n v="711"/>
    <x v="48"/>
    <m/>
    <m/>
    <s v="DNS"/>
    <m/>
    <x v="1"/>
    <s v="Phoenix AZ"/>
    <x v="0"/>
    <n v="0"/>
  </r>
  <r>
    <x v="2"/>
    <x v="0"/>
    <x v="0"/>
    <s v="DNS"/>
    <x v="24"/>
    <n v="115"/>
    <x v="32"/>
    <m/>
    <m/>
    <s v="DNS"/>
    <m/>
    <x v="14"/>
    <s v="Calgary AB"/>
    <x v="0"/>
    <n v="0"/>
  </r>
  <r>
    <x v="2"/>
    <x v="0"/>
    <x v="0"/>
    <s v="DNS"/>
    <x v="24"/>
    <n v="660"/>
    <x v="21"/>
    <m/>
    <m/>
    <s v="DNS"/>
    <m/>
    <x v="15"/>
    <s v="Pleasant view UT"/>
    <x v="0"/>
    <n v="0"/>
  </r>
  <r>
    <x v="2"/>
    <x v="0"/>
    <x v="0"/>
    <s v="DNS"/>
    <x v="24"/>
    <n v="69"/>
    <x v="24"/>
    <m/>
    <m/>
    <s v="DNS"/>
    <m/>
    <x v="17"/>
    <s v="SLC UT"/>
    <x v="0"/>
    <n v="0"/>
  </r>
  <r>
    <x v="2"/>
    <x v="0"/>
    <x v="0"/>
    <s v="DNS"/>
    <x v="24"/>
    <n v="311"/>
    <x v="47"/>
    <m/>
    <m/>
    <s v="DNS"/>
    <m/>
    <x v="19"/>
    <s v="Edmonton AB"/>
    <x v="0"/>
    <n v="0"/>
  </r>
  <r>
    <x v="2"/>
    <x v="0"/>
    <x v="0"/>
    <s v="DNS"/>
    <x v="24"/>
    <n v="607"/>
    <x v="22"/>
    <m/>
    <m/>
    <s v="DNS"/>
    <m/>
    <x v="11"/>
    <s v="Missoula MT"/>
    <x v="0"/>
    <n v="0"/>
  </r>
  <r>
    <x v="2"/>
    <x v="0"/>
    <x v="0"/>
    <s v="DNS"/>
    <x v="24"/>
    <n v="280"/>
    <x v="92"/>
    <m/>
    <m/>
    <s v="DNS"/>
    <m/>
    <x v="1"/>
    <s v="West Jordan UT"/>
    <x v="0"/>
    <n v="0"/>
  </r>
  <r>
    <x v="2"/>
    <x v="0"/>
    <x v="1"/>
    <n v="1"/>
    <x v="0"/>
    <n v="3"/>
    <x v="73"/>
    <n v="7"/>
    <d v="1899-12-30T00:10:49"/>
    <m/>
    <m/>
    <x v="11"/>
    <s v="Draper  UT"/>
    <x v="1"/>
    <n v="50"/>
  </r>
  <r>
    <x v="2"/>
    <x v="0"/>
    <x v="1"/>
    <n v="2"/>
    <x v="1"/>
    <n v="26"/>
    <x v="42"/>
    <n v="7"/>
    <d v="1899-12-30T00:10:56"/>
    <n v="7.109"/>
    <n v="7.109"/>
    <x v="5"/>
    <s v="Lehi UT"/>
    <x v="1"/>
    <n v="40"/>
  </r>
  <r>
    <x v="2"/>
    <x v="0"/>
    <x v="1"/>
    <n v="3"/>
    <x v="2"/>
    <n v="115"/>
    <x v="32"/>
    <n v="7"/>
    <d v="1899-12-30T00:11:06"/>
    <n v="16.613"/>
    <n v="9.5039999999999996"/>
    <x v="14"/>
    <s v="Calgary AB"/>
    <x v="1"/>
    <n v="32"/>
  </r>
  <r>
    <x v="2"/>
    <x v="0"/>
    <x v="1"/>
    <n v="4"/>
    <x v="3"/>
    <n v="86"/>
    <x v="62"/>
    <n v="7"/>
    <d v="1899-12-30T00:11:06"/>
    <n v="16.681999999999999"/>
    <n v="6.9000000000000006E-2"/>
    <x v="5"/>
    <s v="West Jordan UT"/>
    <x v="1"/>
    <n v="26"/>
  </r>
  <r>
    <x v="2"/>
    <x v="0"/>
    <x v="1"/>
    <n v="5"/>
    <x v="4"/>
    <n v="53"/>
    <x v="44"/>
    <n v="7"/>
    <d v="1899-12-30T00:11:08"/>
    <n v="19.324999999999999"/>
    <n v="2.6429999999999998"/>
    <x v="5"/>
    <s v="Gilbert AZ"/>
    <x v="1"/>
    <n v="22"/>
  </r>
  <r>
    <x v="2"/>
    <x v="0"/>
    <x v="1"/>
    <n v="6"/>
    <x v="5"/>
    <n v="11"/>
    <x v="46"/>
    <n v="7"/>
    <d v="1899-12-30T00:11:13"/>
    <n v="23.856999999999999"/>
    <n v="4.532"/>
    <x v="5"/>
    <s v="Sandy UT"/>
    <x v="1"/>
    <n v="20"/>
  </r>
  <r>
    <x v="2"/>
    <x v="0"/>
    <x v="1"/>
    <n v="7"/>
    <x v="6"/>
    <n v="177"/>
    <x v="29"/>
    <n v="7"/>
    <d v="1899-12-30T00:11:14"/>
    <n v="25.001000000000001"/>
    <n v="1.1439999999999999"/>
    <x v="11"/>
    <s v="Lindon UT"/>
    <x v="1"/>
    <n v="18"/>
  </r>
  <r>
    <x v="2"/>
    <x v="0"/>
    <x v="1"/>
    <n v="8"/>
    <x v="7"/>
    <n v="39"/>
    <x v="36"/>
    <n v="7"/>
    <d v="1899-12-30T00:11:15"/>
    <n v="25.812000000000001"/>
    <n v="0.81100000000000005"/>
    <x v="21"/>
    <s v="Bluffdale UT"/>
    <x v="1"/>
    <n v="16"/>
  </r>
  <r>
    <x v="2"/>
    <x v="0"/>
    <x v="1"/>
    <n v="9"/>
    <x v="8"/>
    <n v="7"/>
    <x v="75"/>
    <n v="7"/>
    <d v="1899-12-30T00:11:20"/>
    <n v="31.015999999999998"/>
    <n v="5.2039999999999997"/>
    <x v="11"/>
    <s v="Draper UT"/>
    <x v="1"/>
    <n v="14"/>
  </r>
  <r>
    <x v="2"/>
    <x v="0"/>
    <x v="1"/>
    <n v="10"/>
    <x v="9"/>
    <n v="68"/>
    <x v="2"/>
    <n v="7"/>
    <d v="1899-12-30T00:11:21"/>
    <n v="31.94"/>
    <n v="0.92400000000000004"/>
    <x v="0"/>
    <s v="RIGBY ID"/>
    <x v="1"/>
    <n v="12"/>
  </r>
  <r>
    <x v="2"/>
    <x v="0"/>
    <x v="1"/>
    <n v="11"/>
    <x v="10"/>
    <n v="258"/>
    <x v="33"/>
    <n v="7"/>
    <d v="1899-12-30T00:11:24"/>
    <n v="35.116"/>
    <n v="3.1760000000000002"/>
    <x v="19"/>
    <s v="Belgrade MT"/>
    <x v="1"/>
    <n v="10"/>
  </r>
  <r>
    <x v="2"/>
    <x v="0"/>
    <x v="1"/>
    <n v="12"/>
    <x v="11"/>
    <n v="209"/>
    <x v="6"/>
    <n v="7"/>
    <d v="1899-12-30T00:11:31"/>
    <n v="41.597000000000001"/>
    <n v="6.4809999999999999"/>
    <x v="1"/>
    <s v="Farmington UT"/>
    <x v="1"/>
    <n v="9"/>
  </r>
  <r>
    <x v="2"/>
    <x v="0"/>
    <x v="1"/>
    <n v="13"/>
    <x v="12"/>
    <n v="444"/>
    <x v="68"/>
    <n v="7"/>
    <d v="1899-12-30T00:11:51"/>
    <d v="1899-12-30T00:01:02"/>
    <n v="20.684999999999999"/>
    <x v="10"/>
    <s v="Salt Lake City UT"/>
    <x v="1"/>
    <n v="8"/>
  </r>
  <r>
    <x v="2"/>
    <x v="0"/>
    <x v="1"/>
    <n v="14"/>
    <x v="13"/>
    <n v="56"/>
    <x v="39"/>
    <n v="7"/>
    <d v="1899-12-30T00:11:56"/>
    <d v="1899-12-30T00:01:07"/>
    <n v="4.6669999999999998"/>
    <x v="22"/>
    <s v="South Jordan UT"/>
    <x v="1"/>
    <n v="7"/>
  </r>
  <r>
    <x v="2"/>
    <x v="0"/>
    <x v="1"/>
    <n v="15"/>
    <x v="14"/>
    <n v="282"/>
    <x v="5"/>
    <n v="7"/>
    <d v="1899-12-30T00:12:14"/>
    <d v="1899-12-30T00:01:25"/>
    <n v="18.05"/>
    <x v="26"/>
    <s v="Murray UT"/>
    <x v="1"/>
    <n v="6"/>
  </r>
  <r>
    <x v="2"/>
    <x v="0"/>
    <x v="1"/>
    <n v="16"/>
    <x v="15"/>
    <n v="365"/>
    <x v="34"/>
    <n v="6"/>
    <d v="1899-12-30T00:11:09"/>
    <s v="1 Lap"/>
    <s v="1 Lap"/>
    <x v="10"/>
    <s v="Sandy UT"/>
    <x v="1"/>
    <n v="5"/>
  </r>
  <r>
    <x v="2"/>
    <x v="0"/>
    <x v="1"/>
    <n v="17"/>
    <x v="16"/>
    <n v="321"/>
    <x v="67"/>
    <n v="5"/>
    <d v="1899-12-30T00:08:33"/>
    <s v="2 Laps"/>
    <s v="1 Lap"/>
    <x v="5"/>
    <s v="Kaysville UT"/>
    <x v="1"/>
    <n v="4"/>
  </r>
  <r>
    <x v="2"/>
    <x v="0"/>
    <x v="1"/>
    <n v="18"/>
    <x v="17"/>
    <n v="217"/>
    <x v="45"/>
    <n v="2"/>
    <d v="1899-12-30T00:03:32"/>
    <s v="5 Laps"/>
    <s v="3 Laps"/>
    <x v="25"/>
    <s v="Boise ID"/>
    <x v="1"/>
    <n v="3"/>
  </r>
  <r>
    <x v="2"/>
    <x v="0"/>
    <x v="1"/>
    <n v="19"/>
    <x v="18"/>
    <n v="22"/>
    <x v="9"/>
    <n v="2"/>
    <d v="1899-12-30T00:03:59"/>
    <s v="5 Laps"/>
    <n v="26.573"/>
    <x v="0"/>
    <s v="Murray UT"/>
    <x v="1"/>
    <n v="2"/>
  </r>
  <r>
    <x v="2"/>
    <x v="0"/>
    <x v="1"/>
    <s v="DNS"/>
    <x v="24"/>
    <n v="101"/>
    <x v="37"/>
    <m/>
    <m/>
    <s v="DNS"/>
    <m/>
    <x v="11"/>
    <s v="Boise ID"/>
    <x v="1"/>
    <n v="0"/>
  </r>
  <r>
    <x v="2"/>
    <x v="0"/>
    <x v="1"/>
    <s v="DNS"/>
    <x v="24"/>
    <n v="121"/>
    <x v="35"/>
    <m/>
    <m/>
    <s v="DNS"/>
    <m/>
    <x v="20"/>
    <s v="Salt Lake City UT"/>
    <x v="1"/>
    <n v="0"/>
  </r>
  <r>
    <x v="2"/>
    <x v="0"/>
    <x v="1"/>
    <s v="DNS"/>
    <x v="24"/>
    <n v="117"/>
    <x v="4"/>
    <m/>
    <m/>
    <s v="DNS"/>
    <m/>
    <x v="28"/>
    <s v="South Jordan UT"/>
    <x v="1"/>
    <n v="0"/>
  </r>
  <r>
    <x v="2"/>
    <x v="0"/>
    <x v="1"/>
    <s v="DNS"/>
    <x v="24"/>
    <n v="122"/>
    <x v="57"/>
    <m/>
    <m/>
    <s v="DNS"/>
    <m/>
    <x v="5"/>
    <s v="Salt Lake City UT"/>
    <x v="1"/>
    <n v="0"/>
  </r>
  <r>
    <x v="2"/>
    <x v="0"/>
    <x v="1"/>
    <s v="DNS"/>
    <x v="24"/>
    <n v="69"/>
    <x v="24"/>
    <m/>
    <m/>
    <s v="DNS"/>
    <m/>
    <x v="17"/>
    <s v="SLC UT"/>
    <x v="1"/>
    <n v="0"/>
  </r>
  <r>
    <x v="2"/>
    <x v="0"/>
    <x v="2"/>
    <n v="1"/>
    <x v="0"/>
    <n v="193"/>
    <x v="0"/>
    <n v="7"/>
    <d v="1899-12-30T00:11:31"/>
    <m/>
    <m/>
    <x v="0"/>
    <s v="Boulder CO"/>
    <x v="2"/>
    <n v="50"/>
  </r>
  <r>
    <x v="2"/>
    <x v="0"/>
    <x v="2"/>
    <n v="2"/>
    <x v="1"/>
    <n v="743"/>
    <x v="27"/>
    <n v="7"/>
    <d v="1899-12-30T00:11:31"/>
    <n v="0.51200000000000001"/>
    <n v="0.51200000000000001"/>
    <x v="1"/>
    <s v="Las Vegas NV"/>
    <x v="2"/>
    <n v="40"/>
  </r>
  <r>
    <x v="2"/>
    <x v="0"/>
    <x v="2"/>
    <n v="3"/>
    <x v="2"/>
    <n v="911"/>
    <x v="19"/>
    <n v="7"/>
    <d v="1899-12-30T00:11:37"/>
    <n v="6.0309999999999997"/>
    <n v="5.5190000000000001"/>
    <x v="14"/>
    <s v="Calgary AB"/>
    <x v="2"/>
    <n v="32"/>
  </r>
  <r>
    <x v="2"/>
    <x v="0"/>
    <x v="2"/>
    <n v="4"/>
    <x v="3"/>
    <n v="311"/>
    <x v="47"/>
    <n v="7"/>
    <d v="1899-12-30T00:11:39"/>
    <n v="8.7509999999999994"/>
    <n v="2.72"/>
    <x v="19"/>
    <s v="Edmonton AB"/>
    <x v="2"/>
    <n v="26"/>
  </r>
  <r>
    <x v="2"/>
    <x v="0"/>
    <x v="2"/>
    <n v="5"/>
    <x v="4"/>
    <n v="113"/>
    <x v="66"/>
    <n v="7"/>
    <d v="1899-12-30T00:11:47"/>
    <n v="16.071999999999999"/>
    <n v="7.3209999999999997"/>
    <x v="54"/>
    <s v="Lewisville TX"/>
    <x v="2"/>
    <n v="22"/>
  </r>
  <r>
    <x v="2"/>
    <x v="0"/>
    <x v="2"/>
    <n v="6"/>
    <x v="5"/>
    <n v="607"/>
    <x v="22"/>
    <n v="7"/>
    <d v="1899-12-30T00:11:50"/>
    <n v="18.762"/>
    <n v="2.69"/>
    <x v="11"/>
    <s v="Missoula MT"/>
    <x v="2"/>
    <n v="20"/>
  </r>
  <r>
    <x v="2"/>
    <x v="0"/>
    <x v="2"/>
    <n v="7"/>
    <x v="6"/>
    <n v="335"/>
    <x v="82"/>
    <n v="7"/>
    <d v="1899-12-30T00:11:52"/>
    <n v="21.277999999999999"/>
    <n v="2.516"/>
    <x v="50"/>
    <s v="New Haven CT"/>
    <x v="2"/>
    <n v="18"/>
  </r>
  <r>
    <x v="2"/>
    <x v="0"/>
    <x v="2"/>
    <n v="8"/>
    <x v="7"/>
    <n v="711"/>
    <x v="48"/>
    <n v="7"/>
    <d v="1899-12-30T00:12:01"/>
    <n v="30.41"/>
    <n v="9.1319999999999997"/>
    <x v="1"/>
    <s v="Phoenix AZ"/>
    <x v="2"/>
    <n v="16"/>
  </r>
  <r>
    <x v="2"/>
    <x v="0"/>
    <x v="2"/>
    <n v="9"/>
    <x v="8"/>
    <n v="814"/>
    <x v="53"/>
    <n v="7"/>
    <d v="1899-12-30T00:12:05"/>
    <n v="34.493000000000002"/>
    <n v="4.0830000000000002"/>
    <x v="1"/>
    <s v="Hooper UT"/>
    <x v="2"/>
    <n v="14"/>
  </r>
  <r>
    <x v="2"/>
    <x v="0"/>
    <x v="2"/>
    <n v="10"/>
    <x v="9"/>
    <n v="126"/>
    <x v="79"/>
    <n v="7"/>
    <d v="1899-12-30T00:12:11"/>
    <n v="40.042999999999999"/>
    <n v="5.55"/>
    <x v="1"/>
    <s v="Midvale UT"/>
    <x v="2"/>
    <n v="12"/>
  </r>
  <r>
    <x v="2"/>
    <x v="0"/>
    <x v="2"/>
    <n v="11"/>
    <x v="10"/>
    <n v="300"/>
    <x v="80"/>
    <n v="7"/>
    <d v="1899-12-30T00:12:17"/>
    <n v="45.829000000000001"/>
    <n v="5.7859999999999996"/>
    <x v="1"/>
    <s v="Draper UT"/>
    <x v="2"/>
    <n v="10"/>
  </r>
  <r>
    <x v="2"/>
    <x v="0"/>
    <x v="2"/>
    <n v="12"/>
    <x v="11"/>
    <n v="939"/>
    <x v="49"/>
    <n v="7"/>
    <d v="1899-12-30T00:12:19"/>
    <n v="47.793999999999997"/>
    <n v="1.9650000000000001"/>
    <x v="29"/>
    <s v="Ogden UT"/>
    <x v="2"/>
    <n v="9"/>
  </r>
  <r>
    <x v="2"/>
    <x v="0"/>
    <x v="2"/>
    <n v="13"/>
    <x v="12"/>
    <n v="268"/>
    <x v="51"/>
    <n v="7"/>
    <d v="1899-12-30T00:12:22"/>
    <n v="51.250999999999998"/>
    <n v="3.4569999999999999"/>
    <x v="6"/>
    <s v="Draper UT"/>
    <x v="2"/>
    <n v="8"/>
  </r>
  <r>
    <x v="2"/>
    <x v="0"/>
    <x v="2"/>
    <n v="14"/>
    <x v="13"/>
    <n v="240"/>
    <x v="91"/>
    <n v="7"/>
    <d v="1899-12-30T00:12:33"/>
    <d v="1899-12-30T00:01:02"/>
    <n v="10.609"/>
    <x v="11"/>
    <s v="Missoula MT"/>
    <x v="2"/>
    <n v="7"/>
  </r>
  <r>
    <x v="2"/>
    <x v="0"/>
    <x v="2"/>
    <n v="15"/>
    <x v="14"/>
    <n v="914"/>
    <x v="61"/>
    <n v="7"/>
    <d v="1899-12-30T00:12:58"/>
    <d v="1899-12-30T00:01:27"/>
    <n v="25.268999999999998"/>
    <x v="1"/>
    <s v="Park CIty UT"/>
    <x v="2"/>
    <n v="6"/>
  </r>
  <r>
    <x v="2"/>
    <x v="0"/>
    <x v="2"/>
    <n v="16"/>
    <x v="15"/>
    <n v="147"/>
    <x v="52"/>
    <n v="7"/>
    <d v="1899-12-30T00:13:02"/>
    <d v="1899-12-30T00:01:31"/>
    <n v="3.7269999999999999"/>
    <x v="30"/>
    <s v="Park City UT"/>
    <x v="2"/>
    <n v="5"/>
  </r>
  <r>
    <x v="2"/>
    <x v="0"/>
    <x v="2"/>
    <n v="17"/>
    <x v="16"/>
    <n v="107"/>
    <x v="17"/>
    <n v="6"/>
    <d v="1899-12-30T00:10:10"/>
    <s v="1 Lap"/>
    <s v="1 Lap"/>
    <x v="12"/>
    <s v="Meridian ID"/>
    <x v="2"/>
    <n v="4"/>
  </r>
  <r>
    <x v="2"/>
    <x v="0"/>
    <x v="2"/>
    <n v="18"/>
    <x v="17"/>
    <n v="213"/>
    <x v="69"/>
    <n v="6"/>
    <d v="1899-12-30T00:11:57"/>
    <s v="1 Lap"/>
    <d v="1899-12-30T00:01:47"/>
    <x v="46"/>
    <s v="SALT LAKE CITY UT"/>
    <x v="2"/>
    <n v="3"/>
  </r>
  <r>
    <x v="2"/>
    <x v="0"/>
    <x v="2"/>
    <n v="19"/>
    <x v="18"/>
    <n v="280"/>
    <x v="92"/>
    <n v="6"/>
    <d v="1899-12-30T00:12:16"/>
    <s v="1 Lap"/>
    <n v="18.850000000000001"/>
    <x v="1"/>
    <s v="West Jordan UT"/>
    <x v="2"/>
    <n v="2"/>
  </r>
  <r>
    <x v="2"/>
    <x v="0"/>
    <x v="2"/>
    <n v="20"/>
    <x v="19"/>
    <n v="870"/>
    <x v="28"/>
    <n v="6"/>
    <d v="1899-12-30T00:12:29"/>
    <s v="1 Lap"/>
    <n v="12.859"/>
    <x v="19"/>
    <s v="Boise ID"/>
    <x v="2"/>
    <n v="1"/>
  </r>
  <r>
    <x v="2"/>
    <x v="0"/>
    <x v="2"/>
    <n v="21"/>
    <x v="20"/>
    <n v="675"/>
    <x v="25"/>
    <n v="5"/>
    <d v="1899-12-30T00:08:31"/>
    <s v="2 Laps"/>
    <s v="1 Lap"/>
    <x v="18"/>
    <s v="Missoula MT"/>
    <x v="2"/>
    <n v="0"/>
  </r>
  <r>
    <x v="2"/>
    <x v="0"/>
    <x v="2"/>
    <n v="22"/>
    <x v="21"/>
    <n v="123"/>
    <x v="64"/>
    <n v="5"/>
    <d v="1899-12-30T00:12:19"/>
    <s v="2 Laps"/>
    <d v="1899-12-30T00:03:48"/>
    <x v="41"/>
    <s v="Rupert ID"/>
    <x v="2"/>
    <n v="0"/>
  </r>
  <r>
    <x v="2"/>
    <x v="0"/>
    <x v="2"/>
    <s v="DNS"/>
    <x v="24"/>
    <n v="660"/>
    <x v="21"/>
    <m/>
    <m/>
    <s v="DNS"/>
    <m/>
    <x v="15"/>
    <s v="Pleasant view UT"/>
    <x v="2"/>
    <n v="0"/>
  </r>
  <r>
    <x v="2"/>
    <x v="0"/>
    <x v="2"/>
    <s v="DNS"/>
    <x v="24"/>
    <n v="666"/>
    <x v="13"/>
    <m/>
    <m/>
    <s v="DNS"/>
    <m/>
    <x v="1"/>
    <s v="West Valley City UT"/>
    <x v="2"/>
    <n v="0"/>
  </r>
  <r>
    <x v="2"/>
    <x v="0"/>
    <x v="3"/>
    <n v="1"/>
    <x v="0"/>
    <n v="3"/>
    <x v="73"/>
    <n v="7"/>
    <d v="1899-12-30T00:10:56"/>
    <m/>
    <m/>
    <x v="11"/>
    <s v="Draper  UT"/>
    <x v="1"/>
    <n v="50"/>
  </r>
  <r>
    <x v="2"/>
    <x v="0"/>
    <x v="3"/>
    <n v="2"/>
    <x v="1"/>
    <n v="26"/>
    <x v="42"/>
    <n v="7"/>
    <d v="1899-12-30T00:10:59"/>
    <n v="3.2690000000000001"/>
    <n v="3.2690000000000001"/>
    <x v="5"/>
    <s v="Lehi UT"/>
    <x v="1"/>
    <n v="40"/>
  </r>
  <r>
    <x v="2"/>
    <x v="0"/>
    <x v="3"/>
    <n v="3"/>
    <x v="2"/>
    <n v="53"/>
    <x v="44"/>
    <n v="7"/>
    <d v="1899-12-30T00:11:05"/>
    <n v="9.2219999999999995"/>
    <n v="5.9530000000000003"/>
    <x v="5"/>
    <s v="Gilbert AZ"/>
    <x v="1"/>
    <n v="32"/>
  </r>
  <r>
    <x v="2"/>
    <x v="0"/>
    <x v="3"/>
    <n v="4"/>
    <x v="3"/>
    <n v="115"/>
    <x v="32"/>
    <n v="7"/>
    <d v="1899-12-30T00:11:06"/>
    <n v="9.6969999999999992"/>
    <n v="0.47499999999999998"/>
    <x v="14"/>
    <s v="Calgary AB"/>
    <x v="1"/>
    <n v="26"/>
  </r>
  <r>
    <x v="2"/>
    <x v="0"/>
    <x v="3"/>
    <n v="5"/>
    <x v="4"/>
    <n v="177"/>
    <x v="29"/>
    <n v="7"/>
    <d v="1899-12-30T00:11:07"/>
    <n v="10.808999999999999"/>
    <n v="1.1120000000000001"/>
    <x v="11"/>
    <s v="Lindon UT"/>
    <x v="1"/>
    <n v="22"/>
  </r>
  <r>
    <x v="2"/>
    <x v="0"/>
    <x v="3"/>
    <n v="6"/>
    <x v="5"/>
    <n v="7"/>
    <x v="75"/>
    <n v="7"/>
    <d v="1899-12-30T00:11:08"/>
    <n v="11.826000000000001"/>
    <n v="1.0169999999999999"/>
    <x v="11"/>
    <s v="Draper UT"/>
    <x v="1"/>
    <n v="20"/>
  </r>
  <r>
    <x v="2"/>
    <x v="0"/>
    <x v="3"/>
    <n v="7"/>
    <x v="6"/>
    <n v="122"/>
    <x v="57"/>
    <n v="7"/>
    <d v="1899-12-30T00:11:08"/>
    <n v="12.257"/>
    <n v="0.43099999999999999"/>
    <x v="5"/>
    <s v="Salt Lake City UT"/>
    <x v="1"/>
    <n v="18"/>
  </r>
  <r>
    <x v="2"/>
    <x v="0"/>
    <x v="3"/>
    <n v="8"/>
    <x v="7"/>
    <n v="365"/>
    <x v="34"/>
    <n v="7"/>
    <d v="1899-12-30T00:11:18"/>
    <n v="21.989000000000001"/>
    <n v="9.7319999999999993"/>
    <x v="10"/>
    <s v="Sandy UT"/>
    <x v="1"/>
    <n v="16"/>
  </r>
  <r>
    <x v="2"/>
    <x v="0"/>
    <x v="3"/>
    <n v="9"/>
    <x v="8"/>
    <n v="209"/>
    <x v="6"/>
    <n v="7"/>
    <d v="1899-12-30T00:11:25"/>
    <n v="28.861000000000001"/>
    <n v="6.8719999999999999"/>
    <x v="1"/>
    <s v="Farmington UT"/>
    <x v="1"/>
    <n v="14"/>
  </r>
  <r>
    <x v="2"/>
    <x v="0"/>
    <x v="3"/>
    <n v="10"/>
    <x v="9"/>
    <n v="68"/>
    <x v="2"/>
    <n v="7"/>
    <d v="1899-12-30T00:11:25"/>
    <n v="29.007999999999999"/>
    <n v="0.14699999999999999"/>
    <x v="0"/>
    <s v="RIGBY ID"/>
    <x v="1"/>
    <n v="12"/>
  </r>
  <r>
    <x v="2"/>
    <x v="0"/>
    <x v="3"/>
    <n v="11"/>
    <x v="10"/>
    <n v="321"/>
    <x v="67"/>
    <n v="7"/>
    <d v="1899-12-30T00:11:49"/>
    <n v="53.012999999999998"/>
    <n v="24.004999999999999"/>
    <x v="5"/>
    <s v="Kaysville UT"/>
    <x v="1"/>
    <n v="10"/>
  </r>
  <r>
    <x v="2"/>
    <x v="0"/>
    <x v="3"/>
    <n v="12"/>
    <x v="11"/>
    <n v="444"/>
    <x v="68"/>
    <n v="7"/>
    <d v="1899-12-30T00:11:50"/>
    <n v="53.999000000000002"/>
    <n v="0.98599999999999999"/>
    <x v="10"/>
    <s v="Salt Lake City UT"/>
    <x v="1"/>
    <n v="9"/>
  </r>
  <r>
    <x v="2"/>
    <x v="0"/>
    <x v="3"/>
    <n v="13"/>
    <x v="12"/>
    <n v="56"/>
    <x v="39"/>
    <n v="7"/>
    <d v="1899-12-30T00:11:57"/>
    <d v="1899-12-30T00:01:01"/>
    <n v="7.1040000000000001"/>
    <x v="22"/>
    <s v="South Jordan UT"/>
    <x v="1"/>
    <n v="8"/>
  </r>
  <r>
    <x v="2"/>
    <x v="0"/>
    <x v="3"/>
    <n v="14"/>
    <x v="13"/>
    <n v="282"/>
    <x v="5"/>
    <n v="7"/>
    <d v="1899-12-30T00:12:25"/>
    <d v="1899-12-30T00:01:29"/>
    <n v="27.716999999999999"/>
    <x v="26"/>
    <s v="Murray UT"/>
    <x v="1"/>
    <n v="7"/>
  </r>
  <r>
    <x v="2"/>
    <x v="0"/>
    <x v="3"/>
    <s v="DNS"/>
    <x v="24"/>
    <n v="121"/>
    <x v="35"/>
    <m/>
    <m/>
    <s v="DNS"/>
    <m/>
    <x v="20"/>
    <s v="Salt Lake City UT"/>
    <x v="1"/>
    <n v="0"/>
  </r>
  <r>
    <x v="2"/>
    <x v="0"/>
    <x v="3"/>
    <s v="DNS"/>
    <x v="24"/>
    <n v="39"/>
    <x v="36"/>
    <m/>
    <m/>
    <s v="DNS"/>
    <m/>
    <x v="21"/>
    <s v="Bluffdale UT"/>
    <x v="1"/>
    <n v="0"/>
  </r>
  <r>
    <x v="2"/>
    <x v="0"/>
    <x v="3"/>
    <s v="DNS"/>
    <x v="24"/>
    <n v="22"/>
    <x v="9"/>
    <m/>
    <m/>
    <s v="DNS"/>
    <m/>
    <x v="0"/>
    <s v="Murray UT"/>
    <x v="1"/>
    <n v="0"/>
  </r>
  <r>
    <x v="2"/>
    <x v="0"/>
    <x v="3"/>
    <s v="DNS"/>
    <x v="24"/>
    <n v="88"/>
    <x v="43"/>
    <m/>
    <m/>
    <s v="DNS"/>
    <m/>
    <x v="1"/>
    <s v="Salt Lake City UT"/>
    <x v="1"/>
    <n v="0"/>
  </r>
  <r>
    <x v="2"/>
    <x v="0"/>
    <x v="3"/>
    <s v="DNS"/>
    <x v="24"/>
    <n v="101"/>
    <x v="37"/>
    <m/>
    <m/>
    <s v="DNS"/>
    <m/>
    <x v="11"/>
    <s v="Boise ID"/>
    <x v="1"/>
    <n v="0"/>
  </r>
  <r>
    <x v="2"/>
    <x v="0"/>
    <x v="3"/>
    <s v="DNS"/>
    <x v="24"/>
    <n v="217"/>
    <x v="45"/>
    <m/>
    <m/>
    <s v="DNS"/>
    <m/>
    <x v="25"/>
    <s v="Boise ID"/>
    <x v="1"/>
    <n v="0"/>
  </r>
  <r>
    <x v="2"/>
    <x v="0"/>
    <x v="3"/>
    <s v="DNS"/>
    <x v="24"/>
    <n v="258"/>
    <x v="33"/>
    <m/>
    <m/>
    <s v="DNS"/>
    <m/>
    <x v="19"/>
    <s v="Belgrade MT"/>
    <x v="1"/>
    <n v="0"/>
  </r>
  <r>
    <x v="2"/>
    <x v="0"/>
    <x v="3"/>
    <s v="DNS"/>
    <x v="24"/>
    <n v="69"/>
    <x v="24"/>
    <m/>
    <m/>
    <s v="DNS"/>
    <m/>
    <x v="17"/>
    <s v="SLC UT"/>
    <x v="1"/>
    <n v="0"/>
  </r>
  <r>
    <x v="2"/>
    <x v="0"/>
    <x v="3"/>
    <s v="DNS"/>
    <x v="24"/>
    <n v="11"/>
    <x v="46"/>
    <m/>
    <m/>
    <s v="DNS"/>
    <m/>
    <x v="5"/>
    <s v="Sandy UT"/>
    <x v="1"/>
    <n v="0"/>
  </r>
  <r>
    <x v="2"/>
    <x v="0"/>
    <x v="4"/>
    <n v="1"/>
    <x v="0"/>
    <n v="311"/>
    <x v="47"/>
    <n v="7"/>
    <d v="1899-12-30T00:11:25"/>
    <m/>
    <m/>
    <x v="19"/>
    <s v="Edmonton AB"/>
    <x v="2"/>
    <n v="50"/>
  </r>
  <r>
    <x v="2"/>
    <x v="0"/>
    <x v="4"/>
    <n v="2"/>
    <x v="1"/>
    <n v="743"/>
    <x v="27"/>
    <n v="7"/>
    <d v="1899-12-30T00:11:26"/>
    <n v="1"/>
    <n v="1"/>
    <x v="45"/>
    <s v="Las Vegas NV"/>
    <x v="2"/>
    <n v="40"/>
  </r>
  <r>
    <x v="2"/>
    <x v="0"/>
    <x v="4"/>
    <n v="3"/>
    <x v="2"/>
    <n v="193"/>
    <x v="0"/>
    <n v="7"/>
    <d v="1899-12-30T00:11:31"/>
    <n v="5.9039999999999999"/>
    <n v="4.9039999999999999"/>
    <x v="0"/>
    <s v="Boulder CO"/>
    <x v="2"/>
    <n v="32"/>
  </r>
  <r>
    <x v="2"/>
    <x v="0"/>
    <x v="4"/>
    <n v="4"/>
    <x v="3"/>
    <n v="911"/>
    <x v="19"/>
    <n v="7"/>
    <d v="1899-12-30T00:11:31"/>
    <n v="5.915"/>
    <n v="1.0999999999999999E-2"/>
    <x v="14"/>
    <s v="Calgary AB"/>
    <x v="2"/>
    <n v="26"/>
  </r>
  <r>
    <x v="2"/>
    <x v="0"/>
    <x v="4"/>
    <n v="5"/>
    <x v="4"/>
    <n v="113"/>
    <x v="66"/>
    <n v="7"/>
    <d v="1899-12-30T00:11:38"/>
    <n v="13.419"/>
    <n v="7.5039999999999996"/>
    <x v="54"/>
    <s v="Lewisville TX"/>
    <x v="2"/>
    <n v="22"/>
  </r>
  <r>
    <x v="2"/>
    <x v="0"/>
    <x v="4"/>
    <n v="6"/>
    <x v="5"/>
    <n v="607"/>
    <x v="22"/>
    <n v="7"/>
    <d v="1899-12-30T00:11:44"/>
    <n v="18.975999999999999"/>
    <n v="5.5570000000000004"/>
    <x v="11"/>
    <s v="Missoula MT"/>
    <x v="2"/>
    <n v="20"/>
  </r>
  <r>
    <x v="2"/>
    <x v="0"/>
    <x v="4"/>
    <n v="7"/>
    <x v="6"/>
    <n v="107"/>
    <x v="17"/>
    <n v="7"/>
    <d v="1899-12-30T00:12:03"/>
    <n v="38.220999999999997"/>
    <n v="19.245000000000001"/>
    <x v="12"/>
    <s v="Meridian ID"/>
    <x v="2"/>
    <n v="18"/>
  </r>
  <r>
    <x v="2"/>
    <x v="0"/>
    <x v="4"/>
    <n v="8"/>
    <x v="7"/>
    <n v="711"/>
    <x v="48"/>
    <n v="7"/>
    <d v="1899-12-30T00:12:04"/>
    <n v="38.648000000000003"/>
    <n v="0.42699999999999999"/>
    <x v="1"/>
    <s v="Phoenix AZ"/>
    <x v="2"/>
    <n v="16"/>
  </r>
  <r>
    <x v="2"/>
    <x v="0"/>
    <x v="4"/>
    <n v="9"/>
    <x v="8"/>
    <n v="300"/>
    <x v="80"/>
    <n v="7"/>
    <d v="1899-12-30T00:12:07"/>
    <n v="41.598999999999997"/>
    <n v="2.9510000000000001"/>
    <x v="1"/>
    <s v="Draper UT"/>
    <x v="2"/>
    <n v="14"/>
  </r>
  <r>
    <x v="2"/>
    <x v="0"/>
    <x v="4"/>
    <n v="10"/>
    <x v="9"/>
    <n v="126"/>
    <x v="79"/>
    <n v="7"/>
    <d v="1899-12-30T00:12:14"/>
    <n v="49.210999999999999"/>
    <n v="7.6120000000000001"/>
    <x v="1"/>
    <s v="Midvale UT"/>
    <x v="2"/>
    <n v="12"/>
  </r>
  <r>
    <x v="2"/>
    <x v="0"/>
    <x v="4"/>
    <n v="11"/>
    <x v="10"/>
    <n v="268"/>
    <x v="51"/>
    <n v="7"/>
    <d v="1899-12-30T00:12:18"/>
    <n v="53.156999999999996"/>
    <n v="3.9460000000000002"/>
    <x v="6"/>
    <s v="Draper UT"/>
    <x v="2"/>
    <n v="10"/>
  </r>
  <r>
    <x v="2"/>
    <x v="0"/>
    <x v="4"/>
    <n v="12"/>
    <x v="11"/>
    <n v="147"/>
    <x v="52"/>
    <n v="7"/>
    <d v="1899-12-30T00:12:59"/>
    <d v="1899-12-30T00:01:34"/>
    <n v="40.950000000000003"/>
    <x v="30"/>
    <s v="Park City UT"/>
    <x v="2"/>
    <n v="9"/>
  </r>
  <r>
    <x v="2"/>
    <x v="0"/>
    <x v="4"/>
    <s v="DNS"/>
    <x v="24"/>
    <n v="675"/>
    <x v="25"/>
    <m/>
    <m/>
    <s v="DNS"/>
    <m/>
    <x v="18"/>
    <s v="Missoula MT"/>
    <x v="2"/>
    <n v="0"/>
  </r>
  <r>
    <x v="2"/>
    <x v="0"/>
    <x v="4"/>
    <s v="DNS"/>
    <x v="24"/>
    <n v="660"/>
    <x v="21"/>
    <m/>
    <m/>
    <s v="DNS"/>
    <m/>
    <x v="15"/>
    <s v="Pleasant view UT"/>
    <x v="2"/>
    <n v="0"/>
  </r>
  <r>
    <x v="2"/>
    <x v="0"/>
    <x v="4"/>
    <s v="DNS"/>
    <x v="24"/>
    <n v="335"/>
    <x v="82"/>
    <m/>
    <m/>
    <s v="DNS"/>
    <m/>
    <x v="50"/>
    <s v="New Haven CT"/>
    <x v="2"/>
    <n v="0"/>
  </r>
  <r>
    <x v="2"/>
    <x v="0"/>
    <x v="4"/>
    <s v="DNS"/>
    <x v="24"/>
    <n v="870"/>
    <x v="28"/>
    <m/>
    <m/>
    <s v="DNS"/>
    <m/>
    <x v="19"/>
    <s v="Boise ID"/>
    <x v="2"/>
    <n v="0"/>
  </r>
  <r>
    <x v="2"/>
    <x v="0"/>
    <x v="4"/>
    <s v="DNS"/>
    <x v="24"/>
    <n v="666"/>
    <x v="13"/>
    <m/>
    <m/>
    <s v="DNS"/>
    <m/>
    <x v="1"/>
    <s v="West Valley City UT"/>
    <x v="2"/>
    <n v="0"/>
  </r>
  <r>
    <x v="2"/>
    <x v="0"/>
    <x v="4"/>
    <s v="DNS"/>
    <x v="24"/>
    <n v="240"/>
    <x v="91"/>
    <m/>
    <m/>
    <s v="DNS"/>
    <m/>
    <x v="11"/>
    <s v="Missoula MT"/>
    <x v="2"/>
    <n v="0"/>
  </r>
  <r>
    <x v="2"/>
    <x v="0"/>
    <x v="4"/>
    <s v="DNS"/>
    <x v="24"/>
    <n v="939"/>
    <x v="49"/>
    <m/>
    <m/>
    <s v="DNS"/>
    <m/>
    <x v="29"/>
    <s v="Ogden UT"/>
    <x v="2"/>
    <n v="0"/>
  </r>
  <r>
    <x v="2"/>
    <x v="0"/>
    <x v="4"/>
    <s v="DNS"/>
    <x v="24"/>
    <n v="213"/>
    <x v="69"/>
    <m/>
    <m/>
    <s v="DNS"/>
    <m/>
    <x v="46"/>
    <s v="SALT LAKE CITY UT"/>
    <x v="2"/>
    <n v="0"/>
  </r>
  <r>
    <x v="2"/>
    <x v="0"/>
    <x v="4"/>
    <s v="DNS"/>
    <x v="24"/>
    <n v="280"/>
    <x v="92"/>
    <m/>
    <m/>
    <s v="DNS"/>
    <m/>
    <x v="1"/>
    <s v="West Jordan UT"/>
    <x v="2"/>
    <n v="0"/>
  </r>
  <r>
    <x v="2"/>
    <x v="0"/>
    <x v="4"/>
    <s v="DNS"/>
    <x v="24"/>
    <n v="123"/>
    <x v="64"/>
    <m/>
    <m/>
    <s v="DNS"/>
    <m/>
    <x v="41"/>
    <s v="Rupert ID"/>
    <x v="2"/>
    <n v="0"/>
  </r>
  <r>
    <x v="2"/>
    <x v="0"/>
    <x v="5"/>
    <n v="1"/>
    <x v="0"/>
    <n v="68"/>
    <x v="2"/>
    <n v="7"/>
    <d v="1899-12-30T00:11:21"/>
    <m/>
    <m/>
    <x v="0"/>
    <s v="RIGBY ID"/>
    <x v="3"/>
    <n v="50"/>
  </r>
  <r>
    <x v="2"/>
    <x v="0"/>
    <x v="5"/>
    <n v="2"/>
    <x v="1"/>
    <n v="258"/>
    <x v="33"/>
    <n v="7"/>
    <d v="1899-12-30T00:11:24"/>
    <n v="3.06"/>
    <n v="3.06"/>
    <x v="19"/>
    <s v="Belgrade MT"/>
    <x v="3"/>
    <n v="40"/>
  </r>
  <r>
    <x v="2"/>
    <x v="0"/>
    <x v="5"/>
    <n v="3"/>
    <x v="2"/>
    <n v="209"/>
    <x v="6"/>
    <n v="7"/>
    <d v="1899-12-30T00:11:27"/>
    <n v="5.6310000000000002"/>
    <n v="2.5710000000000002"/>
    <x v="1"/>
    <s v="Farmington UT"/>
    <x v="3"/>
    <n v="32"/>
  </r>
  <r>
    <x v="2"/>
    <x v="0"/>
    <x v="5"/>
    <n v="4"/>
    <x v="3"/>
    <n v="11"/>
    <x v="46"/>
    <n v="7"/>
    <d v="1899-12-30T00:11:28"/>
    <n v="6.9950000000000001"/>
    <n v="1.3640000000000001"/>
    <x v="27"/>
    <s v="Sandy UT"/>
    <x v="3"/>
    <n v="26"/>
  </r>
  <r>
    <x v="2"/>
    <x v="0"/>
    <x v="5"/>
    <n v="5"/>
    <x v="4"/>
    <n v="22"/>
    <x v="9"/>
    <n v="7"/>
    <d v="1899-12-30T00:12:03"/>
    <n v="42.279000000000003"/>
    <n v="35.283999999999999"/>
    <x v="0"/>
    <s v="Murray UT"/>
    <x v="3"/>
    <n v="22"/>
  </r>
  <r>
    <x v="2"/>
    <x v="0"/>
    <x v="5"/>
    <n v="6"/>
    <x v="5"/>
    <n v="282"/>
    <x v="5"/>
    <n v="7"/>
    <d v="1899-12-30T00:12:04"/>
    <n v="42.427999999999997"/>
    <n v="0.14899999999999999"/>
    <x v="26"/>
    <s v="Murray UT"/>
    <x v="3"/>
    <n v="20"/>
  </r>
  <r>
    <x v="2"/>
    <x v="0"/>
    <x v="5"/>
    <n v="7"/>
    <x v="6"/>
    <n v="88"/>
    <x v="43"/>
    <n v="7"/>
    <d v="1899-12-30T00:12:33"/>
    <d v="1899-12-30T00:01:12"/>
    <n v="29.285"/>
    <x v="1"/>
    <s v="Salt Lake City UT"/>
    <x v="3"/>
    <n v="18"/>
  </r>
  <r>
    <x v="2"/>
    <x v="0"/>
    <x v="5"/>
    <s v="DNS"/>
    <x v="24"/>
    <n v="84"/>
    <x v="54"/>
    <m/>
    <m/>
    <s v="DNS"/>
    <m/>
    <x v="1"/>
    <s v="Salt Lake City Utah"/>
    <x v="3"/>
    <n v="0"/>
  </r>
  <r>
    <x v="2"/>
    <x v="0"/>
    <x v="5"/>
    <s v="DNS"/>
    <x v="24"/>
    <n v="217"/>
    <x v="45"/>
    <m/>
    <m/>
    <s v="DNS"/>
    <m/>
    <x v="25"/>
    <s v="Boise ID"/>
    <x v="3"/>
    <n v="0"/>
  </r>
  <r>
    <x v="2"/>
    <x v="0"/>
    <x v="6"/>
    <n v="1"/>
    <x v="0"/>
    <n v="84"/>
    <x v="54"/>
    <n v="7"/>
    <d v="1899-12-30T00:11:03"/>
    <m/>
    <m/>
    <x v="1"/>
    <s v="Salt Lake City Utah"/>
    <x v="4"/>
    <n v="50"/>
  </r>
  <r>
    <x v="2"/>
    <x v="0"/>
    <x v="6"/>
    <n v="2"/>
    <x v="1"/>
    <n v="49"/>
    <x v="55"/>
    <n v="7"/>
    <d v="1899-12-30T00:11:03"/>
    <n v="0.11"/>
    <n v="0.11"/>
    <x v="0"/>
    <s v="West Valley UT"/>
    <x v="4"/>
    <n v="40"/>
  </r>
  <r>
    <x v="2"/>
    <x v="0"/>
    <x v="6"/>
    <n v="3"/>
    <x v="2"/>
    <n v="527"/>
    <x v="56"/>
    <n v="7"/>
    <d v="1899-12-30T00:11:13"/>
    <n v="9.8409999999999993"/>
    <n v="9.7309999999999999"/>
    <x v="1"/>
    <s v="Salt Lake City UT"/>
    <x v="4"/>
    <n v="32"/>
  </r>
  <r>
    <x v="2"/>
    <x v="0"/>
    <x v="6"/>
    <n v="4"/>
    <x v="3"/>
    <n v="68"/>
    <x v="2"/>
    <n v="7"/>
    <d v="1899-12-30T00:11:13"/>
    <n v="10.038"/>
    <n v="0.19700000000000001"/>
    <x v="0"/>
    <s v="RIGBY ID"/>
    <x v="4"/>
    <n v="26"/>
  </r>
  <r>
    <x v="2"/>
    <x v="0"/>
    <x v="6"/>
    <n v="5"/>
    <x v="4"/>
    <n v="743"/>
    <x v="27"/>
    <n v="7"/>
    <d v="1899-12-30T00:11:15"/>
    <n v="11.917"/>
    <n v="1.879"/>
    <x v="1"/>
    <s v="Las Vegas NV"/>
    <x v="4"/>
    <n v="22"/>
  </r>
  <r>
    <x v="2"/>
    <x v="0"/>
    <x v="6"/>
    <n v="6"/>
    <x v="5"/>
    <n v="209"/>
    <x v="6"/>
    <n v="7"/>
    <d v="1899-12-30T00:11:29"/>
    <n v="26.62"/>
    <n v="14.702999999999999"/>
    <x v="1"/>
    <s v="Farmington UT"/>
    <x v="4"/>
    <n v="20"/>
  </r>
  <r>
    <x v="2"/>
    <x v="0"/>
    <x v="6"/>
    <n v="7"/>
    <x v="6"/>
    <n v="258"/>
    <x v="33"/>
    <n v="7"/>
    <d v="1899-12-30T00:11:31"/>
    <n v="28.635999999999999"/>
    <n v="2.016"/>
    <x v="19"/>
    <s v="Belgrade MT"/>
    <x v="4"/>
    <n v="18"/>
  </r>
  <r>
    <x v="2"/>
    <x v="0"/>
    <x v="6"/>
    <n v="8"/>
    <x v="7"/>
    <n v="311"/>
    <x v="47"/>
    <n v="7"/>
    <d v="1899-12-30T00:11:48"/>
    <n v="45.423000000000002"/>
    <n v="16.786999999999999"/>
    <x v="19"/>
    <s v="Edmonton AB"/>
    <x v="4"/>
    <n v="16"/>
  </r>
  <r>
    <x v="2"/>
    <x v="0"/>
    <x v="6"/>
    <n v="9"/>
    <x v="8"/>
    <n v="711"/>
    <x v="48"/>
    <n v="7"/>
    <d v="1899-12-30T00:11:52"/>
    <n v="49.511000000000003"/>
    <n v="4.0880000000000001"/>
    <x v="1"/>
    <s v="Phoenix AZ"/>
    <x v="4"/>
    <n v="14"/>
  </r>
  <r>
    <x v="2"/>
    <x v="0"/>
    <x v="6"/>
    <n v="10"/>
    <x v="9"/>
    <n v="282"/>
    <x v="5"/>
    <n v="7"/>
    <d v="1899-12-30T00:11:58"/>
    <n v="55.415999999999997"/>
    <n v="5.9050000000000002"/>
    <x v="26"/>
    <s v="Murray UT"/>
    <x v="4"/>
    <n v="12"/>
  </r>
  <r>
    <x v="2"/>
    <x v="0"/>
    <x v="6"/>
    <n v="11"/>
    <x v="10"/>
    <n v="280"/>
    <x v="92"/>
    <n v="7"/>
    <d v="1899-12-30T00:11:59"/>
    <n v="55.74"/>
    <n v="0.32400000000000001"/>
    <x v="1"/>
    <s v="West Jordan UT"/>
    <x v="4"/>
    <n v="10"/>
  </r>
  <r>
    <x v="2"/>
    <x v="0"/>
    <x v="6"/>
    <n v="12"/>
    <x v="11"/>
    <n v="217"/>
    <x v="45"/>
    <n v="7"/>
    <d v="1899-12-30T00:12:06"/>
    <d v="1899-12-30T00:01:03"/>
    <n v="7.1630000000000003"/>
    <x v="36"/>
    <s v="Boise ID"/>
    <x v="4"/>
    <n v="9"/>
  </r>
  <r>
    <x v="2"/>
    <x v="0"/>
    <x v="6"/>
    <n v="13"/>
    <x v="12"/>
    <n v="939"/>
    <x v="49"/>
    <n v="7"/>
    <d v="1899-12-30T00:12:06"/>
    <d v="1899-12-30T00:01:03"/>
    <n v="0.51800000000000002"/>
    <x v="29"/>
    <s v="Ogden UT"/>
    <x v="4"/>
    <n v="8"/>
  </r>
  <r>
    <x v="2"/>
    <x v="0"/>
    <x v="6"/>
    <n v="14"/>
    <x v="13"/>
    <n v="126"/>
    <x v="79"/>
    <n v="7"/>
    <d v="1899-12-30T00:12:07"/>
    <d v="1899-12-30T00:01:04"/>
    <n v="0.91"/>
    <x v="1"/>
    <s v="Midvale UT"/>
    <x v="4"/>
    <n v="7"/>
  </r>
  <r>
    <x v="2"/>
    <x v="0"/>
    <x v="6"/>
    <n v="15"/>
    <x v="14"/>
    <n v="814"/>
    <x v="53"/>
    <n v="7"/>
    <d v="1899-12-30T00:12:25"/>
    <d v="1899-12-30T00:01:22"/>
    <n v="17.751000000000001"/>
    <x v="1"/>
    <s v="Hooper UT"/>
    <x v="4"/>
    <n v="6"/>
  </r>
  <r>
    <x v="2"/>
    <x v="0"/>
    <x v="6"/>
    <n v="17"/>
    <x v="15"/>
    <n v="88"/>
    <x v="43"/>
    <n v="7"/>
    <d v="1899-12-30T00:12:32"/>
    <d v="1899-12-30T00:01:30"/>
    <n v="3.944"/>
    <x v="1"/>
    <s v="Salt Lake City UT"/>
    <x v="4"/>
    <n v="5"/>
  </r>
  <r>
    <x v="2"/>
    <x v="0"/>
    <x v="6"/>
    <n v="18"/>
    <x v="16"/>
    <n v="147"/>
    <x v="52"/>
    <n v="7"/>
    <d v="1899-12-30T00:12:45"/>
    <d v="1899-12-30T00:01:43"/>
    <n v="13.053000000000001"/>
    <x v="30"/>
    <s v="Park City UT"/>
    <x v="4"/>
    <n v="4"/>
  </r>
  <r>
    <x v="2"/>
    <x v="0"/>
    <x v="6"/>
    <n v="21"/>
    <x v="17"/>
    <n v="213"/>
    <x v="69"/>
    <n v="6"/>
    <d v="1899-12-30T00:11:38"/>
    <s v="1 Lap"/>
    <n v="36.648000000000003"/>
    <x v="46"/>
    <s v="SALT LAKE CITY UT"/>
    <x v="4"/>
    <n v="3"/>
  </r>
  <r>
    <x v="2"/>
    <x v="0"/>
    <x v="6"/>
    <s v="DNS"/>
    <x v="24"/>
    <n v="675"/>
    <x v="25"/>
    <m/>
    <m/>
    <s v="DNS"/>
    <m/>
    <x v="18"/>
    <s v="Missoula MT"/>
    <x v="4"/>
    <n v="0"/>
  </r>
  <r>
    <x v="2"/>
    <x v="0"/>
    <x v="6"/>
    <s v="DNS"/>
    <x v="24"/>
    <n v="22"/>
    <x v="9"/>
    <m/>
    <m/>
    <s v="DNS"/>
    <m/>
    <x v="0"/>
    <s v="Murray UT"/>
    <x v="4"/>
    <n v="0"/>
  </r>
  <r>
    <x v="2"/>
    <x v="0"/>
    <x v="6"/>
    <s v="DNS"/>
    <x v="24"/>
    <n v="11"/>
    <x v="46"/>
    <m/>
    <m/>
    <s v="DNS"/>
    <m/>
    <x v="27"/>
    <s v="Sandy UT"/>
    <x v="4"/>
    <n v="0"/>
  </r>
  <r>
    <x v="2"/>
    <x v="0"/>
    <x v="6"/>
    <s v="DNS"/>
    <x v="24"/>
    <n v="666"/>
    <x v="13"/>
    <m/>
    <m/>
    <s v="DNS"/>
    <m/>
    <x v="1"/>
    <s v="West Valley City UT"/>
    <x v="4"/>
    <n v="0"/>
  </r>
  <r>
    <x v="2"/>
    <x v="0"/>
    <x v="7"/>
    <n v="16"/>
    <x v="0"/>
    <n v="993"/>
    <x v="58"/>
    <n v="7"/>
    <d v="1899-12-30T00:12:28"/>
    <d v="1899-12-30T00:01:26"/>
    <n v="3.6110000000000002"/>
    <x v="33"/>
    <s v="Boulder CO"/>
    <x v="5"/>
    <n v="50"/>
  </r>
  <r>
    <x v="2"/>
    <x v="0"/>
    <x v="7"/>
    <n v="19"/>
    <x v="1"/>
    <n v="32"/>
    <x v="59"/>
    <n v="7"/>
    <d v="1899-12-30T00:13:55"/>
    <d v="1899-12-30T00:02:52"/>
    <d v="1899-12-30T00:01:10"/>
    <x v="34"/>
    <s v="Logan UT"/>
    <x v="5"/>
    <n v="40"/>
  </r>
  <r>
    <x v="2"/>
    <x v="0"/>
    <x v="7"/>
    <n v="20"/>
    <x v="2"/>
    <n v="33"/>
    <x v="60"/>
    <n v="6"/>
    <d v="1899-12-30T00:11:02"/>
    <s v="1 Lap"/>
    <s v="1 Lap"/>
    <x v="35"/>
    <s v="Redmond UT"/>
    <x v="5"/>
    <n v="32"/>
  </r>
  <r>
    <x v="2"/>
    <x v="0"/>
    <x v="7"/>
    <n v="22"/>
    <x v="3"/>
    <n v="142"/>
    <x v="85"/>
    <n v="6"/>
    <d v="1899-12-30T00:11:48"/>
    <s v="1 Lap"/>
    <n v="9.9640000000000004"/>
    <x v="51"/>
    <s v="Draper UT"/>
    <x v="5"/>
    <n v="26"/>
  </r>
  <r>
    <x v="2"/>
    <x v="0"/>
    <x v="7"/>
    <n v="23"/>
    <x v="4"/>
    <n v="693"/>
    <x v="87"/>
    <n v="6"/>
    <d v="1899-12-30T00:12:28"/>
    <s v="1 Lap"/>
    <n v="39.851999999999997"/>
    <x v="35"/>
    <s v="Boulder CO"/>
    <x v="5"/>
    <n v="22"/>
  </r>
  <r>
    <x v="2"/>
    <x v="0"/>
    <x v="7"/>
    <n v="24"/>
    <x v="5"/>
    <n v="109"/>
    <x v="86"/>
    <n v="6"/>
    <d v="1899-12-30T00:12:45"/>
    <s v="1 Lap"/>
    <n v="16.928000000000001"/>
    <x v="36"/>
    <s v="South Ogden UT"/>
    <x v="5"/>
    <n v="20"/>
  </r>
  <r>
    <x v="2"/>
    <x v="0"/>
    <x v="7"/>
    <n v="25"/>
    <x v="6"/>
    <n v="660"/>
    <x v="21"/>
    <n v="5"/>
    <d v="1899-12-30T00:09:30"/>
    <s v="2 Laps"/>
    <s v="1 Lap"/>
    <x v="15"/>
    <s v="Pleasant view UT"/>
    <x v="5"/>
    <n v="18"/>
  </r>
  <r>
    <x v="2"/>
    <x v="0"/>
    <x v="8"/>
    <n v="1"/>
    <x v="0"/>
    <n v="311"/>
    <x v="47"/>
    <n v="6"/>
    <d v="1899-12-30T00:09:48"/>
    <m/>
    <m/>
    <x v="19"/>
    <s v="Edmonton AB"/>
    <x v="6"/>
    <n v="50"/>
  </r>
  <r>
    <x v="2"/>
    <x v="0"/>
    <x v="8"/>
    <n v="2"/>
    <x v="1"/>
    <n v="193"/>
    <x v="0"/>
    <n v="6"/>
    <d v="1899-12-30T00:09:49"/>
    <n v="0.56999999999999995"/>
    <n v="0.56999999999999995"/>
    <x v="0"/>
    <s v="Boulder CO"/>
    <x v="6"/>
    <n v="40"/>
  </r>
  <r>
    <x v="2"/>
    <x v="0"/>
    <x v="8"/>
    <n v="3"/>
    <x v="2"/>
    <n v="126"/>
    <x v="79"/>
    <n v="6"/>
    <d v="1899-12-30T00:10:08"/>
    <n v="19.803000000000001"/>
    <n v="19.233000000000001"/>
    <x v="1"/>
    <s v="Midvale UT"/>
    <x v="6"/>
    <n v="32"/>
  </r>
  <r>
    <x v="2"/>
    <x v="0"/>
    <x v="8"/>
    <n v="4"/>
    <x v="3"/>
    <n v="666"/>
    <x v="13"/>
    <n v="6"/>
    <d v="1899-12-30T00:10:12"/>
    <n v="23.245999999999999"/>
    <n v="3.4430000000000001"/>
    <x v="1"/>
    <s v="West Valley City UT"/>
    <x v="6"/>
    <n v="26"/>
  </r>
  <r>
    <x v="2"/>
    <x v="0"/>
    <x v="8"/>
    <n v="5"/>
    <x v="4"/>
    <n v="711"/>
    <x v="48"/>
    <n v="6"/>
    <d v="1899-12-30T00:10:19"/>
    <n v="30.321000000000002"/>
    <n v="7.0750000000000002"/>
    <x v="1"/>
    <s v="Phoenix AZ"/>
    <x v="6"/>
    <n v="22"/>
  </r>
  <r>
    <x v="2"/>
    <x v="0"/>
    <x v="8"/>
    <n v="6"/>
    <x v="5"/>
    <n v="300"/>
    <x v="80"/>
    <n v="6"/>
    <d v="1899-12-30T00:10:22"/>
    <n v="34.030999999999999"/>
    <n v="3.71"/>
    <x v="1"/>
    <s v="Draper UT"/>
    <x v="6"/>
    <n v="20"/>
  </r>
  <r>
    <x v="2"/>
    <x v="0"/>
    <x v="8"/>
    <n v="7"/>
    <x v="6"/>
    <n v="814"/>
    <x v="53"/>
    <n v="6"/>
    <d v="1899-12-30T00:10:23"/>
    <n v="34.173999999999999"/>
    <n v="0.14299999999999999"/>
    <x v="1"/>
    <s v="Hooper UT"/>
    <x v="6"/>
    <n v="18"/>
  </r>
  <r>
    <x v="2"/>
    <x v="0"/>
    <x v="8"/>
    <n v="8"/>
    <x v="7"/>
    <n v="939"/>
    <x v="49"/>
    <n v="6"/>
    <d v="1899-12-30T00:10:25"/>
    <n v="36.744999999999997"/>
    <n v="2.5710000000000002"/>
    <x v="29"/>
    <s v="Ogden UT"/>
    <x v="6"/>
    <n v="16"/>
  </r>
  <r>
    <x v="2"/>
    <x v="0"/>
    <x v="8"/>
    <n v="9"/>
    <x v="8"/>
    <n v="870"/>
    <x v="28"/>
    <n v="6"/>
    <d v="1899-12-30T00:10:29"/>
    <n v="40.406999999999996"/>
    <n v="3.6619999999999999"/>
    <x v="19"/>
    <s v="Boise ID"/>
    <x v="6"/>
    <n v="14"/>
  </r>
  <r>
    <x v="2"/>
    <x v="0"/>
    <x v="8"/>
    <n v="10"/>
    <x v="9"/>
    <n v="268"/>
    <x v="51"/>
    <n v="6"/>
    <d v="1899-12-30T00:10:30"/>
    <n v="41.488999999999997"/>
    <n v="1.0820000000000001"/>
    <x v="6"/>
    <s v="Draper UT"/>
    <x v="6"/>
    <n v="12"/>
  </r>
  <r>
    <x v="2"/>
    <x v="0"/>
    <x v="8"/>
    <n v="11"/>
    <x v="10"/>
    <n v="280"/>
    <x v="92"/>
    <n v="6"/>
    <d v="1899-12-30T00:10:30"/>
    <n v="41.802"/>
    <n v="0.313"/>
    <x v="1"/>
    <s v="West Jordan UT"/>
    <x v="6"/>
    <n v="10"/>
  </r>
  <r>
    <x v="2"/>
    <x v="0"/>
    <x v="8"/>
    <n v="12"/>
    <x v="11"/>
    <n v="147"/>
    <x v="52"/>
    <n v="6"/>
    <d v="1899-12-30T00:10:57"/>
    <d v="1899-12-30T00:01:08"/>
    <n v="26.341000000000001"/>
    <x v="30"/>
    <s v="Park City UT"/>
    <x v="6"/>
    <n v="9"/>
  </r>
  <r>
    <x v="2"/>
    <x v="0"/>
    <x v="8"/>
    <n v="13"/>
    <x v="12"/>
    <n v="914"/>
    <x v="61"/>
    <n v="6"/>
    <d v="1899-12-30T00:11:10"/>
    <d v="1899-12-30T00:01:21"/>
    <n v="13.275"/>
    <x v="1"/>
    <s v="Park CIty UT"/>
    <x v="6"/>
    <n v="8"/>
  </r>
  <r>
    <x v="2"/>
    <x v="0"/>
    <x v="8"/>
    <n v="14"/>
    <x v="13"/>
    <n v="213"/>
    <x v="69"/>
    <n v="5"/>
    <d v="1899-12-30T00:10:03"/>
    <s v="1 Lap"/>
    <s v="1 Lap"/>
    <x v="46"/>
    <s v="SALT LAKE CITY UT"/>
    <x v="6"/>
    <n v="7"/>
  </r>
  <r>
    <x v="2"/>
    <x v="0"/>
    <x v="8"/>
    <n v="15"/>
    <x v="14"/>
    <n v="743"/>
    <x v="27"/>
    <m/>
    <m/>
    <m/>
    <m/>
    <x v="1"/>
    <s v="Las Vegas NV"/>
    <x v="6"/>
    <n v="6"/>
  </r>
  <r>
    <x v="2"/>
    <x v="0"/>
    <x v="8"/>
    <n v="16"/>
    <x v="15"/>
    <n v="675"/>
    <x v="25"/>
    <m/>
    <m/>
    <m/>
    <m/>
    <x v="18"/>
    <s v="Missoula MT"/>
    <x v="6"/>
    <n v="5"/>
  </r>
  <r>
    <x v="2"/>
    <x v="0"/>
    <x v="8"/>
    <n v="17"/>
    <x v="16"/>
    <n v="660"/>
    <x v="21"/>
    <m/>
    <m/>
    <m/>
    <m/>
    <x v="15"/>
    <s v="Pleasant view UT"/>
    <x v="6"/>
    <n v="4"/>
  </r>
  <r>
    <x v="2"/>
    <x v="0"/>
    <x v="9"/>
    <n v="1"/>
    <x v="0"/>
    <n v="84"/>
    <x v="54"/>
    <n v="8"/>
    <d v="1899-12-30T00:17:00"/>
    <m/>
    <m/>
    <x v="1"/>
    <s v="Salt Lake City Utah"/>
    <x v="7"/>
    <n v="50"/>
  </r>
  <r>
    <x v="2"/>
    <x v="0"/>
    <x v="9"/>
    <n v="2"/>
    <x v="1"/>
    <n v="49"/>
    <x v="55"/>
    <n v="8"/>
    <d v="1899-12-30T00:17:02"/>
    <n v="2.145"/>
    <n v="2.145"/>
    <x v="0"/>
    <s v="West Valley UT"/>
    <x v="7"/>
    <n v="40"/>
  </r>
  <r>
    <x v="2"/>
    <x v="0"/>
    <x v="9"/>
    <n v="3"/>
    <x v="2"/>
    <n v="527"/>
    <x v="56"/>
    <n v="7"/>
    <d v="1899-12-30T00:17:05"/>
    <s v="1 Lap"/>
    <s v="1 Lap"/>
    <x v="1"/>
    <s v="Salt Lake City UT"/>
    <x v="7"/>
    <n v="32"/>
  </r>
  <r>
    <x v="2"/>
    <x v="0"/>
    <x v="9"/>
    <n v="4"/>
    <x v="3"/>
    <n v="122"/>
    <x v="57"/>
    <n v="7"/>
    <d v="1899-12-30T00:17:06"/>
    <s v="1 Lap"/>
    <n v="0.38400000000000001"/>
    <x v="5"/>
    <s v="Salt Lake City UT"/>
    <x v="7"/>
    <n v="26"/>
  </r>
  <r>
    <x v="2"/>
    <x v="0"/>
    <x v="9"/>
    <n v="5"/>
    <x v="4"/>
    <n v="26"/>
    <x v="42"/>
    <n v="7"/>
    <d v="1899-12-30T00:17:06"/>
    <s v="1 Lap"/>
    <n v="4.7E-2"/>
    <x v="5"/>
    <s v="Lehi UT"/>
    <x v="7"/>
    <n v="22"/>
  </r>
  <r>
    <x v="2"/>
    <x v="0"/>
    <x v="9"/>
    <n v="6"/>
    <x v="5"/>
    <n v="53"/>
    <x v="44"/>
    <n v="7"/>
    <d v="1899-12-30T00:17:16"/>
    <s v="1 Lap"/>
    <n v="10.32"/>
    <x v="5"/>
    <s v="Gilbert AZ"/>
    <x v="7"/>
    <n v="20"/>
  </r>
  <r>
    <x v="2"/>
    <x v="0"/>
    <x v="9"/>
    <n v="7"/>
    <x v="6"/>
    <n v="365"/>
    <x v="34"/>
    <n v="7"/>
    <d v="1899-12-30T00:17:20"/>
    <s v="1 Lap"/>
    <n v="4.2770000000000001"/>
    <x v="10"/>
    <s v="Sandy UT"/>
    <x v="7"/>
    <n v="18"/>
  </r>
  <r>
    <x v="2"/>
    <x v="0"/>
    <x v="9"/>
    <n v="8"/>
    <x v="7"/>
    <n v="689"/>
    <x v="88"/>
    <n v="7"/>
    <d v="1899-12-30T00:17:29"/>
    <s v="1 Lap"/>
    <n v="8.4629999999999992"/>
    <x v="52"/>
    <s v="Banks OR"/>
    <x v="7"/>
    <n v="16"/>
  </r>
  <r>
    <x v="2"/>
    <x v="0"/>
    <x v="9"/>
    <n v="9"/>
    <x v="8"/>
    <n v="321"/>
    <x v="67"/>
    <n v="7"/>
    <d v="1899-12-30T00:17:34"/>
    <s v="1 Lap"/>
    <n v="5.444"/>
    <x v="5"/>
    <s v="Kaysville UT"/>
    <x v="7"/>
    <n v="14"/>
  </r>
  <r>
    <x v="2"/>
    <x v="0"/>
    <x v="9"/>
    <n v="10"/>
    <x v="9"/>
    <n v="121"/>
    <x v="35"/>
    <n v="7"/>
    <d v="1899-12-30T00:17:37"/>
    <s v="1 Lap"/>
    <n v="3.177"/>
    <x v="20"/>
    <s v="Salt Lake City UT"/>
    <x v="7"/>
    <n v="12"/>
  </r>
  <r>
    <x v="2"/>
    <x v="0"/>
    <x v="9"/>
    <s v="DNF"/>
    <x v="10"/>
    <n v="115"/>
    <x v="32"/>
    <n v="3"/>
    <d v="1899-12-30T00:12:31"/>
    <s v="DNF"/>
    <s v="4 Laps"/>
    <x v="14"/>
    <s v="Calgary AB"/>
    <x v="7"/>
    <n v="10"/>
  </r>
  <r>
    <x v="2"/>
    <x v="0"/>
    <x v="9"/>
    <s v="DNF"/>
    <x v="11"/>
    <n v="11"/>
    <x v="46"/>
    <n v="2"/>
    <d v="1899-12-30T00:03:16"/>
    <s v="DNF"/>
    <s v="1 Lap"/>
    <x v="5"/>
    <s v="Sandy UT"/>
    <x v="7"/>
    <n v="9"/>
  </r>
  <r>
    <x v="2"/>
    <x v="0"/>
    <x v="9"/>
    <s v="DNF"/>
    <x v="12"/>
    <n v="117"/>
    <x v="4"/>
    <n v="2"/>
    <d v="1899-12-30T00:03:29"/>
    <s v="DNF"/>
    <n v="13.535"/>
    <x v="28"/>
    <s v="South Jordan UT"/>
    <x v="7"/>
    <n v="8"/>
  </r>
  <r>
    <x v="2"/>
    <x v="0"/>
    <x v="9"/>
    <s v="DNS"/>
    <x v="24"/>
    <n v="177"/>
    <x v="29"/>
    <m/>
    <m/>
    <s v="DNS"/>
    <m/>
    <x v="11"/>
    <s v="Lindon UT"/>
    <x v="7"/>
    <n v="0"/>
  </r>
  <r>
    <x v="2"/>
    <x v="0"/>
    <x v="9"/>
    <s v="DNS"/>
    <x v="24"/>
    <n v="86"/>
    <x v="62"/>
    <m/>
    <m/>
    <s v="DNS"/>
    <m/>
    <x v="5"/>
    <s v="West Jordan UT"/>
    <x v="7"/>
    <n v="0"/>
  </r>
  <r>
    <x v="2"/>
    <x v="0"/>
    <x v="9"/>
    <s v="DNS"/>
    <x v="24"/>
    <n v="39"/>
    <x v="36"/>
    <m/>
    <m/>
    <s v="DNS"/>
    <m/>
    <x v="21"/>
    <s v="Bluffdale UT"/>
    <x v="7"/>
    <n v="0"/>
  </r>
  <r>
    <x v="2"/>
    <x v="0"/>
    <x v="9"/>
    <s v="DNS"/>
    <x v="24"/>
    <m/>
    <x v="5"/>
    <m/>
    <m/>
    <s v="DNS"/>
    <m/>
    <x v="26"/>
    <s v="Murray UT"/>
    <x v="7"/>
    <n v="0"/>
  </r>
  <r>
    <x v="2"/>
    <x v="0"/>
    <x v="9"/>
    <s v="DNS"/>
    <x v="24"/>
    <n v="444"/>
    <x v="68"/>
    <m/>
    <m/>
    <s v="DNS"/>
    <m/>
    <x v="10"/>
    <s v="Salt Lake City UT"/>
    <x v="7"/>
    <n v="0"/>
  </r>
  <r>
    <x v="2"/>
    <x v="0"/>
    <x v="9"/>
    <s v="DNS"/>
    <x v="24"/>
    <n v="68"/>
    <x v="2"/>
    <m/>
    <m/>
    <s v="DNS"/>
    <m/>
    <x v="0"/>
    <s v="RIGBY ID"/>
    <x v="7"/>
    <n v="0"/>
  </r>
  <r>
    <x v="2"/>
    <x v="0"/>
    <x v="9"/>
    <s v="DNS"/>
    <x v="24"/>
    <n v="69"/>
    <x v="24"/>
    <m/>
    <m/>
    <s v="DNS"/>
    <m/>
    <x v="17"/>
    <s v="SLC UT"/>
    <x v="7"/>
    <n v="0"/>
  </r>
  <r>
    <x v="2"/>
    <x v="0"/>
    <x v="9"/>
    <s v="DNS"/>
    <x v="24"/>
    <n v="209"/>
    <x v="6"/>
    <m/>
    <m/>
    <s v="DNS"/>
    <m/>
    <x v="1"/>
    <s v="Farmington UT"/>
    <x v="7"/>
    <n v="0"/>
  </r>
  <r>
    <x v="2"/>
    <x v="0"/>
    <x v="10"/>
    <n v="1"/>
    <x v="0"/>
    <n v="335"/>
    <x v="82"/>
    <n v="7"/>
    <d v="1899-12-30T00:11:43"/>
    <m/>
    <m/>
    <x v="50"/>
    <s v="New Haven CT"/>
    <x v="8"/>
    <n v="50"/>
  </r>
  <r>
    <x v="2"/>
    <x v="0"/>
    <x v="10"/>
    <n v="2"/>
    <x v="1"/>
    <n v="258"/>
    <x v="33"/>
    <n v="7"/>
    <d v="1899-12-30T00:11:45"/>
    <n v="1.8180000000000001"/>
    <n v="1.8180000000000001"/>
    <x v="53"/>
    <s v="Belgrade MT"/>
    <x v="8"/>
    <n v="40"/>
  </r>
  <r>
    <x v="2"/>
    <x v="0"/>
    <x v="10"/>
    <n v="3"/>
    <x v="2"/>
    <n v="56"/>
    <x v="39"/>
    <n v="7"/>
    <d v="1899-12-30T00:11:54"/>
    <n v="10.606"/>
    <n v="8.7880000000000003"/>
    <x v="22"/>
    <s v="South Jordan UT"/>
    <x v="8"/>
    <n v="32"/>
  </r>
  <r>
    <x v="2"/>
    <x v="0"/>
    <x v="10"/>
    <n v="4"/>
    <x v="3"/>
    <n v="607"/>
    <x v="22"/>
    <n v="7"/>
    <d v="1899-12-30T00:12:05"/>
    <n v="21.651"/>
    <n v="11.045"/>
    <x v="39"/>
    <s v="Missoula MT"/>
    <x v="8"/>
    <n v="26"/>
  </r>
  <r>
    <x v="2"/>
    <x v="0"/>
    <x v="10"/>
    <n v="5"/>
    <x v="4"/>
    <n v="107"/>
    <x v="17"/>
    <n v="7"/>
    <d v="1899-12-30T00:12:05"/>
    <n v="21.652000000000001"/>
    <n v="1E-3"/>
    <x v="12"/>
    <s v="Meridian ID"/>
    <x v="8"/>
    <n v="22"/>
  </r>
  <r>
    <x v="2"/>
    <x v="0"/>
    <x v="10"/>
    <n v="6"/>
    <x v="5"/>
    <n v="69"/>
    <x v="24"/>
    <n v="7"/>
    <d v="1899-12-30T00:12:05"/>
    <n v="22.158999999999999"/>
    <n v="0.50700000000000001"/>
    <x v="17"/>
    <s v="SLC UT"/>
    <x v="8"/>
    <n v="20"/>
  </r>
  <r>
    <x v="2"/>
    <x v="0"/>
    <x v="10"/>
    <n v="7"/>
    <x v="6"/>
    <n v="113"/>
    <x v="66"/>
    <n v="7"/>
    <d v="1899-12-30T00:12:06"/>
    <n v="22.71"/>
    <n v="0.55100000000000005"/>
    <x v="54"/>
    <s v="Lewisville TX"/>
    <x v="8"/>
    <n v="18"/>
  </r>
  <r>
    <x v="2"/>
    <x v="0"/>
    <x v="10"/>
    <n v="9"/>
    <x v="7"/>
    <n v="66"/>
    <x v="41"/>
    <n v="7"/>
    <d v="1899-12-30T00:12:46"/>
    <d v="1899-12-30T00:01:03"/>
    <n v="13.832000000000001"/>
    <x v="24"/>
    <s v="Ogden UT"/>
    <x v="8"/>
    <n v="16"/>
  </r>
  <r>
    <x v="2"/>
    <x v="0"/>
    <x v="10"/>
    <n v="14"/>
    <x v="8"/>
    <n v="213"/>
    <x v="69"/>
    <n v="6"/>
    <d v="1899-12-30T00:11:43"/>
    <s v="1 Lap"/>
    <s v="1 Lap"/>
    <x v="46"/>
    <s v="SALT LAKE CITY UT"/>
    <x v="8"/>
    <n v="14"/>
  </r>
  <r>
    <x v="2"/>
    <x v="0"/>
    <x v="11"/>
    <n v="13"/>
    <x v="0"/>
    <n v="142"/>
    <x v="85"/>
    <n v="7"/>
    <d v="1899-12-30T00:13:36"/>
    <d v="1899-12-30T00:01:52"/>
    <m/>
    <x v="51"/>
    <s v="Draper UT"/>
    <x v="9"/>
    <n v="50"/>
  </r>
  <r>
    <x v="2"/>
    <x v="0"/>
    <x v="11"/>
    <n v="17"/>
    <x v="1"/>
    <n v="109"/>
    <x v="86"/>
    <n v="6"/>
    <d v="1899-12-30T00:12:43"/>
    <s v="1 Lap"/>
    <n v="10.486000000000001"/>
    <x v="36"/>
    <s v="South Ogden UT"/>
    <x v="9"/>
    <n v="40"/>
  </r>
  <r>
    <x v="2"/>
    <x v="0"/>
    <x v="11"/>
    <s v="DNS"/>
    <x v="24"/>
    <n v="217"/>
    <x v="45"/>
    <m/>
    <m/>
    <s v="DNS"/>
    <m/>
    <x v="36"/>
    <s v="Boise ID"/>
    <x v="9"/>
    <n v="0"/>
  </r>
  <r>
    <x v="2"/>
    <x v="0"/>
    <x v="11"/>
    <s v="DQ"/>
    <x v="27"/>
    <n v="33"/>
    <x v="60"/>
    <n v="7"/>
    <d v="1899-12-30T00:12:49"/>
    <s v="DQ"/>
    <m/>
    <x v="35"/>
    <s v="Redmond UT"/>
    <x v="9"/>
    <n v="0"/>
  </r>
  <r>
    <x v="2"/>
    <x v="0"/>
    <x v="12"/>
    <n v="8"/>
    <x v="0"/>
    <n v="993"/>
    <x v="58"/>
    <n v="7"/>
    <d v="1899-12-30T00:12:32"/>
    <n v="49.097000000000001"/>
    <n v="26.387"/>
    <x v="33"/>
    <s v="Boulder CO"/>
    <x v="10"/>
    <n v="50"/>
  </r>
  <r>
    <x v="2"/>
    <x v="0"/>
    <x v="12"/>
    <n v="10"/>
    <x v="1"/>
    <n v="33"/>
    <x v="60"/>
    <n v="7"/>
    <d v="1899-12-30T00:12:49"/>
    <d v="1899-12-30T00:01:06"/>
    <n v="2.6749999999999998"/>
    <x v="35"/>
    <s v="Redmond UT"/>
    <x v="10"/>
    <n v="40"/>
  </r>
  <r>
    <x v="2"/>
    <x v="0"/>
    <x v="12"/>
    <n v="11"/>
    <x v="2"/>
    <n v="32"/>
    <x v="59"/>
    <n v="7"/>
    <d v="1899-12-30T00:12:49"/>
    <d v="1899-12-30T00:01:06"/>
    <n v="0.35399999999999998"/>
    <x v="34"/>
    <s v="Logan UT"/>
    <x v="10"/>
    <n v="32"/>
  </r>
  <r>
    <x v="2"/>
    <x v="0"/>
    <x v="12"/>
    <n v="12"/>
    <x v="3"/>
    <n v="142"/>
    <x v="85"/>
    <n v="7"/>
    <d v="1899-12-30T00:13:36"/>
    <d v="1899-12-30T00:01:52"/>
    <n v="46.49"/>
    <x v="51"/>
    <s v="Draper UT"/>
    <x v="10"/>
    <n v="26"/>
  </r>
  <r>
    <x v="2"/>
    <x v="0"/>
    <x v="12"/>
    <n v="15"/>
    <x v="4"/>
    <n v="101"/>
    <x v="37"/>
    <n v="6"/>
    <d v="1899-12-30T00:11:46"/>
    <s v="1 Lap"/>
    <n v="2.3690000000000002"/>
    <x v="31"/>
    <s v="Boise ID"/>
    <x v="10"/>
    <n v="22"/>
  </r>
  <r>
    <x v="2"/>
    <x v="0"/>
    <x v="12"/>
    <n v="16"/>
    <x v="5"/>
    <n v="693"/>
    <x v="87"/>
    <n v="6"/>
    <d v="1899-12-30T00:12:32"/>
    <s v="1 Lap"/>
    <n v="46.508000000000003"/>
    <x v="35"/>
    <s v="Boulder CO"/>
    <x v="10"/>
    <n v="20"/>
  </r>
  <r>
    <x v="2"/>
    <x v="0"/>
    <x v="12"/>
    <n v="18"/>
    <x v="6"/>
    <n v="109"/>
    <x v="86"/>
    <n v="6"/>
    <d v="1899-12-30T00:12:43"/>
    <s v="1 Lap"/>
    <n v="1E-3"/>
    <x v="36"/>
    <s v="South Ogden UT"/>
    <x v="10"/>
    <n v="18"/>
  </r>
  <r>
    <x v="2"/>
    <x v="0"/>
    <x v="12"/>
    <s v="DNS"/>
    <x v="24"/>
    <n v="217"/>
    <x v="45"/>
    <m/>
    <m/>
    <s v="DNS"/>
    <m/>
    <x v="36"/>
    <s v="Boise ID"/>
    <x v="10"/>
    <n v="0"/>
  </r>
  <r>
    <x v="2"/>
    <x v="0"/>
    <x v="12"/>
    <s v="DNS"/>
    <x v="24"/>
    <n v="660"/>
    <x v="21"/>
    <m/>
    <m/>
    <s v="DNS"/>
    <m/>
    <x v="15"/>
    <s v="Pleasant view UT"/>
    <x v="10"/>
    <n v="0"/>
  </r>
  <r>
    <x v="2"/>
    <x v="0"/>
    <x v="13"/>
    <n v="1"/>
    <x v="0"/>
    <n v="870"/>
    <x v="28"/>
    <n v="7"/>
    <d v="1899-12-30T00:12:20"/>
    <m/>
    <m/>
    <x v="19"/>
    <s v="Boise ID"/>
    <x v="11"/>
    <n v="0"/>
  </r>
  <r>
    <x v="2"/>
    <x v="0"/>
    <x v="13"/>
    <n v="2"/>
    <x v="1"/>
    <n v="268"/>
    <x v="51"/>
    <n v="7"/>
    <d v="1899-12-30T00:12:21"/>
    <n v="0.437"/>
    <n v="0.437"/>
    <x v="6"/>
    <s v="Draper UT"/>
    <x v="11"/>
    <n v="0"/>
  </r>
  <r>
    <x v="2"/>
    <x v="0"/>
    <x v="13"/>
    <n v="3"/>
    <x v="2"/>
    <n v="142"/>
    <x v="85"/>
    <n v="7"/>
    <d v="1899-12-30T00:13:19"/>
    <n v="59.042999999999999"/>
    <n v="58.606000000000002"/>
    <x v="51"/>
    <s v="Draper UT"/>
    <x v="11"/>
    <n v="0"/>
  </r>
  <r>
    <x v="2"/>
    <x v="0"/>
    <x v="13"/>
    <n v="4"/>
    <x v="3"/>
    <n v="213"/>
    <x v="69"/>
    <n v="6"/>
    <d v="1899-12-30T00:11:45"/>
    <s v="1 Lap"/>
    <s v="1 Lap"/>
    <x v="46"/>
    <s v="SALT LAKE CITY UT"/>
    <x v="11"/>
    <n v="0"/>
  </r>
  <r>
    <x v="2"/>
    <x v="0"/>
    <x v="13"/>
    <s v="DNF"/>
    <x v="37"/>
    <n v="123"/>
    <x v="64"/>
    <n v="1"/>
    <d v="1899-12-30T00:02:57"/>
    <s v="DNF"/>
    <s v="5 Laps"/>
    <x v="41"/>
    <s v="Rupert ID"/>
    <x v="11"/>
    <n v="0"/>
  </r>
  <r>
    <x v="2"/>
    <x v="0"/>
    <x v="13"/>
    <s v="DNS"/>
    <x v="24"/>
    <n v="300"/>
    <x v="80"/>
    <m/>
    <m/>
    <s v="DNS"/>
    <m/>
    <x v="1"/>
    <s v="Draper UT"/>
    <x v="11"/>
    <n v="0"/>
  </r>
  <r>
    <x v="2"/>
    <x v="0"/>
    <x v="13"/>
    <s v="DNS"/>
    <x v="24"/>
    <n v="870"/>
    <x v="28"/>
    <m/>
    <m/>
    <s v="DNS"/>
    <m/>
    <x v="19"/>
    <s v="Boise ID"/>
    <x v="11"/>
    <n v="0"/>
  </r>
  <r>
    <x v="2"/>
    <x v="0"/>
    <x v="13"/>
    <s v="DNS"/>
    <x v="24"/>
    <n v="335"/>
    <x v="82"/>
    <m/>
    <m/>
    <s v="DNS"/>
    <m/>
    <x v="50"/>
    <s v="New Haven CT"/>
    <x v="11"/>
    <n v="0"/>
  </r>
  <r>
    <x v="2"/>
    <x v="0"/>
    <x v="13"/>
    <s v="DNS"/>
    <x v="24"/>
    <n v="711"/>
    <x v="48"/>
    <m/>
    <m/>
    <s v="DNS"/>
    <m/>
    <x v="1"/>
    <s v="Phoenix AZ"/>
    <x v="11"/>
    <n v="0"/>
  </r>
  <r>
    <x v="2"/>
    <x v="0"/>
    <x v="13"/>
    <s v="DNS"/>
    <x v="24"/>
    <n v="993"/>
    <x v="58"/>
    <m/>
    <m/>
    <s v="DNS"/>
    <m/>
    <x v="33"/>
    <s v="Boulder CO"/>
    <x v="11"/>
    <n v="0"/>
  </r>
  <r>
    <x v="2"/>
    <x v="0"/>
    <x v="13"/>
    <s v="DNS"/>
    <x v="24"/>
    <n v="666"/>
    <x v="13"/>
    <m/>
    <m/>
    <s v="DNS"/>
    <m/>
    <x v="1"/>
    <s v="West Valley City UT"/>
    <x v="11"/>
    <n v="0"/>
  </r>
  <r>
    <x v="2"/>
    <x v="0"/>
    <x v="13"/>
    <s v="DNS"/>
    <x v="24"/>
    <n v="881"/>
    <x v="93"/>
    <m/>
    <m/>
    <s v="DNS"/>
    <m/>
    <x v="57"/>
    <s v="midvale UT"/>
    <x v="11"/>
    <n v="0"/>
  </r>
  <r>
    <x v="2"/>
    <x v="0"/>
    <x v="13"/>
    <s v="DNS"/>
    <x v="24"/>
    <n v="113"/>
    <x v="66"/>
    <m/>
    <m/>
    <s v="DNS"/>
    <m/>
    <x v="44"/>
    <s v="Lewisville TX"/>
    <x v="11"/>
    <n v="0"/>
  </r>
  <r>
    <x v="2"/>
    <x v="0"/>
    <x v="13"/>
    <s v="DNS"/>
    <x v="24"/>
    <n v="142"/>
    <x v="85"/>
    <m/>
    <m/>
    <s v="DNS"/>
    <m/>
    <x v="51"/>
    <s v="Draper UT"/>
    <x v="11"/>
    <n v="0"/>
  </r>
  <r>
    <x v="2"/>
    <x v="0"/>
    <x v="13"/>
    <s v="DNS"/>
    <x v="24"/>
    <n v="693"/>
    <x v="87"/>
    <m/>
    <m/>
    <s v="DNS"/>
    <m/>
    <x v="35"/>
    <s v="Boulder CO"/>
    <x v="11"/>
    <n v="0"/>
  </r>
  <r>
    <x v="2"/>
    <x v="0"/>
    <x v="13"/>
    <s v="DNS"/>
    <x v="24"/>
    <n v="213"/>
    <x v="69"/>
    <m/>
    <m/>
    <s v="DNS"/>
    <m/>
    <x v="46"/>
    <s v="SALT LAKE CITY UT"/>
    <x v="11"/>
    <n v="0"/>
  </r>
  <r>
    <x v="2"/>
    <x v="0"/>
    <x v="13"/>
    <s v="DNS"/>
    <x v="24"/>
    <n v="147"/>
    <x v="52"/>
    <m/>
    <m/>
    <s v="DNS"/>
    <m/>
    <x v="30"/>
    <s v="Park City UT"/>
    <x v="11"/>
    <n v="0"/>
  </r>
  <r>
    <x v="2"/>
    <x v="0"/>
    <x v="13"/>
    <s v="DNS"/>
    <x v="24"/>
    <n v="107"/>
    <x v="17"/>
    <m/>
    <m/>
    <s v="DNS"/>
    <m/>
    <x v="12"/>
    <s v="Meridian ID"/>
    <x v="11"/>
    <n v="0"/>
  </r>
  <r>
    <x v="2"/>
    <x v="0"/>
    <x v="13"/>
    <s v="DNS"/>
    <x v="24"/>
    <n v="268"/>
    <x v="51"/>
    <m/>
    <m/>
    <s v="DNS"/>
    <m/>
    <x v="6"/>
    <s v="Draper UT"/>
    <x v="11"/>
    <n v="0"/>
  </r>
  <r>
    <x v="2"/>
    <x v="0"/>
    <x v="13"/>
    <s v="DQ"/>
    <x v="27"/>
    <n v="113"/>
    <x v="66"/>
    <n v="7"/>
    <d v="1899-12-30T00:11:38"/>
    <s v="DQ"/>
    <m/>
    <x v="44"/>
    <s v="Lewisville TX"/>
    <x v="11"/>
    <n v="0"/>
  </r>
  <r>
    <x v="2"/>
    <x v="1"/>
    <x v="14"/>
    <n v="1"/>
    <x v="0"/>
    <n v="68"/>
    <x v="2"/>
    <n v="7"/>
    <d v="1899-12-30T00:11:19"/>
    <m/>
    <m/>
    <x v="0"/>
    <s v="RIGBY ID"/>
    <x v="12"/>
    <n v="50"/>
  </r>
  <r>
    <x v="2"/>
    <x v="1"/>
    <x v="14"/>
    <n v="2"/>
    <x v="1"/>
    <n v="209"/>
    <x v="6"/>
    <n v="7"/>
    <d v="1899-12-30T00:11:21"/>
    <n v="1.859"/>
    <n v="1.859"/>
    <x v="1"/>
    <s v="Farmington UT"/>
    <x v="12"/>
    <n v="40"/>
  </r>
  <r>
    <x v="2"/>
    <x v="1"/>
    <x v="14"/>
    <n v="3"/>
    <x v="2"/>
    <n v="675"/>
    <x v="25"/>
    <n v="7"/>
    <d v="1899-12-30T00:11:28"/>
    <n v="9.2520000000000007"/>
    <n v="7.3929999999999998"/>
    <x v="18"/>
    <s v="Missoula MT"/>
    <x v="12"/>
    <n v="32"/>
  </r>
  <r>
    <x v="2"/>
    <x v="1"/>
    <x v="14"/>
    <n v="4"/>
    <x v="3"/>
    <n v="193"/>
    <x v="0"/>
    <n v="7"/>
    <d v="1899-12-30T00:11:29"/>
    <n v="9.6709999999999994"/>
    <n v="0.41899999999999998"/>
    <x v="0"/>
    <s v="Boulder CO"/>
    <x v="12"/>
    <n v="26"/>
  </r>
  <r>
    <x v="2"/>
    <x v="1"/>
    <x v="14"/>
    <n v="5"/>
    <x v="4"/>
    <n v="311"/>
    <x v="47"/>
    <n v="7"/>
    <d v="1899-12-30T00:11:30"/>
    <n v="10.481"/>
    <n v="0.81"/>
    <x v="19"/>
    <s v="Edmonton AB"/>
    <x v="12"/>
    <n v="22"/>
  </r>
  <r>
    <x v="2"/>
    <x v="1"/>
    <x v="14"/>
    <n v="6"/>
    <x v="5"/>
    <n v="666"/>
    <x v="13"/>
    <n v="7"/>
    <d v="1899-12-30T00:11:45"/>
    <n v="25.414000000000001"/>
    <n v="14.933"/>
    <x v="1"/>
    <s v="West Valley City UT"/>
    <x v="12"/>
    <n v="20"/>
  </r>
  <r>
    <x v="2"/>
    <x v="1"/>
    <x v="14"/>
    <n v="7"/>
    <x v="6"/>
    <n v="22"/>
    <x v="9"/>
    <n v="7"/>
    <d v="1899-12-30T00:11:45"/>
    <n v="25.71"/>
    <n v="0.29599999999999999"/>
    <x v="0"/>
    <s v="Murray UT"/>
    <x v="12"/>
    <n v="18"/>
  </r>
  <r>
    <x v="2"/>
    <x v="1"/>
    <x v="14"/>
    <n v="8"/>
    <x v="7"/>
    <n v="300"/>
    <x v="80"/>
    <n v="7"/>
    <d v="1899-12-30T00:12:10"/>
    <n v="50.552999999999997"/>
    <n v="24.843"/>
    <x v="1"/>
    <s v="Draper UT"/>
    <x v="12"/>
    <n v="16"/>
  </r>
  <r>
    <x v="2"/>
    <x v="1"/>
    <x v="14"/>
    <n v="9"/>
    <x v="8"/>
    <n v="870"/>
    <x v="28"/>
    <n v="7"/>
    <d v="1899-12-30T00:12:12"/>
    <n v="52.683"/>
    <n v="2.13"/>
    <x v="19"/>
    <s v="Boise ID"/>
    <x v="12"/>
    <n v="14"/>
  </r>
  <r>
    <x v="2"/>
    <x v="1"/>
    <x v="14"/>
    <n v="10"/>
    <x v="9"/>
    <n v="939"/>
    <x v="49"/>
    <n v="7"/>
    <d v="1899-12-30T00:12:12"/>
    <n v="53.034999999999997"/>
    <n v="0.35199999999999998"/>
    <x v="29"/>
    <s v="Ogden UT"/>
    <x v="12"/>
    <n v="12"/>
  </r>
  <r>
    <x v="2"/>
    <x v="1"/>
    <x v="14"/>
    <n v="11"/>
    <x v="10"/>
    <n v="711"/>
    <x v="48"/>
    <n v="7"/>
    <d v="1899-12-30T00:12:13"/>
    <n v="53.503"/>
    <n v="0.46800000000000003"/>
    <x v="1"/>
    <s v="Phoenix AZ"/>
    <x v="12"/>
    <n v="10"/>
  </r>
  <r>
    <x v="2"/>
    <x v="1"/>
    <x v="14"/>
    <n v="12"/>
    <x v="11"/>
    <n v="282"/>
    <x v="5"/>
    <n v="7"/>
    <d v="1899-12-30T00:12:18"/>
    <n v="58.442999999999998"/>
    <n v="4.9400000000000004"/>
    <x v="26"/>
    <s v="Murray UT"/>
    <x v="12"/>
    <n v="9"/>
  </r>
  <r>
    <x v="2"/>
    <x v="1"/>
    <x v="14"/>
    <n v="13"/>
    <x v="12"/>
    <n v="268"/>
    <x v="51"/>
    <n v="7"/>
    <d v="1899-12-30T00:12:18"/>
    <n v="58.723999999999997"/>
    <n v="0.28100000000000003"/>
    <x v="6"/>
    <s v="Draper UT"/>
    <x v="12"/>
    <n v="8"/>
  </r>
  <r>
    <x v="2"/>
    <x v="1"/>
    <x v="14"/>
    <n v="14"/>
    <x v="13"/>
    <n v="66"/>
    <x v="41"/>
    <n v="7"/>
    <d v="1899-12-30T00:13:07"/>
    <d v="1899-12-30T00:01:48"/>
    <n v="49.494"/>
    <x v="24"/>
    <s v="Ogden UT"/>
    <x v="12"/>
    <n v="7"/>
  </r>
  <r>
    <x v="2"/>
    <x v="1"/>
    <x v="14"/>
    <n v="15"/>
    <x v="14"/>
    <n v="213"/>
    <x v="69"/>
    <n v="6"/>
    <d v="1899-12-30T00:11:44"/>
    <s v="1 Lap"/>
    <s v="1 Lap"/>
    <x v="46"/>
    <s v="SALT LAKE CITY UT"/>
    <x v="12"/>
    <n v="6"/>
  </r>
  <r>
    <x v="2"/>
    <x v="1"/>
    <x v="14"/>
    <n v="16"/>
    <x v="15"/>
    <n v="56"/>
    <x v="39"/>
    <n v="1"/>
    <d v="1899-12-30T00:02:37"/>
    <s v="6 Laps"/>
    <s v="5 Laps"/>
    <x v="22"/>
    <s v="South Jordan UT"/>
    <x v="12"/>
    <n v="5"/>
  </r>
  <r>
    <x v="2"/>
    <x v="1"/>
    <x v="14"/>
    <s v="DNS"/>
    <x v="24"/>
    <n v="660"/>
    <x v="21"/>
    <m/>
    <m/>
    <s v="DNS"/>
    <m/>
    <x v="15"/>
    <s v="Pleasant view UT"/>
    <x v="12"/>
    <n v="0"/>
  </r>
  <r>
    <x v="2"/>
    <x v="1"/>
    <x v="14"/>
    <s v="DNS"/>
    <x v="24"/>
    <n v="217"/>
    <x v="45"/>
    <m/>
    <m/>
    <s v="DNS"/>
    <m/>
    <x v="25"/>
    <s v="Boise ID"/>
    <x v="12"/>
    <n v="0"/>
  </r>
  <r>
    <x v="2"/>
    <x v="1"/>
    <x v="14"/>
    <s v="DNS"/>
    <x v="24"/>
    <n v="147"/>
    <x v="52"/>
    <m/>
    <m/>
    <s v="DNS"/>
    <m/>
    <x v="30"/>
    <s v="Park City UT"/>
    <x v="12"/>
    <n v="0"/>
  </r>
  <r>
    <x v="2"/>
    <x v="1"/>
    <x v="14"/>
    <s v="DNS"/>
    <x v="24"/>
    <n v="743"/>
    <x v="27"/>
    <m/>
    <m/>
    <s v="DNS"/>
    <m/>
    <x v="1"/>
    <s v="Las Vegas NV"/>
    <x v="12"/>
    <n v="0"/>
  </r>
  <r>
    <x v="2"/>
    <x v="1"/>
    <x v="14"/>
    <s v="DNS"/>
    <x v="24"/>
    <n v="280"/>
    <x v="92"/>
    <m/>
    <m/>
    <s v="DNS"/>
    <m/>
    <x v="1"/>
    <s v="West Jordan UT"/>
    <x v="12"/>
    <n v="0"/>
  </r>
  <r>
    <x v="2"/>
    <x v="1"/>
    <x v="15"/>
    <n v="1"/>
    <x v="0"/>
    <n v="53"/>
    <x v="44"/>
    <n v="7"/>
    <d v="1899-12-30T00:10:59"/>
    <m/>
    <m/>
    <x v="5"/>
    <s v="Gilbert AZ"/>
    <x v="13"/>
    <n v="50"/>
  </r>
  <r>
    <x v="2"/>
    <x v="1"/>
    <x v="15"/>
    <n v="3"/>
    <x v="1"/>
    <n v="115"/>
    <x v="32"/>
    <n v="7"/>
    <d v="1899-12-30T00:11:13"/>
    <n v="13.407"/>
    <n v="1.4850000000000001"/>
    <x v="14"/>
    <s v="Calgary AB"/>
    <x v="13"/>
    <n v="40"/>
  </r>
  <r>
    <x v="2"/>
    <x v="1"/>
    <x v="15"/>
    <n v="4"/>
    <x v="2"/>
    <n v="39"/>
    <x v="36"/>
    <n v="7"/>
    <d v="1899-12-30T00:11:13"/>
    <n v="13.666"/>
    <n v="0.25900000000000001"/>
    <x v="21"/>
    <s v="Bluffdale UT"/>
    <x v="13"/>
    <n v="32"/>
  </r>
  <r>
    <x v="2"/>
    <x v="1"/>
    <x v="15"/>
    <n v="5"/>
    <x v="3"/>
    <n v="365"/>
    <x v="34"/>
    <n v="7"/>
    <d v="1899-12-30T00:11:22"/>
    <n v="22.460999999999999"/>
    <n v="8.7949999999999999"/>
    <x v="10"/>
    <s v="Sandy UT"/>
    <x v="13"/>
    <n v="26"/>
  </r>
  <r>
    <x v="2"/>
    <x v="1"/>
    <x v="15"/>
    <n v="6"/>
    <x v="4"/>
    <n v="689"/>
    <x v="88"/>
    <n v="7"/>
    <d v="1899-12-30T00:11:25"/>
    <n v="25.606999999999999"/>
    <n v="3.1459999999999999"/>
    <x v="52"/>
    <s v="Banks OR"/>
    <x v="13"/>
    <n v="22"/>
  </r>
  <r>
    <x v="2"/>
    <x v="1"/>
    <x v="15"/>
    <n v="10"/>
    <x v="5"/>
    <n v="69"/>
    <x v="24"/>
    <n v="7"/>
    <d v="1899-12-30T00:12:07"/>
    <d v="1899-12-30T00:01:08"/>
    <n v="14.442"/>
    <x v="17"/>
    <s v="SLC UT"/>
    <x v="13"/>
    <n v="20"/>
  </r>
  <r>
    <x v="2"/>
    <x v="1"/>
    <x v="15"/>
    <n v="11"/>
    <x v="6"/>
    <n v="444"/>
    <x v="68"/>
    <n v="7"/>
    <d v="1899-12-30T00:12:09"/>
    <d v="1899-12-30T00:01:10"/>
    <n v="1.752"/>
    <x v="58"/>
    <s v=""/>
    <x v="13"/>
    <n v="18"/>
  </r>
  <r>
    <x v="2"/>
    <x v="1"/>
    <x v="15"/>
    <s v="DNS"/>
    <x v="24"/>
    <n v="660"/>
    <x v="21"/>
    <m/>
    <m/>
    <s v="DNS"/>
    <m/>
    <x v="15"/>
    <s v="Pleasant view UT"/>
    <x v="13"/>
    <n v="0"/>
  </r>
  <r>
    <x v="2"/>
    <x v="1"/>
    <x v="15"/>
    <s v="DNS"/>
    <x v="24"/>
    <n v="11"/>
    <x v="46"/>
    <m/>
    <m/>
    <s v="DNS"/>
    <m/>
    <x v="5"/>
    <s v="Sandy UT"/>
    <x v="13"/>
    <n v="0"/>
  </r>
  <r>
    <x v="2"/>
    <x v="1"/>
    <x v="15"/>
    <s v="DNS"/>
    <x v="24"/>
    <n v="240"/>
    <x v="91"/>
    <m/>
    <m/>
    <s v="DNS"/>
    <m/>
    <x v="11"/>
    <s v="Missoula MT"/>
    <x v="13"/>
    <n v="0"/>
  </r>
  <r>
    <x v="2"/>
    <x v="1"/>
    <x v="15"/>
    <s v="DNS"/>
    <x v="24"/>
    <n v="177"/>
    <x v="29"/>
    <m/>
    <m/>
    <s v="DNS"/>
    <m/>
    <x v="11"/>
    <s v="Lindon UT"/>
    <x v="13"/>
    <n v="0"/>
  </r>
  <r>
    <x v="2"/>
    <x v="1"/>
    <x v="15"/>
    <s v="DNS"/>
    <x v="24"/>
    <n v="84"/>
    <x v="54"/>
    <m/>
    <m/>
    <s v="DNS"/>
    <m/>
    <x v="1"/>
    <s v="Salt Lake City Utah"/>
    <x v="13"/>
    <n v="0"/>
  </r>
  <r>
    <x v="2"/>
    <x v="1"/>
    <x v="16"/>
    <n v="2"/>
    <x v="0"/>
    <n v="14"/>
    <x v="94"/>
    <n v="7"/>
    <d v="1899-12-30T00:11:11"/>
    <n v="11.922000000000001"/>
    <n v="11.922000000000001"/>
    <x v="1"/>
    <s v="Salt Lake City UT"/>
    <x v="14"/>
    <n v="50"/>
  </r>
  <r>
    <x v="2"/>
    <x v="1"/>
    <x v="16"/>
    <n v="7"/>
    <x v="1"/>
    <n v="193"/>
    <x v="0"/>
    <n v="7"/>
    <d v="1899-12-30T00:11:48"/>
    <n v="48.96"/>
    <n v="23.353000000000002"/>
    <x v="0"/>
    <s v="Boulder CO"/>
    <x v="14"/>
    <n v="40"/>
  </r>
  <r>
    <x v="2"/>
    <x v="1"/>
    <x v="16"/>
    <n v="8"/>
    <x v="2"/>
    <n v="743"/>
    <x v="27"/>
    <n v="7"/>
    <d v="1899-12-30T00:11:48"/>
    <n v="49.209000000000003"/>
    <n v="0.249"/>
    <x v="1"/>
    <s v="Las Vegas NV"/>
    <x v="14"/>
    <n v="32"/>
  </r>
  <r>
    <x v="2"/>
    <x v="1"/>
    <x v="16"/>
    <n v="9"/>
    <x v="3"/>
    <n v="258"/>
    <x v="33"/>
    <n v="7"/>
    <d v="1899-12-30T00:11:53"/>
    <n v="53.585000000000001"/>
    <n v="4.3760000000000003"/>
    <x v="19"/>
    <s v="Belgrade MT"/>
    <x v="14"/>
    <n v="26"/>
  </r>
  <r>
    <x v="2"/>
    <x v="1"/>
    <x v="16"/>
    <s v="DNS"/>
    <x v="24"/>
    <n v="217"/>
    <x v="45"/>
    <m/>
    <m/>
    <s v="DNS"/>
    <m/>
    <x v="25"/>
    <s v="Boise ID"/>
    <x v="14"/>
    <n v="0"/>
  </r>
  <r>
    <x v="2"/>
    <x v="1"/>
    <x v="16"/>
    <s v="DNS"/>
    <x v="24"/>
    <n v="56"/>
    <x v="39"/>
    <m/>
    <m/>
    <s v="DNS"/>
    <m/>
    <x v="22"/>
    <s v="South Jordan UT"/>
    <x v="14"/>
    <n v="0"/>
  </r>
  <r>
    <x v="2"/>
    <x v="1"/>
    <x v="16"/>
    <s v="DNS"/>
    <x v="24"/>
    <n v="88"/>
    <x v="43"/>
    <m/>
    <m/>
    <s v="DNS"/>
    <m/>
    <x v="1"/>
    <s v="Salt Lake City UT"/>
    <x v="14"/>
    <n v="0"/>
  </r>
  <r>
    <x v="2"/>
    <x v="1"/>
    <x v="16"/>
    <s v="DNS"/>
    <x v="24"/>
    <n v="66"/>
    <x v="41"/>
    <m/>
    <m/>
    <s v="DNS"/>
    <m/>
    <x v="24"/>
    <s v="Ogden UT"/>
    <x v="14"/>
    <n v="0"/>
  </r>
  <r>
    <x v="2"/>
    <x v="1"/>
    <x v="16"/>
    <s v="DNS"/>
    <x v="24"/>
    <n v="213"/>
    <x v="69"/>
    <m/>
    <m/>
    <s v="DNS"/>
    <m/>
    <x v="46"/>
    <s v="SALT LAKE CITY UT"/>
    <x v="14"/>
    <n v="0"/>
  </r>
  <r>
    <x v="2"/>
    <x v="1"/>
    <x v="17"/>
    <n v="1"/>
    <x v="0"/>
    <n v="14"/>
    <x v="94"/>
    <n v="7"/>
    <d v="1899-12-30T00:10:50"/>
    <m/>
    <m/>
    <x v="1"/>
    <s v="Salt Lake City UT"/>
    <x v="15"/>
    <n v="50"/>
  </r>
  <r>
    <x v="2"/>
    <x v="1"/>
    <x v="17"/>
    <n v="2"/>
    <x v="1"/>
    <n v="49"/>
    <x v="55"/>
    <n v="7"/>
    <d v="1899-12-30T00:10:51"/>
    <n v="0.41899999999999998"/>
    <n v="0.41899999999999998"/>
    <x v="0"/>
    <s v="West Valley UT"/>
    <x v="15"/>
    <n v="40"/>
  </r>
  <r>
    <x v="2"/>
    <x v="1"/>
    <x v="17"/>
    <n v="3"/>
    <x v="2"/>
    <n v="527"/>
    <x v="56"/>
    <n v="7"/>
    <d v="1899-12-30T00:11:04"/>
    <n v="13.753"/>
    <n v="13.334"/>
    <x v="1"/>
    <s v="Salt Lake City UT"/>
    <x v="15"/>
    <n v="32"/>
  </r>
  <r>
    <x v="2"/>
    <x v="1"/>
    <x v="17"/>
    <n v="4"/>
    <x v="3"/>
    <n v="68"/>
    <x v="2"/>
    <n v="7"/>
    <d v="1899-12-30T00:11:12"/>
    <n v="22.231000000000002"/>
    <n v="8.4779999999999998"/>
    <x v="0"/>
    <s v="RIGBY ID"/>
    <x v="15"/>
    <n v="26"/>
  </r>
  <r>
    <x v="2"/>
    <x v="1"/>
    <x v="17"/>
    <n v="5"/>
    <x v="4"/>
    <n v="209"/>
    <x v="6"/>
    <n v="7"/>
    <d v="1899-12-30T00:11:21"/>
    <n v="30.632999999999999"/>
    <n v="8.4019999999999992"/>
    <x v="1"/>
    <s v="Farmington UT"/>
    <x v="15"/>
    <n v="22"/>
  </r>
  <r>
    <x v="2"/>
    <x v="1"/>
    <x v="17"/>
    <n v="6"/>
    <x v="5"/>
    <n v="11"/>
    <x v="46"/>
    <n v="5"/>
    <d v="1899-12-30T00:08:27"/>
    <s v="2 Laps"/>
    <s v="2 Laps"/>
    <x v="27"/>
    <s v="Sandy UT"/>
    <x v="15"/>
    <n v="20"/>
  </r>
  <r>
    <x v="2"/>
    <x v="1"/>
    <x v="17"/>
    <s v="DNS"/>
    <x v="24"/>
    <n v="258"/>
    <x v="33"/>
    <m/>
    <m/>
    <s v="DNS"/>
    <m/>
    <x v="19"/>
    <s v="Belgrade MT"/>
    <x v="15"/>
    <n v="0"/>
  </r>
  <r>
    <x v="2"/>
    <x v="1"/>
    <x v="17"/>
    <s v="DNS"/>
    <x v="24"/>
    <n v="84"/>
    <x v="54"/>
    <m/>
    <m/>
    <s v="DNS"/>
    <m/>
    <x v="1"/>
    <s v="Salt Lake City Utah"/>
    <x v="15"/>
    <n v="0"/>
  </r>
  <r>
    <x v="2"/>
    <x v="1"/>
    <x v="17"/>
    <s v="DNS"/>
    <x v="24"/>
    <n v="22"/>
    <x v="9"/>
    <m/>
    <m/>
    <s v="DNS"/>
    <m/>
    <x v="0"/>
    <s v="Murray UT"/>
    <x v="15"/>
    <n v="0"/>
  </r>
  <r>
    <x v="2"/>
    <x v="1"/>
    <x v="17"/>
    <s v="DNS"/>
    <x v="24"/>
    <n v="282"/>
    <x v="5"/>
    <m/>
    <m/>
    <s v="DNS"/>
    <m/>
    <x v="26"/>
    <s v="Murray UT"/>
    <x v="15"/>
    <n v="0"/>
  </r>
  <r>
    <x v="2"/>
    <x v="1"/>
    <x v="17"/>
    <s v="DNS"/>
    <x v="24"/>
    <n v="444"/>
    <x v="68"/>
    <m/>
    <m/>
    <s v="DNS"/>
    <m/>
    <x v="5"/>
    <s v="Salt Lake City UT"/>
    <x v="15"/>
    <n v="0"/>
  </r>
  <r>
    <x v="2"/>
    <x v="1"/>
    <x v="17"/>
    <s v="DNS"/>
    <x v="24"/>
    <n v="177"/>
    <x v="29"/>
    <m/>
    <m/>
    <s v="DNS"/>
    <m/>
    <x v="11"/>
    <s v="Lindon UT"/>
    <x v="15"/>
    <n v="0"/>
  </r>
  <r>
    <x v="2"/>
    <x v="1"/>
    <x v="17"/>
    <s v="DNS"/>
    <x v="24"/>
    <n v="101"/>
    <x v="37"/>
    <m/>
    <m/>
    <s v="DNS"/>
    <m/>
    <x v="41"/>
    <s v="Boise ID"/>
    <x v="15"/>
    <n v="0"/>
  </r>
  <r>
    <x v="2"/>
    <x v="1"/>
    <x v="18"/>
    <n v="1"/>
    <x v="0"/>
    <n v="84"/>
    <x v="54"/>
    <n v="14"/>
    <d v="1899-12-30T00:21:37"/>
    <m/>
    <m/>
    <x v="1"/>
    <s v="Salt Lake City Utah"/>
    <x v="16"/>
    <n v="50"/>
  </r>
  <r>
    <x v="2"/>
    <x v="1"/>
    <x v="18"/>
    <n v="4"/>
    <x v="1"/>
    <n v="121"/>
    <x v="35"/>
    <n v="14"/>
    <d v="1899-12-30T00:21:53"/>
    <n v="15.981999999999999"/>
    <n v="1.56"/>
    <x v="20"/>
    <s v="Salt Lake City UT"/>
    <x v="16"/>
    <n v="40"/>
  </r>
  <r>
    <x v="2"/>
    <x v="1"/>
    <x v="18"/>
    <n v="5"/>
    <x v="2"/>
    <n v="26"/>
    <x v="42"/>
    <n v="14"/>
    <d v="1899-12-30T00:21:56"/>
    <n v="19.239000000000001"/>
    <n v="3.2570000000000001"/>
    <x v="5"/>
    <s v="Lehi UT"/>
    <x v="16"/>
    <n v="32"/>
  </r>
  <r>
    <x v="2"/>
    <x v="1"/>
    <x v="18"/>
    <n v="6"/>
    <x v="3"/>
    <n v="122"/>
    <x v="57"/>
    <n v="14"/>
    <d v="1899-12-30T00:22:03"/>
    <n v="26.039000000000001"/>
    <n v="6.8"/>
    <x v="5"/>
    <s v="Salt Lake City UT"/>
    <x v="16"/>
    <n v="26"/>
  </r>
  <r>
    <x v="2"/>
    <x v="1"/>
    <x v="18"/>
    <n v="7"/>
    <x v="4"/>
    <n v="53"/>
    <x v="44"/>
    <n v="14"/>
    <d v="1899-12-30T00:22:04"/>
    <n v="26.936"/>
    <n v="0.89700000000000002"/>
    <x v="5"/>
    <s v="Gilbert AZ"/>
    <x v="16"/>
    <n v="22"/>
  </r>
  <r>
    <x v="2"/>
    <x v="1"/>
    <x v="18"/>
    <n v="8"/>
    <x v="5"/>
    <n v="7"/>
    <x v="75"/>
    <n v="14"/>
    <d v="1899-12-30T00:22:26"/>
    <n v="48.860999999999997"/>
    <n v="21.925000000000001"/>
    <x v="11"/>
    <s v="Draper UT"/>
    <x v="16"/>
    <n v="20"/>
  </r>
  <r>
    <x v="2"/>
    <x v="1"/>
    <x v="18"/>
    <n v="9"/>
    <x v="6"/>
    <n v="177"/>
    <x v="29"/>
    <n v="14"/>
    <d v="1899-12-30T00:22:26"/>
    <n v="49.582000000000001"/>
    <n v="0.72099999999999997"/>
    <x v="11"/>
    <s v="Lindon UT"/>
    <x v="16"/>
    <n v="18"/>
  </r>
  <r>
    <x v="2"/>
    <x v="1"/>
    <x v="18"/>
    <n v="10"/>
    <x v="7"/>
    <n v="365"/>
    <x v="34"/>
    <n v="14"/>
    <d v="1899-12-30T00:22:27"/>
    <n v="49.682000000000002"/>
    <n v="0.1"/>
    <x v="10"/>
    <s v="Sandy UT"/>
    <x v="16"/>
    <n v="16"/>
  </r>
  <r>
    <x v="2"/>
    <x v="1"/>
    <x v="18"/>
    <n v="11"/>
    <x v="8"/>
    <n v="39"/>
    <x v="36"/>
    <n v="14"/>
    <d v="1899-12-30T00:22:33"/>
    <n v="56.16"/>
    <n v="6.4779999999999998"/>
    <x v="21"/>
    <s v="Bluffdale UT"/>
    <x v="16"/>
    <n v="14"/>
  </r>
  <r>
    <x v="2"/>
    <x v="1"/>
    <x v="18"/>
    <n v="12"/>
    <x v="9"/>
    <n v="689"/>
    <x v="88"/>
    <n v="14"/>
    <d v="1899-12-30T00:23:10"/>
    <d v="1899-12-30T00:01:33"/>
    <n v="36.564"/>
    <x v="52"/>
    <s v="Banks OR"/>
    <x v="16"/>
    <n v="12"/>
  </r>
  <r>
    <x v="2"/>
    <x v="1"/>
    <x v="18"/>
    <s v="DNF"/>
    <x v="37"/>
    <n v="3"/>
    <x v="73"/>
    <m/>
    <n v="1E-3"/>
    <s v="DNF"/>
    <s v="5 Laps"/>
    <x v="11"/>
    <s v="Draper  UT"/>
    <x v="16"/>
    <n v="0"/>
  </r>
  <r>
    <x v="2"/>
    <x v="1"/>
    <x v="18"/>
    <s v="DNS"/>
    <x v="24"/>
    <n v="115"/>
    <x v="32"/>
    <m/>
    <m/>
    <s v="DNS"/>
    <m/>
    <x v="14"/>
    <s v="Calgary AB"/>
    <x v="16"/>
    <n v="0"/>
  </r>
  <r>
    <x v="2"/>
    <x v="1"/>
    <x v="18"/>
    <s v="DNS"/>
    <x v="24"/>
    <n v="444"/>
    <x v="68"/>
    <m/>
    <m/>
    <s v="DNS"/>
    <m/>
    <x v="10"/>
    <s v="Salt Lake City UT"/>
    <x v="16"/>
    <n v="0"/>
  </r>
  <r>
    <x v="2"/>
    <x v="1"/>
    <x v="18"/>
    <s v="DNS"/>
    <x v="24"/>
    <n v="69"/>
    <x v="24"/>
    <m/>
    <m/>
    <s v="DNS"/>
    <m/>
    <x v="17"/>
    <s v="SLC UT"/>
    <x v="16"/>
    <n v="0"/>
  </r>
  <r>
    <x v="2"/>
    <x v="1"/>
    <x v="18"/>
    <s v="DNS"/>
    <x v="24"/>
    <n v="32"/>
    <x v="59"/>
    <m/>
    <m/>
    <s v="DNS"/>
    <m/>
    <x v="34"/>
    <s v="Logan UT"/>
    <x v="16"/>
    <n v="0"/>
  </r>
  <r>
    <x v="2"/>
    <x v="1"/>
    <x v="18"/>
    <s v="DNS"/>
    <x v="24"/>
    <n v="58"/>
    <x v="89"/>
    <m/>
    <m/>
    <s v="DNS"/>
    <m/>
    <x v="56"/>
    <s v="Murray UT"/>
    <x v="16"/>
    <n v="0"/>
  </r>
  <r>
    <x v="2"/>
    <x v="1"/>
    <x v="18"/>
    <s v="DNS"/>
    <x v="24"/>
    <n v="11"/>
    <x v="46"/>
    <m/>
    <m/>
    <s v="DNS"/>
    <m/>
    <x v="5"/>
    <s v="Sandy UT"/>
    <x v="16"/>
    <n v="0"/>
  </r>
  <r>
    <x v="2"/>
    <x v="1"/>
    <x v="19"/>
    <n v="2"/>
    <x v="0"/>
    <n v="49"/>
    <x v="55"/>
    <n v="14"/>
    <d v="1899-12-30T00:21:38"/>
    <n v="0.71599999999999997"/>
    <n v="0.71599999999999997"/>
    <x v="0"/>
    <s v="West Valley UT"/>
    <x v="16"/>
    <n v="50"/>
  </r>
  <r>
    <x v="2"/>
    <x v="1"/>
    <x v="19"/>
    <n v="3"/>
    <x v="1"/>
    <n v="527"/>
    <x v="56"/>
    <n v="14"/>
    <d v="1899-12-30T00:21:51"/>
    <n v="14.422000000000001"/>
    <n v="13.706"/>
    <x v="1"/>
    <s v="Salt Lake City UT"/>
    <x v="16"/>
    <n v="40"/>
  </r>
  <r>
    <x v="2"/>
    <x v="1"/>
    <x v="19"/>
    <n v="13"/>
    <x v="2"/>
    <n v="258"/>
    <x v="33"/>
    <n v="13"/>
    <d v="1899-12-30T00:21:39"/>
    <s v="1 Lap"/>
    <s v="1 Lap"/>
    <x v="59"/>
    <s v=""/>
    <x v="16"/>
    <n v="32"/>
  </r>
  <r>
    <x v="2"/>
    <x v="1"/>
    <x v="19"/>
    <s v="DNF"/>
    <x v="37"/>
    <n v="88"/>
    <x v="43"/>
    <n v="5"/>
    <d v="1899-12-30T00:08:44"/>
    <s v="DNF"/>
    <s v="8 Laps"/>
    <x v="1"/>
    <s v="Salt Lake City UT"/>
    <x v="16"/>
    <n v="0"/>
  </r>
  <r>
    <x v="2"/>
    <x v="1"/>
    <x v="19"/>
    <s v="DNS"/>
    <x v="24"/>
    <n v="282"/>
    <x v="5"/>
    <m/>
    <m/>
    <s v="DNS"/>
    <m/>
    <x v="26"/>
    <s v="Murray UT"/>
    <x v="16"/>
    <n v="0"/>
  </r>
  <r>
    <x v="2"/>
    <x v="1"/>
    <x v="19"/>
    <s v="DNS"/>
    <x v="24"/>
    <n v="209"/>
    <x v="6"/>
    <m/>
    <m/>
    <s v="DNS"/>
    <m/>
    <x v="1"/>
    <s v="Farmington UT"/>
    <x v="16"/>
    <n v="0"/>
  </r>
  <r>
    <x v="2"/>
    <x v="1"/>
    <x v="20"/>
    <n v="2"/>
    <x v="1"/>
    <n v="33"/>
    <x v="60"/>
    <n v="7"/>
    <d v="1899-12-30T00:12:39"/>
    <n v="33.435000000000002"/>
    <n v="33.435000000000002"/>
    <x v="35"/>
    <s v="Redmond UT"/>
    <x v="17"/>
    <n v="40"/>
  </r>
  <r>
    <x v="2"/>
    <x v="1"/>
    <x v="20"/>
    <n v="3"/>
    <x v="2"/>
    <n v="66"/>
    <x v="41"/>
    <n v="7"/>
    <d v="1899-12-30T00:12:41"/>
    <n v="34.850999999999999"/>
    <n v="1.4159999999999999"/>
    <x v="24"/>
    <s v="Ogden UT"/>
    <x v="17"/>
    <n v="32"/>
  </r>
  <r>
    <x v="2"/>
    <x v="1"/>
    <x v="20"/>
    <n v="4"/>
    <x v="3"/>
    <n v="660"/>
    <x v="21"/>
    <n v="7"/>
    <d v="1899-12-30T00:12:42"/>
    <n v="35.71"/>
    <n v="0.85899999999999999"/>
    <x v="15"/>
    <s v="Pleasant view UT"/>
    <x v="17"/>
    <n v="26"/>
  </r>
  <r>
    <x v="2"/>
    <x v="1"/>
    <x v="20"/>
    <s v="DNS"/>
    <x v="24"/>
    <n v="993"/>
    <x v="58"/>
    <m/>
    <m/>
    <s v="DNS"/>
    <m/>
    <x v="33"/>
    <s v="Boulder CO"/>
    <x v="17"/>
    <n v="0"/>
  </r>
  <r>
    <x v="2"/>
    <x v="1"/>
    <x v="20"/>
    <s v="DNS"/>
    <x v="24"/>
    <n v="693"/>
    <x v="87"/>
    <m/>
    <m/>
    <s v="DNS"/>
    <m/>
    <x v="35"/>
    <s v="Boulder CO"/>
    <x v="17"/>
    <n v="0"/>
  </r>
  <r>
    <x v="2"/>
    <x v="1"/>
    <x v="20"/>
    <s v="DNS"/>
    <x v="24"/>
    <n v="68"/>
    <x v="2"/>
    <m/>
    <m/>
    <s v="DNS"/>
    <m/>
    <x v="0"/>
    <s v="RIGBY ID"/>
    <x v="17"/>
    <n v="0"/>
  </r>
  <r>
    <x v="2"/>
    <x v="1"/>
    <x v="20"/>
    <s v="DNS"/>
    <x v="24"/>
    <n v="32"/>
    <x v="59"/>
    <m/>
    <m/>
    <s v="DNS"/>
    <m/>
    <x v="34"/>
    <s v="Logan UT"/>
    <x v="17"/>
    <n v="0"/>
  </r>
  <r>
    <x v="2"/>
    <x v="1"/>
    <x v="20"/>
    <s v="DNS"/>
    <x v="24"/>
    <n v="217"/>
    <x v="45"/>
    <m/>
    <m/>
    <s v="DNS"/>
    <m/>
    <x v="36"/>
    <s v="Boise ID"/>
    <x v="17"/>
    <n v="0"/>
  </r>
  <r>
    <x v="2"/>
    <x v="1"/>
    <x v="21"/>
    <n v="1"/>
    <x v="0"/>
    <n v="84"/>
    <x v="54"/>
    <n v="7"/>
    <d v="1899-12-30T00:10:54"/>
    <m/>
    <m/>
    <x v="1"/>
    <s v="Salt Lake City Utah"/>
    <x v="18"/>
    <n v="50"/>
  </r>
  <r>
    <x v="2"/>
    <x v="1"/>
    <x v="21"/>
    <n v="2"/>
    <x v="1"/>
    <n v="527"/>
    <x v="56"/>
    <n v="7"/>
    <d v="1899-12-30T00:10:55"/>
    <n v="0.41699999999999998"/>
    <n v="0.41699999999999998"/>
    <x v="1"/>
    <s v="Salt Lake City UT"/>
    <x v="18"/>
    <n v="40"/>
  </r>
  <r>
    <x v="2"/>
    <x v="1"/>
    <x v="21"/>
    <n v="3"/>
    <x v="2"/>
    <n v="49"/>
    <x v="55"/>
    <n v="7"/>
    <d v="1899-12-30T00:10:55"/>
    <n v="0.51100000000000001"/>
    <n v="9.4E-2"/>
    <x v="0"/>
    <s v="West Valley UT"/>
    <x v="18"/>
    <n v="32"/>
  </r>
  <r>
    <x v="2"/>
    <x v="1"/>
    <x v="21"/>
    <n v="4"/>
    <x v="3"/>
    <n v="68"/>
    <x v="2"/>
    <n v="7"/>
    <d v="1899-12-30T00:11:19"/>
    <n v="24.83"/>
    <n v="24.318999999999999"/>
    <x v="0"/>
    <s v="RIGBY ID"/>
    <x v="18"/>
    <n v="26"/>
  </r>
  <r>
    <x v="2"/>
    <x v="1"/>
    <x v="21"/>
    <n v="5"/>
    <x v="4"/>
    <n v="209"/>
    <x v="6"/>
    <n v="7"/>
    <d v="1899-12-30T00:11:19"/>
    <n v="25.05"/>
    <n v="0.22"/>
    <x v="1"/>
    <s v="Farmington UT"/>
    <x v="18"/>
    <n v="22"/>
  </r>
  <r>
    <x v="2"/>
    <x v="1"/>
    <x v="21"/>
    <n v="6"/>
    <x v="5"/>
    <n v="22"/>
    <x v="9"/>
    <n v="7"/>
    <d v="1899-12-30T00:11:59"/>
    <d v="1899-12-30T00:01:05"/>
    <n v="39.673000000000002"/>
    <x v="0"/>
    <s v="Murray UT"/>
    <x v="18"/>
    <n v="20"/>
  </r>
  <r>
    <x v="2"/>
    <x v="1"/>
    <x v="21"/>
    <n v="7"/>
    <x v="6"/>
    <n v="258"/>
    <x v="33"/>
    <n v="2"/>
    <d v="1899-12-30T00:03:51"/>
    <s v="5 Laps"/>
    <s v="5 Laps"/>
    <x v="19"/>
    <s v="Belgrade MT"/>
    <x v="18"/>
    <n v="18"/>
  </r>
  <r>
    <x v="2"/>
    <x v="1"/>
    <x v="21"/>
    <s v="DNS"/>
    <x v="24"/>
    <n v="11"/>
    <x v="46"/>
    <m/>
    <m/>
    <s v="DNS"/>
    <m/>
    <x v="27"/>
    <s v="Sandy UT"/>
    <x v="18"/>
    <n v="0"/>
  </r>
  <r>
    <x v="2"/>
    <x v="1"/>
    <x v="21"/>
    <s v="DNS"/>
    <x v="24"/>
    <n v="282"/>
    <x v="5"/>
    <m/>
    <m/>
    <s v="DNS"/>
    <m/>
    <x v="26"/>
    <s v="Murray UT"/>
    <x v="18"/>
    <n v="0"/>
  </r>
  <r>
    <x v="2"/>
    <x v="1"/>
    <x v="21"/>
    <s v="DNS"/>
    <x v="24"/>
    <n v="56"/>
    <x v="39"/>
    <m/>
    <m/>
    <s v="DNS"/>
    <m/>
    <x v="22"/>
    <s v="South Jordan UT"/>
    <x v="18"/>
    <n v="0"/>
  </r>
  <r>
    <x v="2"/>
    <x v="1"/>
    <x v="21"/>
    <s v="DNS"/>
    <x v="24"/>
    <n v="217"/>
    <x v="45"/>
    <m/>
    <m/>
    <s v="DNS"/>
    <m/>
    <x v="25"/>
    <s v="Boise ID"/>
    <x v="18"/>
    <n v="0"/>
  </r>
  <r>
    <x v="2"/>
    <x v="1"/>
    <x v="21"/>
    <s v="DNS"/>
    <x v="24"/>
    <n v="88"/>
    <x v="43"/>
    <m/>
    <m/>
    <s v="DNS"/>
    <m/>
    <x v="1"/>
    <s v="Salt Lake City UT"/>
    <x v="18"/>
    <n v="0"/>
  </r>
  <r>
    <x v="2"/>
    <x v="1"/>
    <x v="22"/>
    <n v="1"/>
    <x v="0"/>
    <n v="39"/>
    <x v="36"/>
    <n v="8"/>
    <d v="1899-12-30T00:12:46"/>
    <m/>
    <m/>
    <x v="21"/>
    <s v="Bluffdale UT"/>
    <x v="19"/>
    <n v="50"/>
  </r>
  <r>
    <x v="2"/>
    <x v="1"/>
    <x v="22"/>
    <n v="2"/>
    <x v="1"/>
    <n v="743"/>
    <x v="27"/>
    <n v="8"/>
    <d v="1899-12-30T00:12:56"/>
    <n v="9.9930000000000003"/>
    <n v="9.9930000000000003"/>
    <x v="45"/>
    <s v="Las Vegas NV"/>
    <x v="19"/>
    <n v="40"/>
  </r>
  <r>
    <x v="2"/>
    <x v="1"/>
    <x v="22"/>
    <n v="3"/>
    <x v="2"/>
    <n v="101"/>
    <x v="37"/>
    <n v="7"/>
    <d v="1899-12-30T00:13:00"/>
    <s v="1 Lap"/>
    <s v="1 Lap"/>
    <x v="41"/>
    <s v="Boise ID"/>
    <x v="19"/>
    <n v="32"/>
  </r>
  <r>
    <x v="2"/>
    <x v="1"/>
    <x v="22"/>
    <n v="7"/>
    <x v="3"/>
    <n v="660"/>
    <x v="21"/>
    <n v="7"/>
    <d v="1899-12-30T00:13:40"/>
    <s v="1 Lap"/>
    <n v="2.202"/>
    <x v="15"/>
    <s v="Pleasant view UT"/>
    <x v="19"/>
    <n v="26"/>
  </r>
  <r>
    <x v="2"/>
    <x v="1"/>
    <x v="22"/>
    <s v="DNS"/>
    <x v="24"/>
    <n v="911"/>
    <x v="19"/>
    <m/>
    <m/>
    <s v="DNS"/>
    <m/>
    <x v="14"/>
    <s v="Calgary AB"/>
    <x v="19"/>
    <n v="0"/>
  </r>
  <r>
    <x v="2"/>
    <x v="1"/>
    <x v="22"/>
    <s v="DNS"/>
    <x v="24"/>
    <n v="117"/>
    <x v="4"/>
    <m/>
    <m/>
    <s v="DNS"/>
    <m/>
    <x v="28"/>
    <s v="South Jordan UT"/>
    <x v="19"/>
    <n v="0"/>
  </r>
  <r>
    <x v="2"/>
    <x v="1"/>
    <x v="22"/>
    <s v="DNS"/>
    <x v="24"/>
    <n v="444"/>
    <x v="68"/>
    <m/>
    <m/>
    <s v="DNS"/>
    <m/>
    <x v="10"/>
    <s v="Salt Lake City UT"/>
    <x v="19"/>
    <n v="0"/>
  </r>
  <r>
    <x v="2"/>
    <x v="1"/>
    <x v="22"/>
    <s v="DNS"/>
    <x v="24"/>
    <n v="870"/>
    <x v="28"/>
    <m/>
    <m/>
    <s v="DNS"/>
    <m/>
    <x v="19"/>
    <s v="Boise ID"/>
    <x v="19"/>
    <n v="0"/>
  </r>
  <r>
    <x v="2"/>
    <x v="1"/>
    <x v="23"/>
    <n v="4"/>
    <x v="0"/>
    <n v="666"/>
    <x v="13"/>
    <n v="7"/>
    <d v="1899-12-30T00:13:24"/>
    <s v="1 Lap"/>
    <n v="24.355"/>
    <x v="1"/>
    <s v="West Valley City UT"/>
    <x v="20"/>
    <n v="50"/>
  </r>
  <r>
    <x v="2"/>
    <x v="1"/>
    <x v="23"/>
    <n v="5"/>
    <x v="1"/>
    <n v="870"/>
    <x v="28"/>
    <n v="7"/>
    <d v="1899-12-30T00:13:26"/>
    <s v="1 Lap"/>
    <n v="2.1080000000000001"/>
    <x v="19"/>
    <s v="Boise ID"/>
    <x v="20"/>
    <n v="40"/>
  </r>
  <r>
    <x v="2"/>
    <x v="1"/>
    <x v="23"/>
    <n v="6"/>
    <x v="2"/>
    <n v="268"/>
    <x v="51"/>
    <n v="7"/>
    <d v="1899-12-30T00:13:37"/>
    <s v="1 Lap"/>
    <n v="11.212"/>
    <x v="6"/>
    <s v="Draper UT"/>
    <x v="20"/>
    <n v="32"/>
  </r>
  <r>
    <x v="2"/>
    <x v="1"/>
    <x v="23"/>
    <n v="8"/>
    <x v="3"/>
    <n v="113"/>
    <x v="66"/>
    <n v="7"/>
    <d v="1899-12-30T00:13:49"/>
    <s v="1 Lap"/>
    <n v="9.6739999999999995"/>
    <x v="49"/>
    <s v="Lewisville TX"/>
    <x v="20"/>
    <n v="26"/>
  </r>
  <r>
    <x v="2"/>
    <x v="1"/>
    <x v="23"/>
    <n v="9"/>
    <x v="4"/>
    <n v="147"/>
    <x v="52"/>
    <n v="7"/>
    <d v="1899-12-30T00:14:02"/>
    <s v="1 Lap"/>
    <n v="12.211"/>
    <x v="30"/>
    <s v="Park City UT"/>
    <x v="20"/>
    <n v="22"/>
  </r>
  <r>
    <x v="2"/>
    <x v="1"/>
    <x v="23"/>
    <s v="DNF"/>
    <x v="5"/>
    <n v="258"/>
    <x v="33"/>
    <n v="3"/>
    <d v="1899-12-30T00:06:39"/>
    <s v="DNF"/>
    <s v="4 Laps"/>
    <x v="53"/>
    <s v="Belgrade MT"/>
    <x v="20"/>
    <n v="20"/>
  </r>
  <r>
    <x v="2"/>
    <x v="1"/>
    <x v="23"/>
    <s v="DNF"/>
    <x v="6"/>
    <n v="22"/>
    <x v="9"/>
    <n v="2"/>
    <d v="1899-12-30T00:03:42"/>
    <s v="DNF"/>
    <s v="1 Lap"/>
    <x v="0"/>
    <s v="Murray UT"/>
    <x v="20"/>
    <n v="18"/>
  </r>
  <r>
    <x v="2"/>
    <x v="1"/>
    <x v="23"/>
    <s v="DNS"/>
    <x v="24"/>
    <n v="217"/>
    <x v="45"/>
    <m/>
    <m/>
    <s v="DNS"/>
    <m/>
    <x v="25"/>
    <s v="Boise ID"/>
    <x v="20"/>
    <n v="0"/>
  </r>
  <r>
    <x v="2"/>
    <x v="1"/>
    <x v="24"/>
    <n v="1"/>
    <x v="0"/>
    <n v="675"/>
    <x v="25"/>
    <n v="7"/>
    <d v="1899-12-30T00:11:19"/>
    <m/>
    <m/>
    <x v="18"/>
    <s v="Missoula MT"/>
    <x v="21"/>
    <n v="50"/>
  </r>
  <r>
    <x v="2"/>
    <x v="1"/>
    <x v="24"/>
    <n v="2"/>
    <x v="1"/>
    <n v="193"/>
    <x v="0"/>
    <n v="7"/>
    <d v="1899-12-30T00:11:24"/>
    <n v="5.0190000000000001"/>
    <n v="5.0190000000000001"/>
    <x v="0"/>
    <s v="Boulder CO"/>
    <x v="21"/>
    <n v="40"/>
  </r>
  <r>
    <x v="2"/>
    <x v="1"/>
    <x v="24"/>
    <n v="3"/>
    <x v="2"/>
    <n v="311"/>
    <x v="47"/>
    <n v="7"/>
    <d v="1899-12-30T00:11:28"/>
    <n v="8.4410000000000007"/>
    <n v="3.4220000000000002"/>
    <x v="19"/>
    <s v="Edmonton AB"/>
    <x v="21"/>
    <n v="32"/>
  </r>
  <r>
    <x v="2"/>
    <x v="1"/>
    <x v="24"/>
    <n v="4"/>
    <x v="3"/>
    <n v="607"/>
    <x v="22"/>
    <n v="7"/>
    <d v="1899-12-30T00:11:28"/>
    <n v="8.52"/>
    <n v="7.9000000000000001E-2"/>
    <x v="11"/>
    <s v="Missoula MT"/>
    <x v="21"/>
    <n v="26"/>
  </r>
  <r>
    <x v="2"/>
    <x v="1"/>
    <x v="24"/>
    <n v="5"/>
    <x v="4"/>
    <n v="107"/>
    <x v="17"/>
    <n v="7"/>
    <d v="1899-12-30T00:11:51"/>
    <n v="31.707999999999998"/>
    <n v="23.187999999999999"/>
    <x v="12"/>
    <s v="Meridian ID"/>
    <x v="21"/>
    <n v="22"/>
  </r>
  <r>
    <x v="2"/>
    <x v="1"/>
    <x v="24"/>
    <n v="6"/>
    <x v="5"/>
    <n v="666"/>
    <x v="13"/>
    <n v="7"/>
    <d v="1899-12-30T00:11:53"/>
    <n v="33.664000000000001"/>
    <n v="1.956"/>
    <x v="1"/>
    <s v="West Valley City UT"/>
    <x v="21"/>
    <n v="20"/>
  </r>
  <r>
    <x v="2"/>
    <x v="1"/>
    <x v="24"/>
    <n v="7"/>
    <x v="6"/>
    <n v="711"/>
    <x v="48"/>
    <n v="7"/>
    <d v="1899-12-30T00:11:59"/>
    <n v="39.555"/>
    <n v="5.891"/>
    <x v="1"/>
    <s v="Phoenix AZ"/>
    <x v="21"/>
    <n v="18"/>
  </r>
  <r>
    <x v="2"/>
    <x v="1"/>
    <x v="24"/>
    <n v="8"/>
    <x v="7"/>
    <n v="113"/>
    <x v="66"/>
    <n v="7"/>
    <d v="1899-12-30T00:12:08"/>
    <n v="48.941000000000003"/>
    <n v="9.3859999999999992"/>
    <x v="44"/>
    <s v="Lewisville TX"/>
    <x v="21"/>
    <n v="16"/>
  </r>
  <r>
    <x v="2"/>
    <x v="1"/>
    <x v="24"/>
    <n v="9"/>
    <x v="8"/>
    <n v="268"/>
    <x v="51"/>
    <n v="7"/>
    <d v="1899-12-30T00:12:32"/>
    <d v="1899-12-30T00:01:13"/>
    <n v="23.925000000000001"/>
    <x v="6"/>
    <s v="Draper UT"/>
    <x v="21"/>
    <n v="14"/>
  </r>
  <r>
    <x v="2"/>
    <x v="1"/>
    <x v="24"/>
    <n v="10"/>
    <x v="9"/>
    <n v="881"/>
    <x v="93"/>
    <n v="7"/>
    <d v="1899-12-30T00:12:47"/>
    <d v="1899-12-30T00:01:27"/>
    <n v="14.391999999999999"/>
    <x v="57"/>
    <s v="midvale UT"/>
    <x v="21"/>
    <n v="12"/>
  </r>
  <r>
    <x v="2"/>
    <x v="1"/>
    <x v="24"/>
    <n v="11"/>
    <x v="10"/>
    <n v="660"/>
    <x v="21"/>
    <n v="7"/>
    <d v="1899-12-30T00:12:48"/>
    <d v="1899-12-30T00:01:29"/>
    <n v="1.714"/>
    <x v="15"/>
    <s v="Pleasant view UT"/>
    <x v="21"/>
    <n v="10"/>
  </r>
  <r>
    <x v="2"/>
    <x v="1"/>
    <x v="24"/>
    <s v="DNF"/>
    <x v="11"/>
    <n v="870"/>
    <x v="28"/>
    <m/>
    <n v="1.7729999999999999"/>
    <s v="DNF"/>
    <s v="7 Laps"/>
    <x v="19"/>
    <s v="Boise ID"/>
    <x v="21"/>
    <n v="9"/>
  </r>
  <r>
    <x v="2"/>
    <x v="1"/>
    <x v="24"/>
    <s v="DNS"/>
    <x v="24"/>
    <n v="911"/>
    <x v="19"/>
    <m/>
    <m/>
    <s v="DNS"/>
    <m/>
    <x v="14"/>
    <s v="Calgary AB"/>
    <x v="21"/>
    <n v="0"/>
  </r>
  <r>
    <x v="2"/>
    <x v="1"/>
    <x v="24"/>
    <s v="DNS"/>
    <x v="24"/>
    <n v="743"/>
    <x v="27"/>
    <m/>
    <m/>
    <s v="DNS"/>
    <m/>
    <x v="45"/>
    <s v="Las Vegas NV"/>
    <x v="21"/>
    <n v="0"/>
  </r>
  <r>
    <x v="2"/>
    <x v="1"/>
    <x v="24"/>
    <s v="DNS"/>
    <x v="24"/>
    <n v="147"/>
    <x v="52"/>
    <m/>
    <m/>
    <s v="DNS"/>
    <m/>
    <x v="30"/>
    <s v="Park City UT"/>
    <x v="21"/>
    <n v="0"/>
  </r>
  <r>
    <x v="2"/>
    <x v="1"/>
    <x v="24"/>
    <s v="DNS"/>
    <x v="24"/>
    <n v="240"/>
    <x v="91"/>
    <m/>
    <m/>
    <s v="DNS"/>
    <m/>
    <x v="11"/>
    <s v="Missoula MT"/>
    <x v="21"/>
    <n v="0"/>
  </r>
  <r>
    <x v="2"/>
    <x v="1"/>
    <x v="24"/>
    <s v="DNS"/>
    <x v="24"/>
    <n v="213"/>
    <x v="69"/>
    <m/>
    <m/>
    <s v="DNS"/>
    <m/>
    <x v="46"/>
    <s v="SALT LAKE CITY UT"/>
    <x v="21"/>
    <n v="0"/>
  </r>
  <r>
    <x v="2"/>
    <x v="1"/>
    <x v="24"/>
    <s v="DNS"/>
    <x v="24"/>
    <n v="300"/>
    <x v="80"/>
    <m/>
    <m/>
    <s v="DNS"/>
    <m/>
    <x v="1"/>
    <s v="Draper UT"/>
    <x v="21"/>
    <n v="0"/>
  </r>
  <r>
    <x v="2"/>
    <x v="1"/>
    <x v="24"/>
    <s v="DNS"/>
    <x v="24"/>
    <n v="280"/>
    <x v="92"/>
    <m/>
    <m/>
    <s v="DNS"/>
    <m/>
    <x v="1"/>
    <s v="West Jordan UT"/>
    <x v="21"/>
    <n v="0"/>
  </r>
  <r>
    <x v="2"/>
    <x v="1"/>
    <x v="25"/>
    <n v="1"/>
    <x v="0"/>
    <n v="84"/>
    <x v="54"/>
    <n v="7"/>
    <d v="1899-12-30T00:10:49"/>
    <m/>
    <m/>
    <x v="1"/>
    <s v="Salt Lake City Utah"/>
    <x v="22"/>
    <n v="50"/>
  </r>
  <r>
    <x v="2"/>
    <x v="1"/>
    <x v="25"/>
    <n v="2"/>
    <x v="1"/>
    <n v="527"/>
    <x v="56"/>
    <n v="7"/>
    <d v="1899-12-30T00:10:59"/>
    <n v="10.129"/>
    <n v="10.129"/>
    <x v="1"/>
    <s v="Salt Lake City UT"/>
    <x v="22"/>
    <n v="40"/>
  </r>
  <r>
    <x v="2"/>
    <x v="1"/>
    <x v="25"/>
    <n v="3"/>
    <x v="2"/>
    <n v="49"/>
    <x v="55"/>
    <n v="7"/>
    <d v="1899-12-30T00:11:02"/>
    <n v="12.992000000000001"/>
    <n v="2.863"/>
    <x v="0"/>
    <s v="West Valley UT"/>
    <x v="22"/>
    <n v="32"/>
  </r>
  <r>
    <x v="2"/>
    <x v="1"/>
    <x v="25"/>
    <n v="4"/>
    <x v="3"/>
    <n v="121"/>
    <x v="35"/>
    <n v="7"/>
    <d v="1899-12-30T00:11:05"/>
    <n v="15.756"/>
    <n v="2.7639999999999998"/>
    <x v="20"/>
    <s v="Salt Lake City UT"/>
    <x v="22"/>
    <n v="26"/>
  </r>
  <r>
    <x v="2"/>
    <x v="1"/>
    <x v="25"/>
    <n v="5"/>
    <x v="4"/>
    <n v="365"/>
    <x v="34"/>
    <n v="7"/>
    <d v="1899-12-30T00:11:22"/>
    <n v="32.811999999999998"/>
    <n v="17.056000000000001"/>
    <x v="10"/>
    <s v="Sandy UT"/>
    <x v="22"/>
    <n v="22"/>
  </r>
  <r>
    <x v="2"/>
    <x v="1"/>
    <x v="25"/>
    <n v="6"/>
    <x v="5"/>
    <n v="58"/>
    <x v="89"/>
    <n v="7"/>
    <d v="1899-12-30T00:11:34"/>
    <n v="44.966999999999999"/>
    <n v="12.154999999999999"/>
    <x v="56"/>
    <s v="Murray UT"/>
    <x v="22"/>
    <n v="20"/>
  </r>
  <r>
    <x v="2"/>
    <x v="1"/>
    <x v="25"/>
    <n v="7"/>
    <x v="6"/>
    <n v="444"/>
    <x v="68"/>
    <n v="7"/>
    <d v="1899-12-30T00:11:46"/>
    <n v="56.933"/>
    <n v="11.965999999999999"/>
    <x v="5"/>
    <s v="Salt Lake City UT"/>
    <x v="22"/>
    <n v="18"/>
  </r>
  <r>
    <x v="2"/>
    <x v="1"/>
    <x v="25"/>
    <s v="DNF"/>
    <x v="7"/>
    <n v="53"/>
    <x v="44"/>
    <n v="2"/>
    <d v="1899-12-30T00:03:56"/>
    <s v="DNF"/>
    <s v="5 Laps"/>
    <x v="5"/>
    <s v="Gilbert AZ"/>
    <x v="22"/>
    <n v="16"/>
  </r>
  <r>
    <x v="2"/>
    <x v="1"/>
    <x v="25"/>
    <s v="DNF"/>
    <x v="37"/>
    <n v="122"/>
    <x v="57"/>
    <m/>
    <m/>
    <s v="DNF"/>
    <m/>
    <x v="5"/>
    <s v="Salt Lake City UT"/>
    <x v="22"/>
    <n v="0"/>
  </r>
  <r>
    <x v="2"/>
    <x v="1"/>
    <x v="25"/>
    <s v="DNS"/>
    <x v="24"/>
    <n v="86"/>
    <x v="62"/>
    <m/>
    <m/>
    <s v="DNS"/>
    <m/>
    <x v="5"/>
    <s v="West Jordan UT"/>
    <x v="22"/>
    <n v="0"/>
  </r>
  <r>
    <x v="2"/>
    <x v="1"/>
    <x v="25"/>
    <s v="DNS"/>
    <x v="24"/>
    <n v="39"/>
    <x v="36"/>
    <m/>
    <m/>
    <s v="DNS"/>
    <m/>
    <x v="21"/>
    <s v="Bluffdale UT"/>
    <x v="22"/>
    <n v="0"/>
  </r>
  <r>
    <x v="2"/>
    <x v="1"/>
    <x v="25"/>
    <s v="DNS"/>
    <x v="24"/>
    <n v="282"/>
    <x v="5"/>
    <m/>
    <m/>
    <s v="DNS"/>
    <m/>
    <x v="26"/>
    <s v="Murray UT"/>
    <x v="22"/>
    <n v="0"/>
  </r>
  <r>
    <x v="2"/>
    <x v="1"/>
    <x v="25"/>
    <s v="DNS"/>
    <x v="24"/>
    <n v="117"/>
    <x v="4"/>
    <m/>
    <m/>
    <s v="DNS"/>
    <m/>
    <x v="28"/>
    <s v="South Jordan UT"/>
    <x v="22"/>
    <n v="0"/>
  </r>
  <r>
    <x v="2"/>
    <x v="1"/>
    <x v="25"/>
    <s v="DNS"/>
    <x v="24"/>
    <n v="68"/>
    <x v="2"/>
    <m/>
    <m/>
    <s v="DNS"/>
    <m/>
    <x v="0"/>
    <s v="RIGBY ID"/>
    <x v="22"/>
    <n v="0"/>
  </r>
  <r>
    <x v="2"/>
    <x v="1"/>
    <x v="25"/>
    <s v="DNS"/>
    <x v="24"/>
    <n v="115"/>
    <x v="32"/>
    <m/>
    <m/>
    <s v="DNS"/>
    <m/>
    <x v="14"/>
    <s v="Calgary AB"/>
    <x v="22"/>
    <n v="0"/>
  </r>
  <r>
    <x v="2"/>
    <x v="1"/>
    <x v="25"/>
    <s v="DNS"/>
    <x v="24"/>
    <n v="689"/>
    <x v="88"/>
    <m/>
    <m/>
    <s v="DNS"/>
    <m/>
    <x v="52"/>
    <s v="Banks OR"/>
    <x v="22"/>
    <n v="0"/>
  </r>
  <r>
    <x v="2"/>
    <x v="1"/>
    <x v="25"/>
    <s v="DNS"/>
    <x v="24"/>
    <n v="26"/>
    <x v="42"/>
    <m/>
    <m/>
    <s v="DNS"/>
    <m/>
    <x v="5"/>
    <s v="Lehi UT"/>
    <x v="22"/>
    <n v="0"/>
  </r>
  <r>
    <x v="2"/>
    <x v="1"/>
    <x v="25"/>
    <s v="DNS"/>
    <x v="24"/>
    <n v="209"/>
    <x v="6"/>
    <m/>
    <m/>
    <s v="DNS"/>
    <m/>
    <x v="1"/>
    <s v="Farmington UT"/>
    <x v="22"/>
    <n v="0"/>
  </r>
  <r>
    <x v="2"/>
    <x v="1"/>
    <x v="11"/>
    <n v="1"/>
    <x v="0"/>
    <n v="142"/>
    <x v="85"/>
    <n v="6"/>
    <d v="1899-12-30T00:11:20"/>
    <m/>
    <m/>
    <x v="51"/>
    <s v="Draper UT"/>
    <x v="9"/>
    <n v="50"/>
  </r>
  <r>
    <x v="2"/>
    <x v="1"/>
    <x v="11"/>
    <n v="2"/>
    <x v="1"/>
    <n v="109"/>
    <x v="86"/>
    <n v="6"/>
    <d v="1899-12-30T00:12:26"/>
    <d v="1899-12-30T00:01:06"/>
    <d v="1899-12-30T00:01:06"/>
    <x v="36"/>
    <s v="South Ogden UT"/>
    <x v="9"/>
    <n v="40"/>
  </r>
  <r>
    <x v="2"/>
    <x v="1"/>
    <x v="11"/>
    <s v="DQ"/>
    <x v="27"/>
    <n v="33"/>
    <x v="60"/>
    <n v="4"/>
    <d v="1899-12-30T00:07:46"/>
    <s v="DNF"/>
    <m/>
    <x v="35"/>
    <s v="Redmond UT"/>
    <x v="9"/>
    <n v="0"/>
  </r>
  <r>
    <x v="2"/>
    <x v="1"/>
    <x v="11"/>
    <s v="DNS"/>
    <x v="24"/>
    <n v="217"/>
    <x v="45"/>
    <m/>
    <m/>
    <s v="DNS"/>
    <m/>
    <x v="36"/>
    <s v="Boise ID"/>
    <x v="9"/>
    <n v="0"/>
  </r>
  <r>
    <x v="2"/>
    <x v="1"/>
    <x v="12"/>
    <n v="1"/>
    <x v="0"/>
    <n v="993"/>
    <x v="58"/>
    <n v="7"/>
    <d v="1899-12-30T00:12:03"/>
    <m/>
    <m/>
    <x v="33"/>
    <s v="Boulder CO"/>
    <x v="10"/>
    <n v="50"/>
  </r>
  <r>
    <x v="2"/>
    <x v="1"/>
    <x v="12"/>
    <n v="2"/>
    <x v="1"/>
    <n v="33"/>
    <x v="60"/>
    <n v="7"/>
    <d v="1899-12-30T00:12:37"/>
    <n v="33.777000000000001"/>
    <n v="33.777000000000001"/>
    <x v="35"/>
    <s v="Redmond UT"/>
    <x v="10"/>
    <n v="40"/>
  </r>
  <r>
    <x v="2"/>
    <x v="1"/>
    <x v="12"/>
    <n v="3"/>
    <x v="2"/>
    <n v="660"/>
    <x v="21"/>
    <n v="7"/>
    <d v="1899-12-30T00:12:55"/>
    <n v="52.718000000000004"/>
    <n v="18.940999999999999"/>
    <x v="15"/>
    <s v="Pleasant view UT"/>
    <x v="10"/>
    <n v="32"/>
  </r>
  <r>
    <x v="2"/>
    <x v="1"/>
    <x v="12"/>
    <n v="4"/>
    <x v="3"/>
    <n v="142"/>
    <x v="85"/>
    <n v="7"/>
    <d v="1899-12-30T00:13:15"/>
    <d v="1899-12-30T00:01:12"/>
    <n v="19.472999999999999"/>
    <x v="51"/>
    <s v="Draper UT"/>
    <x v="10"/>
    <n v="26"/>
  </r>
  <r>
    <x v="2"/>
    <x v="1"/>
    <x v="12"/>
    <n v="5"/>
    <x v="4"/>
    <n v="693"/>
    <x v="87"/>
    <n v="7"/>
    <d v="1899-12-30T00:13:27"/>
    <d v="1899-12-30T00:01:24"/>
    <n v="12.254"/>
    <x v="35"/>
    <s v="Boulder CO"/>
    <x v="10"/>
    <n v="22"/>
  </r>
  <r>
    <x v="2"/>
    <x v="1"/>
    <x v="12"/>
    <n v="6"/>
    <x v="5"/>
    <n v="101"/>
    <x v="37"/>
    <n v="7"/>
    <d v="1899-12-30T00:13:31"/>
    <d v="1899-12-30T00:01:28"/>
    <n v="3.7839999999999998"/>
    <x v="31"/>
    <s v="Boise ID"/>
    <x v="10"/>
    <n v="20"/>
  </r>
  <r>
    <x v="2"/>
    <x v="1"/>
    <x v="12"/>
    <n v="7"/>
    <x v="6"/>
    <n v="109"/>
    <x v="86"/>
    <n v="6"/>
    <d v="1899-12-30T00:12:37"/>
    <s v="1 Lap"/>
    <s v="1 Lap"/>
    <x v="36"/>
    <s v="South Ogden UT"/>
    <x v="10"/>
    <n v="18"/>
  </r>
  <r>
    <x v="2"/>
    <x v="1"/>
    <x v="12"/>
    <s v="DNF"/>
    <x v="37"/>
    <n v="32"/>
    <x v="59"/>
    <m/>
    <n v="1.8660000000000001"/>
    <s v="DNF"/>
    <s v="6 Laps"/>
    <x v="34"/>
    <s v="Logan UT"/>
    <x v="10"/>
    <n v="0"/>
  </r>
  <r>
    <x v="2"/>
    <x v="1"/>
    <x v="12"/>
    <s v="DNS"/>
    <x v="24"/>
    <n v="217"/>
    <x v="45"/>
    <m/>
    <m/>
    <s v="DNS"/>
    <m/>
    <x v="36"/>
    <s v="Boise ID"/>
    <x v="10"/>
    <n v="0"/>
  </r>
  <r>
    <x v="2"/>
    <x v="1"/>
    <x v="20"/>
    <n v="1"/>
    <x v="0"/>
    <n v="993"/>
    <x v="58"/>
    <n v="7"/>
    <d v="1899-12-30T00:12:06"/>
    <m/>
    <m/>
    <x v="33"/>
    <s v="Boulder CO"/>
    <x v="11"/>
    <n v="0"/>
  </r>
  <r>
    <x v="2"/>
    <x v="1"/>
    <x v="13"/>
    <n v="5"/>
    <x v="0"/>
    <n v="300"/>
    <x v="80"/>
    <n v="7"/>
    <d v="1899-12-30T00:12:54"/>
    <n v="48.08"/>
    <n v="12.37"/>
    <x v="1"/>
    <s v="Draper UT"/>
    <x v="11"/>
    <n v="0"/>
  </r>
  <r>
    <x v="2"/>
    <x v="1"/>
    <x v="13"/>
    <n v="6"/>
    <x v="1"/>
    <n v="693"/>
    <x v="87"/>
    <n v="7"/>
    <d v="1899-12-30T00:13:34"/>
    <d v="1899-12-30T00:01:28"/>
    <n v="39.966000000000001"/>
    <x v="35"/>
    <s v="Boulder CO"/>
    <x v="11"/>
    <n v="0"/>
  </r>
  <r>
    <x v="2"/>
    <x v="1"/>
    <x v="13"/>
    <n v="7"/>
    <x v="2"/>
    <n v="213"/>
    <x v="69"/>
    <n v="6"/>
    <d v="1899-12-30T00:12:14"/>
    <s v="1 Lap"/>
    <s v="1 Lap"/>
    <x v="46"/>
    <s v="SALT LAKE CITY UT"/>
    <x v="11"/>
    <n v="0"/>
  </r>
  <r>
    <x v="2"/>
    <x v="1"/>
    <x v="13"/>
    <s v="DNS"/>
    <x v="24"/>
    <n v="881"/>
    <x v="93"/>
    <m/>
    <m/>
    <s v="DNS"/>
    <m/>
    <x v="57"/>
    <s v="midvale UT"/>
    <x v="11"/>
    <n v="0"/>
  </r>
  <r>
    <x v="2"/>
    <x v="1"/>
    <x v="13"/>
    <s v="DNS"/>
    <x v="24"/>
    <n v="147"/>
    <x v="52"/>
    <m/>
    <m/>
    <s v="DNS"/>
    <m/>
    <x v="30"/>
    <s v="Park City UT"/>
    <x v="11"/>
    <n v="0"/>
  </r>
  <r>
    <x v="2"/>
    <x v="1"/>
    <x v="13"/>
    <s v="DNS"/>
    <x v="24"/>
    <n v="113"/>
    <x v="66"/>
    <m/>
    <m/>
    <s v="DNS"/>
    <m/>
    <x v="44"/>
    <s v="Lewisville TX"/>
    <x v="11"/>
    <n v="0"/>
  </r>
  <r>
    <x v="2"/>
    <x v="1"/>
    <x v="13"/>
    <s v="DNS"/>
    <x v="24"/>
    <n v="123"/>
    <x v="64"/>
    <m/>
    <m/>
    <s v="DNS"/>
    <m/>
    <x v="41"/>
    <s v="Rupert ID"/>
    <x v="11"/>
    <n v="0"/>
  </r>
  <r>
    <x v="2"/>
    <x v="1"/>
    <x v="13"/>
    <s v="DNS"/>
    <x v="24"/>
    <n v="107"/>
    <x v="17"/>
    <m/>
    <m/>
    <s v="DNS"/>
    <m/>
    <x v="12"/>
    <s v="Meridian ID"/>
    <x v="11"/>
    <n v="0"/>
  </r>
  <r>
    <x v="2"/>
    <x v="1"/>
    <x v="13"/>
    <s v="DNS"/>
    <x v="24"/>
    <n v="711"/>
    <x v="48"/>
    <m/>
    <m/>
    <s v="DNS"/>
    <m/>
    <x v="1"/>
    <s v="Phoenix AZ"/>
    <x v="11"/>
    <n v="0"/>
  </r>
  <r>
    <x v="2"/>
    <x v="1"/>
    <x v="13"/>
    <s v="DNS"/>
    <x v="24"/>
    <n v="666"/>
    <x v="13"/>
    <m/>
    <m/>
    <s v="DNS"/>
    <m/>
    <x v="1"/>
    <s v="West Valley City UT"/>
    <x v="11"/>
    <n v="0"/>
  </r>
  <r>
    <x v="2"/>
    <x v="1"/>
    <x v="13"/>
    <s v="DNS"/>
    <x v="24"/>
    <n v="870"/>
    <x v="28"/>
    <m/>
    <m/>
    <s v="DNS"/>
    <m/>
    <x v="19"/>
    <s v="Boise ID"/>
    <x v="11"/>
    <n v="0"/>
  </r>
  <r>
    <x v="2"/>
    <x v="1"/>
    <x v="13"/>
    <s v="DNS"/>
    <x v="24"/>
    <n v="268"/>
    <x v="51"/>
    <m/>
    <m/>
    <s v="DNS"/>
    <m/>
    <x v="6"/>
    <s v="Draper UT"/>
    <x v="11"/>
    <n v="0"/>
  </r>
  <r>
    <x v="2"/>
    <x v="1"/>
    <x v="13"/>
    <s v="DNS"/>
    <x v="24"/>
    <n v="142"/>
    <x v="85"/>
    <m/>
    <m/>
    <s v="DNS"/>
    <m/>
    <x v="51"/>
    <s v="Draper UT"/>
    <x v="11"/>
    <n v="0"/>
  </r>
  <r>
    <x v="2"/>
    <x v="1"/>
    <x v="13"/>
    <s v="DNS"/>
    <x v="24"/>
    <n v="335"/>
    <x v="82"/>
    <m/>
    <m/>
    <s v="DNS"/>
    <m/>
    <x v="50"/>
    <s v="New Haven CT"/>
    <x v="11"/>
    <n v="0"/>
  </r>
  <r>
    <x v="2"/>
    <x v="1"/>
    <x v="26"/>
    <n v="1"/>
    <x v="0"/>
    <n v="122"/>
    <x v="57"/>
    <n v="7"/>
    <d v="1899-12-30T00:11:00"/>
    <m/>
    <m/>
    <x v="5"/>
    <s v="Salt Lake City UT"/>
    <x v="23"/>
    <n v="50"/>
  </r>
  <r>
    <x v="2"/>
    <x v="1"/>
    <x v="26"/>
    <n v="2"/>
    <x v="1"/>
    <n v="86"/>
    <x v="62"/>
    <n v="7"/>
    <d v="1899-12-30T00:11:00"/>
    <n v="0.51200000000000001"/>
    <n v="0.51200000000000001"/>
    <x v="5"/>
    <s v="West Jordan UT"/>
    <x v="23"/>
    <n v="40"/>
  </r>
  <r>
    <x v="2"/>
    <x v="1"/>
    <x v="26"/>
    <n v="3"/>
    <x v="2"/>
    <n v="115"/>
    <x v="32"/>
    <n v="7"/>
    <d v="1899-12-30T00:11:04"/>
    <n v="4.38"/>
    <n v="3.8679999999999999"/>
    <x v="14"/>
    <s v="Calgary AB"/>
    <x v="23"/>
    <n v="32"/>
  </r>
  <r>
    <x v="2"/>
    <x v="1"/>
    <x v="26"/>
    <n v="4"/>
    <x v="3"/>
    <n v="53"/>
    <x v="44"/>
    <n v="7"/>
    <d v="1899-12-30T00:11:19"/>
    <n v="18.588999999999999"/>
    <n v="14.209"/>
    <x v="5"/>
    <s v="Gilbert AZ"/>
    <x v="23"/>
    <n v="26"/>
  </r>
  <r>
    <x v="2"/>
    <x v="1"/>
    <x v="26"/>
    <n v="5"/>
    <x v="4"/>
    <n v="58"/>
    <x v="89"/>
    <n v="7"/>
    <d v="1899-12-30T00:11:37"/>
    <n v="37.381"/>
    <n v="18.792000000000002"/>
    <x v="56"/>
    <s v="Murray UT"/>
    <x v="23"/>
    <n v="22"/>
  </r>
  <r>
    <x v="2"/>
    <x v="1"/>
    <x v="26"/>
    <n v="6"/>
    <x v="5"/>
    <n v="607"/>
    <x v="22"/>
    <n v="7"/>
    <d v="1899-12-30T00:11:43"/>
    <n v="43.189"/>
    <n v="5.8079999999999998"/>
    <x v="11"/>
    <s v="Missoula MT"/>
    <x v="23"/>
    <n v="20"/>
  </r>
  <r>
    <x v="2"/>
    <x v="1"/>
    <x v="26"/>
    <n v="7"/>
    <x v="6"/>
    <n v="113"/>
    <x v="66"/>
    <n v="7"/>
    <d v="1899-12-30T00:11:54"/>
    <n v="54.008000000000003"/>
    <n v="10.819000000000001"/>
    <x v="44"/>
    <s v="Lewisville TX"/>
    <x v="23"/>
    <n v="18"/>
  </r>
  <r>
    <x v="2"/>
    <x v="1"/>
    <x v="26"/>
    <n v="8"/>
    <x v="7"/>
    <n v="69"/>
    <x v="24"/>
    <n v="7"/>
    <d v="1899-12-30T00:11:57"/>
    <n v="56.834000000000003"/>
    <n v="2.8260000000000001"/>
    <x v="17"/>
    <s v="SLC UT"/>
    <x v="23"/>
    <n v="16"/>
  </r>
  <r>
    <x v="2"/>
    <x v="1"/>
    <x v="26"/>
    <n v="9"/>
    <x v="8"/>
    <n v="444"/>
    <x v="68"/>
    <n v="7"/>
    <d v="1899-12-30T00:11:57"/>
    <n v="57.243000000000002"/>
    <n v="0.40899999999999997"/>
    <x v="60"/>
    <s v=""/>
    <x v="23"/>
    <n v="14"/>
  </r>
  <r>
    <x v="2"/>
    <x v="1"/>
    <x v="26"/>
    <n v="10"/>
    <x v="9"/>
    <n v="240"/>
    <x v="91"/>
    <n v="7"/>
    <d v="1899-12-30T00:12:31"/>
    <d v="1899-12-30T00:01:31"/>
    <n v="33.979999999999997"/>
    <x v="11"/>
    <s v="Missoula MT"/>
    <x v="23"/>
    <n v="12"/>
  </r>
  <r>
    <x v="2"/>
    <x v="1"/>
    <x v="26"/>
    <n v="11"/>
    <x v="10"/>
    <n v="107"/>
    <x v="17"/>
    <n v="4"/>
    <d v="1899-12-30T00:07:45"/>
    <s v="3 Laps"/>
    <s v="3 Laps"/>
    <x v="12"/>
    <s v="Meridian ID"/>
    <x v="23"/>
    <n v="10"/>
  </r>
  <r>
    <x v="2"/>
    <x v="1"/>
    <x v="26"/>
    <s v="DNS"/>
    <x v="24"/>
    <n v="11"/>
    <x v="46"/>
    <m/>
    <m/>
    <s v="DNS"/>
    <m/>
    <x v="5"/>
    <s v="Sandy UT"/>
    <x v="23"/>
    <n v="0"/>
  </r>
  <r>
    <x v="2"/>
    <x v="1"/>
    <x v="26"/>
    <s v="DNS"/>
    <x v="24"/>
    <n v="193"/>
    <x v="0"/>
    <m/>
    <m/>
    <s v="DNS"/>
    <m/>
    <x v="0"/>
    <s v="Boulder CO"/>
    <x v="23"/>
    <n v="0"/>
  </r>
  <r>
    <x v="2"/>
    <x v="1"/>
    <x v="26"/>
    <s v="DNS"/>
    <x v="24"/>
    <n v="117"/>
    <x v="4"/>
    <m/>
    <m/>
    <s v="DNS"/>
    <m/>
    <x v="28"/>
    <s v="South Jordan UT"/>
    <x v="23"/>
    <n v="0"/>
  </r>
  <r>
    <x v="2"/>
    <x v="1"/>
    <x v="26"/>
    <s v="DNS"/>
    <x v="24"/>
    <n v="121"/>
    <x v="35"/>
    <m/>
    <m/>
    <s v="DNS"/>
    <m/>
    <x v="20"/>
    <s v="Salt Lake City UT"/>
    <x v="23"/>
    <n v="0"/>
  </r>
  <r>
    <x v="2"/>
    <x v="1"/>
    <x v="26"/>
    <s v="DNS"/>
    <x v="24"/>
    <n v="911"/>
    <x v="19"/>
    <m/>
    <m/>
    <s v="DNS"/>
    <m/>
    <x v="14"/>
    <s v="Calgary AB"/>
    <x v="23"/>
    <n v="0"/>
  </r>
  <r>
    <x v="2"/>
    <x v="1"/>
    <x v="26"/>
    <s v="DNS"/>
    <x v="24"/>
    <n v="675"/>
    <x v="25"/>
    <m/>
    <m/>
    <s v="DNS"/>
    <m/>
    <x v="18"/>
    <s v="Missoula MT"/>
    <x v="23"/>
    <n v="0"/>
  </r>
  <r>
    <x v="2"/>
    <x v="1"/>
    <x v="26"/>
    <s v="DNS"/>
    <x v="24"/>
    <n v="365"/>
    <x v="34"/>
    <m/>
    <m/>
    <s v="DNS"/>
    <m/>
    <x v="10"/>
    <s v="Sandy UT"/>
    <x v="23"/>
    <n v="0"/>
  </r>
  <r>
    <x v="2"/>
    <x v="1"/>
    <x v="26"/>
    <s v="DNS"/>
    <x v="24"/>
    <n v="311"/>
    <x v="47"/>
    <m/>
    <m/>
    <s v="DNS"/>
    <m/>
    <x v="19"/>
    <s v="Edmonton AB"/>
    <x v="23"/>
    <n v="0"/>
  </r>
  <r>
    <x v="2"/>
    <x v="1"/>
    <x v="26"/>
    <s v="DNS"/>
    <x v="24"/>
    <n v="689"/>
    <x v="88"/>
    <m/>
    <m/>
    <s v="DNS"/>
    <m/>
    <x v="52"/>
    <s v="Banks OR"/>
    <x v="23"/>
    <n v="0"/>
  </r>
  <r>
    <x v="2"/>
    <x v="1"/>
    <x v="26"/>
    <s v="DNS"/>
    <x v="24"/>
    <n v="26"/>
    <x v="42"/>
    <m/>
    <m/>
    <s v="DNS"/>
    <m/>
    <x v="5"/>
    <s v="Lehi UT"/>
    <x v="23"/>
    <n v="0"/>
  </r>
  <r>
    <x v="2"/>
    <x v="1"/>
    <x v="26"/>
    <s v="DNS"/>
    <x v="24"/>
    <n v="39"/>
    <x v="36"/>
    <m/>
    <m/>
    <s v="DNS"/>
    <m/>
    <x v="21"/>
    <s v="Bluffdale UT"/>
    <x v="23"/>
    <n v="0"/>
  </r>
  <r>
    <x v="2"/>
    <x v="1"/>
    <x v="26"/>
    <s v="DNS"/>
    <x v="24"/>
    <n v="280"/>
    <x v="92"/>
    <m/>
    <m/>
    <s v="DNS"/>
    <m/>
    <x v="1"/>
    <s v="West Jordan UT"/>
    <x v="23"/>
    <n v="0"/>
  </r>
  <r>
    <x v="2"/>
    <x v="1"/>
    <x v="26"/>
    <s v="DNS"/>
    <x v="24"/>
    <n v="666"/>
    <x v="13"/>
    <m/>
    <m/>
    <s v="DNS"/>
    <m/>
    <x v="1"/>
    <s v="West Valley City UT"/>
    <x v="23"/>
    <n v="0"/>
  </r>
  <r>
    <x v="3"/>
    <x v="2"/>
    <x v="27"/>
    <m/>
    <x v="38"/>
    <m/>
    <x v="95"/>
    <m/>
    <m/>
    <m/>
    <m/>
    <x v="3"/>
    <m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F2374-3193-4822-96A6-662C34D2530D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284" firstHeaderRow="2" firstDataRow="2" firstDataCol="4" rowPageCount="2" colPageCount="1"/>
  <pivotFields count="16">
    <pivotField axis="axisPage" compact="0" outline="0" subtotalTop="0" multipleItemSelectionAllowed="1" showAll="0" defaultSubtotal="0">
      <items count="4">
        <item h="1" x="0"/>
        <item h="1" x="3"/>
        <item h="1" x="1"/>
        <item x="2"/>
      </items>
    </pivotField>
    <pivotField axis="axisRow" compact="0" outline="0" subtotalTop="0" showAll="0" sortType="descending" defaultSubtotal="0">
      <items count="3">
        <item h="1" x="2"/>
        <item x="0"/>
        <item x="1"/>
      </items>
    </pivotField>
    <pivotField axis="axisRow" compact="0" outline="0" subtotalTop="0" showAll="0" defaultSubtotal="0">
      <items count="28">
        <item x="0"/>
        <item x="14"/>
        <item x="1"/>
        <item x="2"/>
        <item x="3"/>
        <item x="4"/>
        <item x="15"/>
        <item x="16"/>
        <item x="17"/>
        <item x="18"/>
        <item x="19"/>
        <item x="20"/>
        <item x="21"/>
        <item x="5"/>
        <item x="22"/>
        <item x="23"/>
        <item x="6"/>
        <item x="7"/>
        <item x="24"/>
        <item x="8"/>
        <item x="25"/>
        <item x="9"/>
        <item x="10"/>
        <item x="11"/>
        <item x="12"/>
        <item x="13"/>
        <item x="26"/>
        <item x="27"/>
      </items>
    </pivotField>
    <pivotField compact="0" outline="0" subtotalTop="0" showAll="0" defaultSubtotal="0"/>
    <pivotField axis="axisPage" compact="0" outline="0" subtotalTop="0" multipleItemSelectionAllowed="1"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h="1" x="24"/>
        <item h="1" x="27"/>
        <item h="1" x="38"/>
        <item x="33"/>
        <item x="34"/>
        <item x="35"/>
        <item x="36"/>
        <item x="37"/>
      </items>
    </pivotField>
    <pivotField compact="0" outline="0" subtotalTop="0" showAll="0" defaultSubtotal="0"/>
    <pivotField axis="axisRow" compact="0" outline="0" subtotalTop="0" showAll="0" sortType="descending" defaultSubtotal="0">
      <items count="97">
        <item x="12"/>
        <item x="46"/>
        <item x="26"/>
        <item x="49"/>
        <item x="52"/>
        <item x="60"/>
        <item x="30"/>
        <item x="40"/>
        <item x="9"/>
        <item x="24"/>
        <item x="53"/>
        <item x="34"/>
        <item x="59"/>
        <item x="39"/>
        <item x="35"/>
        <item x="63"/>
        <item x="62"/>
        <item x="57"/>
        <item x="4"/>
        <item x="38"/>
        <item x="16"/>
        <item x="6"/>
        <item x="22"/>
        <item x="0"/>
        <item x="33"/>
        <item x="3"/>
        <item x="41"/>
        <item x="56"/>
        <item x="2"/>
        <item x="36"/>
        <item x="58"/>
        <item x="15"/>
        <item x="45"/>
        <item x="47"/>
        <item x="37"/>
        <item x="29"/>
        <item x="5"/>
        <item x="42"/>
        <item x="95"/>
        <item x="10"/>
        <item x="54"/>
        <item x="19"/>
        <item x="1"/>
        <item x="7"/>
        <item x="8"/>
        <item x="11"/>
        <item x="13"/>
        <item x="14"/>
        <item x="17"/>
        <item x="18"/>
        <item x="20"/>
        <item x="21"/>
        <item x="23"/>
        <item x="25"/>
        <item x="27"/>
        <item x="28"/>
        <item x="31"/>
        <item x="32"/>
        <item x="43"/>
        <item x="44"/>
        <item x="48"/>
        <item x="50"/>
        <item x="51"/>
        <item m="1" x="96"/>
        <item x="55"/>
        <item x="61"/>
        <item x="64"/>
        <item x="76"/>
        <item x="70"/>
        <item x="83"/>
        <item x="79"/>
        <item x="84"/>
        <item x="85"/>
        <item x="86"/>
        <item x="87"/>
        <item x="81"/>
        <item x="69"/>
        <item x="73"/>
        <item x="74"/>
        <item x="75"/>
        <item x="71"/>
        <item x="65"/>
        <item x="77"/>
        <item x="67"/>
        <item x="68"/>
        <item x="72"/>
        <item x="78"/>
        <item x="66"/>
        <item x="80"/>
        <item x="82"/>
        <item x="89"/>
        <item x="88"/>
        <item x="90"/>
        <item x="92"/>
        <item x="91"/>
        <item x="93"/>
        <item x="9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4">
        <item m="1" x="62"/>
        <item m="1" x="61"/>
        <item m="1" x="63"/>
        <item x="5"/>
        <item x="12"/>
        <item x="17"/>
        <item x="22"/>
        <item x="16"/>
        <item x="32"/>
        <item x="4"/>
        <item x="38"/>
        <item x="37"/>
        <item x="6"/>
        <item x="2"/>
        <item x="33"/>
        <item x="15"/>
        <item x="36"/>
        <item x="23"/>
        <item x="34"/>
        <item x="14"/>
        <item x="42"/>
        <item x="19"/>
        <item x="25"/>
        <item x="9"/>
        <item x="39"/>
        <item x="26"/>
        <item x="10"/>
        <item x="7"/>
        <item x="30"/>
        <item x="40"/>
        <item x="21"/>
        <item x="8"/>
        <item x="13"/>
        <item x="41"/>
        <item x="27"/>
        <item x="18"/>
        <item x="28"/>
        <item x="24"/>
        <item x="11"/>
        <item x="31"/>
        <item x="1"/>
        <item x="20"/>
        <item x="35"/>
        <item x="0"/>
        <item x="29"/>
        <item x="3"/>
        <item x="51"/>
        <item x="49"/>
        <item x="46"/>
        <item x="47"/>
        <item x="43"/>
        <item x="48"/>
        <item x="44"/>
        <item x="50"/>
        <item x="53"/>
        <item x="54"/>
        <item x="55"/>
        <item x="56"/>
        <item x="45"/>
        <item x="52"/>
        <item x="57"/>
        <item x="58"/>
        <item x="60"/>
        <item x="59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dragToRow="0" dragToCol="0" dragToPage="0" showAll="0" defaultSubtotal="0"/>
  </pivotFields>
  <rowFields count="4">
    <field x="1"/>
    <field x="2"/>
    <field x="6"/>
    <field x="11"/>
  </rowFields>
  <rowItems count="278">
    <i>
      <x v="1"/>
      <x/>
      <x v="28"/>
      <x v="43"/>
    </i>
    <i r="2">
      <x v="21"/>
      <x v="40"/>
    </i>
    <i r="2">
      <x v="23"/>
      <x v="43"/>
    </i>
    <i r="2">
      <x v="54"/>
      <x v="58"/>
    </i>
    <i r="2">
      <x v="83"/>
      <x v="3"/>
    </i>
    <i r="2">
      <x v="87"/>
      <x v="52"/>
    </i>
    <i r="2">
      <x v="53"/>
      <x v="35"/>
    </i>
    <i r="2">
      <x v="55"/>
      <x v="21"/>
    </i>
    <i r="2">
      <x v="94"/>
      <x v="38"/>
    </i>
    <i r="2">
      <x v="66"/>
      <x v="33"/>
    </i>
    <i r="2">
      <x v="46"/>
      <x v="40"/>
    </i>
    <i r="1">
      <x v="2"/>
      <x v="77"/>
      <x v="38"/>
    </i>
    <i r="2">
      <x v="37"/>
      <x v="3"/>
    </i>
    <i r="2">
      <x v="57"/>
      <x v="19"/>
    </i>
    <i r="2">
      <x v="16"/>
      <x v="3"/>
    </i>
    <i r="2">
      <x v="59"/>
      <x v="3"/>
    </i>
    <i r="2">
      <x v="1"/>
      <x v="3"/>
    </i>
    <i r="2">
      <x v="35"/>
      <x v="38"/>
    </i>
    <i r="2">
      <x v="29"/>
      <x v="30"/>
    </i>
    <i r="2">
      <x v="79"/>
      <x v="38"/>
    </i>
    <i r="2">
      <x v="28"/>
      <x v="43"/>
    </i>
    <i r="2">
      <x v="24"/>
      <x v="21"/>
    </i>
    <i r="2">
      <x v="21"/>
      <x v="40"/>
    </i>
    <i r="2">
      <x v="84"/>
      <x v="26"/>
    </i>
    <i r="2">
      <x v="13"/>
      <x v="6"/>
    </i>
    <i r="2">
      <x v="36"/>
      <x v="25"/>
    </i>
    <i r="2">
      <x v="11"/>
      <x v="26"/>
    </i>
    <i r="2">
      <x v="83"/>
      <x v="3"/>
    </i>
    <i r="2">
      <x v="32"/>
      <x v="22"/>
    </i>
    <i r="2">
      <x v="8"/>
      <x v="43"/>
    </i>
    <i r="1">
      <x v="3"/>
      <x v="23"/>
      <x v="43"/>
    </i>
    <i r="2">
      <x v="54"/>
      <x v="40"/>
    </i>
    <i r="2">
      <x v="41"/>
      <x v="19"/>
    </i>
    <i r="2">
      <x v="33"/>
      <x v="21"/>
    </i>
    <i r="2">
      <x v="87"/>
      <x v="55"/>
    </i>
    <i r="2">
      <x v="22"/>
      <x v="38"/>
    </i>
    <i r="2">
      <x v="89"/>
      <x v="53"/>
    </i>
    <i r="2">
      <x v="60"/>
      <x v="40"/>
    </i>
    <i r="2">
      <x v="10"/>
      <x v="40"/>
    </i>
    <i r="2">
      <x v="70"/>
      <x v="40"/>
    </i>
    <i r="2">
      <x v="88"/>
      <x v="40"/>
    </i>
    <i r="2">
      <x v="3"/>
      <x v="44"/>
    </i>
    <i r="2">
      <x v="62"/>
      <x v="12"/>
    </i>
    <i r="2">
      <x v="94"/>
      <x v="38"/>
    </i>
    <i r="2">
      <x v="65"/>
      <x v="40"/>
    </i>
    <i r="2">
      <x v="4"/>
      <x v="28"/>
    </i>
    <i r="2">
      <x v="48"/>
      <x v="4"/>
    </i>
    <i r="2">
      <x v="76"/>
      <x v="48"/>
    </i>
    <i r="2">
      <x v="93"/>
      <x v="40"/>
    </i>
    <i r="2">
      <x v="55"/>
      <x v="21"/>
    </i>
    <i r="2">
      <x v="53"/>
      <x v="35"/>
    </i>
    <i r="2">
      <x v="66"/>
      <x v="33"/>
    </i>
    <i r="1">
      <x v="4"/>
      <x v="77"/>
      <x v="38"/>
    </i>
    <i r="2">
      <x v="37"/>
      <x v="3"/>
    </i>
    <i r="2">
      <x v="59"/>
      <x v="3"/>
    </i>
    <i r="2">
      <x v="57"/>
      <x v="19"/>
    </i>
    <i r="2">
      <x v="35"/>
      <x v="38"/>
    </i>
    <i r="2">
      <x v="79"/>
      <x v="38"/>
    </i>
    <i r="2">
      <x v="17"/>
      <x v="3"/>
    </i>
    <i r="2">
      <x v="11"/>
      <x v="26"/>
    </i>
    <i r="2">
      <x v="21"/>
      <x v="40"/>
    </i>
    <i r="2">
      <x v="28"/>
      <x v="43"/>
    </i>
    <i r="2">
      <x v="83"/>
      <x v="3"/>
    </i>
    <i r="2">
      <x v="84"/>
      <x v="26"/>
    </i>
    <i r="2">
      <x v="13"/>
      <x v="6"/>
    </i>
    <i r="2">
      <x v="36"/>
      <x v="25"/>
    </i>
    <i r="1">
      <x v="5"/>
      <x v="33"/>
      <x v="21"/>
    </i>
    <i r="2">
      <x v="54"/>
      <x v="58"/>
    </i>
    <i r="2">
      <x v="23"/>
      <x v="43"/>
    </i>
    <i r="2">
      <x v="41"/>
      <x v="19"/>
    </i>
    <i r="2">
      <x v="87"/>
      <x v="55"/>
    </i>
    <i r="2">
      <x v="22"/>
      <x v="38"/>
    </i>
    <i r="2">
      <x v="48"/>
      <x v="4"/>
    </i>
    <i r="2">
      <x v="60"/>
      <x v="40"/>
    </i>
    <i r="2">
      <x v="88"/>
      <x v="40"/>
    </i>
    <i r="2">
      <x v="70"/>
      <x v="40"/>
    </i>
    <i r="2">
      <x v="62"/>
      <x v="12"/>
    </i>
    <i r="2">
      <x v="4"/>
      <x v="28"/>
    </i>
    <i r="1">
      <x v="13"/>
      <x v="28"/>
      <x v="43"/>
    </i>
    <i r="2">
      <x v="24"/>
      <x v="21"/>
    </i>
    <i r="2">
      <x v="21"/>
      <x v="40"/>
    </i>
    <i r="2">
      <x v="1"/>
      <x v="34"/>
    </i>
    <i r="2">
      <x v="8"/>
      <x v="43"/>
    </i>
    <i r="2">
      <x v="36"/>
      <x v="25"/>
    </i>
    <i r="2">
      <x v="58"/>
      <x v="40"/>
    </i>
    <i r="1">
      <x v="16"/>
      <x v="40"/>
      <x v="40"/>
    </i>
    <i r="2">
      <x v="64"/>
      <x v="43"/>
    </i>
    <i r="2">
      <x v="27"/>
      <x v="40"/>
    </i>
    <i r="2">
      <x v="28"/>
      <x v="43"/>
    </i>
    <i r="2">
      <x v="54"/>
      <x v="40"/>
    </i>
    <i r="2">
      <x v="21"/>
      <x v="40"/>
    </i>
    <i r="2">
      <x v="24"/>
      <x v="21"/>
    </i>
    <i r="2">
      <x v="33"/>
      <x v="21"/>
    </i>
    <i r="2">
      <x v="60"/>
      <x v="40"/>
    </i>
    <i r="2">
      <x v="36"/>
      <x v="25"/>
    </i>
    <i r="2">
      <x v="93"/>
      <x v="40"/>
    </i>
    <i r="2">
      <x v="32"/>
      <x v="16"/>
    </i>
    <i r="2">
      <x v="3"/>
      <x v="44"/>
    </i>
    <i r="2">
      <x v="70"/>
      <x v="40"/>
    </i>
    <i r="2">
      <x v="10"/>
      <x v="40"/>
    </i>
    <i r="2">
      <x v="58"/>
      <x v="40"/>
    </i>
    <i r="2">
      <x v="4"/>
      <x v="28"/>
    </i>
    <i r="2">
      <x v="76"/>
      <x v="48"/>
    </i>
    <i r="1">
      <x v="17"/>
      <x v="30"/>
      <x v="14"/>
    </i>
    <i r="2">
      <x v="12"/>
      <x v="18"/>
    </i>
    <i r="2">
      <x v="5"/>
      <x v="42"/>
    </i>
    <i r="2">
      <x v="72"/>
      <x v="46"/>
    </i>
    <i r="2">
      <x v="74"/>
      <x v="42"/>
    </i>
    <i r="2">
      <x v="73"/>
      <x v="16"/>
    </i>
    <i r="2">
      <x v="51"/>
      <x v="15"/>
    </i>
    <i r="1">
      <x v="19"/>
      <x v="33"/>
      <x v="21"/>
    </i>
    <i r="2">
      <x v="23"/>
      <x v="43"/>
    </i>
    <i r="2">
      <x v="70"/>
      <x v="40"/>
    </i>
    <i r="2">
      <x v="46"/>
      <x v="40"/>
    </i>
    <i r="2">
      <x v="60"/>
      <x v="40"/>
    </i>
    <i r="2">
      <x v="88"/>
      <x v="40"/>
    </i>
    <i r="2">
      <x v="10"/>
      <x v="40"/>
    </i>
    <i r="2">
      <x v="3"/>
      <x v="44"/>
    </i>
    <i r="2">
      <x v="55"/>
      <x v="21"/>
    </i>
    <i r="2">
      <x v="62"/>
      <x v="12"/>
    </i>
    <i r="2">
      <x v="93"/>
      <x v="40"/>
    </i>
    <i r="2">
      <x v="4"/>
      <x v="28"/>
    </i>
    <i r="2">
      <x v="65"/>
      <x v="40"/>
    </i>
    <i r="2">
      <x v="76"/>
      <x v="48"/>
    </i>
    <i r="2">
      <x v="54"/>
      <x v="40"/>
    </i>
    <i r="2">
      <x v="53"/>
      <x v="35"/>
    </i>
    <i r="2">
      <x v="51"/>
      <x v="15"/>
    </i>
    <i r="1">
      <x v="21"/>
      <x v="40"/>
      <x v="40"/>
    </i>
    <i r="2">
      <x v="64"/>
      <x v="43"/>
    </i>
    <i r="2">
      <x v="27"/>
      <x v="40"/>
    </i>
    <i r="2">
      <x v="17"/>
      <x v="3"/>
    </i>
    <i r="2">
      <x v="37"/>
      <x v="3"/>
    </i>
    <i r="2">
      <x v="59"/>
      <x v="3"/>
    </i>
    <i r="2">
      <x v="11"/>
      <x v="26"/>
    </i>
    <i r="2">
      <x v="91"/>
      <x v="59"/>
    </i>
    <i r="2">
      <x v="83"/>
      <x v="3"/>
    </i>
    <i r="2">
      <x v="14"/>
      <x v="41"/>
    </i>
    <i r="2">
      <x v="57"/>
      <x v="19"/>
    </i>
    <i r="2">
      <x v="1"/>
      <x v="3"/>
    </i>
    <i r="2">
      <x v="18"/>
      <x v="36"/>
    </i>
    <i r="1">
      <x v="22"/>
      <x v="89"/>
      <x v="53"/>
    </i>
    <i r="2">
      <x v="24"/>
      <x v="54"/>
    </i>
    <i r="2">
      <x v="13"/>
      <x v="6"/>
    </i>
    <i r="2">
      <x v="22"/>
      <x v="24"/>
    </i>
    <i r="2">
      <x v="48"/>
      <x v="4"/>
    </i>
    <i r="2">
      <x v="9"/>
      <x v="5"/>
    </i>
    <i r="2">
      <x v="87"/>
      <x v="55"/>
    </i>
    <i r="2">
      <x v="26"/>
      <x v="37"/>
    </i>
    <i r="2">
      <x v="76"/>
      <x v="48"/>
    </i>
    <i r="1">
      <x v="23"/>
      <x v="72"/>
      <x v="46"/>
    </i>
    <i r="2">
      <x v="73"/>
      <x v="16"/>
    </i>
    <i r="1">
      <x v="24"/>
      <x v="30"/>
      <x v="14"/>
    </i>
    <i r="2">
      <x v="5"/>
      <x v="42"/>
    </i>
    <i r="2">
      <x v="12"/>
      <x v="18"/>
    </i>
    <i r="2">
      <x v="72"/>
      <x v="46"/>
    </i>
    <i r="2">
      <x v="34"/>
      <x v="39"/>
    </i>
    <i r="2">
      <x v="74"/>
      <x v="42"/>
    </i>
    <i r="2">
      <x v="73"/>
      <x v="16"/>
    </i>
    <i r="1">
      <x v="25"/>
      <x v="72"/>
      <x v="46"/>
    </i>
    <i r="2">
      <x v="55"/>
      <x v="21"/>
    </i>
    <i r="2">
      <x v="76"/>
      <x v="48"/>
    </i>
    <i r="2">
      <x v="62"/>
      <x v="12"/>
    </i>
    <i r="2">
      <x v="66"/>
      <x v="33"/>
    </i>
    <i>
      <x v="2"/>
      <x v="1"/>
      <x v="28"/>
      <x v="43"/>
    </i>
    <i r="2">
      <x v="21"/>
      <x v="40"/>
    </i>
    <i r="2">
      <x v="53"/>
      <x v="35"/>
    </i>
    <i r="2">
      <x v="23"/>
      <x v="43"/>
    </i>
    <i r="2">
      <x v="33"/>
      <x v="21"/>
    </i>
    <i r="2">
      <x v="46"/>
      <x v="40"/>
    </i>
    <i r="2">
      <x v="8"/>
      <x v="43"/>
    </i>
    <i r="2">
      <x v="88"/>
      <x v="40"/>
    </i>
    <i r="2">
      <x v="55"/>
      <x v="21"/>
    </i>
    <i r="2">
      <x v="3"/>
      <x v="44"/>
    </i>
    <i r="2">
      <x v="60"/>
      <x v="40"/>
    </i>
    <i r="2">
      <x v="36"/>
      <x v="25"/>
    </i>
    <i r="2">
      <x v="62"/>
      <x v="12"/>
    </i>
    <i r="2">
      <x v="26"/>
      <x v="37"/>
    </i>
    <i r="2">
      <x v="76"/>
      <x v="48"/>
    </i>
    <i r="2">
      <x v="13"/>
      <x v="6"/>
    </i>
    <i r="1">
      <x v="6"/>
      <x v="59"/>
      <x v="3"/>
    </i>
    <i r="2">
      <x v="57"/>
      <x v="19"/>
    </i>
    <i r="2">
      <x v="29"/>
      <x v="30"/>
    </i>
    <i r="2">
      <x v="11"/>
      <x v="26"/>
    </i>
    <i r="2">
      <x v="91"/>
      <x v="59"/>
    </i>
    <i r="2">
      <x v="9"/>
      <x v="5"/>
    </i>
    <i r="2">
      <x v="84"/>
      <x v="61"/>
    </i>
    <i r="1">
      <x v="7"/>
      <x v="96"/>
      <x v="40"/>
    </i>
    <i r="2">
      <x v="23"/>
      <x v="43"/>
    </i>
    <i r="2">
      <x v="54"/>
      <x v="40"/>
    </i>
    <i r="2">
      <x v="24"/>
      <x v="21"/>
    </i>
    <i r="1">
      <x v="8"/>
      <x v="96"/>
      <x v="40"/>
    </i>
    <i r="2">
      <x v="64"/>
      <x v="43"/>
    </i>
    <i r="2">
      <x v="27"/>
      <x v="40"/>
    </i>
    <i r="2">
      <x v="28"/>
      <x v="43"/>
    </i>
    <i r="2">
      <x v="21"/>
      <x v="40"/>
    </i>
    <i r="2">
      <x v="1"/>
      <x v="34"/>
    </i>
    <i r="1">
      <x v="9"/>
      <x v="40"/>
      <x v="40"/>
    </i>
    <i r="2">
      <x v="14"/>
      <x v="41"/>
    </i>
    <i r="2">
      <x v="37"/>
      <x v="3"/>
    </i>
    <i r="2">
      <x v="17"/>
      <x v="3"/>
    </i>
    <i r="2">
      <x v="59"/>
      <x v="3"/>
    </i>
    <i r="2">
      <x v="79"/>
      <x v="38"/>
    </i>
    <i r="2">
      <x v="35"/>
      <x v="38"/>
    </i>
    <i r="2">
      <x v="11"/>
      <x v="26"/>
    </i>
    <i r="2">
      <x v="29"/>
      <x v="30"/>
    </i>
    <i r="2">
      <x v="91"/>
      <x v="59"/>
    </i>
    <i r="2">
      <x v="77"/>
      <x v="38"/>
    </i>
    <i r="1">
      <x v="10"/>
      <x v="64"/>
      <x v="43"/>
    </i>
    <i r="2">
      <x v="27"/>
      <x v="40"/>
    </i>
    <i r="2">
      <x v="24"/>
      <x v="63"/>
    </i>
    <i r="2">
      <x v="58"/>
      <x v="40"/>
    </i>
    <i r="1">
      <x v="11"/>
      <x v="5"/>
      <x v="42"/>
    </i>
    <i r="2">
      <x v="26"/>
      <x v="37"/>
    </i>
    <i r="2">
      <x v="51"/>
      <x v="15"/>
    </i>
    <i r="2">
      <x v="30"/>
      <x v="14"/>
    </i>
    <i r="1">
      <x v="12"/>
      <x v="40"/>
      <x v="40"/>
    </i>
    <i r="2">
      <x v="27"/>
      <x v="40"/>
    </i>
    <i r="2">
      <x v="64"/>
      <x v="43"/>
    </i>
    <i r="2">
      <x v="28"/>
      <x v="43"/>
    </i>
    <i r="2">
      <x v="21"/>
      <x v="40"/>
    </i>
    <i r="2">
      <x v="8"/>
      <x v="43"/>
    </i>
    <i r="2">
      <x v="24"/>
      <x v="21"/>
    </i>
    <i r="1">
      <x v="14"/>
      <x v="29"/>
      <x v="30"/>
    </i>
    <i r="2">
      <x v="54"/>
      <x v="58"/>
    </i>
    <i r="2">
      <x v="34"/>
      <x v="33"/>
    </i>
    <i r="2">
      <x v="51"/>
      <x v="15"/>
    </i>
    <i r="1">
      <x v="15"/>
      <x v="46"/>
      <x v="40"/>
    </i>
    <i r="2">
      <x v="55"/>
      <x v="21"/>
    </i>
    <i r="2">
      <x v="62"/>
      <x v="12"/>
    </i>
    <i r="2">
      <x v="87"/>
      <x v="47"/>
    </i>
    <i r="2">
      <x v="4"/>
      <x v="28"/>
    </i>
    <i r="2">
      <x v="24"/>
      <x v="54"/>
    </i>
    <i r="2">
      <x v="8"/>
      <x v="43"/>
    </i>
    <i r="1">
      <x v="18"/>
      <x v="53"/>
      <x v="35"/>
    </i>
    <i r="2">
      <x v="23"/>
      <x v="43"/>
    </i>
    <i r="2">
      <x v="33"/>
      <x v="21"/>
    </i>
    <i r="2">
      <x v="22"/>
      <x v="38"/>
    </i>
    <i r="2">
      <x v="48"/>
      <x v="4"/>
    </i>
    <i r="2">
      <x v="46"/>
      <x v="40"/>
    </i>
    <i r="2">
      <x v="60"/>
      <x v="40"/>
    </i>
    <i r="2">
      <x v="87"/>
      <x v="52"/>
    </i>
    <i r="2">
      <x v="62"/>
      <x v="12"/>
    </i>
    <i r="2">
      <x v="95"/>
      <x v="60"/>
    </i>
    <i r="2">
      <x v="51"/>
      <x v="15"/>
    </i>
    <i r="2">
      <x v="55"/>
      <x v="21"/>
    </i>
    <i r="1">
      <x v="20"/>
      <x v="40"/>
      <x v="40"/>
    </i>
    <i r="2">
      <x v="27"/>
      <x v="40"/>
    </i>
    <i r="2">
      <x v="64"/>
      <x v="43"/>
    </i>
    <i r="2">
      <x v="14"/>
      <x v="41"/>
    </i>
    <i r="2">
      <x v="11"/>
      <x v="26"/>
    </i>
    <i r="2">
      <x v="90"/>
      <x v="57"/>
    </i>
    <i r="2">
      <x v="84"/>
      <x v="3"/>
    </i>
    <i r="2">
      <x v="59"/>
      <x v="3"/>
    </i>
    <i r="2">
      <x v="17"/>
      <x v="3"/>
    </i>
    <i r="1">
      <x v="23"/>
      <x v="72"/>
      <x v="46"/>
    </i>
    <i r="2">
      <x v="73"/>
      <x v="16"/>
    </i>
    <i r="1">
      <x v="24"/>
      <x v="30"/>
      <x v="14"/>
    </i>
    <i r="2">
      <x v="5"/>
      <x v="42"/>
    </i>
    <i r="2">
      <x v="51"/>
      <x v="15"/>
    </i>
    <i r="2">
      <x v="72"/>
      <x v="46"/>
    </i>
    <i r="2">
      <x v="74"/>
      <x v="42"/>
    </i>
    <i r="2">
      <x v="34"/>
      <x v="39"/>
    </i>
    <i r="2">
      <x v="73"/>
      <x v="16"/>
    </i>
    <i r="2">
      <x v="12"/>
      <x v="18"/>
    </i>
    <i r="1">
      <x v="25"/>
      <x v="74"/>
      <x v="42"/>
    </i>
    <i r="2">
      <x v="88"/>
      <x v="40"/>
    </i>
    <i r="2">
      <x v="76"/>
      <x v="48"/>
    </i>
    <i r="1">
      <x v="26"/>
      <x v="17"/>
      <x v="3"/>
    </i>
    <i r="2">
      <x v="16"/>
      <x v="3"/>
    </i>
    <i r="2">
      <x v="57"/>
      <x v="19"/>
    </i>
    <i r="2">
      <x v="59"/>
      <x v="3"/>
    </i>
    <i r="2">
      <x v="90"/>
      <x v="57"/>
    </i>
    <i r="2">
      <x v="22"/>
      <x v="38"/>
    </i>
    <i r="2">
      <x v="87"/>
      <x v="52"/>
    </i>
    <i r="2">
      <x v="9"/>
      <x v="5"/>
    </i>
    <i r="2">
      <x v="84"/>
      <x v="62"/>
    </i>
    <i r="2">
      <x v="94"/>
      <x v="38"/>
    </i>
    <i r="2">
      <x v="48"/>
      <x v="4"/>
    </i>
  </rowItems>
  <colItems count="1">
    <i/>
  </colItems>
  <pageFields count="2">
    <pageField fld="0" hier="-1"/>
    <pageField fld="4" hier="-1"/>
  </pageFields>
  <dataFields count="1"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A836EA-59CB-40FA-A3E4-6500F8F19826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B5:F462" firstHeaderRow="1" firstDataRow="2" firstDataCol="2" rowPageCount="3" colPageCount="1"/>
  <pivotFields count="16">
    <pivotField axis="axisPage" compact="0" outline="0" subtotalTop="0" multipleItemSelectionAllowed="1" showAll="0" defaultSubtotal="0">
      <items count="4">
        <item x="0"/>
        <item h="1" x="3"/>
        <item x="1"/>
        <item x="2"/>
      </items>
    </pivotField>
    <pivotField axis="axisPage" compact="0" outline="0" subtotalTop="0" showAll="0" sortType="descending" defaultSubtotal="0">
      <items count="3">
        <item x="2"/>
        <item x="0"/>
        <item x="1"/>
      </items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axis="axisPage" compact="0" outline="0" subtotalTop="0" multipleItemSelectionAllowed="1"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h="1" x="24"/>
        <item h="1" x="27"/>
        <item h="1" x="38"/>
        <item x="33"/>
        <item x="34"/>
        <item x="35"/>
        <item x="36"/>
        <item x="37"/>
      </items>
    </pivotField>
    <pivotField compact="0" outline="0" subtotalTop="0" showAll="0" defaultSubtotal="0"/>
    <pivotField axis="axisRow" compact="0" outline="0" subtotalTop="0" showAll="0" sortType="descending" defaultSubtotal="0">
      <items count="97">
        <item x="12"/>
        <item x="46"/>
        <item x="26"/>
        <item x="49"/>
        <item x="52"/>
        <item x="60"/>
        <item x="30"/>
        <item x="40"/>
        <item x="9"/>
        <item x="24"/>
        <item x="53"/>
        <item x="34"/>
        <item x="59"/>
        <item x="39"/>
        <item x="35"/>
        <item x="63"/>
        <item x="62"/>
        <item x="57"/>
        <item x="4"/>
        <item x="38"/>
        <item x="16"/>
        <item x="6"/>
        <item x="22"/>
        <item x="0"/>
        <item x="33"/>
        <item x="3"/>
        <item x="41"/>
        <item x="56"/>
        <item x="2"/>
        <item x="36"/>
        <item x="58"/>
        <item x="15"/>
        <item x="45"/>
        <item x="47"/>
        <item x="37"/>
        <item x="29"/>
        <item x="5"/>
        <item x="42"/>
        <item x="95"/>
        <item x="10"/>
        <item x="54"/>
        <item x="19"/>
        <item x="1"/>
        <item x="7"/>
        <item x="8"/>
        <item x="11"/>
        <item x="13"/>
        <item x="14"/>
        <item x="17"/>
        <item x="18"/>
        <item x="20"/>
        <item x="21"/>
        <item x="23"/>
        <item x="25"/>
        <item x="27"/>
        <item x="28"/>
        <item x="31"/>
        <item x="32"/>
        <item x="43"/>
        <item x="44"/>
        <item x="48"/>
        <item x="50"/>
        <item x="51"/>
        <item m="1" x="96"/>
        <item x="55"/>
        <item x="61"/>
        <item x="64"/>
        <item x="76"/>
        <item x="70"/>
        <item x="83"/>
        <item x="79"/>
        <item x="84"/>
        <item x="85"/>
        <item x="86"/>
        <item x="87"/>
        <item x="81"/>
        <item x="69"/>
        <item x="73"/>
        <item x="74"/>
        <item x="75"/>
        <item x="71"/>
        <item x="65"/>
        <item x="77"/>
        <item x="67"/>
        <item x="68"/>
        <item x="72"/>
        <item x="78"/>
        <item x="66"/>
        <item x="80"/>
        <item x="82"/>
        <item x="89"/>
        <item x="88"/>
        <item x="90"/>
        <item x="92"/>
        <item x="91"/>
        <item x="93"/>
        <item x="94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5">
        <item x="0"/>
        <item x="12"/>
        <item x="1"/>
        <item x="2"/>
        <item x="13"/>
        <item x="14"/>
        <item x="15"/>
        <item x="16"/>
        <item x="17"/>
        <item x="18"/>
        <item x="3"/>
        <item x="19"/>
        <item x="20"/>
        <item x="4"/>
        <item x="5"/>
        <item x="21"/>
        <item x="6"/>
        <item x="22"/>
        <item x="7"/>
        <item x="8"/>
        <item x="9"/>
        <item x="10"/>
        <item x="11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/>
    <pivotField dataField="1" compact="0" outline="0" subtotalTop="0" dragToRow="0" dragToCol="0" dragToPage="0" showAll="0" defaultSubtotal="0"/>
  </pivotFields>
  <rowFields count="2">
    <field x="13"/>
    <field x="6"/>
  </rowFields>
  <rowItems count="456">
    <i>
      <x/>
      <x v="23"/>
    </i>
    <i r="1">
      <x v="28"/>
    </i>
    <i r="1">
      <x v="21"/>
    </i>
    <i r="1">
      <x v="44"/>
    </i>
    <i r="1">
      <x v="54"/>
    </i>
    <i r="1">
      <x v="53"/>
    </i>
    <i r="1">
      <x v="19"/>
    </i>
    <i r="1">
      <x v="42"/>
    </i>
    <i r="1">
      <x v="87"/>
    </i>
    <i r="1">
      <x v="83"/>
    </i>
    <i r="1">
      <x v="18"/>
    </i>
    <i r="1">
      <x v="25"/>
    </i>
    <i r="1">
      <x v="46"/>
    </i>
    <i r="1">
      <x v="81"/>
    </i>
    <i r="1">
      <x v="47"/>
    </i>
    <i r="1">
      <x v="36"/>
    </i>
    <i r="1">
      <x v="55"/>
    </i>
    <i r="1">
      <x v="43"/>
    </i>
    <i r="1">
      <x v="94"/>
    </i>
    <i r="1">
      <x v="20"/>
    </i>
    <i r="1">
      <x/>
    </i>
    <i r="1">
      <x v="8"/>
    </i>
    <i r="1">
      <x v="66"/>
    </i>
    <i r="1">
      <x v="39"/>
    </i>
    <i r="1">
      <x v="48"/>
    </i>
    <i r="1">
      <x v="84"/>
    </i>
    <i r="1">
      <x v="45"/>
    </i>
    <i r="1">
      <x v="31"/>
    </i>
    <i r="1">
      <x v="76"/>
    </i>
    <i r="1">
      <x v="49"/>
    </i>
    <i r="1">
      <x v="41"/>
    </i>
    <i r="1">
      <x v="52"/>
    </i>
    <i r="1">
      <x v="51"/>
    </i>
    <i r="1">
      <x v="22"/>
    </i>
    <i r="1">
      <x v="50"/>
    </i>
    <i>
      <x v="1"/>
      <x v="23"/>
    </i>
    <i r="1">
      <x v="21"/>
    </i>
    <i r="1">
      <x v="33"/>
    </i>
    <i r="1">
      <x v="28"/>
    </i>
    <i r="1">
      <x v="53"/>
    </i>
    <i r="1">
      <x v="8"/>
    </i>
    <i r="1">
      <x v="46"/>
    </i>
    <i r="1">
      <x v="20"/>
    </i>
    <i r="1">
      <x/>
    </i>
    <i r="1">
      <x v="13"/>
    </i>
    <i r="1">
      <x v="3"/>
    </i>
    <i r="1">
      <x v="62"/>
    </i>
    <i r="1">
      <x v="26"/>
    </i>
    <i r="1">
      <x v="25"/>
    </i>
    <i r="1">
      <x v="36"/>
    </i>
    <i r="1">
      <x v="88"/>
    </i>
    <i r="1">
      <x v="60"/>
    </i>
    <i r="1">
      <x v="51"/>
    </i>
    <i r="1">
      <x v="55"/>
    </i>
    <i r="1">
      <x v="69"/>
    </i>
    <i r="1">
      <x v="32"/>
    </i>
    <i r="1">
      <x v="76"/>
    </i>
    <i r="1">
      <x v="50"/>
    </i>
    <i r="1">
      <x v="4"/>
    </i>
    <i r="1">
      <x v="68"/>
    </i>
    <i>
      <x v="2"/>
      <x v="35"/>
    </i>
    <i r="1">
      <x v="37"/>
    </i>
    <i r="1">
      <x v="77"/>
    </i>
    <i r="1">
      <x v="57"/>
    </i>
    <i r="1">
      <x v="59"/>
    </i>
    <i r="1">
      <x v="11"/>
    </i>
    <i r="1">
      <x v="28"/>
    </i>
    <i r="1">
      <x v="79"/>
    </i>
    <i r="1">
      <x v="29"/>
    </i>
    <i r="1">
      <x v="19"/>
    </i>
    <i r="1">
      <x v="21"/>
    </i>
    <i r="1">
      <x v="16"/>
    </i>
    <i r="1">
      <x v="14"/>
    </i>
    <i r="1">
      <x v="24"/>
    </i>
    <i r="1">
      <x v="6"/>
    </i>
    <i r="1">
      <x v="78"/>
    </i>
    <i r="1">
      <x v="13"/>
    </i>
    <i r="1">
      <x v="17"/>
    </i>
    <i r="1">
      <x v="42"/>
    </i>
    <i r="1">
      <x v="56"/>
    </i>
    <i r="1">
      <x v="1"/>
    </i>
    <i r="1">
      <x v="84"/>
    </i>
    <i r="1">
      <x v="34"/>
    </i>
    <i r="1">
      <x v="83"/>
    </i>
    <i r="1">
      <x v="43"/>
    </i>
    <i r="1">
      <x v="8"/>
    </i>
    <i r="1">
      <x v="36"/>
    </i>
    <i r="1">
      <x v="45"/>
    </i>
    <i r="1">
      <x v="32"/>
    </i>
    <i r="1">
      <x v="80"/>
    </i>
    <i r="1">
      <x v="58"/>
    </i>
    <i r="1">
      <x v="7"/>
    </i>
    <i r="1">
      <x v="67"/>
    </i>
    <i r="1">
      <x v="26"/>
    </i>
    <i r="1">
      <x v="81"/>
    </i>
    <i r="1">
      <x v="68"/>
    </i>
    <i r="1">
      <x v="85"/>
    </i>
    <i r="1">
      <x v="25"/>
    </i>
    <i r="1">
      <x v="5"/>
    </i>
    <i r="1">
      <x v="18"/>
    </i>
    <i r="1">
      <x v="82"/>
    </i>
    <i>
      <x v="3"/>
      <x v="23"/>
    </i>
    <i r="1">
      <x v="33"/>
    </i>
    <i r="1">
      <x v="41"/>
    </i>
    <i r="1">
      <x v="44"/>
    </i>
    <i r="1">
      <x v="22"/>
    </i>
    <i r="1">
      <x v="53"/>
    </i>
    <i r="1">
      <x v="54"/>
    </i>
    <i r="1">
      <x v="20"/>
    </i>
    <i r="1">
      <x v="60"/>
    </i>
    <i r="1">
      <x v="87"/>
    </i>
    <i r="1">
      <x v="47"/>
    </i>
    <i r="1">
      <x v="48"/>
    </i>
    <i r="1">
      <x/>
    </i>
    <i r="1">
      <x v="86"/>
    </i>
    <i r="1">
      <x v="70"/>
    </i>
    <i r="1">
      <x v="39"/>
    </i>
    <i r="1">
      <x v="62"/>
    </i>
    <i r="1">
      <x v="31"/>
    </i>
    <i r="1">
      <x v="89"/>
    </i>
    <i r="1">
      <x v="88"/>
    </i>
    <i r="1">
      <x v="51"/>
    </i>
    <i r="1">
      <x v="4"/>
    </i>
    <i r="1">
      <x v="55"/>
    </i>
    <i r="1">
      <x v="52"/>
    </i>
    <i r="1">
      <x v="10"/>
    </i>
    <i r="1">
      <x v="3"/>
    </i>
    <i r="1">
      <x v="61"/>
    </i>
    <i r="1">
      <x v="65"/>
    </i>
    <i r="1">
      <x v="50"/>
    </i>
    <i r="1">
      <x v="94"/>
    </i>
    <i r="1">
      <x v="46"/>
    </i>
    <i r="1">
      <x v="2"/>
    </i>
    <i r="1">
      <x v="76"/>
    </i>
    <i r="1">
      <x v="75"/>
    </i>
    <i r="1">
      <x v="93"/>
    </i>
    <i r="1">
      <x v="66"/>
    </i>
    <i>
      <x v="4"/>
      <x v="57"/>
    </i>
    <i r="1">
      <x v="29"/>
    </i>
    <i r="1">
      <x v="59"/>
    </i>
    <i r="1">
      <x v="11"/>
    </i>
    <i r="1">
      <x v="51"/>
    </i>
    <i r="1">
      <x v="1"/>
    </i>
    <i r="1">
      <x v="91"/>
    </i>
    <i r="1">
      <x v="54"/>
    </i>
    <i r="1">
      <x v="9"/>
    </i>
    <i r="1">
      <x v="84"/>
    </i>
    <i r="1">
      <x v="15"/>
    </i>
    <i>
      <x v="5"/>
      <x v="24"/>
    </i>
    <i r="1">
      <x v="23"/>
    </i>
    <i r="1">
      <x v="96"/>
    </i>
    <i r="1">
      <x v="20"/>
    </i>
    <i r="1">
      <x v="67"/>
    </i>
    <i r="1">
      <x v="54"/>
    </i>
    <i r="1">
      <x/>
    </i>
    <i r="1">
      <x v="13"/>
    </i>
    <i r="1">
      <x v="32"/>
    </i>
    <i>
      <x v="6"/>
      <x v="64"/>
    </i>
    <i r="1">
      <x v="28"/>
    </i>
    <i r="1">
      <x v="27"/>
    </i>
    <i r="1">
      <x v="40"/>
    </i>
    <i r="1">
      <x v="21"/>
    </i>
    <i r="1">
      <x v="24"/>
    </i>
    <i r="1">
      <x v="96"/>
    </i>
    <i r="1">
      <x v="81"/>
    </i>
    <i r="1">
      <x v="1"/>
    </i>
    <i r="1">
      <x v="8"/>
    </i>
    <i r="1">
      <x v="69"/>
    </i>
    <i>
      <x v="7"/>
      <x v="64"/>
    </i>
    <i r="1">
      <x v="37"/>
    </i>
    <i r="1">
      <x v="27"/>
    </i>
    <i r="1">
      <x v="40"/>
    </i>
    <i r="1">
      <x v="14"/>
    </i>
    <i r="1">
      <x v="17"/>
    </i>
    <i r="1">
      <x v="57"/>
    </i>
    <i r="1">
      <x v="59"/>
    </i>
    <i r="1">
      <x v="24"/>
    </i>
    <i r="1">
      <x v="11"/>
    </i>
    <i r="1">
      <x v="77"/>
    </i>
    <i r="1">
      <x v="29"/>
    </i>
    <i r="1">
      <x v="79"/>
    </i>
    <i r="1">
      <x v="58"/>
    </i>
    <i r="1">
      <x v="42"/>
    </i>
    <i r="1">
      <x v="35"/>
    </i>
    <i r="1">
      <x v="6"/>
    </i>
    <i r="1">
      <x v="91"/>
    </i>
    <i r="1">
      <x v="80"/>
    </i>
    <i r="1">
      <x v="85"/>
    </i>
    <i r="1">
      <x v="78"/>
    </i>
    <i>
      <x v="8"/>
      <x v="26"/>
    </i>
    <i r="1">
      <x v="30"/>
    </i>
    <i r="1">
      <x v="51"/>
    </i>
    <i r="1">
      <x v="5"/>
    </i>
    <i r="1">
      <x v="71"/>
    </i>
    <i r="1">
      <x v="74"/>
    </i>
    <i r="1">
      <x v="75"/>
    </i>
    <i>
      <x v="9"/>
      <x v="64"/>
    </i>
    <i r="1">
      <x v="27"/>
    </i>
    <i r="1">
      <x v="40"/>
    </i>
    <i r="1">
      <x v="28"/>
    </i>
    <i r="1">
      <x v="21"/>
    </i>
    <i r="1">
      <x v="24"/>
    </i>
    <i r="1">
      <x v="8"/>
    </i>
    <i r="1">
      <x v="67"/>
    </i>
    <i r="1">
      <x v="1"/>
    </i>
    <i r="1">
      <x v="25"/>
    </i>
    <i r="1">
      <x v="36"/>
    </i>
    <i r="1">
      <x v="69"/>
    </i>
    <i r="1">
      <x v="13"/>
    </i>
    <i>
      <x v="10"/>
      <x v="24"/>
    </i>
    <i r="1">
      <x v="8"/>
    </i>
    <i r="1">
      <x v="28"/>
    </i>
    <i r="1">
      <x v="58"/>
    </i>
    <i r="1">
      <x v="42"/>
    </i>
    <i r="1">
      <x v="25"/>
    </i>
    <i r="1">
      <x v="21"/>
    </i>
    <i r="1">
      <x v="36"/>
    </i>
    <i r="1">
      <x v="82"/>
    </i>
    <i r="1">
      <x v="1"/>
    </i>
    <i r="1">
      <x v="49"/>
    </i>
    <i r="1">
      <x v="40"/>
    </i>
    <i r="1">
      <x v="68"/>
    </i>
    <i r="1">
      <x v="32"/>
    </i>
    <i r="1">
      <x v="69"/>
    </i>
    <i r="1">
      <x v="67"/>
    </i>
    <i>
      <x v="11"/>
      <x v="29"/>
    </i>
    <i r="1">
      <x v="34"/>
    </i>
    <i r="1">
      <x v="54"/>
    </i>
    <i r="1">
      <x v="41"/>
    </i>
    <i r="1">
      <x v="18"/>
    </i>
    <i r="1">
      <x v="81"/>
    </i>
    <i r="1">
      <x v="51"/>
    </i>
    <i r="1">
      <x v="15"/>
    </i>
    <i r="1">
      <x v="25"/>
    </i>
    <i r="1">
      <x v="84"/>
    </i>
    <i r="1">
      <x v="8"/>
    </i>
    <i>
      <x v="12"/>
      <x v="24"/>
    </i>
    <i r="1">
      <x v="46"/>
    </i>
    <i r="1">
      <x v="62"/>
    </i>
    <i r="1">
      <x v="55"/>
    </i>
    <i r="1">
      <x v="8"/>
    </i>
    <i r="1">
      <x v="50"/>
    </i>
    <i r="1">
      <x v="4"/>
    </i>
    <i r="1">
      <x v="32"/>
    </i>
    <i r="1">
      <x v="87"/>
    </i>
    <i r="1">
      <x v="36"/>
    </i>
    <i r="1">
      <x v="51"/>
    </i>
    <i r="1">
      <x v="49"/>
    </i>
    <i r="1">
      <x v="75"/>
    </i>
    <i>
      <x v="13"/>
      <x v="40"/>
    </i>
    <i r="1">
      <x v="64"/>
    </i>
    <i r="1">
      <x v="27"/>
    </i>
    <i r="1">
      <x v="28"/>
    </i>
    <i r="1">
      <x v="24"/>
    </i>
    <i r="1">
      <x v="21"/>
    </i>
    <i r="1">
      <x v="33"/>
    </i>
    <i r="1">
      <x v="54"/>
    </i>
    <i r="1">
      <x v="58"/>
    </i>
    <i r="1">
      <x v="60"/>
    </i>
    <i r="1">
      <x v="8"/>
    </i>
    <i r="1">
      <x v="53"/>
    </i>
    <i r="1">
      <x v="36"/>
    </i>
    <i r="1">
      <x v="67"/>
    </i>
    <i r="1">
      <x v="1"/>
    </i>
    <i r="1">
      <x/>
    </i>
    <i r="1">
      <x v="3"/>
    </i>
    <i r="1">
      <x v="70"/>
    </i>
    <i r="1">
      <x v="93"/>
    </i>
    <i r="1">
      <x v="68"/>
    </i>
    <i r="1">
      <x v="32"/>
    </i>
    <i r="1">
      <x v="49"/>
    </i>
    <i r="1">
      <x v="4"/>
    </i>
    <i r="1">
      <x v="50"/>
    </i>
    <i r="1">
      <x v="10"/>
    </i>
    <i r="1">
      <x v="69"/>
    </i>
    <i r="1">
      <x v="62"/>
    </i>
    <i r="1">
      <x v="76"/>
    </i>
    <i r="1">
      <x v="25"/>
    </i>
    <i r="1">
      <x v="2"/>
    </i>
    <i r="1">
      <x v="20"/>
    </i>
    <i r="1">
      <x v="75"/>
    </i>
    <i r="1">
      <x v="23"/>
    </i>
    <i>
      <x v="14"/>
      <x v="30"/>
    </i>
    <i r="1">
      <x v="12"/>
    </i>
    <i r="1">
      <x v="5"/>
    </i>
    <i r="1">
      <x v="51"/>
    </i>
    <i r="1">
      <x v="72"/>
    </i>
    <i r="1">
      <x v="73"/>
    </i>
    <i r="1">
      <x v="74"/>
    </i>
    <i r="1">
      <x v="32"/>
    </i>
    <i r="1">
      <x v="71"/>
    </i>
    <i r="1">
      <x v="7"/>
    </i>
    <i r="1">
      <x v="25"/>
    </i>
    <i>
      <x v="15"/>
      <x v="23"/>
    </i>
    <i r="1">
      <x v="53"/>
    </i>
    <i r="1">
      <x v="33"/>
    </i>
    <i r="1">
      <x v="22"/>
    </i>
    <i r="1">
      <x v="41"/>
    </i>
    <i r="1">
      <x v="46"/>
    </i>
    <i r="1">
      <x v="20"/>
    </i>
    <i r="1">
      <x v="51"/>
    </i>
    <i r="1">
      <x v="48"/>
    </i>
    <i r="1">
      <x v="62"/>
    </i>
    <i r="1">
      <x v="55"/>
    </i>
    <i r="1">
      <x v="52"/>
    </i>
    <i r="1">
      <x v="60"/>
    </i>
    <i r="1">
      <x v="15"/>
    </i>
    <i r="1">
      <x/>
    </i>
    <i r="1">
      <x v="86"/>
    </i>
    <i r="1">
      <x v="54"/>
    </i>
    <i r="1">
      <x v="87"/>
    </i>
    <i r="1">
      <x v="47"/>
    </i>
    <i r="1">
      <x v="95"/>
    </i>
    <i r="1">
      <x v="31"/>
    </i>
    <i r="1">
      <x v="4"/>
    </i>
    <i>
      <x v="16"/>
      <x v="33"/>
    </i>
    <i r="1">
      <x v="23"/>
    </i>
    <i r="1">
      <x v="70"/>
    </i>
    <i r="1">
      <x v="46"/>
    </i>
    <i r="1">
      <x v="53"/>
    </i>
    <i r="1">
      <x v="20"/>
    </i>
    <i r="1">
      <x v="60"/>
    </i>
    <i r="1">
      <x v="10"/>
    </i>
    <i r="1">
      <x v="54"/>
    </i>
    <i r="1">
      <x v="65"/>
    </i>
    <i r="1">
      <x v="62"/>
    </i>
    <i r="1">
      <x v="55"/>
    </i>
    <i r="1">
      <x v="39"/>
    </i>
    <i r="1">
      <x v="51"/>
    </i>
    <i r="1">
      <x v="3"/>
    </i>
    <i r="1">
      <x v="4"/>
    </i>
    <i r="1">
      <x v="88"/>
    </i>
    <i r="1">
      <x/>
    </i>
    <i r="1">
      <x v="50"/>
    </i>
    <i r="1">
      <x v="93"/>
    </i>
    <i r="1">
      <x v="61"/>
    </i>
    <i r="1">
      <x v="75"/>
    </i>
    <i r="1">
      <x v="76"/>
    </i>
    <i>
      <x v="17"/>
      <x v="27"/>
    </i>
    <i r="1">
      <x v="40"/>
    </i>
    <i r="1">
      <x v="14"/>
    </i>
    <i r="1">
      <x v="64"/>
    </i>
    <i r="1">
      <x v="11"/>
    </i>
    <i r="1">
      <x v="59"/>
    </i>
    <i r="1">
      <x v="17"/>
    </i>
    <i r="1">
      <x v="1"/>
    </i>
    <i r="1">
      <x v="90"/>
    </i>
    <i r="1">
      <x v="16"/>
    </i>
    <i r="1">
      <x v="43"/>
    </i>
    <i r="1">
      <x v="84"/>
    </i>
    <i r="1">
      <x v="19"/>
    </i>
    <i r="1">
      <x v="29"/>
    </i>
    <i r="1">
      <x v="36"/>
    </i>
    <i>
      <x v="18"/>
      <x v="40"/>
    </i>
    <i r="1">
      <x v="64"/>
    </i>
    <i r="1">
      <x v="27"/>
    </i>
    <i r="1">
      <x v="37"/>
    </i>
    <i r="1">
      <x v="57"/>
    </i>
    <i r="1">
      <x v="17"/>
    </i>
    <i r="1">
      <x v="11"/>
    </i>
    <i r="1">
      <x v="35"/>
    </i>
    <i r="1">
      <x v="16"/>
    </i>
    <i r="1">
      <x v="59"/>
    </i>
    <i r="1">
      <x v="14"/>
    </i>
    <i r="1">
      <x v="91"/>
    </i>
    <i r="1">
      <x v="29"/>
    </i>
    <i r="1">
      <x v="78"/>
    </i>
    <i r="1">
      <x v="1"/>
    </i>
    <i r="1">
      <x v="83"/>
    </i>
    <i r="1">
      <x v="56"/>
    </i>
    <i r="1">
      <x v="80"/>
    </i>
    <i r="1">
      <x v="18"/>
    </i>
    <i r="1">
      <x v="6"/>
    </i>
    <i r="1">
      <x v="19"/>
    </i>
    <i r="1">
      <x v="25"/>
    </i>
    <i r="1">
      <x v="43"/>
    </i>
    <i r="1">
      <x v="61"/>
    </i>
    <i r="1">
      <x v="36"/>
    </i>
    <i r="1">
      <x v="9"/>
    </i>
    <i r="1">
      <x v="34"/>
    </i>
    <i r="1">
      <x v="45"/>
    </i>
    <i r="1">
      <x v="42"/>
    </i>
    <i r="1">
      <x v="58"/>
    </i>
    <i>
      <x v="19"/>
      <x v="13"/>
    </i>
    <i r="1">
      <x v="24"/>
    </i>
    <i r="1">
      <x v="22"/>
    </i>
    <i r="1">
      <x v="48"/>
    </i>
    <i r="1">
      <x v="89"/>
    </i>
    <i r="1">
      <x v="25"/>
    </i>
    <i r="1">
      <x v="9"/>
    </i>
    <i r="1">
      <x v="26"/>
    </i>
    <i r="1">
      <x v="76"/>
    </i>
    <i r="1">
      <x v="87"/>
    </i>
    <i>
      <x v="20"/>
      <x v="32"/>
    </i>
    <i r="1">
      <x v="72"/>
    </i>
    <i r="1">
      <x v="73"/>
    </i>
    <i r="1">
      <x/>
    </i>
    <i>
      <x v="21"/>
      <x v="30"/>
    </i>
    <i r="1">
      <x v="5"/>
    </i>
    <i r="1">
      <x v="12"/>
    </i>
    <i r="1">
      <x v="74"/>
    </i>
    <i r="1">
      <x v="51"/>
    </i>
    <i r="1">
      <x v="72"/>
    </i>
    <i r="1">
      <x v="71"/>
    </i>
    <i r="1">
      <x v="73"/>
    </i>
    <i r="1">
      <x v="34"/>
    </i>
    <i r="1">
      <x v="32"/>
    </i>
    <i r="1">
      <x v="7"/>
    </i>
    <i r="1">
      <x/>
    </i>
    <i>
      <x v="22"/>
      <x v="88"/>
    </i>
    <i r="1">
      <x v="66"/>
    </i>
    <i r="1">
      <x v="61"/>
    </i>
    <i r="1">
      <x v="5"/>
    </i>
    <i r="1">
      <x v="74"/>
    </i>
    <i r="1">
      <x v="30"/>
    </i>
    <i r="1">
      <x/>
    </i>
    <i r="1">
      <x v="47"/>
    </i>
    <i r="1">
      <x v="62"/>
    </i>
    <i r="1">
      <x v="48"/>
    </i>
    <i r="1">
      <x v="72"/>
    </i>
    <i r="1">
      <x v="50"/>
    </i>
    <i r="1">
      <x v="76"/>
    </i>
    <i r="1">
      <x v="52"/>
    </i>
    <i r="1">
      <x v="89"/>
    </i>
    <i r="1">
      <x v="55"/>
    </i>
    <i r="1">
      <x v="60"/>
    </i>
    <i>
      <x v="23"/>
      <x v="16"/>
    </i>
    <i r="1">
      <x v="57"/>
    </i>
    <i r="1">
      <x v="17"/>
    </i>
    <i r="1">
      <x v="59"/>
    </i>
    <i r="1">
      <x v="1"/>
    </i>
    <i r="1">
      <x v="80"/>
    </i>
    <i r="1">
      <x v="22"/>
    </i>
    <i r="1">
      <x v="56"/>
    </i>
    <i r="1">
      <x v="90"/>
    </i>
    <i r="1">
      <x v="19"/>
    </i>
    <i r="1">
      <x v="23"/>
    </i>
    <i r="1">
      <x v="48"/>
    </i>
    <i r="1">
      <x v="9"/>
    </i>
    <i r="1">
      <x v="18"/>
    </i>
    <i r="1">
      <x v="87"/>
    </i>
    <i r="1">
      <x v="43"/>
    </i>
    <i r="1">
      <x v="14"/>
    </i>
    <i r="1">
      <x v="11"/>
    </i>
    <i r="1">
      <x v="47"/>
    </i>
    <i r="1">
      <x v="81"/>
    </i>
    <i r="1">
      <x v="84"/>
    </i>
    <i r="1">
      <x v="94"/>
    </i>
    <i r="1">
      <x v="86"/>
    </i>
    <i r="1">
      <x v="41"/>
    </i>
    <i r="1">
      <x v="31"/>
    </i>
    <i r="1">
      <x v="45"/>
    </i>
    <i r="1">
      <x v="85"/>
    </i>
    <i r="1">
      <x v="92"/>
    </i>
    <i r="1">
      <x v="52"/>
    </i>
    <i r="1">
      <x v="53"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-1"/>
    <pageField fld="4" hier="-1"/>
    <pageField fld="1" hier="-1"/>
  </pageFields>
  <dataFields count="3">
    <dataField name="Sum of OverallPos" fld="15" showDataAs="runTotal" baseField="6" baseItem="0"/>
    <dataField name="PosRank" fld="14" baseField="6" baseItem="23">
      <extLst>
        <ext xmlns:x14="http://schemas.microsoft.com/office/spreadsheetml/2009/9/main" uri="{E15A36E0-9728-4e99-A89B-3F7291B0FE68}">
          <x14:dataField pivotShowAs="rankDescending"/>
        </ext>
      </extLst>
    </dataField>
    <dataField name="Sum of Point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3D04-6486-451D-9659-0E3CB4FD3E22}">
  <dimension ref="B2:F284"/>
  <sheetViews>
    <sheetView tabSelected="1" workbookViewId="0"/>
  </sheetViews>
  <sheetFormatPr defaultRowHeight="15" x14ac:dyDescent="0.25"/>
  <cols>
    <col min="1" max="1" width="6.42578125" customWidth="1"/>
    <col min="2" max="2" width="13.7109375" customWidth="1"/>
    <col min="3" max="3" width="26" bestFit="1" customWidth="1"/>
    <col min="4" max="4" width="18.28515625" bestFit="1" customWidth="1"/>
    <col min="5" max="5" width="22.42578125" bestFit="1" customWidth="1"/>
    <col min="6" max="7" width="5.42578125" bestFit="1" customWidth="1"/>
  </cols>
  <sheetData>
    <row r="2" spans="2:6" x14ac:dyDescent="0.25">
      <c r="B2" s="2" t="s">
        <v>0</v>
      </c>
      <c r="C2" s="3">
        <v>3</v>
      </c>
    </row>
    <row r="3" spans="2:6" x14ac:dyDescent="0.25">
      <c r="B3" s="2" t="s">
        <v>207</v>
      </c>
      <c r="C3" t="s">
        <v>219</v>
      </c>
    </row>
    <row r="5" spans="2:6" x14ac:dyDescent="0.25">
      <c r="B5" s="2" t="s">
        <v>217</v>
      </c>
    </row>
    <row r="6" spans="2:6" x14ac:dyDescent="0.25">
      <c r="B6" s="2" t="s">
        <v>1</v>
      </c>
      <c r="C6" s="2" t="s">
        <v>2</v>
      </c>
      <c r="D6" s="2" t="s">
        <v>5</v>
      </c>
      <c r="E6" s="2" t="s">
        <v>10</v>
      </c>
      <c r="F6" t="s">
        <v>218</v>
      </c>
    </row>
    <row r="7" spans="2:6" x14ac:dyDescent="0.25">
      <c r="B7" t="s">
        <v>12</v>
      </c>
      <c r="C7" t="s">
        <v>13</v>
      </c>
      <c r="D7" t="s">
        <v>20</v>
      </c>
      <c r="E7" t="s">
        <v>15</v>
      </c>
      <c r="F7" s="1">
        <v>50</v>
      </c>
    </row>
    <row r="8" spans="2:6" x14ac:dyDescent="0.25">
      <c r="D8" t="s">
        <v>28</v>
      </c>
      <c r="E8" t="s">
        <v>18</v>
      </c>
      <c r="F8" s="1">
        <v>40</v>
      </c>
    </row>
    <row r="9" spans="2:6" x14ac:dyDescent="0.25">
      <c r="D9" t="s">
        <v>14</v>
      </c>
      <c r="E9" t="s">
        <v>15</v>
      </c>
      <c r="F9" s="1">
        <v>32</v>
      </c>
    </row>
    <row r="10" spans="2:6" x14ac:dyDescent="0.25">
      <c r="D10" t="s">
        <v>77</v>
      </c>
      <c r="E10" t="s">
        <v>277</v>
      </c>
      <c r="F10" s="1">
        <v>26</v>
      </c>
    </row>
    <row r="11" spans="2:6" x14ac:dyDescent="0.25">
      <c r="D11" t="s">
        <v>254</v>
      </c>
      <c r="E11" t="s">
        <v>31</v>
      </c>
      <c r="F11" s="1">
        <v>22</v>
      </c>
    </row>
    <row r="12" spans="2:6" x14ac:dyDescent="0.25">
      <c r="D12" t="s">
        <v>264</v>
      </c>
      <c r="E12" t="s">
        <v>265</v>
      </c>
      <c r="F12" s="1">
        <v>20</v>
      </c>
    </row>
    <row r="13" spans="2:6" x14ac:dyDescent="0.25">
      <c r="D13" t="s">
        <v>75</v>
      </c>
      <c r="E13" t="s">
        <v>76</v>
      </c>
      <c r="F13" s="1">
        <v>18</v>
      </c>
    </row>
    <row r="14" spans="2:6" x14ac:dyDescent="0.25">
      <c r="D14" t="s">
        <v>79</v>
      </c>
      <c r="E14" t="s">
        <v>83</v>
      </c>
      <c r="F14" s="1">
        <v>16</v>
      </c>
    </row>
    <row r="15" spans="2:6" x14ac:dyDescent="0.25">
      <c r="D15" t="s">
        <v>292</v>
      </c>
      <c r="E15" t="s">
        <v>51</v>
      </c>
      <c r="F15" s="1">
        <v>14</v>
      </c>
    </row>
    <row r="16" spans="2:6" x14ac:dyDescent="0.25">
      <c r="D16" t="s">
        <v>187</v>
      </c>
      <c r="E16" t="s">
        <v>188</v>
      </c>
      <c r="F16" s="1">
        <v>12</v>
      </c>
    </row>
    <row r="17" spans="3:6" x14ac:dyDescent="0.25">
      <c r="D17" t="s">
        <v>45</v>
      </c>
      <c r="E17" t="s">
        <v>18</v>
      </c>
      <c r="F17" s="1">
        <v>10</v>
      </c>
    </row>
    <row r="18" spans="3:6" x14ac:dyDescent="0.25">
      <c r="C18" t="s">
        <v>132</v>
      </c>
      <c r="D18" t="s">
        <v>244</v>
      </c>
      <c r="E18" t="s">
        <v>51</v>
      </c>
      <c r="F18" s="1">
        <v>50</v>
      </c>
    </row>
    <row r="19" spans="3:6" x14ac:dyDescent="0.25">
      <c r="D19" t="s">
        <v>90</v>
      </c>
      <c r="E19" t="s">
        <v>31</v>
      </c>
      <c r="F19" s="1">
        <v>40</v>
      </c>
    </row>
    <row r="20" spans="3:6" x14ac:dyDescent="0.25">
      <c r="D20" t="s">
        <v>92</v>
      </c>
      <c r="E20" t="s">
        <v>62</v>
      </c>
      <c r="F20" s="1">
        <v>32</v>
      </c>
    </row>
    <row r="21" spans="3:6" x14ac:dyDescent="0.25">
      <c r="D21" t="s">
        <v>89</v>
      </c>
      <c r="E21" t="s">
        <v>31</v>
      </c>
      <c r="F21" s="1">
        <v>26</v>
      </c>
    </row>
    <row r="22" spans="3:6" x14ac:dyDescent="0.25">
      <c r="D22" t="s">
        <v>120</v>
      </c>
      <c r="E22" t="s">
        <v>31</v>
      </c>
      <c r="F22" s="1">
        <v>22</v>
      </c>
    </row>
    <row r="23" spans="3:6" x14ac:dyDescent="0.25">
      <c r="D23" t="s">
        <v>127</v>
      </c>
      <c r="E23" t="s">
        <v>31</v>
      </c>
      <c r="F23" s="1">
        <v>20</v>
      </c>
    </row>
    <row r="24" spans="3:6" x14ac:dyDescent="0.25">
      <c r="D24" t="s">
        <v>93</v>
      </c>
      <c r="E24" t="s">
        <v>51</v>
      </c>
      <c r="F24" s="1">
        <v>18</v>
      </c>
    </row>
    <row r="25" spans="3:6" x14ac:dyDescent="0.25">
      <c r="D25" t="s">
        <v>98</v>
      </c>
      <c r="E25" t="s">
        <v>99</v>
      </c>
      <c r="F25" s="1">
        <v>16</v>
      </c>
    </row>
    <row r="26" spans="3:6" x14ac:dyDescent="0.25">
      <c r="D26" t="s">
        <v>247</v>
      </c>
      <c r="E26" t="s">
        <v>51</v>
      </c>
      <c r="F26" s="1">
        <v>14</v>
      </c>
    </row>
    <row r="27" spans="3:6" x14ac:dyDescent="0.25">
      <c r="D27" t="s">
        <v>20</v>
      </c>
      <c r="E27" t="s">
        <v>15</v>
      </c>
      <c r="F27" s="1">
        <v>12</v>
      </c>
    </row>
    <row r="28" spans="3:6" x14ac:dyDescent="0.25">
      <c r="D28" t="s">
        <v>134</v>
      </c>
      <c r="E28" t="s">
        <v>83</v>
      </c>
      <c r="F28" s="1">
        <v>10</v>
      </c>
    </row>
    <row r="29" spans="3:6" x14ac:dyDescent="0.25">
      <c r="D29" t="s">
        <v>28</v>
      </c>
      <c r="E29" t="s">
        <v>18</v>
      </c>
      <c r="F29" s="1">
        <v>9</v>
      </c>
    </row>
    <row r="30" spans="3:6" x14ac:dyDescent="0.25">
      <c r="D30" t="s">
        <v>257</v>
      </c>
      <c r="E30" t="s">
        <v>48</v>
      </c>
      <c r="F30" s="1">
        <v>8</v>
      </c>
    </row>
    <row r="31" spans="3:6" x14ac:dyDescent="0.25">
      <c r="D31" t="s">
        <v>136</v>
      </c>
      <c r="E31" t="s">
        <v>137</v>
      </c>
      <c r="F31" s="1">
        <v>7</v>
      </c>
    </row>
    <row r="32" spans="3:6" x14ac:dyDescent="0.25">
      <c r="D32" t="s">
        <v>26</v>
      </c>
      <c r="E32" t="s">
        <v>122</v>
      </c>
      <c r="F32" s="1">
        <v>6</v>
      </c>
    </row>
    <row r="33" spans="3:6" x14ac:dyDescent="0.25">
      <c r="D33" t="s">
        <v>105</v>
      </c>
      <c r="E33" t="s">
        <v>48</v>
      </c>
      <c r="F33" s="1">
        <v>5</v>
      </c>
    </row>
    <row r="34" spans="3:6" x14ac:dyDescent="0.25">
      <c r="D34" t="s">
        <v>254</v>
      </c>
      <c r="E34" t="s">
        <v>31</v>
      </c>
      <c r="F34" s="1">
        <v>4</v>
      </c>
    </row>
    <row r="35" spans="3:6" x14ac:dyDescent="0.25">
      <c r="D35" t="s">
        <v>130</v>
      </c>
      <c r="E35" t="s">
        <v>147</v>
      </c>
      <c r="F35" s="1">
        <v>3</v>
      </c>
    </row>
    <row r="36" spans="3:6" x14ac:dyDescent="0.25">
      <c r="D36" t="s">
        <v>35</v>
      </c>
      <c r="E36" t="s">
        <v>15</v>
      </c>
      <c r="F36" s="1">
        <v>2</v>
      </c>
    </row>
    <row r="37" spans="3:6" x14ac:dyDescent="0.25">
      <c r="C37" t="s">
        <v>149</v>
      </c>
      <c r="D37" t="s">
        <v>14</v>
      </c>
      <c r="E37" t="s">
        <v>15</v>
      </c>
      <c r="F37" s="1">
        <v>50</v>
      </c>
    </row>
    <row r="38" spans="3:6" x14ac:dyDescent="0.25">
      <c r="D38" t="s">
        <v>77</v>
      </c>
      <c r="E38" t="s">
        <v>18</v>
      </c>
      <c r="F38" s="1">
        <v>40</v>
      </c>
    </row>
    <row r="39" spans="3:6" x14ac:dyDescent="0.25">
      <c r="D39" t="s">
        <v>61</v>
      </c>
      <c r="E39" t="s">
        <v>62</v>
      </c>
      <c r="F39" s="1">
        <v>32</v>
      </c>
    </row>
    <row r="40" spans="3:6" x14ac:dyDescent="0.25">
      <c r="D40" t="s">
        <v>150</v>
      </c>
      <c r="E40" t="s">
        <v>83</v>
      </c>
      <c r="F40" s="1">
        <v>26</v>
      </c>
    </row>
    <row r="41" spans="3:6" x14ac:dyDescent="0.25">
      <c r="D41" t="s">
        <v>264</v>
      </c>
      <c r="E41" t="s">
        <v>273</v>
      </c>
      <c r="F41" s="1">
        <v>22</v>
      </c>
    </row>
    <row r="42" spans="3:6" x14ac:dyDescent="0.25">
      <c r="D42" t="s">
        <v>67</v>
      </c>
      <c r="E42" t="s">
        <v>51</v>
      </c>
      <c r="F42" s="1">
        <v>20</v>
      </c>
    </row>
    <row r="43" spans="3:6" x14ac:dyDescent="0.25">
      <c r="D43" t="s">
        <v>269</v>
      </c>
      <c r="E43" t="s">
        <v>270</v>
      </c>
      <c r="F43" s="1">
        <v>18</v>
      </c>
    </row>
    <row r="44" spans="3:6" x14ac:dyDescent="0.25">
      <c r="D44" t="s">
        <v>151</v>
      </c>
      <c r="E44" t="s">
        <v>18</v>
      </c>
      <c r="F44" s="1">
        <v>16</v>
      </c>
    </row>
    <row r="45" spans="3:6" x14ac:dyDescent="0.25">
      <c r="D45" t="s">
        <v>160</v>
      </c>
      <c r="E45" t="s">
        <v>18</v>
      </c>
      <c r="F45" s="1">
        <v>14</v>
      </c>
    </row>
    <row r="46" spans="3:6" x14ac:dyDescent="0.25">
      <c r="D46" t="s">
        <v>229</v>
      </c>
      <c r="E46" t="s">
        <v>18</v>
      </c>
      <c r="F46" s="1">
        <v>12</v>
      </c>
    </row>
    <row r="47" spans="3:6" x14ac:dyDescent="0.25">
      <c r="D47" t="s">
        <v>267</v>
      </c>
      <c r="E47" t="s">
        <v>18</v>
      </c>
      <c r="F47" s="1">
        <v>10</v>
      </c>
    </row>
    <row r="48" spans="3:6" x14ac:dyDescent="0.25">
      <c r="D48" t="s">
        <v>153</v>
      </c>
      <c r="E48" t="s">
        <v>154</v>
      </c>
      <c r="F48" s="1">
        <v>9</v>
      </c>
    </row>
    <row r="49" spans="3:6" x14ac:dyDescent="0.25">
      <c r="D49" t="s">
        <v>156</v>
      </c>
      <c r="E49" t="s">
        <v>33</v>
      </c>
      <c r="F49" s="1">
        <v>8</v>
      </c>
    </row>
    <row r="50" spans="3:6" x14ac:dyDescent="0.25">
      <c r="D50" t="s">
        <v>292</v>
      </c>
      <c r="E50" t="s">
        <v>51</v>
      </c>
      <c r="F50" s="1">
        <v>7</v>
      </c>
    </row>
    <row r="51" spans="3:6" x14ac:dyDescent="0.25">
      <c r="D51" t="s">
        <v>177</v>
      </c>
      <c r="E51" t="s">
        <v>18</v>
      </c>
      <c r="F51" s="1">
        <v>6</v>
      </c>
    </row>
    <row r="52" spans="3:6" x14ac:dyDescent="0.25">
      <c r="D52" t="s">
        <v>159</v>
      </c>
      <c r="E52" t="s">
        <v>155</v>
      </c>
      <c r="F52" s="1">
        <v>5</v>
      </c>
    </row>
    <row r="53" spans="3:6" x14ac:dyDescent="0.25">
      <c r="D53" t="s">
        <v>55</v>
      </c>
      <c r="E53" t="s">
        <v>56</v>
      </c>
      <c r="F53" s="1">
        <v>4</v>
      </c>
    </row>
    <row r="54" spans="3:6" x14ac:dyDescent="0.25">
      <c r="D54" t="s">
        <v>241</v>
      </c>
      <c r="E54" t="s">
        <v>242</v>
      </c>
      <c r="F54" s="1">
        <v>3</v>
      </c>
    </row>
    <row r="55" spans="3:6" x14ac:dyDescent="0.25">
      <c r="D55" t="s">
        <v>289</v>
      </c>
      <c r="E55" t="s">
        <v>18</v>
      </c>
      <c r="F55" s="1">
        <v>2</v>
      </c>
    </row>
    <row r="56" spans="3:6" x14ac:dyDescent="0.25">
      <c r="D56" t="s">
        <v>79</v>
      </c>
      <c r="E56" t="s">
        <v>83</v>
      </c>
      <c r="F56" s="1">
        <v>1</v>
      </c>
    </row>
    <row r="57" spans="3:6" x14ac:dyDescent="0.25">
      <c r="D57" t="s">
        <v>75</v>
      </c>
      <c r="E57" t="s">
        <v>76</v>
      </c>
      <c r="F57" s="1">
        <v>0</v>
      </c>
    </row>
    <row r="58" spans="3:6" x14ac:dyDescent="0.25">
      <c r="D58" t="s">
        <v>187</v>
      </c>
      <c r="E58" t="s">
        <v>188</v>
      </c>
      <c r="F58" s="1">
        <v>0</v>
      </c>
    </row>
    <row r="59" spans="3:6" x14ac:dyDescent="0.25">
      <c r="C59" t="s">
        <v>190</v>
      </c>
      <c r="D59" t="s">
        <v>244</v>
      </c>
      <c r="E59" t="s">
        <v>51</v>
      </c>
      <c r="F59" s="1">
        <v>50</v>
      </c>
    </row>
    <row r="60" spans="3:6" x14ac:dyDescent="0.25">
      <c r="D60" t="s">
        <v>90</v>
      </c>
      <c r="E60" t="s">
        <v>31</v>
      </c>
      <c r="F60" s="1">
        <v>40</v>
      </c>
    </row>
    <row r="61" spans="3:6" x14ac:dyDescent="0.25">
      <c r="D61" t="s">
        <v>120</v>
      </c>
      <c r="E61" t="s">
        <v>31</v>
      </c>
      <c r="F61" s="1">
        <v>32</v>
      </c>
    </row>
    <row r="62" spans="3:6" x14ac:dyDescent="0.25">
      <c r="D62" t="s">
        <v>92</v>
      </c>
      <c r="E62" t="s">
        <v>62</v>
      </c>
      <c r="F62" s="1">
        <v>26</v>
      </c>
    </row>
    <row r="63" spans="3:6" x14ac:dyDescent="0.25">
      <c r="D63" t="s">
        <v>93</v>
      </c>
      <c r="E63" t="s">
        <v>51</v>
      </c>
      <c r="F63" s="1">
        <v>22</v>
      </c>
    </row>
    <row r="64" spans="3:6" x14ac:dyDescent="0.25">
      <c r="D64" t="s">
        <v>247</v>
      </c>
      <c r="E64" t="s">
        <v>51</v>
      </c>
      <c r="F64" s="1">
        <v>20</v>
      </c>
    </row>
    <row r="65" spans="3:6" x14ac:dyDescent="0.25">
      <c r="D65" t="s">
        <v>101</v>
      </c>
      <c r="E65" t="s">
        <v>31</v>
      </c>
      <c r="F65" s="1">
        <v>18</v>
      </c>
    </row>
    <row r="66" spans="3:6" x14ac:dyDescent="0.25">
      <c r="D66" t="s">
        <v>105</v>
      </c>
      <c r="E66" t="s">
        <v>48</v>
      </c>
      <c r="F66" s="1">
        <v>16</v>
      </c>
    </row>
    <row r="67" spans="3:6" x14ac:dyDescent="0.25">
      <c r="D67" t="s">
        <v>28</v>
      </c>
      <c r="E67" t="s">
        <v>18</v>
      </c>
      <c r="F67" s="1">
        <v>14</v>
      </c>
    </row>
    <row r="68" spans="3:6" x14ac:dyDescent="0.25">
      <c r="D68" t="s">
        <v>20</v>
      </c>
      <c r="E68" t="s">
        <v>15</v>
      </c>
      <c r="F68" s="1">
        <v>12</v>
      </c>
    </row>
    <row r="69" spans="3:6" x14ac:dyDescent="0.25">
      <c r="D69" t="s">
        <v>254</v>
      </c>
      <c r="E69" t="s">
        <v>31</v>
      </c>
      <c r="F69" s="1">
        <v>10</v>
      </c>
    </row>
    <row r="70" spans="3:6" x14ac:dyDescent="0.25">
      <c r="D70" t="s">
        <v>257</v>
      </c>
      <c r="E70" t="s">
        <v>48</v>
      </c>
      <c r="F70" s="1">
        <v>9</v>
      </c>
    </row>
    <row r="71" spans="3:6" x14ac:dyDescent="0.25">
      <c r="D71" t="s">
        <v>136</v>
      </c>
      <c r="E71" t="s">
        <v>137</v>
      </c>
      <c r="F71" s="1">
        <v>8</v>
      </c>
    </row>
    <row r="72" spans="3:6" x14ac:dyDescent="0.25">
      <c r="D72" t="s">
        <v>26</v>
      </c>
      <c r="E72" t="s">
        <v>122</v>
      </c>
      <c r="F72" s="1">
        <v>7</v>
      </c>
    </row>
    <row r="73" spans="3:6" x14ac:dyDescent="0.25">
      <c r="C73" t="s">
        <v>191</v>
      </c>
      <c r="D73" t="s">
        <v>150</v>
      </c>
      <c r="E73" t="s">
        <v>83</v>
      </c>
      <c r="F73" s="1">
        <v>50</v>
      </c>
    </row>
    <row r="74" spans="3:6" x14ac:dyDescent="0.25">
      <c r="D74" t="s">
        <v>77</v>
      </c>
      <c r="E74" t="s">
        <v>277</v>
      </c>
      <c r="F74" s="1">
        <v>40</v>
      </c>
    </row>
    <row r="75" spans="3:6" x14ac:dyDescent="0.25">
      <c r="D75" t="s">
        <v>14</v>
      </c>
      <c r="E75" t="s">
        <v>15</v>
      </c>
      <c r="F75" s="1">
        <v>32</v>
      </c>
    </row>
    <row r="76" spans="3:6" x14ac:dyDescent="0.25">
      <c r="D76" t="s">
        <v>61</v>
      </c>
      <c r="E76" t="s">
        <v>62</v>
      </c>
      <c r="F76" s="1">
        <v>26</v>
      </c>
    </row>
    <row r="77" spans="3:6" x14ac:dyDescent="0.25">
      <c r="D77" t="s">
        <v>264</v>
      </c>
      <c r="E77" t="s">
        <v>273</v>
      </c>
      <c r="F77" s="1">
        <v>22</v>
      </c>
    </row>
    <row r="78" spans="3:6" x14ac:dyDescent="0.25">
      <c r="D78" t="s">
        <v>67</v>
      </c>
      <c r="E78" t="s">
        <v>51</v>
      </c>
      <c r="F78" s="1">
        <v>20</v>
      </c>
    </row>
    <row r="79" spans="3:6" x14ac:dyDescent="0.25">
      <c r="D79" t="s">
        <v>55</v>
      </c>
      <c r="E79" t="s">
        <v>56</v>
      </c>
      <c r="F79" s="1">
        <v>18</v>
      </c>
    </row>
    <row r="80" spans="3:6" x14ac:dyDescent="0.25">
      <c r="D80" t="s">
        <v>151</v>
      </c>
      <c r="E80" t="s">
        <v>18</v>
      </c>
      <c r="F80" s="1">
        <v>16</v>
      </c>
    </row>
    <row r="81" spans="3:6" x14ac:dyDescent="0.25">
      <c r="D81" t="s">
        <v>267</v>
      </c>
      <c r="E81" t="s">
        <v>18</v>
      </c>
      <c r="F81" s="1">
        <v>14</v>
      </c>
    </row>
    <row r="82" spans="3:6" x14ac:dyDescent="0.25">
      <c r="D82" t="s">
        <v>229</v>
      </c>
      <c r="E82" t="s">
        <v>18</v>
      </c>
      <c r="F82" s="1">
        <v>12</v>
      </c>
    </row>
    <row r="83" spans="3:6" x14ac:dyDescent="0.25">
      <c r="D83" t="s">
        <v>156</v>
      </c>
      <c r="E83" t="s">
        <v>33</v>
      </c>
      <c r="F83" s="1">
        <v>10</v>
      </c>
    </row>
    <row r="84" spans="3:6" x14ac:dyDescent="0.25">
      <c r="D84" t="s">
        <v>159</v>
      </c>
      <c r="E84" t="s">
        <v>155</v>
      </c>
      <c r="F84" s="1">
        <v>9</v>
      </c>
    </row>
    <row r="85" spans="3:6" x14ac:dyDescent="0.25">
      <c r="C85" t="s">
        <v>162</v>
      </c>
      <c r="D85" t="s">
        <v>20</v>
      </c>
      <c r="E85" t="s">
        <v>15</v>
      </c>
      <c r="F85" s="1">
        <v>50</v>
      </c>
    </row>
    <row r="86" spans="3:6" x14ac:dyDescent="0.25">
      <c r="D86" t="s">
        <v>134</v>
      </c>
      <c r="E86" t="s">
        <v>83</v>
      </c>
      <c r="F86" s="1">
        <v>40</v>
      </c>
    </row>
    <row r="87" spans="3:6" x14ac:dyDescent="0.25">
      <c r="D87" t="s">
        <v>28</v>
      </c>
      <c r="E87" t="s">
        <v>18</v>
      </c>
      <c r="F87" s="1">
        <v>32</v>
      </c>
    </row>
    <row r="88" spans="3:6" x14ac:dyDescent="0.25">
      <c r="D88" t="s">
        <v>127</v>
      </c>
      <c r="E88" t="s">
        <v>148</v>
      </c>
      <c r="F88" s="1">
        <v>26</v>
      </c>
    </row>
    <row r="89" spans="3:6" x14ac:dyDescent="0.25">
      <c r="D89" t="s">
        <v>35</v>
      </c>
      <c r="E89" t="s">
        <v>15</v>
      </c>
      <c r="F89" s="1">
        <v>22</v>
      </c>
    </row>
    <row r="90" spans="3:6" x14ac:dyDescent="0.25">
      <c r="D90" t="s">
        <v>26</v>
      </c>
      <c r="E90" t="s">
        <v>122</v>
      </c>
      <c r="F90" s="1">
        <v>20</v>
      </c>
    </row>
    <row r="91" spans="3:6" x14ac:dyDescent="0.25">
      <c r="D91" t="s">
        <v>126</v>
      </c>
      <c r="E91" t="s">
        <v>18</v>
      </c>
      <c r="F91" s="1">
        <v>18</v>
      </c>
    </row>
    <row r="92" spans="3:6" x14ac:dyDescent="0.25">
      <c r="C92" t="s">
        <v>174</v>
      </c>
      <c r="D92" t="s">
        <v>84</v>
      </c>
      <c r="E92" t="s">
        <v>18</v>
      </c>
      <c r="F92" s="1">
        <v>50</v>
      </c>
    </row>
    <row r="93" spans="3:6" x14ac:dyDescent="0.25">
      <c r="D93" t="s">
        <v>86</v>
      </c>
      <c r="E93" t="s">
        <v>15</v>
      </c>
      <c r="F93" s="1">
        <v>40</v>
      </c>
    </row>
    <row r="94" spans="3:6" x14ac:dyDescent="0.25">
      <c r="D94" t="s">
        <v>88</v>
      </c>
      <c r="E94" t="s">
        <v>18</v>
      </c>
      <c r="F94" s="1">
        <v>32</v>
      </c>
    </row>
    <row r="95" spans="3:6" x14ac:dyDescent="0.25">
      <c r="D95" t="s">
        <v>20</v>
      </c>
      <c r="E95" t="s">
        <v>15</v>
      </c>
      <c r="F95" s="1">
        <v>26</v>
      </c>
    </row>
    <row r="96" spans="3:6" x14ac:dyDescent="0.25">
      <c r="D96" t="s">
        <v>77</v>
      </c>
      <c r="E96" t="s">
        <v>18</v>
      </c>
      <c r="F96" s="1">
        <v>22</v>
      </c>
    </row>
    <row r="97" spans="3:6" x14ac:dyDescent="0.25">
      <c r="D97" t="s">
        <v>28</v>
      </c>
      <c r="E97" t="s">
        <v>18</v>
      </c>
      <c r="F97" s="1">
        <v>20</v>
      </c>
    </row>
    <row r="98" spans="3:6" x14ac:dyDescent="0.25">
      <c r="D98" t="s">
        <v>134</v>
      </c>
      <c r="E98" t="s">
        <v>83</v>
      </c>
      <c r="F98" s="1">
        <v>18</v>
      </c>
    </row>
    <row r="99" spans="3:6" x14ac:dyDescent="0.25">
      <c r="D99" t="s">
        <v>150</v>
      </c>
      <c r="E99" t="s">
        <v>83</v>
      </c>
      <c r="F99" s="1">
        <v>16</v>
      </c>
    </row>
    <row r="100" spans="3:6" x14ac:dyDescent="0.25">
      <c r="D100" t="s">
        <v>151</v>
      </c>
      <c r="E100" t="s">
        <v>18</v>
      </c>
      <c r="F100" s="1">
        <v>14</v>
      </c>
    </row>
    <row r="101" spans="3:6" x14ac:dyDescent="0.25">
      <c r="D101" t="s">
        <v>26</v>
      </c>
      <c r="E101" t="s">
        <v>122</v>
      </c>
      <c r="F101" s="1">
        <v>12</v>
      </c>
    </row>
    <row r="102" spans="3:6" x14ac:dyDescent="0.25">
      <c r="D102" t="s">
        <v>289</v>
      </c>
      <c r="E102" t="s">
        <v>18</v>
      </c>
      <c r="F102" s="1">
        <v>10</v>
      </c>
    </row>
    <row r="103" spans="3:6" x14ac:dyDescent="0.25">
      <c r="D103" t="s">
        <v>130</v>
      </c>
      <c r="E103" t="s">
        <v>131</v>
      </c>
      <c r="F103" s="1">
        <v>9</v>
      </c>
    </row>
    <row r="104" spans="3:6" x14ac:dyDescent="0.25">
      <c r="D104" t="s">
        <v>153</v>
      </c>
      <c r="E104" t="s">
        <v>154</v>
      </c>
      <c r="F104" s="1">
        <v>8</v>
      </c>
    </row>
    <row r="105" spans="3:6" x14ac:dyDescent="0.25">
      <c r="D105" t="s">
        <v>229</v>
      </c>
      <c r="E105" t="s">
        <v>18</v>
      </c>
      <c r="F105" s="1">
        <v>7</v>
      </c>
    </row>
    <row r="106" spans="3:6" x14ac:dyDescent="0.25">
      <c r="D106" t="s">
        <v>160</v>
      </c>
      <c r="E106" t="s">
        <v>18</v>
      </c>
      <c r="F106" s="1">
        <v>6</v>
      </c>
    </row>
    <row r="107" spans="3:6" x14ac:dyDescent="0.25">
      <c r="D107" t="s">
        <v>126</v>
      </c>
      <c r="E107" t="s">
        <v>18</v>
      </c>
      <c r="F107" s="1">
        <v>5</v>
      </c>
    </row>
    <row r="108" spans="3:6" x14ac:dyDescent="0.25">
      <c r="D108" t="s">
        <v>159</v>
      </c>
      <c r="E108" t="s">
        <v>155</v>
      </c>
      <c r="F108" s="1">
        <v>4</v>
      </c>
    </row>
    <row r="109" spans="3:6" x14ac:dyDescent="0.25">
      <c r="D109" t="s">
        <v>241</v>
      </c>
      <c r="E109" t="s">
        <v>242</v>
      </c>
      <c r="F109" s="1">
        <v>3</v>
      </c>
    </row>
    <row r="110" spans="3:6" x14ac:dyDescent="0.25">
      <c r="C110" t="s">
        <v>176</v>
      </c>
      <c r="D110" t="s">
        <v>165</v>
      </c>
      <c r="E110" t="s">
        <v>166</v>
      </c>
      <c r="F110" s="1">
        <v>50</v>
      </c>
    </row>
    <row r="111" spans="3:6" x14ac:dyDescent="0.25">
      <c r="D111" t="s">
        <v>168</v>
      </c>
      <c r="E111" t="s">
        <v>169</v>
      </c>
      <c r="F111" s="1">
        <v>40</v>
      </c>
    </row>
    <row r="112" spans="3:6" x14ac:dyDescent="0.25">
      <c r="D112" t="s">
        <v>171</v>
      </c>
      <c r="E112" t="s">
        <v>172</v>
      </c>
      <c r="F112" s="1">
        <v>32</v>
      </c>
    </row>
    <row r="113" spans="3:6" x14ac:dyDescent="0.25">
      <c r="D113" t="s">
        <v>233</v>
      </c>
      <c r="E113" t="s">
        <v>234</v>
      </c>
      <c r="F113" s="1">
        <v>26</v>
      </c>
    </row>
    <row r="114" spans="3:6" x14ac:dyDescent="0.25">
      <c r="D114" t="s">
        <v>237</v>
      </c>
      <c r="E114" t="s">
        <v>172</v>
      </c>
      <c r="F114" s="1">
        <v>22</v>
      </c>
    </row>
    <row r="115" spans="3:6" x14ac:dyDescent="0.25">
      <c r="D115" t="s">
        <v>235</v>
      </c>
      <c r="E115" t="s">
        <v>131</v>
      </c>
      <c r="F115" s="1">
        <v>20</v>
      </c>
    </row>
    <row r="116" spans="3:6" x14ac:dyDescent="0.25">
      <c r="D116" t="s">
        <v>64</v>
      </c>
      <c r="E116" t="s">
        <v>65</v>
      </c>
      <c r="F116" s="1">
        <v>18</v>
      </c>
    </row>
    <row r="117" spans="3:6" x14ac:dyDescent="0.25">
      <c r="C117" t="s">
        <v>180</v>
      </c>
      <c r="D117" t="s">
        <v>150</v>
      </c>
      <c r="E117" t="s">
        <v>83</v>
      </c>
      <c r="F117" s="1">
        <v>50</v>
      </c>
    </row>
    <row r="118" spans="3:6" x14ac:dyDescent="0.25">
      <c r="D118" t="s">
        <v>14</v>
      </c>
      <c r="E118" t="s">
        <v>15</v>
      </c>
      <c r="F118" s="1">
        <v>40</v>
      </c>
    </row>
    <row r="119" spans="3:6" x14ac:dyDescent="0.25">
      <c r="D119" t="s">
        <v>229</v>
      </c>
      <c r="E119" t="s">
        <v>18</v>
      </c>
      <c r="F119" s="1">
        <v>32</v>
      </c>
    </row>
    <row r="120" spans="3:6" x14ac:dyDescent="0.25">
      <c r="D120" t="s">
        <v>45</v>
      </c>
      <c r="E120" t="s">
        <v>18</v>
      </c>
      <c r="F120" s="1">
        <v>26</v>
      </c>
    </row>
    <row r="121" spans="3:6" x14ac:dyDescent="0.25">
      <c r="D121" t="s">
        <v>151</v>
      </c>
      <c r="E121" t="s">
        <v>18</v>
      </c>
      <c r="F121" s="1">
        <v>22</v>
      </c>
    </row>
    <row r="122" spans="3:6" x14ac:dyDescent="0.25">
      <c r="D122" t="s">
        <v>267</v>
      </c>
      <c r="E122" t="s">
        <v>18</v>
      </c>
      <c r="F122" s="1">
        <v>20</v>
      </c>
    </row>
    <row r="123" spans="3:6" x14ac:dyDescent="0.25">
      <c r="D123" t="s">
        <v>160</v>
      </c>
      <c r="E123" t="s">
        <v>18</v>
      </c>
      <c r="F123" s="1">
        <v>18</v>
      </c>
    </row>
    <row r="124" spans="3:6" x14ac:dyDescent="0.25">
      <c r="D124" t="s">
        <v>153</v>
      </c>
      <c r="E124" t="s">
        <v>154</v>
      </c>
      <c r="F124" s="1">
        <v>16</v>
      </c>
    </row>
    <row r="125" spans="3:6" x14ac:dyDescent="0.25">
      <c r="D125" t="s">
        <v>79</v>
      </c>
      <c r="E125" t="s">
        <v>83</v>
      </c>
      <c r="F125" s="1">
        <v>14</v>
      </c>
    </row>
    <row r="126" spans="3:6" x14ac:dyDescent="0.25">
      <c r="D126" t="s">
        <v>156</v>
      </c>
      <c r="E126" t="s">
        <v>33</v>
      </c>
      <c r="F126" s="1">
        <v>12</v>
      </c>
    </row>
    <row r="127" spans="3:6" x14ac:dyDescent="0.25">
      <c r="D127" t="s">
        <v>289</v>
      </c>
      <c r="E127" t="s">
        <v>18</v>
      </c>
      <c r="F127" s="1">
        <v>10</v>
      </c>
    </row>
    <row r="128" spans="3:6" x14ac:dyDescent="0.25">
      <c r="D128" t="s">
        <v>159</v>
      </c>
      <c r="E128" t="s">
        <v>155</v>
      </c>
      <c r="F128" s="1">
        <v>9</v>
      </c>
    </row>
    <row r="129" spans="3:6" x14ac:dyDescent="0.25">
      <c r="D129" t="s">
        <v>177</v>
      </c>
      <c r="E129" t="s">
        <v>18</v>
      </c>
      <c r="F129" s="1">
        <v>8</v>
      </c>
    </row>
    <row r="130" spans="3:6" x14ac:dyDescent="0.25">
      <c r="D130" t="s">
        <v>241</v>
      </c>
      <c r="E130" t="s">
        <v>242</v>
      </c>
      <c r="F130" s="1">
        <v>7</v>
      </c>
    </row>
    <row r="131" spans="3:6" x14ac:dyDescent="0.25">
      <c r="D131" t="s">
        <v>77</v>
      </c>
      <c r="E131" t="s">
        <v>18</v>
      </c>
      <c r="F131" s="1">
        <v>6</v>
      </c>
    </row>
    <row r="132" spans="3:6" x14ac:dyDescent="0.25">
      <c r="D132" t="s">
        <v>75</v>
      </c>
      <c r="E132" t="s">
        <v>76</v>
      </c>
      <c r="F132" s="1">
        <v>5</v>
      </c>
    </row>
    <row r="133" spans="3:6" x14ac:dyDescent="0.25">
      <c r="D133" t="s">
        <v>64</v>
      </c>
      <c r="E133" t="s">
        <v>65</v>
      </c>
      <c r="F133" s="1">
        <v>4</v>
      </c>
    </row>
    <row r="134" spans="3:6" x14ac:dyDescent="0.25">
      <c r="C134" t="s">
        <v>179</v>
      </c>
      <c r="D134" t="s">
        <v>84</v>
      </c>
      <c r="E134" t="s">
        <v>18</v>
      </c>
      <c r="F134" s="1">
        <v>50</v>
      </c>
    </row>
    <row r="135" spans="3:6" x14ac:dyDescent="0.25">
      <c r="D135" t="s">
        <v>86</v>
      </c>
      <c r="E135" t="s">
        <v>15</v>
      </c>
      <c r="F135" s="1">
        <v>40</v>
      </c>
    </row>
    <row r="136" spans="3:6" x14ac:dyDescent="0.25">
      <c r="D136" t="s">
        <v>88</v>
      </c>
      <c r="E136" t="s">
        <v>18</v>
      </c>
      <c r="F136" s="1">
        <v>32</v>
      </c>
    </row>
    <row r="137" spans="3:6" x14ac:dyDescent="0.25">
      <c r="D137" t="s">
        <v>101</v>
      </c>
      <c r="E137" t="s">
        <v>31</v>
      </c>
      <c r="F137" s="1">
        <v>26</v>
      </c>
    </row>
    <row r="138" spans="3:6" x14ac:dyDescent="0.25">
      <c r="D138" t="s">
        <v>90</v>
      </c>
      <c r="E138" t="s">
        <v>31</v>
      </c>
      <c r="F138" s="1">
        <v>22</v>
      </c>
    </row>
    <row r="139" spans="3:6" x14ac:dyDescent="0.25">
      <c r="D139" t="s">
        <v>120</v>
      </c>
      <c r="E139" t="s">
        <v>31</v>
      </c>
      <c r="F139" s="1">
        <v>20</v>
      </c>
    </row>
    <row r="140" spans="3:6" x14ac:dyDescent="0.25">
      <c r="D140" t="s">
        <v>105</v>
      </c>
      <c r="E140" t="s">
        <v>48</v>
      </c>
      <c r="F140" s="1">
        <v>18</v>
      </c>
    </row>
    <row r="141" spans="3:6" x14ac:dyDescent="0.25">
      <c r="D141" t="s">
        <v>279</v>
      </c>
      <c r="E141" t="s">
        <v>280</v>
      </c>
      <c r="F141" s="1">
        <v>16</v>
      </c>
    </row>
    <row r="142" spans="3:6" x14ac:dyDescent="0.25">
      <c r="D142" t="s">
        <v>254</v>
      </c>
      <c r="E142" t="s">
        <v>31</v>
      </c>
      <c r="F142" s="1">
        <v>14</v>
      </c>
    </row>
    <row r="143" spans="3:6" x14ac:dyDescent="0.25">
      <c r="D143" t="s">
        <v>107</v>
      </c>
      <c r="E143" t="s">
        <v>108</v>
      </c>
      <c r="F143" s="1">
        <v>12</v>
      </c>
    </row>
    <row r="144" spans="3:6" x14ac:dyDescent="0.25">
      <c r="D144" t="s">
        <v>92</v>
      </c>
      <c r="E144" t="s">
        <v>62</v>
      </c>
      <c r="F144" s="1">
        <v>10</v>
      </c>
    </row>
    <row r="145" spans="3:6" x14ac:dyDescent="0.25">
      <c r="D145" t="s">
        <v>127</v>
      </c>
      <c r="E145" t="s">
        <v>31</v>
      </c>
      <c r="F145" s="1">
        <v>9</v>
      </c>
    </row>
    <row r="146" spans="3:6" x14ac:dyDescent="0.25">
      <c r="D146" t="s">
        <v>25</v>
      </c>
      <c r="E146" t="s">
        <v>114</v>
      </c>
      <c r="F146" s="1">
        <v>8</v>
      </c>
    </row>
    <row r="147" spans="3:6" x14ac:dyDescent="0.25">
      <c r="C147" t="s">
        <v>163</v>
      </c>
      <c r="D147" t="s">
        <v>269</v>
      </c>
      <c r="E147" t="s">
        <v>270</v>
      </c>
      <c r="F147" s="1">
        <v>50</v>
      </c>
    </row>
    <row r="148" spans="3:6" x14ac:dyDescent="0.25">
      <c r="D148" t="s">
        <v>134</v>
      </c>
      <c r="E148" t="s">
        <v>272</v>
      </c>
      <c r="F148" s="1">
        <v>40</v>
      </c>
    </row>
    <row r="149" spans="3:6" x14ac:dyDescent="0.25">
      <c r="D149" t="s">
        <v>136</v>
      </c>
      <c r="E149" t="s">
        <v>137</v>
      </c>
      <c r="F149" s="1">
        <v>32</v>
      </c>
    </row>
    <row r="150" spans="3:6" x14ac:dyDescent="0.25">
      <c r="D150" t="s">
        <v>67</v>
      </c>
      <c r="E150" t="s">
        <v>167</v>
      </c>
      <c r="F150" s="1">
        <v>26</v>
      </c>
    </row>
    <row r="151" spans="3:6" x14ac:dyDescent="0.25">
      <c r="D151" t="s">
        <v>55</v>
      </c>
      <c r="E151" t="s">
        <v>56</v>
      </c>
      <c r="F151" s="1">
        <v>22</v>
      </c>
    </row>
    <row r="152" spans="3:6" x14ac:dyDescent="0.25">
      <c r="D152" t="s">
        <v>72</v>
      </c>
      <c r="E152" t="s">
        <v>73</v>
      </c>
      <c r="F152" s="1">
        <v>20</v>
      </c>
    </row>
    <row r="153" spans="3:6" x14ac:dyDescent="0.25">
      <c r="D153" t="s">
        <v>264</v>
      </c>
      <c r="E153" t="s">
        <v>273</v>
      </c>
      <c r="F153" s="1">
        <v>18</v>
      </c>
    </row>
    <row r="154" spans="3:6" x14ac:dyDescent="0.25">
      <c r="D154" t="s">
        <v>141</v>
      </c>
      <c r="E154" t="s">
        <v>143</v>
      </c>
      <c r="F154" s="1">
        <v>16</v>
      </c>
    </row>
    <row r="155" spans="3:6" x14ac:dyDescent="0.25">
      <c r="D155" t="s">
        <v>241</v>
      </c>
      <c r="E155" t="s">
        <v>242</v>
      </c>
      <c r="F155" s="1">
        <v>14</v>
      </c>
    </row>
    <row r="156" spans="3:6" x14ac:dyDescent="0.25">
      <c r="C156" t="s">
        <v>129</v>
      </c>
      <c r="D156" t="s">
        <v>233</v>
      </c>
      <c r="E156" t="s">
        <v>234</v>
      </c>
      <c r="F156" s="1">
        <v>50</v>
      </c>
    </row>
    <row r="157" spans="3:6" x14ac:dyDescent="0.25">
      <c r="D157" t="s">
        <v>235</v>
      </c>
      <c r="E157" t="s">
        <v>131</v>
      </c>
      <c r="F157" s="1">
        <v>40</v>
      </c>
    </row>
    <row r="158" spans="3:6" x14ac:dyDescent="0.25">
      <c r="C158" t="s">
        <v>164</v>
      </c>
      <c r="D158" t="s">
        <v>165</v>
      </c>
      <c r="E158" t="s">
        <v>166</v>
      </c>
      <c r="F158" s="1">
        <v>50</v>
      </c>
    </row>
    <row r="159" spans="3:6" x14ac:dyDescent="0.25">
      <c r="D159" t="s">
        <v>171</v>
      </c>
      <c r="E159" t="s">
        <v>172</v>
      </c>
      <c r="F159" s="1">
        <v>40</v>
      </c>
    </row>
    <row r="160" spans="3:6" x14ac:dyDescent="0.25">
      <c r="D160" t="s">
        <v>168</v>
      </c>
      <c r="E160" t="s">
        <v>169</v>
      </c>
      <c r="F160" s="1">
        <v>32</v>
      </c>
    </row>
    <row r="161" spans="2:6" x14ac:dyDescent="0.25">
      <c r="D161" t="s">
        <v>233</v>
      </c>
      <c r="E161" t="s">
        <v>234</v>
      </c>
      <c r="F161" s="1">
        <v>26</v>
      </c>
    </row>
    <row r="162" spans="2:6" x14ac:dyDescent="0.25">
      <c r="D162" t="s">
        <v>124</v>
      </c>
      <c r="E162" t="s">
        <v>125</v>
      </c>
      <c r="F162" s="1">
        <v>22</v>
      </c>
    </row>
    <row r="163" spans="2:6" x14ac:dyDescent="0.25">
      <c r="D163" t="s">
        <v>237</v>
      </c>
      <c r="E163" t="s">
        <v>172</v>
      </c>
      <c r="F163" s="1">
        <v>20</v>
      </c>
    </row>
    <row r="164" spans="2:6" x14ac:dyDescent="0.25">
      <c r="D164" t="s">
        <v>235</v>
      </c>
      <c r="E164" t="s">
        <v>131</v>
      </c>
      <c r="F164" s="1">
        <v>18</v>
      </c>
    </row>
    <row r="165" spans="2:6" x14ac:dyDescent="0.25">
      <c r="C165" t="s">
        <v>192</v>
      </c>
      <c r="D165" t="s">
        <v>233</v>
      </c>
      <c r="E165" t="s">
        <v>234</v>
      </c>
      <c r="F165" s="1">
        <v>0</v>
      </c>
    </row>
    <row r="166" spans="2:6" x14ac:dyDescent="0.25">
      <c r="D166" t="s">
        <v>79</v>
      </c>
      <c r="E166" t="s">
        <v>83</v>
      </c>
      <c r="F166" s="1">
        <v>0</v>
      </c>
    </row>
    <row r="167" spans="2:6" x14ac:dyDescent="0.25">
      <c r="D167" t="s">
        <v>241</v>
      </c>
      <c r="E167" t="s">
        <v>242</v>
      </c>
      <c r="F167" s="1">
        <v>0</v>
      </c>
    </row>
    <row r="168" spans="2:6" x14ac:dyDescent="0.25">
      <c r="D168" t="s">
        <v>156</v>
      </c>
      <c r="E168" t="s">
        <v>33</v>
      </c>
      <c r="F168" s="1">
        <v>0</v>
      </c>
    </row>
    <row r="169" spans="2:6" x14ac:dyDescent="0.25">
      <c r="D169" t="s">
        <v>187</v>
      </c>
      <c r="E169" t="s">
        <v>188</v>
      </c>
      <c r="F169" s="1">
        <v>0</v>
      </c>
    </row>
    <row r="170" spans="2:6" x14ac:dyDescent="0.25">
      <c r="B170" t="s">
        <v>181</v>
      </c>
      <c r="C170" t="s">
        <v>198</v>
      </c>
      <c r="D170" t="s">
        <v>20</v>
      </c>
      <c r="E170" t="s">
        <v>15</v>
      </c>
      <c r="F170" s="1">
        <v>50</v>
      </c>
    </row>
    <row r="171" spans="2:6" x14ac:dyDescent="0.25">
      <c r="D171" t="s">
        <v>28</v>
      </c>
      <c r="E171" t="s">
        <v>18</v>
      </c>
      <c r="F171" s="1">
        <v>40</v>
      </c>
    </row>
    <row r="172" spans="2:6" x14ac:dyDescent="0.25">
      <c r="D172" t="s">
        <v>75</v>
      </c>
      <c r="E172" t="s">
        <v>76</v>
      </c>
      <c r="F172" s="1">
        <v>32</v>
      </c>
    </row>
    <row r="173" spans="2:6" x14ac:dyDescent="0.25">
      <c r="D173" t="s">
        <v>14</v>
      </c>
      <c r="E173" t="s">
        <v>15</v>
      </c>
      <c r="F173" s="1">
        <v>26</v>
      </c>
    </row>
    <row r="174" spans="2:6" x14ac:dyDescent="0.25">
      <c r="D174" t="s">
        <v>150</v>
      </c>
      <c r="E174" t="s">
        <v>83</v>
      </c>
      <c r="F174" s="1">
        <v>22</v>
      </c>
    </row>
    <row r="175" spans="2:6" x14ac:dyDescent="0.25">
      <c r="D175" t="s">
        <v>45</v>
      </c>
      <c r="E175" t="s">
        <v>18</v>
      </c>
      <c r="F175" s="1">
        <v>20</v>
      </c>
    </row>
    <row r="176" spans="2:6" x14ac:dyDescent="0.25">
      <c r="D176" t="s">
        <v>35</v>
      </c>
      <c r="E176" t="s">
        <v>15</v>
      </c>
      <c r="F176" s="1">
        <v>18</v>
      </c>
    </row>
    <row r="177" spans="3:6" x14ac:dyDescent="0.25">
      <c r="D177" t="s">
        <v>267</v>
      </c>
      <c r="E177" t="s">
        <v>18</v>
      </c>
      <c r="F177" s="1">
        <v>16</v>
      </c>
    </row>
    <row r="178" spans="3:6" x14ac:dyDescent="0.25">
      <c r="D178" t="s">
        <v>79</v>
      </c>
      <c r="E178" t="s">
        <v>83</v>
      </c>
      <c r="F178" s="1">
        <v>14</v>
      </c>
    </row>
    <row r="179" spans="3:6" x14ac:dyDescent="0.25">
      <c r="D179" t="s">
        <v>153</v>
      </c>
      <c r="E179" t="s">
        <v>154</v>
      </c>
      <c r="F179" s="1">
        <v>12</v>
      </c>
    </row>
    <row r="180" spans="3:6" x14ac:dyDescent="0.25">
      <c r="D180" t="s">
        <v>151</v>
      </c>
      <c r="E180" t="s">
        <v>18</v>
      </c>
      <c r="F180" s="1">
        <v>10</v>
      </c>
    </row>
    <row r="181" spans="3:6" x14ac:dyDescent="0.25">
      <c r="D181" t="s">
        <v>26</v>
      </c>
      <c r="E181" t="s">
        <v>122</v>
      </c>
      <c r="F181" s="1">
        <v>9</v>
      </c>
    </row>
    <row r="182" spans="3:6" x14ac:dyDescent="0.25">
      <c r="D182" t="s">
        <v>156</v>
      </c>
      <c r="E182" t="s">
        <v>33</v>
      </c>
      <c r="F182" s="1">
        <v>8</v>
      </c>
    </row>
    <row r="183" spans="3:6" x14ac:dyDescent="0.25">
      <c r="D183" t="s">
        <v>141</v>
      </c>
      <c r="E183" t="s">
        <v>143</v>
      </c>
      <c r="F183" s="1">
        <v>7</v>
      </c>
    </row>
    <row r="184" spans="3:6" x14ac:dyDescent="0.25">
      <c r="D184" t="s">
        <v>241</v>
      </c>
      <c r="E184" t="s">
        <v>242</v>
      </c>
      <c r="F184" s="1">
        <v>6</v>
      </c>
    </row>
    <row r="185" spans="3:6" x14ac:dyDescent="0.25">
      <c r="D185" t="s">
        <v>136</v>
      </c>
      <c r="E185" t="s">
        <v>137</v>
      </c>
      <c r="F185" s="1">
        <v>5</v>
      </c>
    </row>
    <row r="186" spans="3:6" x14ac:dyDescent="0.25">
      <c r="C186" t="s">
        <v>204</v>
      </c>
      <c r="D186" t="s">
        <v>120</v>
      </c>
      <c r="E186" t="s">
        <v>31</v>
      </c>
      <c r="F186" s="1">
        <v>50</v>
      </c>
    </row>
    <row r="187" spans="3:6" x14ac:dyDescent="0.25">
      <c r="D187" t="s">
        <v>92</v>
      </c>
      <c r="E187" t="s">
        <v>62</v>
      </c>
      <c r="F187" s="1">
        <v>40</v>
      </c>
    </row>
    <row r="188" spans="3:6" x14ac:dyDescent="0.25">
      <c r="D188" t="s">
        <v>98</v>
      </c>
      <c r="E188" t="s">
        <v>99</v>
      </c>
      <c r="F188" s="1">
        <v>32</v>
      </c>
    </row>
    <row r="189" spans="3:6" x14ac:dyDescent="0.25">
      <c r="D189" t="s">
        <v>105</v>
      </c>
      <c r="E189" t="s">
        <v>48</v>
      </c>
      <c r="F189" s="1">
        <v>26</v>
      </c>
    </row>
    <row r="190" spans="3:6" x14ac:dyDescent="0.25">
      <c r="D190" t="s">
        <v>279</v>
      </c>
      <c r="E190" t="s">
        <v>280</v>
      </c>
      <c r="F190" s="1">
        <v>22</v>
      </c>
    </row>
    <row r="191" spans="3:6" x14ac:dyDescent="0.25">
      <c r="D191" t="s">
        <v>72</v>
      </c>
      <c r="E191" t="s">
        <v>73</v>
      </c>
      <c r="F191" s="1">
        <v>20</v>
      </c>
    </row>
    <row r="192" spans="3:6" x14ac:dyDescent="0.25">
      <c r="D192" t="s">
        <v>257</v>
      </c>
      <c r="E192" t="s">
        <v>297</v>
      </c>
      <c r="F192" s="1">
        <v>18</v>
      </c>
    </row>
    <row r="193" spans="3:6" x14ac:dyDescent="0.25">
      <c r="C193" t="s">
        <v>203</v>
      </c>
      <c r="D193" t="s">
        <v>296</v>
      </c>
      <c r="E193" t="s">
        <v>18</v>
      </c>
      <c r="F193" s="1">
        <v>50</v>
      </c>
    </row>
    <row r="194" spans="3:6" x14ac:dyDescent="0.25">
      <c r="D194" t="s">
        <v>14</v>
      </c>
      <c r="E194" t="s">
        <v>15</v>
      </c>
      <c r="F194" s="1">
        <v>40</v>
      </c>
    </row>
    <row r="195" spans="3:6" x14ac:dyDescent="0.25">
      <c r="D195" t="s">
        <v>77</v>
      </c>
      <c r="E195" t="s">
        <v>18</v>
      </c>
      <c r="F195" s="1">
        <v>32</v>
      </c>
    </row>
    <row r="196" spans="3:6" x14ac:dyDescent="0.25">
      <c r="D196" t="s">
        <v>134</v>
      </c>
      <c r="E196" t="s">
        <v>83</v>
      </c>
      <c r="F196" s="1">
        <v>26</v>
      </c>
    </row>
    <row r="197" spans="3:6" x14ac:dyDescent="0.25">
      <c r="C197" t="s">
        <v>206</v>
      </c>
      <c r="D197" t="s">
        <v>296</v>
      </c>
      <c r="E197" t="s">
        <v>18</v>
      </c>
      <c r="F197" s="1">
        <v>50</v>
      </c>
    </row>
    <row r="198" spans="3:6" x14ac:dyDescent="0.25">
      <c r="D198" t="s">
        <v>86</v>
      </c>
      <c r="E198" t="s">
        <v>15</v>
      </c>
      <c r="F198" s="1">
        <v>40</v>
      </c>
    </row>
    <row r="199" spans="3:6" x14ac:dyDescent="0.25">
      <c r="D199" t="s">
        <v>88</v>
      </c>
      <c r="E199" t="s">
        <v>18</v>
      </c>
      <c r="F199" s="1">
        <v>32</v>
      </c>
    </row>
    <row r="200" spans="3:6" x14ac:dyDescent="0.25">
      <c r="D200" t="s">
        <v>20</v>
      </c>
      <c r="E200" t="s">
        <v>15</v>
      </c>
      <c r="F200" s="1">
        <v>26</v>
      </c>
    </row>
    <row r="201" spans="3:6" x14ac:dyDescent="0.25">
      <c r="D201" t="s">
        <v>28</v>
      </c>
      <c r="E201" t="s">
        <v>18</v>
      </c>
      <c r="F201" s="1">
        <v>22</v>
      </c>
    </row>
    <row r="202" spans="3:6" x14ac:dyDescent="0.25">
      <c r="D202" t="s">
        <v>127</v>
      </c>
      <c r="E202" t="s">
        <v>148</v>
      </c>
      <c r="F202" s="1">
        <v>20</v>
      </c>
    </row>
    <row r="203" spans="3:6" x14ac:dyDescent="0.25">
      <c r="C203" t="s">
        <v>200</v>
      </c>
      <c r="D203" t="s">
        <v>84</v>
      </c>
      <c r="E203" t="s">
        <v>18</v>
      </c>
      <c r="F203" s="1">
        <v>50</v>
      </c>
    </row>
    <row r="204" spans="3:6" x14ac:dyDescent="0.25">
      <c r="D204" t="s">
        <v>107</v>
      </c>
      <c r="E204" t="s">
        <v>108</v>
      </c>
      <c r="F204" s="1">
        <v>40</v>
      </c>
    </row>
    <row r="205" spans="3:6" x14ac:dyDescent="0.25">
      <c r="D205" t="s">
        <v>90</v>
      </c>
      <c r="E205" t="s">
        <v>31</v>
      </c>
      <c r="F205" s="1">
        <v>32</v>
      </c>
    </row>
    <row r="206" spans="3:6" x14ac:dyDescent="0.25">
      <c r="D206" t="s">
        <v>101</v>
      </c>
      <c r="E206" t="s">
        <v>31</v>
      </c>
      <c r="F206" s="1">
        <v>26</v>
      </c>
    </row>
    <row r="207" spans="3:6" x14ac:dyDescent="0.25">
      <c r="D207" t="s">
        <v>120</v>
      </c>
      <c r="E207" t="s">
        <v>31</v>
      </c>
      <c r="F207" s="1">
        <v>22</v>
      </c>
    </row>
    <row r="208" spans="3:6" x14ac:dyDescent="0.25">
      <c r="D208" t="s">
        <v>247</v>
      </c>
      <c r="E208" t="s">
        <v>51</v>
      </c>
      <c r="F208" s="1">
        <v>20</v>
      </c>
    </row>
    <row r="209" spans="3:6" x14ac:dyDescent="0.25">
      <c r="D209" t="s">
        <v>93</v>
      </c>
      <c r="E209" t="s">
        <v>51</v>
      </c>
      <c r="F209" s="1">
        <v>18</v>
      </c>
    </row>
    <row r="210" spans="3:6" x14ac:dyDescent="0.25">
      <c r="D210" t="s">
        <v>105</v>
      </c>
      <c r="E210" t="s">
        <v>48</v>
      </c>
      <c r="F210" s="1">
        <v>16</v>
      </c>
    </row>
    <row r="211" spans="3:6" x14ac:dyDescent="0.25">
      <c r="D211" t="s">
        <v>98</v>
      </c>
      <c r="E211" t="s">
        <v>99</v>
      </c>
      <c r="F211" s="1">
        <v>14</v>
      </c>
    </row>
    <row r="212" spans="3:6" x14ac:dyDescent="0.25">
      <c r="D212" t="s">
        <v>279</v>
      </c>
      <c r="E212" t="s">
        <v>280</v>
      </c>
      <c r="F212" s="1">
        <v>12</v>
      </c>
    </row>
    <row r="213" spans="3:6" x14ac:dyDescent="0.25">
      <c r="D213" t="s">
        <v>244</v>
      </c>
      <c r="E213" t="s">
        <v>51</v>
      </c>
      <c r="F213" s="1">
        <v>0</v>
      </c>
    </row>
    <row r="214" spans="3:6" x14ac:dyDescent="0.25">
      <c r="C214" t="s">
        <v>199</v>
      </c>
      <c r="D214" t="s">
        <v>86</v>
      </c>
      <c r="E214" t="s">
        <v>15</v>
      </c>
      <c r="F214" s="1">
        <v>50</v>
      </c>
    </row>
    <row r="215" spans="3:6" x14ac:dyDescent="0.25">
      <c r="D215" t="s">
        <v>88</v>
      </c>
      <c r="E215" t="s">
        <v>18</v>
      </c>
      <c r="F215" s="1">
        <v>40</v>
      </c>
    </row>
    <row r="216" spans="3:6" x14ac:dyDescent="0.25">
      <c r="D216" t="s">
        <v>134</v>
      </c>
      <c r="E216" t="s">
        <v>299</v>
      </c>
      <c r="F216" s="1">
        <v>32</v>
      </c>
    </row>
    <row r="217" spans="3:6" x14ac:dyDescent="0.25">
      <c r="D217" t="s">
        <v>126</v>
      </c>
      <c r="E217" t="s">
        <v>18</v>
      </c>
      <c r="F217" s="1">
        <v>0</v>
      </c>
    </row>
    <row r="218" spans="3:6" x14ac:dyDescent="0.25">
      <c r="C218" t="s">
        <v>202</v>
      </c>
      <c r="D218" t="s">
        <v>171</v>
      </c>
      <c r="E218" t="s">
        <v>172</v>
      </c>
      <c r="F218" s="1">
        <v>40</v>
      </c>
    </row>
    <row r="219" spans="3:6" x14ac:dyDescent="0.25">
      <c r="D219" t="s">
        <v>141</v>
      </c>
      <c r="E219" t="s">
        <v>143</v>
      </c>
      <c r="F219" s="1">
        <v>32</v>
      </c>
    </row>
    <row r="220" spans="3:6" x14ac:dyDescent="0.25">
      <c r="D220" t="s">
        <v>64</v>
      </c>
      <c r="E220" t="s">
        <v>65</v>
      </c>
      <c r="F220" s="1">
        <v>26</v>
      </c>
    </row>
    <row r="221" spans="3:6" x14ac:dyDescent="0.25">
      <c r="D221" t="s">
        <v>165</v>
      </c>
      <c r="E221" t="s">
        <v>166</v>
      </c>
      <c r="F221" s="1">
        <v>0</v>
      </c>
    </row>
    <row r="222" spans="3:6" x14ac:dyDescent="0.25">
      <c r="C222" t="s">
        <v>182</v>
      </c>
      <c r="D222" t="s">
        <v>84</v>
      </c>
      <c r="E222" t="s">
        <v>18</v>
      </c>
      <c r="F222" s="1">
        <v>50</v>
      </c>
    </row>
    <row r="223" spans="3:6" x14ac:dyDescent="0.25">
      <c r="D223" t="s">
        <v>88</v>
      </c>
      <c r="E223" t="s">
        <v>18</v>
      </c>
      <c r="F223" s="1">
        <v>40</v>
      </c>
    </row>
    <row r="224" spans="3:6" x14ac:dyDescent="0.25">
      <c r="D224" t="s">
        <v>86</v>
      </c>
      <c r="E224" t="s">
        <v>15</v>
      </c>
      <c r="F224" s="1">
        <v>32</v>
      </c>
    </row>
    <row r="225" spans="3:6" x14ac:dyDescent="0.25">
      <c r="D225" t="s">
        <v>20</v>
      </c>
      <c r="E225" t="s">
        <v>15</v>
      </c>
      <c r="F225" s="1">
        <v>26</v>
      </c>
    </row>
    <row r="226" spans="3:6" x14ac:dyDescent="0.25">
      <c r="D226" t="s">
        <v>28</v>
      </c>
      <c r="E226" t="s">
        <v>18</v>
      </c>
      <c r="F226" s="1">
        <v>22</v>
      </c>
    </row>
    <row r="227" spans="3:6" x14ac:dyDescent="0.25">
      <c r="D227" t="s">
        <v>35</v>
      </c>
      <c r="E227" t="s">
        <v>15</v>
      </c>
      <c r="F227" s="1">
        <v>20</v>
      </c>
    </row>
    <row r="228" spans="3:6" x14ac:dyDescent="0.25">
      <c r="D228" t="s">
        <v>134</v>
      </c>
      <c r="E228" t="s">
        <v>83</v>
      </c>
      <c r="F228" s="1">
        <v>18</v>
      </c>
    </row>
    <row r="229" spans="3:6" x14ac:dyDescent="0.25">
      <c r="C229" t="s">
        <v>194</v>
      </c>
      <c r="D229" t="s">
        <v>98</v>
      </c>
      <c r="E229" t="s">
        <v>99</v>
      </c>
      <c r="F229" s="1">
        <v>50</v>
      </c>
    </row>
    <row r="230" spans="3:6" x14ac:dyDescent="0.25">
      <c r="D230" t="s">
        <v>77</v>
      </c>
      <c r="E230" t="s">
        <v>277</v>
      </c>
      <c r="F230" s="1">
        <v>40</v>
      </c>
    </row>
    <row r="231" spans="3:6" x14ac:dyDescent="0.25">
      <c r="D231" t="s">
        <v>124</v>
      </c>
      <c r="E231" t="s">
        <v>188</v>
      </c>
      <c r="F231" s="1">
        <v>32</v>
      </c>
    </row>
    <row r="232" spans="3:6" x14ac:dyDescent="0.25">
      <c r="D232" t="s">
        <v>64</v>
      </c>
      <c r="E232" t="s">
        <v>65</v>
      </c>
      <c r="F232" s="1">
        <v>26</v>
      </c>
    </row>
    <row r="233" spans="3:6" x14ac:dyDescent="0.25">
      <c r="C233" t="s">
        <v>195</v>
      </c>
      <c r="D233" t="s">
        <v>45</v>
      </c>
      <c r="E233" t="s">
        <v>18</v>
      </c>
      <c r="F233" s="1">
        <v>50</v>
      </c>
    </row>
    <row r="234" spans="3:6" x14ac:dyDescent="0.25">
      <c r="D234" t="s">
        <v>79</v>
      </c>
      <c r="E234" t="s">
        <v>83</v>
      </c>
      <c r="F234" s="1">
        <v>40</v>
      </c>
    </row>
    <row r="235" spans="3:6" x14ac:dyDescent="0.25">
      <c r="D235" t="s">
        <v>156</v>
      </c>
      <c r="E235" t="s">
        <v>33</v>
      </c>
      <c r="F235" s="1">
        <v>32</v>
      </c>
    </row>
    <row r="236" spans="3:6" x14ac:dyDescent="0.25">
      <c r="D236" t="s">
        <v>264</v>
      </c>
      <c r="E236" t="s">
        <v>239</v>
      </c>
      <c r="F236" s="1">
        <v>26</v>
      </c>
    </row>
    <row r="237" spans="3:6" x14ac:dyDescent="0.25">
      <c r="D237" t="s">
        <v>159</v>
      </c>
      <c r="E237" t="s">
        <v>155</v>
      </c>
      <c r="F237" s="1">
        <v>22</v>
      </c>
    </row>
    <row r="238" spans="3:6" x14ac:dyDescent="0.25">
      <c r="D238" t="s">
        <v>134</v>
      </c>
      <c r="E238" t="s">
        <v>272</v>
      </c>
      <c r="F238" s="1">
        <v>20</v>
      </c>
    </row>
    <row r="239" spans="3:6" x14ac:dyDescent="0.25">
      <c r="D239" t="s">
        <v>35</v>
      </c>
      <c r="E239" t="s">
        <v>15</v>
      </c>
      <c r="F239" s="1">
        <v>18</v>
      </c>
    </row>
    <row r="240" spans="3:6" x14ac:dyDescent="0.25">
      <c r="C240" t="s">
        <v>183</v>
      </c>
      <c r="D240" t="s">
        <v>75</v>
      </c>
      <c r="E240" t="s">
        <v>76</v>
      </c>
      <c r="F240" s="1">
        <v>50</v>
      </c>
    </row>
    <row r="241" spans="3:6" x14ac:dyDescent="0.25">
      <c r="D241" t="s">
        <v>14</v>
      </c>
      <c r="E241" t="s">
        <v>15</v>
      </c>
      <c r="F241" s="1">
        <v>40</v>
      </c>
    </row>
    <row r="242" spans="3:6" x14ac:dyDescent="0.25">
      <c r="D242" t="s">
        <v>150</v>
      </c>
      <c r="E242" t="s">
        <v>83</v>
      </c>
      <c r="F242" s="1">
        <v>32</v>
      </c>
    </row>
    <row r="243" spans="3:6" x14ac:dyDescent="0.25">
      <c r="D243" t="s">
        <v>67</v>
      </c>
      <c r="E243" t="s">
        <v>51</v>
      </c>
      <c r="F243" s="1">
        <v>26</v>
      </c>
    </row>
    <row r="244" spans="3:6" x14ac:dyDescent="0.25">
      <c r="D244" t="s">
        <v>55</v>
      </c>
      <c r="E244" t="s">
        <v>56</v>
      </c>
      <c r="F244" s="1">
        <v>22</v>
      </c>
    </row>
    <row r="245" spans="3:6" x14ac:dyDescent="0.25">
      <c r="D245" t="s">
        <v>45</v>
      </c>
      <c r="E245" t="s">
        <v>18</v>
      </c>
      <c r="F245" s="1">
        <v>20</v>
      </c>
    </row>
    <row r="246" spans="3:6" x14ac:dyDescent="0.25">
      <c r="D246" t="s">
        <v>151</v>
      </c>
      <c r="E246" t="s">
        <v>18</v>
      </c>
      <c r="F246" s="1">
        <v>18</v>
      </c>
    </row>
    <row r="247" spans="3:6" x14ac:dyDescent="0.25">
      <c r="D247" t="s">
        <v>264</v>
      </c>
      <c r="E247" t="s">
        <v>265</v>
      </c>
      <c r="F247" s="1">
        <v>16</v>
      </c>
    </row>
    <row r="248" spans="3:6" x14ac:dyDescent="0.25">
      <c r="D248" t="s">
        <v>156</v>
      </c>
      <c r="E248" t="s">
        <v>33</v>
      </c>
      <c r="F248" s="1">
        <v>14</v>
      </c>
    </row>
    <row r="249" spans="3:6" x14ac:dyDescent="0.25">
      <c r="D249" t="s">
        <v>293</v>
      </c>
      <c r="E249" t="s">
        <v>294</v>
      </c>
      <c r="F249" s="1">
        <v>12</v>
      </c>
    </row>
    <row r="250" spans="3:6" x14ac:dyDescent="0.25">
      <c r="D250" t="s">
        <v>64</v>
      </c>
      <c r="E250" t="s">
        <v>65</v>
      </c>
      <c r="F250" s="1">
        <v>10</v>
      </c>
    </row>
    <row r="251" spans="3:6" x14ac:dyDescent="0.25">
      <c r="D251" t="s">
        <v>79</v>
      </c>
      <c r="E251" t="s">
        <v>83</v>
      </c>
      <c r="F251" s="1">
        <v>9</v>
      </c>
    </row>
    <row r="252" spans="3:6" x14ac:dyDescent="0.25">
      <c r="C252" t="s">
        <v>205</v>
      </c>
      <c r="D252" t="s">
        <v>84</v>
      </c>
      <c r="E252" t="s">
        <v>18</v>
      </c>
      <c r="F252" s="1">
        <v>50</v>
      </c>
    </row>
    <row r="253" spans="3:6" x14ac:dyDescent="0.25">
      <c r="D253" t="s">
        <v>88</v>
      </c>
      <c r="E253" t="s">
        <v>18</v>
      </c>
      <c r="F253" s="1">
        <v>40</v>
      </c>
    </row>
    <row r="254" spans="3:6" x14ac:dyDescent="0.25">
      <c r="D254" t="s">
        <v>86</v>
      </c>
      <c r="E254" t="s">
        <v>15</v>
      </c>
      <c r="F254" s="1">
        <v>32</v>
      </c>
    </row>
    <row r="255" spans="3:6" x14ac:dyDescent="0.25">
      <c r="D255" t="s">
        <v>107</v>
      </c>
      <c r="E255" t="s">
        <v>108</v>
      </c>
      <c r="F255" s="1">
        <v>26</v>
      </c>
    </row>
    <row r="256" spans="3:6" x14ac:dyDescent="0.25">
      <c r="D256" t="s">
        <v>105</v>
      </c>
      <c r="E256" t="s">
        <v>48</v>
      </c>
      <c r="F256" s="1">
        <v>22</v>
      </c>
    </row>
    <row r="257" spans="3:6" x14ac:dyDescent="0.25">
      <c r="D257" t="s">
        <v>275</v>
      </c>
      <c r="E257" t="s">
        <v>276</v>
      </c>
      <c r="F257" s="1">
        <v>20</v>
      </c>
    </row>
    <row r="258" spans="3:6" x14ac:dyDescent="0.25">
      <c r="D258" t="s">
        <v>257</v>
      </c>
      <c r="E258" t="s">
        <v>31</v>
      </c>
      <c r="F258" s="1">
        <v>18</v>
      </c>
    </row>
    <row r="259" spans="3:6" x14ac:dyDescent="0.25">
      <c r="D259" t="s">
        <v>120</v>
      </c>
      <c r="E259" t="s">
        <v>31</v>
      </c>
      <c r="F259" s="1">
        <v>16</v>
      </c>
    </row>
    <row r="260" spans="3:6" x14ac:dyDescent="0.25">
      <c r="D260" t="s">
        <v>101</v>
      </c>
      <c r="E260" t="s">
        <v>31</v>
      </c>
      <c r="F260" s="1">
        <v>0</v>
      </c>
    </row>
    <row r="261" spans="3:6" x14ac:dyDescent="0.25">
      <c r="C261" t="s">
        <v>129</v>
      </c>
      <c r="D261" t="s">
        <v>233</v>
      </c>
      <c r="E261" t="s">
        <v>234</v>
      </c>
      <c r="F261" s="1">
        <v>50</v>
      </c>
    </row>
    <row r="262" spans="3:6" x14ac:dyDescent="0.25">
      <c r="D262" t="s">
        <v>235</v>
      </c>
      <c r="E262" t="s">
        <v>131</v>
      </c>
      <c r="F262" s="1">
        <v>40</v>
      </c>
    </row>
    <row r="263" spans="3:6" x14ac:dyDescent="0.25">
      <c r="C263" t="s">
        <v>164</v>
      </c>
      <c r="D263" t="s">
        <v>165</v>
      </c>
      <c r="E263" t="s">
        <v>166</v>
      </c>
      <c r="F263" s="1">
        <v>50</v>
      </c>
    </row>
    <row r="264" spans="3:6" x14ac:dyDescent="0.25">
      <c r="D264" t="s">
        <v>171</v>
      </c>
      <c r="E264" t="s">
        <v>172</v>
      </c>
      <c r="F264" s="1">
        <v>40</v>
      </c>
    </row>
    <row r="265" spans="3:6" x14ac:dyDescent="0.25">
      <c r="D265" t="s">
        <v>64</v>
      </c>
      <c r="E265" t="s">
        <v>65</v>
      </c>
      <c r="F265" s="1">
        <v>32</v>
      </c>
    </row>
    <row r="266" spans="3:6" x14ac:dyDescent="0.25">
      <c r="D266" t="s">
        <v>233</v>
      </c>
      <c r="E266" t="s">
        <v>234</v>
      </c>
      <c r="F266" s="1">
        <v>26</v>
      </c>
    </row>
    <row r="267" spans="3:6" x14ac:dyDescent="0.25">
      <c r="D267" t="s">
        <v>237</v>
      </c>
      <c r="E267" t="s">
        <v>172</v>
      </c>
      <c r="F267" s="1">
        <v>22</v>
      </c>
    </row>
    <row r="268" spans="3:6" x14ac:dyDescent="0.25">
      <c r="D268" t="s">
        <v>124</v>
      </c>
      <c r="E268" t="s">
        <v>125</v>
      </c>
      <c r="F268" s="1">
        <v>20</v>
      </c>
    </row>
    <row r="269" spans="3:6" x14ac:dyDescent="0.25">
      <c r="D269" t="s">
        <v>235</v>
      </c>
      <c r="E269" t="s">
        <v>131</v>
      </c>
      <c r="F269" s="1">
        <v>18</v>
      </c>
    </row>
    <row r="270" spans="3:6" x14ac:dyDescent="0.25">
      <c r="D270" t="s">
        <v>168</v>
      </c>
      <c r="E270" t="s">
        <v>169</v>
      </c>
      <c r="F270" s="1">
        <v>0</v>
      </c>
    </row>
    <row r="271" spans="3:6" x14ac:dyDescent="0.25">
      <c r="C271" t="s">
        <v>192</v>
      </c>
      <c r="D271" t="s">
        <v>237</v>
      </c>
      <c r="E271" t="s">
        <v>172</v>
      </c>
      <c r="F271" s="1">
        <v>0</v>
      </c>
    </row>
    <row r="272" spans="3:6" x14ac:dyDescent="0.25">
      <c r="D272" t="s">
        <v>267</v>
      </c>
      <c r="E272" t="s">
        <v>18</v>
      </c>
      <c r="F272" s="1">
        <v>0</v>
      </c>
    </row>
    <row r="273" spans="3:6" x14ac:dyDescent="0.25">
      <c r="D273" t="s">
        <v>241</v>
      </c>
      <c r="E273" t="s">
        <v>242</v>
      </c>
      <c r="F273" s="1">
        <v>0</v>
      </c>
    </row>
    <row r="274" spans="3:6" x14ac:dyDescent="0.25">
      <c r="C274" t="s">
        <v>196</v>
      </c>
      <c r="D274" t="s">
        <v>101</v>
      </c>
      <c r="E274" t="s">
        <v>31</v>
      </c>
      <c r="F274" s="1">
        <v>50</v>
      </c>
    </row>
    <row r="275" spans="3:6" x14ac:dyDescent="0.25">
      <c r="D275" t="s">
        <v>89</v>
      </c>
      <c r="E275" t="s">
        <v>31</v>
      </c>
      <c r="F275" s="1">
        <v>40</v>
      </c>
    </row>
    <row r="276" spans="3:6" x14ac:dyDescent="0.25">
      <c r="D276" t="s">
        <v>92</v>
      </c>
      <c r="E276" t="s">
        <v>62</v>
      </c>
      <c r="F276" s="1">
        <v>32</v>
      </c>
    </row>
    <row r="277" spans="3:6" x14ac:dyDescent="0.25">
      <c r="D277" t="s">
        <v>120</v>
      </c>
      <c r="E277" t="s">
        <v>31</v>
      </c>
      <c r="F277" s="1">
        <v>26</v>
      </c>
    </row>
    <row r="278" spans="3:6" x14ac:dyDescent="0.25">
      <c r="D278" t="s">
        <v>275</v>
      </c>
      <c r="E278" t="s">
        <v>276</v>
      </c>
      <c r="F278" s="1">
        <v>22</v>
      </c>
    </row>
    <row r="279" spans="3:6" x14ac:dyDescent="0.25">
      <c r="D279" t="s">
        <v>67</v>
      </c>
      <c r="E279" t="s">
        <v>51</v>
      </c>
      <c r="F279" s="1">
        <v>20</v>
      </c>
    </row>
    <row r="280" spans="3:6" x14ac:dyDescent="0.25">
      <c r="D280" t="s">
        <v>264</v>
      </c>
      <c r="E280" t="s">
        <v>265</v>
      </c>
      <c r="F280" s="1">
        <v>18</v>
      </c>
    </row>
    <row r="281" spans="3:6" x14ac:dyDescent="0.25">
      <c r="D281" t="s">
        <v>72</v>
      </c>
      <c r="E281" t="s">
        <v>73</v>
      </c>
      <c r="F281" s="1">
        <v>16</v>
      </c>
    </row>
    <row r="282" spans="3:6" x14ac:dyDescent="0.25">
      <c r="D282" t="s">
        <v>257</v>
      </c>
      <c r="E282" t="s">
        <v>298</v>
      </c>
      <c r="F282" s="1">
        <v>14</v>
      </c>
    </row>
    <row r="283" spans="3:6" x14ac:dyDescent="0.25">
      <c r="D283" t="s">
        <v>292</v>
      </c>
      <c r="E283" t="s">
        <v>51</v>
      </c>
      <c r="F283" s="1">
        <v>12</v>
      </c>
    </row>
    <row r="284" spans="3:6" x14ac:dyDescent="0.25">
      <c r="D284" t="s">
        <v>55</v>
      </c>
      <c r="E284" t="s">
        <v>56</v>
      </c>
      <c r="F284" s="1">
        <v>10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FF7-9132-4E15-AA3C-96F1E52AA1BA}">
  <dimension ref="A1:Q148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8" bestFit="1" customWidth="1"/>
    <col min="2" max="2" width="6.5703125" style="8" bestFit="1" customWidth="1"/>
    <col min="3" max="3" width="24" style="8" bestFit="1" customWidth="1"/>
    <col min="4" max="4" width="6.42578125" style="8" bestFit="1" customWidth="1"/>
    <col min="5" max="5" width="6.140625" style="8" bestFit="1" customWidth="1"/>
    <col min="6" max="6" width="6.42578125" style="8" bestFit="1" customWidth="1"/>
    <col min="7" max="7" width="20.140625" style="8" bestFit="1" customWidth="1"/>
    <col min="8" max="8" width="7.140625" style="8" bestFit="1" customWidth="1"/>
    <col min="9" max="11" width="12" style="8" bestFit="1" customWidth="1"/>
    <col min="12" max="12" width="22.42578125" style="8" bestFit="1" customWidth="1"/>
    <col min="13" max="13" width="18.42578125" style="8" bestFit="1" customWidth="1"/>
    <col min="14" max="14" width="24" style="8" bestFit="1" customWidth="1"/>
    <col min="15" max="15" width="8.85546875" style="8" bestFit="1" customWidth="1"/>
    <col min="16" max="16" width="15.85546875" style="8" bestFit="1" customWidth="1"/>
    <col min="17" max="17" width="24.140625" style="8" bestFit="1" customWidth="1"/>
    <col min="18" max="16384" width="9.140625" style="8"/>
  </cols>
  <sheetData>
    <row r="1" spans="1:1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207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211</v>
      </c>
      <c r="O1" s="8" t="s">
        <v>209</v>
      </c>
      <c r="P1" s="8" t="s">
        <v>283</v>
      </c>
      <c r="Q1" s="8" t="s">
        <v>286</v>
      </c>
    </row>
    <row r="2" spans="1:17" x14ac:dyDescent="0.25">
      <c r="A2" s="8">
        <v>1</v>
      </c>
      <c r="B2" s="8" t="s">
        <v>12</v>
      </c>
      <c r="C2" s="8" t="s">
        <v>13</v>
      </c>
      <c r="D2" s="8">
        <v>1</v>
      </c>
      <c r="E2" s="8">
        <v>1</v>
      </c>
      <c r="F2" s="8">
        <v>193</v>
      </c>
      <c r="G2" s="8" t="s">
        <v>14</v>
      </c>
      <c r="H2" s="8">
        <v>6</v>
      </c>
      <c r="I2" s="8">
        <v>6.9467592592592602E-3</v>
      </c>
      <c r="L2" s="8" t="s">
        <v>15</v>
      </c>
      <c r="M2" s="8" t="s">
        <v>16</v>
      </c>
      <c r="N2" s="8" t="str">
        <f>VLOOKUP(C2,'Points and Classes'!D:E,2,FALSE)</f>
        <v>Combined GTO</v>
      </c>
      <c r="O2" s="8">
        <f>IF(N2="Sportsman",0,_xlfn.IFNA(VLOOKUP(E2,'Points and Classes'!A:B,2,FALSE),0))</f>
        <v>50</v>
      </c>
      <c r="P2" s="8">
        <f>_xlfn.IFNA(VLOOKUP(N2&amp;G2,'By Class Overall'!A:F,6,FALSE),0)</f>
        <v>132</v>
      </c>
      <c r="Q2" s="8">
        <f>_xlfn.IFNA(VLOOKUP(N2&amp;G2,'By Class Overall'!A:G,7,FALSE),0)</f>
        <v>1</v>
      </c>
    </row>
    <row r="3" spans="1:17" x14ac:dyDescent="0.25">
      <c r="A3" s="8">
        <v>1</v>
      </c>
      <c r="B3" s="8" t="s">
        <v>12</v>
      </c>
      <c r="C3" s="8" t="s">
        <v>13</v>
      </c>
      <c r="D3" s="8">
        <v>2</v>
      </c>
      <c r="E3" s="8">
        <v>2</v>
      </c>
      <c r="F3" s="8">
        <v>149</v>
      </c>
      <c r="G3" s="8" t="s">
        <v>17</v>
      </c>
      <c r="H3" s="8">
        <v>6</v>
      </c>
      <c r="I3" s="8">
        <v>7.0069444444444398E-3</v>
      </c>
      <c r="J3" s="8">
        <v>5.2130000000000001</v>
      </c>
      <c r="K3" s="8">
        <v>5.2130000000000001</v>
      </c>
      <c r="L3" s="8" t="s">
        <v>18</v>
      </c>
      <c r="M3" s="8" t="s">
        <v>19</v>
      </c>
      <c r="N3" s="8" t="str">
        <f>VLOOKUP(C3,'Points and Classes'!D:E,2,FALSE)</f>
        <v>Combined GTO</v>
      </c>
      <c r="O3" s="8">
        <f>IF(N3="Sportsman",0,_xlfn.IFNA(VLOOKUP(E3,'Points and Classes'!A:B,2,FALSE),0))</f>
        <v>40</v>
      </c>
      <c r="P3" s="8">
        <f>_xlfn.IFNA(VLOOKUP(N3&amp;G3,'By Class Overall'!A:F,6,FALSE),0)</f>
        <v>40</v>
      </c>
      <c r="Q3" s="8">
        <f>_xlfn.IFNA(VLOOKUP(N3&amp;G3,'By Class Overall'!A:G,7,FALSE),0)</f>
        <v>6</v>
      </c>
    </row>
    <row r="4" spans="1:17" x14ac:dyDescent="0.25">
      <c r="A4" s="8">
        <v>1</v>
      </c>
      <c r="B4" s="8" t="s">
        <v>12</v>
      </c>
      <c r="C4" s="8" t="s">
        <v>13</v>
      </c>
      <c r="D4" s="8">
        <v>3</v>
      </c>
      <c r="E4" s="8">
        <v>3</v>
      </c>
      <c r="F4" s="8">
        <v>68</v>
      </c>
      <c r="G4" s="8" t="s">
        <v>20</v>
      </c>
      <c r="H4" s="8">
        <v>6</v>
      </c>
      <c r="I4" s="8">
        <v>7.0393518518518496E-3</v>
      </c>
      <c r="J4" s="8">
        <v>8.0269999999999992</v>
      </c>
      <c r="K4" s="8">
        <v>2.8140000000000001</v>
      </c>
      <c r="L4" s="8" t="s">
        <v>15</v>
      </c>
      <c r="M4" s="8" t="s">
        <v>21</v>
      </c>
      <c r="N4" s="8" t="str">
        <f>VLOOKUP(C4,'Points and Classes'!D:E,2,FALSE)</f>
        <v>Combined GTO</v>
      </c>
      <c r="O4" s="8">
        <f>IF(N4="Sportsman",0,_xlfn.IFNA(VLOOKUP(E4,'Points and Classes'!A:B,2,FALSE),0))</f>
        <v>32</v>
      </c>
      <c r="P4" s="8">
        <f>_xlfn.IFNA(VLOOKUP(N4&amp;G4,'By Class Overall'!A:F,6,FALSE),0)</f>
        <v>108</v>
      </c>
      <c r="Q4" s="8">
        <f>_xlfn.IFNA(VLOOKUP(N4&amp;G4,'By Class Overall'!A:G,7,FALSE),0)</f>
        <v>2</v>
      </c>
    </row>
    <row r="5" spans="1:17" x14ac:dyDescent="0.25">
      <c r="A5" s="8">
        <v>1</v>
      </c>
      <c r="B5" s="8" t="s">
        <v>12</v>
      </c>
      <c r="C5" s="8" t="s">
        <v>13</v>
      </c>
      <c r="D5" s="8">
        <v>4</v>
      </c>
      <c r="E5" s="8">
        <v>4</v>
      </c>
      <c r="F5" s="8">
        <v>777</v>
      </c>
      <c r="G5" s="8" t="s">
        <v>22</v>
      </c>
      <c r="H5" s="8">
        <v>6</v>
      </c>
      <c r="I5" s="8">
        <v>7.0671296296296298E-3</v>
      </c>
      <c r="J5" s="8">
        <v>10.372999999999999</v>
      </c>
      <c r="K5" s="8">
        <v>2.3460000000000001</v>
      </c>
      <c r="L5" s="8" t="s">
        <v>23</v>
      </c>
      <c r="M5" s="8" t="s">
        <v>24</v>
      </c>
      <c r="N5" s="8" t="str">
        <f>VLOOKUP(C5,'Points and Classes'!D:E,2,FALSE)</f>
        <v>Combined GTO</v>
      </c>
      <c r="O5" s="8">
        <f>IF(N5="Sportsman",0,_xlfn.IFNA(VLOOKUP(E5,'Points and Classes'!A:B,2,FALSE),0))</f>
        <v>26</v>
      </c>
      <c r="P5" s="8">
        <f>_xlfn.IFNA(VLOOKUP(N5&amp;G5,'By Class Overall'!A:F,6,FALSE),0)</f>
        <v>26</v>
      </c>
      <c r="Q5" s="8">
        <f>_xlfn.IFNA(VLOOKUP(N5&amp;G5,'By Class Overall'!A:G,7,FALSE),0)</f>
        <v>12</v>
      </c>
    </row>
    <row r="6" spans="1:17" x14ac:dyDescent="0.25">
      <c r="A6" s="8">
        <v>1</v>
      </c>
      <c r="B6" s="8" t="s">
        <v>12</v>
      </c>
      <c r="C6" s="8" t="s">
        <v>13</v>
      </c>
      <c r="D6" s="8">
        <v>5</v>
      </c>
      <c r="E6" s="8">
        <v>5</v>
      </c>
      <c r="F6" s="8">
        <v>117</v>
      </c>
      <c r="G6" s="8" t="s">
        <v>25</v>
      </c>
      <c r="H6" s="8">
        <v>6</v>
      </c>
      <c r="N6" s="8" t="str">
        <f>VLOOKUP(C6,'Points and Classes'!D:E,2,FALSE)</f>
        <v>Combined GTO</v>
      </c>
      <c r="O6" s="8">
        <f>IF(N6="Sportsman",0,_xlfn.IFNA(VLOOKUP(E6,'Points and Classes'!A:B,2,FALSE),0))</f>
        <v>22</v>
      </c>
      <c r="P6" s="8">
        <f>_xlfn.IFNA(VLOOKUP(N6&amp;G6,'By Class Overall'!A:F,6,FALSE),0)</f>
        <v>28</v>
      </c>
      <c r="Q6" s="8">
        <f>_xlfn.IFNA(VLOOKUP(N6&amp;G6,'By Class Overall'!A:G,7,FALSE),0)</f>
        <v>11</v>
      </c>
    </row>
    <row r="7" spans="1:17" x14ac:dyDescent="0.25">
      <c r="A7" s="8">
        <v>1</v>
      </c>
      <c r="B7" s="8" t="s">
        <v>12</v>
      </c>
      <c r="C7" s="8" t="s">
        <v>13</v>
      </c>
      <c r="D7" s="8">
        <v>6</v>
      </c>
      <c r="E7" s="8">
        <v>6</v>
      </c>
      <c r="F7" s="8">
        <v>282</v>
      </c>
      <c r="G7" s="8" t="s">
        <v>26</v>
      </c>
      <c r="H7" s="8">
        <v>6</v>
      </c>
      <c r="I7" s="8">
        <v>7.0868055555555597E-3</v>
      </c>
      <c r="J7" s="8">
        <v>12.129</v>
      </c>
      <c r="K7" s="8">
        <v>1.756</v>
      </c>
      <c r="L7" s="8" t="s">
        <v>27</v>
      </c>
      <c r="N7" s="8" t="str">
        <f>VLOOKUP(C7,'Points and Classes'!D:E,2,FALSE)</f>
        <v>Combined GTO</v>
      </c>
      <c r="O7" s="8">
        <f>IF(N7="Sportsman",0,_xlfn.IFNA(VLOOKUP(E7,'Points and Classes'!A:B,2,FALSE),0))</f>
        <v>20</v>
      </c>
      <c r="P7" s="8">
        <f>_xlfn.IFNA(VLOOKUP(N7&amp;G7,'By Class Overall'!A:F,6,FALSE),0)</f>
        <v>20</v>
      </c>
      <c r="Q7" s="8">
        <f>_xlfn.IFNA(VLOOKUP(N7&amp;G7,'By Class Overall'!A:G,7,FALSE),0)</f>
        <v>14</v>
      </c>
    </row>
    <row r="8" spans="1:17" x14ac:dyDescent="0.25">
      <c r="A8" s="8">
        <v>1</v>
      </c>
      <c r="B8" s="8" t="s">
        <v>12</v>
      </c>
      <c r="C8" s="8" t="s">
        <v>13</v>
      </c>
      <c r="D8" s="8">
        <v>7</v>
      </c>
      <c r="E8" s="8">
        <v>7</v>
      </c>
      <c r="F8" s="8">
        <v>209</v>
      </c>
      <c r="G8" s="8" t="s">
        <v>28</v>
      </c>
      <c r="H8" s="8">
        <v>6</v>
      </c>
      <c r="I8" s="8">
        <v>7.1053240740740703E-3</v>
      </c>
      <c r="J8" s="8">
        <v>13.669</v>
      </c>
      <c r="K8" s="8">
        <v>1.54</v>
      </c>
      <c r="L8" s="8" t="s">
        <v>18</v>
      </c>
      <c r="N8" s="8" t="str">
        <f>VLOOKUP(C8,'Points and Classes'!D:E,2,FALSE)</f>
        <v>Combined GTO</v>
      </c>
      <c r="O8" s="8">
        <f>IF(N8="Sportsman",0,_xlfn.IFNA(VLOOKUP(E8,'Points and Classes'!A:B,2,FALSE),0))</f>
        <v>18</v>
      </c>
      <c r="P8" s="8">
        <f>_xlfn.IFNA(VLOOKUP(N8&amp;G8,'By Class Overall'!A:F,6,FALSE),0)</f>
        <v>58</v>
      </c>
      <c r="Q8" s="8">
        <f>_xlfn.IFNA(VLOOKUP(N8&amp;G8,'By Class Overall'!A:G,7,FALSE),0)</f>
        <v>3</v>
      </c>
    </row>
    <row r="9" spans="1:17" x14ac:dyDescent="0.25">
      <c r="A9" s="8">
        <v>1</v>
      </c>
      <c r="B9" s="8" t="s">
        <v>12</v>
      </c>
      <c r="C9" s="8" t="s">
        <v>13</v>
      </c>
      <c r="D9" s="8">
        <v>8</v>
      </c>
      <c r="E9" s="8">
        <v>8</v>
      </c>
      <c r="F9" s="8" t="s">
        <v>29</v>
      </c>
      <c r="G9" s="8" t="s">
        <v>30</v>
      </c>
      <c r="H9" s="8">
        <v>6</v>
      </c>
      <c r="I9" s="8">
        <v>7.1423611111111097E-3</v>
      </c>
      <c r="J9" s="8">
        <v>16.89</v>
      </c>
      <c r="K9" s="8">
        <v>3.2210000000000001</v>
      </c>
      <c r="L9" s="8" t="s">
        <v>31</v>
      </c>
      <c r="M9" s="8" t="s">
        <v>19</v>
      </c>
      <c r="N9" s="8" t="str">
        <f>VLOOKUP(C9,'Points and Classes'!D:E,2,FALSE)</f>
        <v>Combined GTO</v>
      </c>
      <c r="O9" s="8">
        <f>IF(N9="Sportsman",0,_xlfn.IFNA(VLOOKUP(E9,'Points and Classes'!A:B,2,FALSE),0))</f>
        <v>16</v>
      </c>
      <c r="P9" s="8">
        <f>_xlfn.IFNA(VLOOKUP(N9&amp;G9,'By Class Overall'!A:F,6,FALSE),0)</f>
        <v>16</v>
      </c>
      <c r="Q9" s="8">
        <f>_xlfn.IFNA(VLOOKUP(N9&amp;G9,'By Class Overall'!A:G,7,FALSE),0)</f>
        <v>17</v>
      </c>
    </row>
    <row r="10" spans="1:17" x14ac:dyDescent="0.25">
      <c r="A10" s="8">
        <v>1</v>
      </c>
      <c r="B10" s="8" t="s">
        <v>12</v>
      </c>
      <c r="C10" s="8" t="s">
        <v>13</v>
      </c>
      <c r="D10" s="8">
        <v>9</v>
      </c>
      <c r="E10" s="8">
        <v>9</v>
      </c>
      <c r="F10" s="8">
        <v>136</v>
      </c>
      <c r="G10" s="8" t="s">
        <v>32</v>
      </c>
      <c r="H10" s="8">
        <v>6</v>
      </c>
      <c r="I10" s="8">
        <v>7.1527777777777796E-3</v>
      </c>
      <c r="J10" s="8">
        <v>17.823</v>
      </c>
      <c r="K10" s="8">
        <v>0.93300000000000005</v>
      </c>
      <c r="L10" s="8" t="s">
        <v>33</v>
      </c>
      <c r="M10" s="8" t="s">
        <v>34</v>
      </c>
      <c r="N10" s="8" t="str">
        <f>VLOOKUP(C10,'Points and Classes'!D:E,2,FALSE)</f>
        <v>Combined GTO</v>
      </c>
      <c r="O10" s="8">
        <f>IF(N10="Sportsman",0,_xlfn.IFNA(VLOOKUP(E10,'Points and Classes'!A:B,2,FALSE),0))</f>
        <v>14</v>
      </c>
      <c r="P10" s="8">
        <f>_xlfn.IFNA(VLOOKUP(N10&amp;G10,'By Class Overall'!A:F,6,FALSE),0)</f>
        <v>46</v>
      </c>
      <c r="Q10" s="8">
        <f>_xlfn.IFNA(VLOOKUP(N10&amp;G10,'By Class Overall'!A:G,7,FALSE),0)</f>
        <v>4</v>
      </c>
    </row>
    <row r="11" spans="1:17" x14ac:dyDescent="0.25">
      <c r="A11" s="8">
        <v>1</v>
      </c>
      <c r="B11" s="8" t="s">
        <v>12</v>
      </c>
      <c r="C11" s="8" t="s">
        <v>13</v>
      </c>
      <c r="D11" s="8">
        <v>10</v>
      </c>
      <c r="E11" s="8">
        <v>10</v>
      </c>
      <c r="F11" s="8">
        <v>22</v>
      </c>
      <c r="G11" s="8" t="s">
        <v>35</v>
      </c>
      <c r="H11" s="8">
        <v>6</v>
      </c>
      <c r="I11" s="8">
        <v>7.2557870370370398E-3</v>
      </c>
      <c r="J11" s="8">
        <v>26.643999999999998</v>
      </c>
      <c r="K11" s="8">
        <v>8.8209999999999997</v>
      </c>
      <c r="L11" s="8" t="s">
        <v>15</v>
      </c>
      <c r="N11" s="8" t="str">
        <f>VLOOKUP(C11,'Points and Classes'!D:E,2,FALSE)</f>
        <v>Combined GTO</v>
      </c>
      <c r="O11" s="8">
        <f>IF(N11="Sportsman",0,_xlfn.IFNA(VLOOKUP(E11,'Points and Classes'!A:B,2,FALSE),0))</f>
        <v>12</v>
      </c>
      <c r="P11" s="8">
        <f>_xlfn.IFNA(VLOOKUP(N11&amp;G11,'By Class Overall'!A:F,6,FALSE),0)</f>
        <v>12</v>
      </c>
      <c r="Q11" s="8">
        <f>_xlfn.IFNA(VLOOKUP(N11&amp;G11,'By Class Overall'!A:G,7,FALSE),0)</f>
        <v>21</v>
      </c>
    </row>
    <row r="12" spans="1:17" x14ac:dyDescent="0.25">
      <c r="A12" s="8">
        <v>1</v>
      </c>
      <c r="B12" s="8" t="s">
        <v>12</v>
      </c>
      <c r="C12" s="8" t="s">
        <v>13</v>
      </c>
      <c r="D12" s="8">
        <v>11</v>
      </c>
      <c r="E12" s="8">
        <v>11</v>
      </c>
      <c r="F12" s="8">
        <v>746</v>
      </c>
      <c r="G12" s="8" t="s">
        <v>36</v>
      </c>
      <c r="H12" s="8">
        <v>6</v>
      </c>
      <c r="I12" s="8">
        <v>7.2939814814814803E-3</v>
      </c>
      <c r="J12" s="8">
        <v>29.986000000000001</v>
      </c>
      <c r="K12" s="8">
        <v>3.3420000000000001</v>
      </c>
      <c r="L12" s="8" t="s">
        <v>37</v>
      </c>
      <c r="M12" s="8" t="s">
        <v>38</v>
      </c>
      <c r="N12" s="8" t="str">
        <f>VLOOKUP(C12,'Points and Classes'!D:E,2,FALSE)</f>
        <v>Combined GTO</v>
      </c>
      <c r="O12" s="8">
        <f>IF(N12="Sportsman",0,_xlfn.IFNA(VLOOKUP(E12,'Points and Classes'!A:B,2,FALSE),0))</f>
        <v>10</v>
      </c>
      <c r="P12" s="8">
        <f>_xlfn.IFNA(VLOOKUP(N12&amp;G12,'By Class Overall'!A:F,6,FALSE),0)</f>
        <v>10</v>
      </c>
      <c r="Q12" s="8">
        <f>_xlfn.IFNA(VLOOKUP(N12&amp;G12,'By Class Overall'!A:G,7,FALSE),0)</f>
        <v>24</v>
      </c>
    </row>
    <row r="13" spans="1:17" x14ac:dyDescent="0.25">
      <c r="A13" s="8">
        <v>1</v>
      </c>
      <c r="B13" s="8" t="s">
        <v>12</v>
      </c>
      <c r="C13" s="8" t="s">
        <v>13</v>
      </c>
      <c r="D13" s="8">
        <v>12</v>
      </c>
      <c r="E13" s="8">
        <v>12</v>
      </c>
      <c r="F13" s="8">
        <v>28</v>
      </c>
      <c r="G13" s="8" t="s">
        <v>39</v>
      </c>
      <c r="H13" s="8">
        <v>6</v>
      </c>
      <c r="I13" s="8">
        <v>7.3240740740740697E-3</v>
      </c>
      <c r="J13" s="8">
        <v>32.570999999999998</v>
      </c>
      <c r="K13" s="8">
        <v>2.585</v>
      </c>
      <c r="L13" s="8" t="s">
        <v>40</v>
      </c>
      <c r="M13" s="8" t="s">
        <v>41</v>
      </c>
      <c r="N13" s="8" t="str">
        <f>VLOOKUP(C13,'Points and Classes'!D:E,2,FALSE)</f>
        <v>Combined GTO</v>
      </c>
      <c r="O13" s="8">
        <f>IF(N13="Sportsman",0,_xlfn.IFNA(VLOOKUP(E13,'Points and Classes'!A:B,2,FALSE),0))</f>
        <v>9</v>
      </c>
      <c r="P13" s="8">
        <f>_xlfn.IFNA(VLOOKUP(N13&amp;G13,'By Class Overall'!A:F,6,FALSE),0)</f>
        <v>9</v>
      </c>
      <c r="Q13" s="8">
        <f>_xlfn.IFNA(VLOOKUP(N13&amp;G13,'By Class Overall'!A:G,7,FALSE),0)</f>
        <v>26</v>
      </c>
    </row>
    <row r="14" spans="1:17" x14ac:dyDescent="0.25">
      <c r="A14" s="8">
        <v>1</v>
      </c>
      <c r="B14" s="8" t="s">
        <v>12</v>
      </c>
      <c r="C14" s="8" t="s">
        <v>13</v>
      </c>
      <c r="D14" s="8">
        <v>13</v>
      </c>
      <c r="E14" s="8">
        <v>13</v>
      </c>
      <c r="F14" s="8">
        <v>179</v>
      </c>
      <c r="G14" s="8" t="s">
        <v>42</v>
      </c>
      <c r="H14" s="8">
        <v>6</v>
      </c>
      <c r="I14" s="8">
        <v>7.3657407407407404E-3</v>
      </c>
      <c r="J14" s="8">
        <v>36.18</v>
      </c>
      <c r="K14" s="8">
        <v>3.609</v>
      </c>
      <c r="L14" s="8" t="s">
        <v>43</v>
      </c>
      <c r="M14" s="8" t="s">
        <v>44</v>
      </c>
      <c r="N14" s="8" t="str">
        <f>VLOOKUP(C14,'Points and Classes'!D:E,2,FALSE)</f>
        <v>Combined GTO</v>
      </c>
      <c r="O14" s="8">
        <f>IF(N14="Sportsman",0,_xlfn.IFNA(VLOOKUP(E14,'Points and Classes'!A:B,2,FALSE),0))</f>
        <v>8</v>
      </c>
      <c r="P14" s="8">
        <f>_xlfn.IFNA(VLOOKUP(N14&amp;G14,'By Class Overall'!A:F,6,FALSE),0)</f>
        <v>12</v>
      </c>
      <c r="Q14" s="8">
        <f>_xlfn.IFNA(VLOOKUP(N14&amp;G14,'By Class Overall'!A:G,7,FALSE),0)</f>
        <v>21</v>
      </c>
    </row>
    <row r="15" spans="1:17" x14ac:dyDescent="0.25">
      <c r="A15" s="8">
        <v>1</v>
      </c>
      <c r="B15" s="8" t="s">
        <v>12</v>
      </c>
      <c r="C15" s="8" t="s">
        <v>13</v>
      </c>
      <c r="D15" s="8">
        <v>14</v>
      </c>
      <c r="E15" s="8">
        <v>14</v>
      </c>
      <c r="F15" s="8">
        <v>666</v>
      </c>
      <c r="G15" s="8" t="s">
        <v>45</v>
      </c>
      <c r="H15" s="8">
        <v>6</v>
      </c>
      <c r="I15" s="8">
        <v>7.4270833333333298E-3</v>
      </c>
      <c r="J15" s="8">
        <v>41.533000000000001</v>
      </c>
      <c r="K15" s="8">
        <v>5.3529999999999998</v>
      </c>
      <c r="L15" s="8" t="s">
        <v>18</v>
      </c>
      <c r="M15" s="8" t="s">
        <v>46</v>
      </c>
      <c r="N15" s="8" t="str">
        <f>VLOOKUP(C15,'Points and Classes'!D:E,2,FALSE)</f>
        <v>Combined GTO</v>
      </c>
      <c r="O15" s="8">
        <f>IF(N15="Sportsman",0,_xlfn.IFNA(VLOOKUP(E15,'Points and Classes'!A:B,2,FALSE),0))</f>
        <v>7</v>
      </c>
      <c r="P15" s="8">
        <f>_xlfn.IFNA(VLOOKUP(N15&amp;G15,'By Class Overall'!A:F,6,FALSE),0)</f>
        <v>25</v>
      </c>
      <c r="Q15" s="8">
        <f>_xlfn.IFNA(VLOOKUP(N15&amp;G15,'By Class Overall'!A:G,7,FALSE),0)</f>
        <v>13</v>
      </c>
    </row>
    <row r="16" spans="1:17" x14ac:dyDescent="0.25">
      <c r="A16" s="8">
        <v>1</v>
      </c>
      <c r="B16" s="8" t="s">
        <v>12</v>
      </c>
      <c r="C16" s="8" t="s">
        <v>13</v>
      </c>
      <c r="D16" s="8">
        <v>15</v>
      </c>
      <c r="E16" s="8">
        <v>15</v>
      </c>
      <c r="F16" s="8">
        <v>307</v>
      </c>
      <c r="G16" s="8" t="s">
        <v>47</v>
      </c>
      <c r="H16" s="8">
        <v>6</v>
      </c>
      <c r="I16" s="8">
        <v>7.4293981481481502E-3</v>
      </c>
      <c r="J16" s="8">
        <v>41.661999999999999</v>
      </c>
      <c r="K16" s="8">
        <v>0.129</v>
      </c>
      <c r="L16" s="8" t="s">
        <v>48</v>
      </c>
      <c r="M16" s="8" t="s">
        <v>49</v>
      </c>
      <c r="N16" s="8" t="str">
        <f>VLOOKUP(C16,'Points and Classes'!D:E,2,FALSE)</f>
        <v>Combined GTO</v>
      </c>
      <c r="O16" s="8">
        <f>IF(N16="Sportsman",0,_xlfn.IFNA(VLOOKUP(E16,'Points and Classes'!A:B,2,FALSE),0))</f>
        <v>6</v>
      </c>
      <c r="P16" s="8">
        <f>_xlfn.IFNA(VLOOKUP(N16&amp;G16,'By Class Overall'!A:F,6,FALSE),0)</f>
        <v>20</v>
      </c>
      <c r="Q16" s="8">
        <f>_xlfn.IFNA(VLOOKUP(N16&amp;G16,'By Class Overall'!A:G,7,FALSE),0)</f>
        <v>14</v>
      </c>
    </row>
    <row r="17" spans="1:17" x14ac:dyDescent="0.25">
      <c r="A17" s="8">
        <v>1</v>
      </c>
      <c r="B17" s="8" t="s">
        <v>12</v>
      </c>
      <c r="C17" s="8" t="s">
        <v>13</v>
      </c>
      <c r="D17" s="8">
        <v>16</v>
      </c>
      <c r="E17" s="8">
        <v>16</v>
      </c>
      <c r="F17" s="8">
        <v>786</v>
      </c>
      <c r="G17" s="8" t="s">
        <v>50</v>
      </c>
      <c r="H17" s="8">
        <v>6</v>
      </c>
      <c r="I17" s="8">
        <v>7.4722222222222204E-3</v>
      </c>
      <c r="J17" s="8">
        <v>45.396999999999998</v>
      </c>
      <c r="K17" s="8">
        <v>3.7349999999999999</v>
      </c>
      <c r="L17" s="8" t="s">
        <v>51</v>
      </c>
      <c r="M17" s="8" t="s">
        <v>52</v>
      </c>
      <c r="N17" s="8" t="str">
        <f>VLOOKUP(C17,'Points and Classes'!D:E,2,FALSE)</f>
        <v>Combined GTO</v>
      </c>
      <c r="O17" s="8">
        <f>IF(N17="Sportsman",0,_xlfn.IFNA(VLOOKUP(E17,'Points and Classes'!A:B,2,FALSE),0))</f>
        <v>5</v>
      </c>
      <c r="P17" s="8">
        <f>_xlfn.IFNA(VLOOKUP(N17&amp;G17,'By Class Overall'!A:F,6,FALSE),0)</f>
        <v>5</v>
      </c>
      <c r="Q17" s="8">
        <f>_xlfn.IFNA(VLOOKUP(N17&amp;G17,'By Class Overall'!A:G,7,FALSE),0)</f>
        <v>28</v>
      </c>
    </row>
    <row r="18" spans="1:17" x14ac:dyDescent="0.25">
      <c r="A18" s="8">
        <v>1</v>
      </c>
      <c r="B18" s="8" t="s">
        <v>12</v>
      </c>
      <c r="C18" s="8" t="s">
        <v>13</v>
      </c>
      <c r="D18" s="8">
        <v>17</v>
      </c>
      <c r="E18" s="8">
        <v>17</v>
      </c>
      <c r="F18" s="8">
        <v>325</v>
      </c>
      <c r="G18" s="8" t="s">
        <v>53</v>
      </c>
      <c r="H18" s="8">
        <v>6</v>
      </c>
      <c r="I18" s="8">
        <v>7.4837962962963E-3</v>
      </c>
      <c r="J18" s="8">
        <v>46.395000000000003</v>
      </c>
      <c r="K18" s="8">
        <v>0.998</v>
      </c>
      <c r="L18" s="8" t="s">
        <v>18</v>
      </c>
      <c r="M18" s="8" t="s">
        <v>54</v>
      </c>
      <c r="N18" s="8" t="str">
        <f>VLOOKUP(C18,'Points and Classes'!D:E,2,FALSE)</f>
        <v>Combined GTO</v>
      </c>
      <c r="O18" s="8">
        <f>IF(N18="Sportsman",0,_xlfn.IFNA(VLOOKUP(E18,'Points and Classes'!A:B,2,FALSE),0))</f>
        <v>4</v>
      </c>
      <c r="P18" s="8">
        <f>_xlfn.IFNA(VLOOKUP(N18&amp;G18,'By Class Overall'!A:F,6,FALSE),0)</f>
        <v>14</v>
      </c>
      <c r="Q18" s="8">
        <f>_xlfn.IFNA(VLOOKUP(N18&amp;G18,'By Class Overall'!A:G,7,FALSE),0)</f>
        <v>19</v>
      </c>
    </row>
    <row r="19" spans="1:17" x14ac:dyDescent="0.25">
      <c r="A19" s="8">
        <v>1</v>
      </c>
      <c r="B19" s="8" t="s">
        <v>12</v>
      </c>
      <c r="C19" s="8" t="s">
        <v>13</v>
      </c>
      <c r="D19" s="8">
        <v>18</v>
      </c>
      <c r="E19" s="8">
        <v>18</v>
      </c>
      <c r="F19" s="8">
        <v>107</v>
      </c>
      <c r="G19" s="8" t="s">
        <v>55</v>
      </c>
      <c r="H19" s="8">
        <v>6</v>
      </c>
      <c r="I19" s="8">
        <v>7.4930555555555497E-3</v>
      </c>
      <c r="J19" s="8">
        <v>47.162999999999997</v>
      </c>
      <c r="K19" s="8">
        <v>0.76800000000000002</v>
      </c>
      <c r="L19" s="8" t="s">
        <v>56</v>
      </c>
      <c r="M19" s="8" t="s">
        <v>57</v>
      </c>
      <c r="N19" s="8" t="str">
        <f>VLOOKUP(C19,'Points and Classes'!D:E,2,FALSE)</f>
        <v>Combined GTO</v>
      </c>
      <c r="O19" s="8">
        <f>IF(N19="Sportsman",0,_xlfn.IFNA(VLOOKUP(E19,'Points and Classes'!A:B,2,FALSE),0))</f>
        <v>3</v>
      </c>
      <c r="P19" s="8">
        <f>_xlfn.IFNA(VLOOKUP(N19&amp;G19,'By Class Overall'!A:F,6,FALSE),0)</f>
        <v>10</v>
      </c>
      <c r="Q19" s="8">
        <f>_xlfn.IFNA(VLOOKUP(N19&amp;G19,'By Class Overall'!A:G,7,FALSE),0)</f>
        <v>24</v>
      </c>
    </row>
    <row r="20" spans="1:17" x14ac:dyDescent="0.25">
      <c r="A20" s="8">
        <v>1</v>
      </c>
      <c r="B20" s="8" t="s">
        <v>12</v>
      </c>
      <c r="C20" s="8" t="s">
        <v>13</v>
      </c>
      <c r="D20" s="8">
        <v>19</v>
      </c>
      <c r="E20" s="8">
        <v>19</v>
      </c>
      <c r="F20" s="8">
        <v>782</v>
      </c>
      <c r="G20" s="8" t="s">
        <v>58</v>
      </c>
      <c r="H20" s="8">
        <v>6</v>
      </c>
      <c r="I20" s="8">
        <v>7.50810185185185E-3</v>
      </c>
      <c r="J20" s="8">
        <v>48.521999999999998</v>
      </c>
      <c r="K20" s="8">
        <v>1.359</v>
      </c>
      <c r="L20" s="8" t="s">
        <v>59</v>
      </c>
      <c r="M20" s="8" t="s">
        <v>60</v>
      </c>
      <c r="N20" s="8" t="str">
        <f>VLOOKUP(C20,'Points and Classes'!D:E,2,FALSE)</f>
        <v>Combined GTO</v>
      </c>
      <c r="O20" s="8">
        <f>IF(N20="Sportsman",0,_xlfn.IFNA(VLOOKUP(E20,'Points and Classes'!A:B,2,FALSE),0))</f>
        <v>2</v>
      </c>
      <c r="P20" s="8">
        <f>_xlfn.IFNA(VLOOKUP(N20&amp;G20,'By Class Overall'!A:F,6,FALSE),0)</f>
        <v>2</v>
      </c>
      <c r="Q20" s="8">
        <f>_xlfn.IFNA(VLOOKUP(N20&amp;G20,'By Class Overall'!A:G,7,FALSE),0)</f>
        <v>30</v>
      </c>
    </row>
    <row r="21" spans="1:17" x14ac:dyDescent="0.25">
      <c r="A21" s="8">
        <v>1</v>
      </c>
      <c r="B21" s="8" t="s">
        <v>12</v>
      </c>
      <c r="C21" s="8" t="s">
        <v>13</v>
      </c>
      <c r="D21" s="8">
        <v>20</v>
      </c>
      <c r="E21" s="8">
        <v>20</v>
      </c>
      <c r="F21" s="8">
        <v>911</v>
      </c>
      <c r="G21" s="8" t="s">
        <v>61</v>
      </c>
      <c r="H21" s="8">
        <v>6</v>
      </c>
      <c r="I21" s="8">
        <v>7.6446759259259298E-3</v>
      </c>
      <c r="J21" s="8">
        <v>6.97916666666667E-4</v>
      </c>
      <c r="K21" s="8">
        <v>11.762</v>
      </c>
      <c r="L21" s="8" t="s">
        <v>62</v>
      </c>
      <c r="M21" s="8" t="s">
        <v>44</v>
      </c>
      <c r="N21" s="8" t="str">
        <f>VLOOKUP(C21,'Points and Classes'!D:E,2,FALSE)</f>
        <v>Combined GTO</v>
      </c>
      <c r="O21" s="8">
        <f>IF(N21="Sportsman",0,_xlfn.IFNA(VLOOKUP(E21,'Points and Classes'!A:B,2,FALSE),0))</f>
        <v>1</v>
      </c>
      <c r="P21" s="8">
        <f>_xlfn.IFNA(VLOOKUP(N21&amp;G21,'By Class Overall'!A:F,6,FALSE),0)</f>
        <v>1</v>
      </c>
      <c r="Q21" s="8">
        <f>_xlfn.IFNA(VLOOKUP(N21&amp;G21,'By Class Overall'!A:G,7,FALSE),0)</f>
        <v>31</v>
      </c>
    </row>
    <row r="22" spans="1:17" x14ac:dyDescent="0.25">
      <c r="A22" s="8">
        <v>1</v>
      </c>
      <c r="B22" s="8" t="s">
        <v>12</v>
      </c>
      <c r="C22" s="8" t="s">
        <v>13</v>
      </c>
      <c r="D22" s="8">
        <v>21</v>
      </c>
      <c r="E22" s="8">
        <v>21</v>
      </c>
      <c r="F22" s="8">
        <v>114</v>
      </c>
      <c r="G22" s="8" t="s">
        <v>63</v>
      </c>
      <c r="H22" s="8">
        <v>6</v>
      </c>
      <c r="I22" s="8">
        <v>7.7326388888888896E-3</v>
      </c>
      <c r="J22" s="8">
        <v>7.8587962962962997E-4</v>
      </c>
      <c r="K22" s="8">
        <v>7.6269999999999998</v>
      </c>
      <c r="L22" s="8" t="s">
        <v>18</v>
      </c>
      <c r="M22" s="8" t="s">
        <v>19</v>
      </c>
      <c r="N22" s="8" t="str">
        <f>VLOOKUP(C22,'Points and Classes'!D:E,2,FALSE)</f>
        <v>Combined GTO</v>
      </c>
      <c r="O22" s="8">
        <f>IF(N22="Sportsman",0,_xlfn.IFNA(VLOOKUP(E22,'Points and Classes'!A:B,2,FALSE),0))</f>
        <v>0</v>
      </c>
      <c r="P22" s="8">
        <f>_xlfn.IFNA(VLOOKUP(N22&amp;G22,'By Class Overall'!A:F,6,FALSE),0)</f>
        <v>0</v>
      </c>
      <c r="Q22" s="8">
        <f>_xlfn.IFNA(VLOOKUP(N22&amp;G22,'By Class Overall'!A:G,7,FALSE),0)</f>
        <v>32</v>
      </c>
    </row>
    <row r="23" spans="1:17" x14ac:dyDescent="0.25">
      <c r="A23" s="8">
        <v>1</v>
      </c>
      <c r="B23" s="8" t="s">
        <v>12</v>
      </c>
      <c r="C23" s="8" t="s">
        <v>13</v>
      </c>
      <c r="D23" s="8">
        <v>22</v>
      </c>
      <c r="E23" s="8">
        <v>22</v>
      </c>
      <c r="F23" s="8">
        <v>70</v>
      </c>
      <c r="G23" s="8" t="s">
        <v>64</v>
      </c>
      <c r="H23" s="8">
        <v>6</v>
      </c>
      <c r="I23" s="8">
        <v>7.7534722222222198E-3</v>
      </c>
      <c r="J23" s="8">
        <v>8.0671296296296296E-4</v>
      </c>
      <c r="K23" s="8">
        <v>1.7430000000000001</v>
      </c>
      <c r="L23" s="8" t="s">
        <v>65</v>
      </c>
      <c r="M23" s="8" t="s">
        <v>66</v>
      </c>
      <c r="N23" s="8" t="str">
        <f>VLOOKUP(C23,'Points and Classes'!D:E,2,FALSE)</f>
        <v>Combined GTO</v>
      </c>
      <c r="O23" s="8">
        <f>IF(N23="Sportsman",0,_xlfn.IFNA(VLOOKUP(E23,'Points and Classes'!A:B,2,FALSE),0))</f>
        <v>0</v>
      </c>
      <c r="P23" s="8">
        <f>_xlfn.IFNA(VLOOKUP(N23&amp;G23,'By Class Overall'!A:F,6,FALSE),0)</f>
        <v>0</v>
      </c>
      <c r="Q23" s="8">
        <f>_xlfn.IFNA(VLOOKUP(N23&amp;G23,'By Class Overall'!A:G,7,FALSE),0)</f>
        <v>32</v>
      </c>
    </row>
    <row r="24" spans="1:17" x14ac:dyDescent="0.25">
      <c r="A24" s="8">
        <v>1</v>
      </c>
      <c r="B24" s="8" t="s">
        <v>12</v>
      </c>
      <c r="C24" s="8" t="s">
        <v>13</v>
      </c>
      <c r="D24" s="8">
        <v>23</v>
      </c>
      <c r="E24" s="8">
        <v>23</v>
      </c>
      <c r="F24" s="8">
        <v>607</v>
      </c>
      <c r="G24" s="8" t="s">
        <v>67</v>
      </c>
      <c r="H24" s="8">
        <v>6</v>
      </c>
      <c r="I24" s="8">
        <v>7.8506944444444397E-3</v>
      </c>
      <c r="J24" s="8">
        <v>9.0393518518518503E-4</v>
      </c>
      <c r="K24" s="8">
        <v>8.452</v>
      </c>
      <c r="L24" s="8" t="s">
        <v>51</v>
      </c>
      <c r="M24" s="8" t="s">
        <v>52</v>
      </c>
      <c r="N24" s="8" t="str">
        <f>VLOOKUP(C24,'Points and Classes'!D:E,2,FALSE)</f>
        <v>Combined GTO</v>
      </c>
      <c r="O24" s="8">
        <f>IF(N24="Sportsman",0,_xlfn.IFNA(VLOOKUP(E24,'Points and Classes'!A:B,2,FALSE),0))</f>
        <v>0</v>
      </c>
      <c r="P24" s="8">
        <f>_xlfn.IFNA(VLOOKUP(N24&amp;G24,'By Class Overall'!A:F,6,FALSE),0)</f>
        <v>0</v>
      </c>
      <c r="Q24" s="8">
        <f>_xlfn.IFNA(VLOOKUP(N24&amp;G24,'By Class Overall'!A:G,7,FALSE),0)</f>
        <v>32</v>
      </c>
    </row>
    <row r="25" spans="1:17" x14ac:dyDescent="0.25">
      <c r="A25" s="8">
        <v>1</v>
      </c>
      <c r="B25" s="8" t="s">
        <v>12</v>
      </c>
      <c r="C25" s="8" t="s">
        <v>13</v>
      </c>
      <c r="D25" s="8">
        <v>24</v>
      </c>
      <c r="E25" s="8">
        <v>24</v>
      </c>
      <c r="F25" s="8">
        <v>146</v>
      </c>
      <c r="G25" s="8" t="s">
        <v>68</v>
      </c>
      <c r="H25" s="8">
        <v>6</v>
      </c>
      <c r="I25" s="8">
        <v>7.9837962962962996E-3</v>
      </c>
      <c r="J25" s="8">
        <v>1.0370370370370401E-3</v>
      </c>
      <c r="K25" s="8">
        <v>11.462999999999999</v>
      </c>
      <c r="L25" s="8" t="s">
        <v>69</v>
      </c>
      <c r="M25" s="8" t="s">
        <v>70</v>
      </c>
      <c r="N25" s="8" t="str">
        <f>VLOOKUP(C25,'Points and Classes'!D:E,2,FALSE)</f>
        <v>Combined GTO</v>
      </c>
      <c r="O25" s="8">
        <f>IF(N25="Sportsman",0,_xlfn.IFNA(VLOOKUP(E25,'Points and Classes'!A:B,2,FALSE),0))</f>
        <v>0</v>
      </c>
      <c r="P25" s="8">
        <f>_xlfn.IFNA(VLOOKUP(N25&amp;G25,'By Class Overall'!A:F,6,FALSE),0)</f>
        <v>0</v>
      </c>
      <c r="Q25" s="8">
        <f>_xlfn.IFNA(VLOOKUP(N25&amp;G25,'By Class Overall'!A:G,7,FALSE),0)</f>
        <v>32</v>
      </c>
    </row>
    <row r="26" spans="1:17" x14ac:dyDescent="0.25">
      <c r="A26" s="8">
        <v>1</v>
      </c>
      <c r="B26" s="8" t="s">
        <v>12</v>
      </c>
      <c r="C26" s="8" t="s">
        <v>13</v>
      </c>
      <c r="D26" s="8" t="s">
        <v>71</v>
      </c>
      <c r="E26" s="8" t="s">
        <v>71</v>
      </c>
      <c r="F26" s="8">
        <v>69</v>
      </c>
      <c r="G26" s="8" t="s">
        <v>72</v>
      </c>
      <c r="J26" s="8" t="s">
        <v>71</v>
      </c>
      <c r="L26" s="8" t="s">
        <v>73</v>
      </c>
      <c r="M26" s="8" t="s">
        <v>74</v>
      </c>
      <c r="N26" s="8" t="str">
        <f>VLOOKUP(C26,'Points and Classes'!D:E,2,FALSE)</f>
        <v>Combined GTO</v>
      </c>
      <c r="O26" s="8">
        <f>IF(N26="Sportsman",0,_xlfn.IFNA(VLOOKUP(E26,'Points and Classes'!A:B,2,FALSE),0))</f>
        <v>0</v>
      </c>
      <c r="P26" s="8">
        <f>_xlfn.IFNA(VLOOKUP(N26&amp;G26,'By Class Overall'!A:F,6,FALSE),0)</f>
        <v>0</v>
      </c>
      <c r="Q26" s="8">
        <f>_xlfn.IFNA(VLOOKUP(N26&amp;G26,'By Class Overall'!A:G,7,FALSE),0)</f>
        <v>0</v>
      </c>
    </row>
    <row r="27" spans="1:17" x14ac:dyDescent="0.25">
      <c r="A27" s="8">
        <v>1</v>
      </c>
      <c r="B27" s="8" t="s">
        <v>12</v>
      </c>
      <c r="C27" s="8" t="s">
        <v>13</v>
      </c>
      <c r="D27" s="8" t="s">
        <v>71</v>
      </c>
      <c r="E27" s="8" t="s">
        <v>71</v>
      </c>
      <c r="F27" s="8">
        <v>675</v>
      </c>
      <c r="G27" s="8" t="s">
        <v>75</v>
      </c>
      <c r="J27" s="8" t="s">
        <v>71</v>
      </c>
      <c r="L27" s="8" t="s">
        <v>76</v>
      </c>
      <c r="M27" s="8" t="s">
        <v>52</v>
      </c>
      <c r="N27" s="8" t="str">
        <f>VLOOKUP(C27,'Points and Classes'!D:E,2,FALSE)</f>
        <v>Combined GTO</v>
      </c>
      <c r="O27" s="8">
        <f>IF(N27="Sportsman",0,_xlfn.IFNA(VLOOKUP(E27,'Points and Classes'!A:B,2,FALSE),0))</f>
        <v>0</v>
      </c>
      <c r="P27" s="8">
        <f>_xlfn.IFNA(VLOOKUP(N27&amp;G27,'By Class Overall'!A:F,6,FALSE),0)</f>
        <v>40</v>
      </c>
      <c r="Q27" s="8">
        <f>_xlfn.IFNA(VLOOKUP(N27&amp;G27,'By Class Overall'!A:G,7,FALSE),0)</f>
        <v>6</v>
      </c>
    </row>
    <row r="28" spans="1:17" x14ac:dyDescent="0.25">
      <c r="A28" s="8">
        <v>1</v>
      </c>
      <c r="B28" s="8" t="s">
        <v>12</v>
      </c>
      <c r="C28" s="8" t="s">
        <v>13</v>
      </c>
      <c r="D28" s="8" t="s">
        <v>71</v>
      </c>
      <c r="E28" s="8" t="s">
        <v>71</v>
      </c>
      <c r="F28" s="8">
        <v>805</v>
      </c>
      <c r="G28" s="8" t="s">
        <v>82</v>
      </c>
      <c r="J28" s="8" t="s">
        <v>71</v>
      </c>
      <c r="L28" s="8" t="s">
        <v>83</v>
      </c>
      <c r="M28" s="8" t="s">
        <v>54</v>
      </c>
      <c r="N28" s="8" t="str">
        <f>VLOOKUP(C28,'Points and Classes'!D:E,2,FALSE)</f>
        <v>Combined GTO</v>
      </c>
      <c r="O28" s="8">
        <f>IF(N28="Sportsman",0,_xlfn.IFNA(VLOOKUP(E28,'Points and Classes'!A:B,2,FALSE),0))</f>
        <v>0</v>
      </c>
      <c r="P28" s="8">
        <f>_xlfn.IFNA(VLOOKUP(N28&amp;G28,'By Class Overall'!A:F,6,FALSE),0)</f>
        <v>0</v>
      </c>
      <c r="Q28" s="8">
        <f>_xlfn.IFNA(VLOOKUP(N28&amp;G28,'By Class Overall'!A:G,7,FALSE),0)</f>
        <v>0</v>
      </c>
    </row>
    <row r="29" spans="1:17" x14ac:dyDescent="0.25">
      <c r="A29" s="8">
        <v>1</v>
      </c>
      <c r="B29" s="8" t="s">
        <v>12</v>
      </c>
      <c r="C29" s="8" t="s">
        <v>13</v>
      </c>
      <c r="D29" s="8" t="s">
        <v>71</v>
      </c>
      <c r="E29" s="8" t="s">
        <v>71</v>
      </c>
      <c r="F29" s="8">
        <v>193</v>
      </c>
      <c r="G29" s="8" t="s">
        <v>14</v>
      </c>
      <c r="J29" s="8" t="s">
        <v>71</v>
      </c>
      <c r="L29" s="8" t="s">
        <v>15</v>
      </c>
      <c r="M29" s="8" t="s">
        <v>16</v>
      </c>
      <c r="N29" s="8" t="str">
        <f>VLOOKUP(C29,'Points and Classes'!D:E,2,FALSE)</f>
        <v>Combined GTO</v>
      </c>
      <c r="O29" s="8">
        <f>IF(N29="Sportsman",0,_xlfn.IFNA(VLOOKUP(E29,'Points and Classes'!A:B,2,FALSE),0))</f>
        <v>0</v>
      </c>
      <c r="P29" s="8">
        <f>_xlfn.IFNA(VLOOKUP(N29&amp;G29,'By Class Overall'!A:F,6,FALSE),0)</f>
        <v>132</v>
      </c>
      <c r="Q29" s="8">
        <f>_xlfn.IFNA(VLOOKUP(N29&amp;G29,'By Class Overall'!A:G,7,FALSE),0)</f>
        <v>1</v>
      </c>
    </row>
    <row r="30" spans="1:17" x14ac:dyDescent="0.25">
      <c r="A30" s="8">
        <v>1</v>
      </c>
      <c r="B30" s="8" t="s">
        <v>12</v>
      </c>
      <c r="C30" s="8" t="s">
        <v>13</v>
      </c>
      <c r="D30" s="8" t="s">
        <v>71</v>
      </c>
      <c r="E30" s="8" t="s">
        <v>71</v>
      </c>
      <c r="F30" s="8" t="s">
        <v>29</v>
      </c>
      <c r="G30" s="8" t="s">
        <v>30</v>
      </c>
      <c r="J30" s="8" t="s">
        <v>71</v>
      </c>
      <c r="L30" s="8" t="s">
        <v>31</v>
      </c>
      <c r="M30" s="8" t="s">
        <v>19</v>
      </c>
      <c r="N30" s="8" t="str">
        <f>VLOOKUP(C30,'Points and Classes'!D:E,2,FALSE)</f>
        <v>Combined GTO</v>
      </c>
      <c r="O30" s="8">
        <f>IF(N30="Sportsman",0,_xlfn.IFNA(VLOOKUP(E30,'Points and Classes'!A:B,2,FALSE),0))</f>
        <v>0</v>
      </c>
      <c r="P30" s="8">
        <f>_xlfn.IFNA(VLOOKUP(N30&amp;G30,'By Class Overall'!A:F,6,FALSE),0)</f>
        <v>16</v>
      </c>
      <c r="Q30" s="8">
        <f>_xlfn.IFNA(VLOOKUP(N30&amp;G30,'By Class Overall'!A:G,7,FALSE),0)</f>
        <v>17</v>
      </c>
    </row>
    <row r="31" spans="1:17" x14ac:dyDescent="0.25">
      <c r="A31" s="8">
        <v>1</v>
      </c>
      <c r="B31" s="8" t="s">
        <v>12</v>
      </c>
      <c r="C31" s="8" t="s">
        <v>13</v>
      </c>
      <c r="D31" s="8" t="s">
        <v>71</v>
      </c>
      <c r="E31" s="8" t="s">
        <v>71</v>
      </c>
      <c r="F31" s="8">
        <v>786</v>
      </c>
      <c r="G31" s="8" t="s">
        <v>50</v>
      </c>
      <c r="J31" s="8" t="s">
        <v>71</v>
      </c>
      <c r="L31" s="8" t="s">
        <v>51</v>
      </c>
      <c r="M31" s="8" t="s">
        <v>52</v>
      </c>
      <c r="N31" s="8" t="str">
        <f>VLOOKUP(C31,'Points and Classes'!D:E,2,FALSE)</f>
        <v>Combined GTO</v>
      </c>
      <c r="O31" s="8">
        <f>IF(N31="Sportsman",0,_xlfn.IFNA(VLOOKUP(E31,'Points and Classes'!A:B,2,FALSE),0))</f>
        <v>0</v>
      </c>
      <c r="P31" s="8">
        <f>_xlfn.IFNA(VLOOKUP(N31&amp;G31,'By Class Overall'!A:F,6,FALSE),0)</f>
        <v>5</v>
      </c>
      <c r="Q31" s="8">
        <f>_xlfn.IFNA(VLOOKUP(N31&amp;G31,'By Class Overall'!A:G,7,FALSE),0)</f>
        <v>28</v>
      </c>
    </row>
    <row r="32" spans="1:17" x14ac:dyDescent="0.25">
      <c r="A32" s="8">
        <v>1</v>
      </c>
      <c r="B32" s="8" t="s">
        <v>12</v>
      </c>
      <c r="C32" s="8" t="s">
        <v>13</v>
      </c>
      <c r="D32" s="8" t="s">
        <v>71</v>
      </c>
      <c r="E32" s="8" t="s">
        <v>71</v>
      </c>
      <c r="F32" s="8">
        <v>743</v>
      </c>
      <c r="G32" s="8" t="s">
        <v>77</v>
      </c>
      <c r="J32" s="8" t="s">
        <v>71</v>
      </c>
      <c r="L32" s="8" t="s">
        <v>18</v>
      </c>
      <c r="M32" s="8" t="s">
        <v>78</v>
      </c>
      <c r="N32" s="8" t="str">
        <f>VLOOKUP(C32,'Points and Classes'!D:E,2,FALSE)</f>
        <v>Combined GTO</v>
      </c>
      <c r="O32" s="8">
        <f>IF(N32="Sportsman",0,_xlfn.IFNA(VLOOKUP(E32,'Points and Classes'!A:B,2,FALSE),0))</f>
        <v>0</v>
      </c>
      <c r="P32" s="8">
        <f>_xlfn.IFNA(VLOOKUP(N32&amp;G32,'By Class Overall'!A:F,6,FALSE),0)</f>
        <v>42</v>
      </c>
      <c r="Q32" s="8">
        <f>_xlfn.IFNA(VLOOKUP(N32&amp;G32,'By Class Overall'!A:G,7,FALSE),0)</f>
        <v>5</v>
      </c>
    </row>
    <row r="33" spans="1:17" x14ac:dyDescent="0.25">
      <c r="A33" s="8">
        <v>1</v>
      </c>
      <c r="B33" s="8" t="s">
        <v>12</v>
      </c>
      <c r="C33" s="8" t="s">
        <v>13</v>
      </c>
      <c r="D33" s="8" t="s">
        <v>71</v>
      </c>
      <c r="E33" s="8" t="s">
        <v>71</v>
      </c>
      <c r="F33" s="8">
        <v>870</v>
      </c>
      <c r="G33" s="8" t="s">
        <v>79</v>
      </c>
      <c r="J33" s="8" t="s">
        <v>71</v>
      </c>
      <c r="L33" s="8" t="s">
        <v>80</v>
      </c>
      <c r="M33" s="8" t="s">
        <v>81</v>
      </c>
      <c r="N33" s="8" t="str">
        <f>VLOOKUP(C33,'Points and Classes'!D:E,2,FALSE)</f>
        <v>Combined GTO</v>
      </c>
      <c r="O33" s="8">
        <f>IF(N33="Sportsman",0,_xlfn.IFNA(VLOOKUP(E33,'Points and Classes'!A:B,2,FALSE),0))</f>
        <v>0</v>
      </c>
      <c r="P33" s="8">
        <f>_xlfn.IFNA(VLOOKUP(N33&amp;G33,'By Class Overall'!A:F,6,FALSE),0)</f>
        <v>16</v>
      </c>
      <c r="Q33" s="8">
        <f>_xlfn.IFNA(VLOOKUP(N33&amp;G33,'By Class Overall'!A:G,7,FALSE),0)</f>
        <v>17</v>
      </c>
    </row>
    <row r="34" spans="1:17" x14ac:dyDescent="0.25">
      <c r="A34" s="8">
        <v>1</v>
      </c>
      <c r="B34" s="8" t="s">
        <v>12</v>
      </c>
      <c r="C34" s="8" t="s">
        <v>13</v>
      </c>
      <c r="D34" s="8" t="s">
        <v>71</v>
      </c>
      <c r="E34" s="8" t="s">
        <v>71</v>
      </c>
      <c r="F34" s="8">
        <v>911</v>
      </c>
      <c r="G34" s="8" t="s">
        <v>61</v>
      </c>
      <c r="J34" s="8" t="s">
        <v>71</v>
      </c>
      <c r="L34" s="8" t="s">
        <v>62</v>
      </c>
      <c r="M34" s="8" t="s">
        <v>44</v>
      </c>
      <c r="N34" s="8" t="str">
        <f>VLOOKUP(C34,'Points and Classes'!D:E,2,FALSE)</f>
        <v>Combined GTO</v>
      </c>
      <c r="O34" s="8">
        <f>IF(N34="Sportsman",0,_xlfn.IFNA(VLOOKUP(E34,'Points and Classes'!A:B,2,FALSE),0))</f>
        <v>0</v>
      </c>
      <c r="P34" s="8">
        <f>_xlfn.IFNA(VLOOKUP(N34&amp;G34,'By Class Overall'!A:F,6,FALSE),0)</f>
        <v>1</v>
      </c>
      <c r="Q34" s="8">
        <f>_xlfn.IFNA(VLOOKUP(N34&amp;G34,'By Class Overall'!A:G,7,FALSE),0)</f>
        <v>31</v>
      </c>
    </row>
    <row r="35" spans="1:17" x14ac:dyDescent="0.25">
      <c r="A35" s="8">
        <v>1</v>
      </c>
      <c r="B35" s="8" t="s">
        <v>12</v>
      </c>
      <c r="C35" s="8" t="s">
        <v>132</v>
      </c>
      <c r="D35" s="8">
        <v>1</v>
      </c>
      <c r="E35" s="8">
        <v>1</v>
      </c>
      <c r="F35" s="8">
        <v>177</v>
      </c>
      <c r="G35" s="8" t="s">
        <v>93</v>
      </c>
      <c r="H35" s="8">
        <v>8</v>
      </c>
      <c r="I35" s="8">
        <v>9.6851851851851908E-3</v>
      </c>
      <c r="L35" s="8" t="s">
        <v>51</v>
      </c>
      <c r="M35" s="8" t="s">
        <v>94</v>
      </c>
      <c r="N35" s="8" t="str">
        <f>VLOOKUP(C35,'Points and Classes'!D:E,2,FALSE)</f>
        <v>Deseret Dash - Expert</v>
      </c>
      <c r="O35" s="8">
        <f>IF(N35="Sportsman",0,_xlfn.IFNA(VLOOKUP(E35,'Points and Classes'!A:B,2,FALSE),0))</f>
        <v>50</v>
      </c>
      <c r="P35" s="8">
        <f>_xlfn.IFNA(VLOOKUP(N35&amp;G35,'By Class Overall'!A:F,6,FALSE),0)</f>
        <v>206</v>
      </c>
      <c r="Q35" s="8">
        <f>_xlfn.IFNA(VLOOKUP(N35&amp;G35,'By Class Overall'!A:G,7,FALSE),0)</f>
        <v>1</v>
      </c>
    </row>
    <row r="36" spans="1:17" x14ac:dyDescent="0.25">
      <c r="A36" s="8">
        <v>1</v>
      </c>
      <c r="B36" s="8" t="s">
        <v>12</v>
      </c>
      <c r="C36" s="8" t="s">
        <v>132</v>
      </c>
      <c r="D36" s="8">
        <v>2</v>
      </c>
      <c r="E36" s="8">
        <v>2</v>
      </c>
      <c r="F36" s="8" t="s">
        <v>109</v>
      </c>
      <c r="G36" s="8" t="s">
        <v>110</v>
      </c>
      <c r="H36" s="8">
        <v>7</v>
      </c>
      <c r="I36" s="8">
        <v>8.0995370370370405E-3</v>
      </c>
      <c r="J36" s="8" t="s">
        <v>118</v>
      </c>
      <c r="K36" s="8" t="s">
        <v>118</v>
      </c>
      <c r="L36" s="8" t="s">
        <v>51</v>
      </c>
      <c r="M36" s="8" t="s">
        <v>133</v>
      </c>
      <c r="N36" s="8" t="str">
        <f>VLOOKUP(C36,'Points and Classes'!D:E,2,FALSE)</f>
        <v>Deseret Dash - Expert</v>
      </c>
      <c r="O36" s="8">
        <f>IF(N36="Sportsman",0,_xlfn.IFNA(VLOOKUP(E36,'Points and Classes'!A:B,2,FALSE),0))</f>
        <v>40</v>
      </c>
      <c r="P36" s="8">
        <f>_xlfn.IFNA(VLOOKUP(N36&amp;G36,'By Class Overall'!A:F,6,FALSE),0)</f>
        <v>40</v>
      </c>
      <c r="Q36" s="8">
        <f>_xlfn.IFNA(VLOOKUP(N36&amp;G36,'By Class Overall'!A:G,7,FALSE),0)</f>
        <v>15</v>
      </c>
    </row>
    <row r="37" spans="1:17" x14ac:dyDescent="0.25">
      <c r="A37" s="8">
        <v>1</v>
      </c>
      <c r="B37" s="8" t="s">
        <v>12</v>
      </c>
      <c r="C37" s="8" t="s">
        <v>132</v>
      </c>
      <c r="D37" s="8">
        <v>3</v>
      </c>
      <c r="E37" s="8">
        <v>3</v>
      </c>
      <c r="F37" s="8" t="s">
        <v>95</v>
      </c>
      <c r="G37" s="8" t="s">
        <v>96</v>
      </c>
      <c r="H37" s="8">
        <v>7</v>
      </c>
      <c r="I37" s="8">
        <v>8.1041666666666692E-3</v>
      </c>
      <c r="J37" s="8" t="s">
        <v>118</v>
      </c>
      <c r="K37" s="8">
        <v>0.40899999999999997</v>
      </c>
      <c r="L37" s="8" t="s">
        <v>48</v>
      </c>
      <c r="M37" s="8" t="s">
        <v>97</v>
      </c>
      <c r="N37" s="8" t="str">
        <f>VLOOKUP(C37,'Points and Classes'!D:E,2,FALSE)</f>
        <v>Deseret Dash - Expert</v>
      </c>
      <c r="O37" s="8">
        <f>IF(N37="Sportsman",0,_xlfn.IFNA(VLOOKUP(E37,'Points and Classes'!A:B,2,FALSE),0))</f>
        <v>32</v>
      </c>
      <c r="P37" s="8">
        <f>_xlfn.IFNA(VLOOKUP(N37&amp;G37,'By Class Overall'!A:F,6,FALSE),0)</f>
        <v>32</v>
      </c>
      <c r="Q37" s="8">
        <f>_xlfn.IFNA(VLOOKUP(N37&amp;G37,'By Class Overall'!A:G,7,FALSE),0)</f>
        <v>19</v>
      </c>
    </row>
    <row r="38" spans="1:17" x14ac:dyDescent="0.25">
      <c r="A38" s="8">
        <v>1</v>
      </c>
      <c r="B38" s="8" t="s">
        <v>12</v>
      </c>
      <c r="C38" s="8" t="s">
        <v>132</v>
      </c>
      <c r="D38" s="8">
        <v>4</v>
      </c>
      <c r="E38" s="8">
        <v>4</v>
      </c>
      <c r="F38" s="8">
        <v>115</v>
      </c>
      <c r="G38" s="8" t="s">
        <v>92</v>
      </c>
      <c r="H38" s="8">
        <v>7</v>
      </c>
      <c r="I38" s="8">
        <v>8.1041666666666692E-3</v>
      </c>
      <c r="J38" s="8" t="s">
        <v>118</v>
      </c>
      <c r="K38" s="8">
        <v>8.9999999999999993E-3</v>
      </c>
      <c r="L38" s="8" t="s">
        <v>62</v>
      </c>
      <c r="M38" s="8" t="s">
        <v>44</v>
      </c>
      <c r="N38" s="8" t="str">
        <f>VLOOKUP(C38,'Points and Classes'!D:E,2,FALSE)</f>
        <v>Deseret Dash - Expert</v>
      </c>
      <c r="O38" s="8">
        <f>IF(N38="Sportsman",0,_xlfn.IFNA(VLOOKUP(E38,'Points and Classes'!A:B,2,FALSE),0))</f>
        <v>26</v>
      </c>
      <c r="P38" s="8">
        <f>_xlfn.IFNA(VLOOKUP(N38&amp;G38,'By Class Overall'!A:F,6,FALSE),0)</f>
        <v>158</v>
      </c>
      <c r="Q38" s="8">
        <f>_xlfn.IFNA(VLOOKUP(N38&amp;G38,'By Class Overall'!A:G,7,FALSE),0)</f>
        <v>4</v>
      </c>
    </row>
    <row r="39" spans="1:17" x14ac:dyDescent="0.25">
      <c r="A39" s="8">
        <v>1</v>
      </c>
      <c r="B39" s="8" t="s">
        <v>12</v>
      </c>
      <c r="C39" s="8" t="s">
        <v>132</v>
      </c>
      <c r="D39" s="8">
        <v>5</v>
      </c>
      <c r="E39" s="8">
        <v>5</v>
      </c>
      <c r="F39" s="8">
        <v>258</v>
      </c>
      <c r="G39" s="8" t="s">
        <v>134</v>
      </c>
      <c r="H39" s="8">
        <v>7</v>
      </c>
      <c r="I39" s="8">
        <v>8.20138888888889E-3</v>
      </c>
      <c r="J39" s="8" t="s">
        <v>118</v>
      </c>
      <c r="K39" s="8">
        <v>8.3949999999999996</v>
      </c>
      <c r="L39" s="8" t="s">
        <v>83</v>
      </c>
      <c r="M39" s="8" t="s">
        <v>135</v>
      </c>
      <c r="N39" s="8" t="str">
        <f>VLOOKUP(C39,'Points and Classes'!D:E,2,FALSE)</f>
        <v>Deseret Dash - Expert</v>
      </c>
      <c r="O39" s="8">
        <f>IF(N39="Sportsman",0,_xlfn.IFNA(VLOOKUP(E39,'Points and Classes'!A:B,2,FALSE),0))</f>
        <v>22</v>
      </c>
      <c r="P39" s="8">
        <f>_xlfn.IFNA(VLOOKUP(N39&amp;G39,'By Class Overall'!A:F,6,FALSE),0)</f>
        <v>43</v>
      </c>
      <c r="Q39" s="8">
        <f>_xlfn.IFNA(VLOOKUP(N39&amp;G39,'By Class Overall'!A:G,7,FALSE),0)</f>
        <v>14</v>
      </c>
    </row>
    <row r="40" spans="1:17" x14ac:dyDescent="0.25">
      <c r="A40" s="8">
        <v>1</v>
      </c>
      <c r="B40" s="8" t="s">
        <v>12</v>
      </c>
      <c r="C40" s="8" t="s">
        <v>132</v>
      </c>
      <c r="D40" s="8">
        <v>6</v>
      </c>
      <c r="E40" s="8">
        <v>6</v>
      </c>
      <c r="F40" s="8">
        <v>365</v>
      </c>
      <c r="G40" s="8" t="s">
        <v>105</v>
      </c>
      <c r="H40" s="8">
        <v>7</v>
      </c>
      <c r="I40" s="8">
        <v>8.2800925925925906E-3</v>
      </c>
      <c r="J40" s="8" t="s">
        <v>118</v>
      </c>
      <c r="K40" s="8">
        <v>6.7850000000000001</v>
      </c>
      <c r="L40" s="8" t="s">
        <v>48</v>
      </c>
      <c r="M40" s="8" t="s">
        <v>128</v>
      </c>
      <c r="N40" s="8" t="str">
        <f>VLOOKUP(C40,'Points and Classes'!D:E,2,FALSE)</f>
        <v>Deseret Dash - Expert</v>
      </c>
      <c r="O40" s="8">
        <f>IF(N40="Sportsman",0,_xlfn.IFNA(VLOOKUP(E40,'Points and Classes'!A:B,2,FALSE),0))</f>
        <v>20</v>
      </c>
      <c r="P40" s="8">
        <f>_xlfn.IFNA(VLOOKUP(N40&amp;G40,'By Class Overall'!A:F,6,FALSE),0)</f>
        <v>77</v>
      </c>
      <c r="Q40" s="8">
        <f>_xlfn.IFNA(VLOOKUP(N40&amp;G40,'By Class Overall'!A:G,7,FALSE),0)</f>
        <v>6</v>
      </c>
    </row>
    <row r="41" spans="1:17" x14ac:dyDescent="0.25">
      <c r="A41" s="8">
        <v>1</v>
      </c>
      <c r="B41" s="8" t="s">
        <v>12</v>
      </c>
      <c r="C41" s="8" t="s">
        <v>132</v>
      </c>
      <c r="D41" s="8">
        <v>7</v>
      </c>
      <c r="E41" s="8">
        <v>7</v>
      </c>
      <c r="F41" s="8">
        <v>121</v>
      </c>
      <c r="G41" s="8" t="s">
        <v>107</v>
      </c>
      <c r="H41" s="8">
        <v>7</v>
      </c>
      <c r="I41" s="8">
        <v>8.2824074074074102E-3</v>
      </c>
      <c r="J41" s="8" t="s">
        <v>118</v>
      </c>
      <c r="K41" s="8">
        <v>0.20899999999999999</v>
      </c>
      <c r="L41" s="8" t="s">
        <v>108</v>
      </c>
      <c r="M41" s="8" t="s">
        <v>102</v>
      </c>
      <c r="N41" s="8" t="str">
        <f>VLOOKUP(C41,'Points and Classes'!D:E,2,FALSE)</f>
        <v>Deseret Dash - Expert</v>
      </c>
      <c r="O41" s="8">
        <f>IF(N41="Sportsman",0,_xlfn.IFNA(VLOOKUP(E41,'Points and Classes'!A:B,2,FALSE),0))</f>
        <v>18</v>
      </c>
      <c r="P41" s="8">
        <f>_xlfn.IFNA(VLOOKUP(N41&amp;G41,'By Class Overall'!A:F,6,FALSE),0)</f>
        <v>44</v>
      </c>
      <c r="Q41" s="8">
        <f>_xlfn.IFNA(VLOOKUP(N41&amp;G41,'By Class Overall'!A:G,7,FALSE),0)</f>
        <v>12</v>
      </c>
    </row>
    <row r="42" spans="1:17" x14ac:dyDescent="0.25">
      <c r="A42" s="8">
        <v>1</v>
      </c>
      <c r="B42" s="8" t="s">
        <v>12</v>
      </c>
      <c r="C42" s="8" t="s">
        <v>132</v>
      </c>
      <c r="D42" s="8">
        <v>8</v>
      </c>
      <c r="E42" s="8">
        <v>8</v>
      </c>
      <c r="F42" s="8">
        <v>39</v>
      </c>
      <c r="G42" s="8" t="s">
        <v>98</v>
      </c>
      <c r="H42" s="8">
        <v>7</v>
      </c>
      <c r="I42" s="8">
        <v>8.2847222222222194E-3</v>
      </c>
      <c r="J42" s="8" t="s">
        <v>118</v>
      </c>
      <c r="K42" s="8">
        <v>0.189</v>
      </c>
      <c r="L42" s="8" t="s">
        <v>99</v>
      </c>
      <c r="M42" s="8" t="s">
        <v>100</v>
      </c>
      <c r="N42" s="8" t="str">
        <f>VLOOKUP(C42,'Points and Classes'!D:E,2,FALSE)</f>
        <v>Deseret Dash - Expert</v>
      </c>
      <c r="O42" s="8">
        <f>IF(N42="Sportsman",0,_xlfn.IFNA(VLOOKUP(E42,'Points and Classes'!A:B,2,FALSE),0))</f>
        <v>16</v>
      </c>
      <c r="P42" s="8">
        <f>_xlfn.IFNA(VLOOKUP(N42&amp;G42,'By Class Overall'!A:F,6,FALSE),0)</f>
        <v>62</v>
      </c>
      <c r="Q42" s="8">
        <f>_xlfn.IFNA(VLOOKUP(N42&amp;G42,'By Class Overall'!A:G,7,FALSE),0)</f>
        <v>9</v>
      </c>
    </row>
    <row r="43" spans="1:17" x14ac:dyDescent="0.25">
      <c r="A43" s="8">
        <v>1</v>
      </c>
      <c r="B43" s="8" t="s">
        <v>12</v>
      </c>
      <c r="C43" s="8" t="s">
        <v>132</v>
      </c>
      <c r="D43" s="8">
        <v>9</v>
      </c>
      <c r="E43" s="8">
        <v>9</v>
      </c>
      <c r="F43" s="8">
        <v>101</v>
      </c>
      <c r="G43" s="8" t="s">
        <v>124</v>
      </c>
      <c r="H43" s="8">
        <v>7</v>
      </c>
      <c r="I43" s="8">
        <v>8.3263888888888901E-3</v>
      </c>
      <c r="J43" s="8" t="s">
        <v>118</v>
      </c>
      <c r="K43" s="8">
        <v>3.5950000000000002</v>
      </c>
      <c r="L43" s="8" t="s">
        <v>51</v>
      </c>
      <c r="M43" s="8" t="s">
        <v>81</v>
      </c>
      <c r="N43" s="8" t="str">
        <f>VLOOKUP(C43,'Points and Classes'!D:E,2,FALSE)</f>
        <v>Deseret Dash - Expert</v>
      </c>
      <c r="O43" s="8">
        <f>IF(N43="Sportsman",0,_xlfn.IFNA(VLOOKUP(E43,'Points and Classes'!A:B,2,FALSE),0))</f>
        <v>14</v>
      </c>
      <c r="P43" s="8">
        <f>_xlfn.IFNA(VLOOKUP(N43&amp;G43,'By Class Overall'!A:F,6,FALSE),0)</f>
        <v>26</v>
      </c>
      <c r="Q43" s="8">
        <f>_xlfn.IFNA(VLOOKUP(N43&amp;G43,'By Class Overall'!A:G,7,FALSE),0)</f>
        <v>22</v>
      </c>
    </row>
    <row r="44" spans="1:17" x14ac:dyDescent="0.25">
      <c r="A44" s="8">
        <v>1</v>
      </c>
      <c r="B44" s="8" t="s">
        <v>12</v>
      </c>
      <c r="C44" s="8" t="s">
        <v>132</v>
      </c>
      <c r="D44" s="8">
        <v>10</v>
      </c>
      <c r="E44" s="8">
        <v>10</v>
      </c>
      <c r="F44" s="8">
        <v>149</v>
      </c>
      <c r="G44" s="8" t="s">
        <v>17</v>
      </c>
      <c r="H44" s="8">
        <v>7</v>
      </c>
      <c r="I44" s="8">
        <v>8.3263888888888901E-3</v>
      </c>
      <c r="J44" s="8" t="s">
        <v>118</v>
      </c>
      <c r="K44" s="8">
        <v>7.1999999999999995E-2</v>
      </c>
      <c r="L44" s="8" t="s">
        <v>18</v>
      </c>
      <c r="M44" s="8" t="s">
        <v>19</v>
      </c>
      <c r="N44" s="8" t="str">
        <f>VLOOKUP(C44,'Points and Classes'!D:E,2,FALSE)</f>
        <v>Deseret Dash - Expert</v>
      </c>
      <c r="O44" s="8">
        <f>IF(N44="Sportsman",0,_xlfn.IFNA(VLOOKUP(E44,'Points and Classes'!A:B,2,FALSE),0))</f>
        <v>12</v>
      </c>
      <c r="P44" s="8">
        <f>_xlfn.IFNA(VLOOKUP(N44&amp;G44,'By Class Overall'!A:F,6,FALSE),0)</f>
        <v>32</v>
      </c>
      <c r="Q44" s="8">
        <f>_xlfn.IFNA(VLOOKUP(N44&amp;G44,'By Class Overall'!A:G,7,FALSE),0)</f>
        <v>19</v>
      </c>
    </row>
    <row r="45" spans="1:17" x14ac:dyDescent="0.25">
      <c r="A45" s="8">
        <v>1</v>
      </c>
      <c r="B45" s="8" t="s">
        <v>12</v>
      </c>
      <c r="C45" s="8" t="s">
        <v>132</v>
      </c>
      <c r="D45" s="8">
        <v>11</v>
      </c>
      <c r="E45" s="8">
        <v>11</v>
      </c>
      <c r="F45" s="8">
        <v>68</v>
      </c>
      <c r="G45" s="8" t="s">
        <v>20</v>
      </c>
      <c r="H45" s="8">
        <v>7</v>
      </c>
      <c r="I45" s="8">
        <v>8.4178240740740706E-3</v>
      </c>
      <c r="J45" s="8" t="s">
        <v>118</v>
      </c>
      <c r="K45" s="8">
        <v>7.8220000000000001</v>
      </c>
      <c r="L45" s="8" t="s">
        <v>15</v>
      </c>
      <c r="M45" s="8" t="s">
        <v>21</v>
      </c>
      <c r="N45" s="8" t="str">
        <f>VLOOKUP(C45,'Points and Classes'!D:E,2,FALSE)</f>
        <v>Deseret Dash - Expert</v>
      </c>
      <c r="O45" s="8">
        <f>IF(N45="Sportsman",0,_xlfn.IFNA(VLOOKUP(E45,'Points and Classes'!A:B,2,FALSE),0))</f>
        <v>10</v>
      </c>
      <c r="P45" s="8">
        <f>_xlfn.IFNA(VLOOKUP(N45&amp;G45,'By Class Overall'!A:F,6,FALSE),0)</f>
        <v>72</v>
      </c>
      <c r="Q45" s="8">
        <f>_xlfn.IFNA(VLOOKUP(N45&amp;G45,'By Class Overall'!A:G,7,FALSE),0)</f>
        <v>7</v>
      </c>
    </row>
    <row r="46" spans="1:17" x14ac:dyDescent="0.25">
      <c r="A46" s="8">
        <v>1</v>
      </c>
      <c r="B46" s="8" t="s">
        <v>12</v>
      </c>
      <c r="C46" s="8" t="s">
        <v>132</v>
      </c>
      <c r="D46" s="8">
        <v>12</v>
      </c>
      <c r="E46" s="8">
        <v>12</v>
      </c>
      <c r="F46" s="8">
        <v>151</v>
      </c>
      <c r="G46" s="8" t="s">
        <v>103</v>
      </c>
      <c r="H46" s="8">
        <v>7</v>
      </c>
      <c r="I46" s="8">
        <v>8.4814814814814805E-3</v>
      </c>
      <c r="J46" s="8" t="s">
        <v>118</v>
      </c>
      <c r="K46" s="8">
        <v>5.5309999999999997</v>
      </c>
      <c r="L46" s="8" t="s">
        <v>51</v>
      </c>
      <c r="M46" s="8" t="s">
        <v>104</v>
      </c>
      <c r="N46" s="8" t="str">
        <f>VLOOKUP(C46,'Points and Classes'!D:E,2,FALSE)</f>
        <v>Deseret Dash - Expert</v>
      </c>
      <c r="O46" s="8">
        <f>IF(N46="Sportsman",0,_xlfn.IFNA(VLOOKUP(E46,'Points and Classes'!A:B,2,FALSE),0))</f>
        <v>9</v>
      </c>
      <c r="P46" s="8">
        <f>_xlfn.IFNA(VLOOKUP(N46&amp;G46,'By Class Overall'!A:F,6,FALSE),0)</f>
        <v>52</v>
      </c>
      <c r="Q46" s="8">
        <f>_xlfn.IFNA(VLOOKUP(N46&amp;G46,'By Class Overall'!A:G,7,FALSE),0)</f>
        <v>10</v>
      </c>
    </row>
    <row r="47" spans="1:17" x14ac:dyDescent="0.25">
      <c r="A47" s="8">
        <v>1</v>
      </c>
      <c r="B47" s="8" t="s">
        <v>12</v>
      </c>
      <c r="C47" s="8" t="s">
        <v>132</v>
      </c>
      <c r="D47" s="8">
        <v>13</v>
      </c>
      <c r="E47" s="8">
        <v>13</v>
      </c>
      <c r="F47" s="8">
        <v>28</v>
      </c>
      <c r="G47" s="8" t="s">
        <v>39</v>
      </c>
      <c r="H47" s="8">
        <v>7</v>
      </c>
      <c r="I47" s="8">
        <v>8.52777777777778E-3</v>
      </c>
      <c r="J47" s="8" t="s">
        <v>118</v>
      </c>
      <c r="K47" s="8">
        <v>3.984</v>
      </c>
      <c r="L47" s="8" t="s">
        <v>40</v>
      </c>
      <c r="M47" s="8" t="s">
        <v>41</v>
      </c>
      <c r="N47" s="8" t="str">
        <f>VLOOKUP(C47,'Points and Classes'!D:E,2,FALSE)</f>
        <v>Deseret Dash - Expert</v>
      </c>
      <c r="O47" s="8">
        <f>IF(N47="Sportsman",0,_xlfn.IFNA(VLOOKUP(E47,'Points and Classes'!A:B,2,FALSE),0))</f>
        <v>8</v>
      </c>
      <c r="P47" s="8">
        <f>_xlfn.IFNA(VLOOKUP(N47&amp;G47,'By Class Overall'!A:F,6,FALSE),0)</f>
        <v>12</v>
      </c>
      <c r="Q47" s="8">
        <f>_xlfn.IFNA(VLOOKUP(N47&amp;G47,'By Class Overall'!A:G,7,FALSE),0)</f>
        <v>28</v>
      </c>
    </row>
    <row r="48" spans="1:17" x14ac:dyDescent="0.25">
      <c r="A48" s="8">
        <v>1</v>
      </c>
      <c r="B48" s="8" t="s">
        <v>12</v>
      </c>
      <c r="C48" s="8" t="s">
        <v>132</v>
      </c>
      <c r="D48" s="8">
        <v>14</v>
      </c>
      <c r="E48" s="8">
        <v>14</v>
      </c>
      <c r="F48" s="8">
        <v>56</v>
      </c>
      <c r="G48" s="8" t="s">
        <v>136</v>
      </c>
      <c r="H48" s="8">
        <v>7</v>
      </c>
      <c r="I48" s="8">
        <v>8.5381944444444403E-3</v>
      </c>
      <c r="J48" s="8" t="s">
        <v>118</v>
      </c>
      <c r="K48" s="8">
        <v>0.89900000000000002</v>
      </c>
      <c r="L48" s="8" t="s">
        <v>137</v>
      </c>
      <c r="M48" s="8" t="s">
        <v>115</v>
      </c>
      <c r="N48" s="8" t="str">
        <f>VLOOKUP(C48,'Points and Classes'!D:E,2,FALSE)</f>
        <v>Deseret Dash - Expert</v>
      </c>
      <c r="O48" s="8">
        <f>IF(N48="Sportsman",0,_xlfn.IFNA(VLOOKUP(E48,'Points and Classes'!A:B,2,FALSE),0))</f>
        <v>7</v>
      </c>
      <c r="P48" s="8">
        <f>_xlfn.IFNA(VLOOKUP(N48&amp;G48,'By Class Overall'!A:F,6,FALSE),0)</f>
        <v>36</v>
      </c>
      <c r="Q48" s="8">
        <f>_xlfn.IFNA(VLOOKUP(N48&amp;G48,'By Class Overall'!A:G,7,FALSE),0)</f>
        <v>17</v>
      </c>
    </row>
    <row r="49" spans="1:17" x14ac:dyDescent="0.25">
      <c r="A49" s="8">
        <v>1</v>
      </c>
      <c r="B49" s="8" t="s">
        <v>12</v>
      </c>
      <c r="C49" s="8" t="s">
        <v>132</v>
      </c>
      <c r="D49" s="8">
        <v>15</v>
      </c>
      <c r="E49" s="8">
        <v>15</v>
      </c>
      <c r="F49" s="8">
        <v>209</v>
      </c>
      <c r="G49" s="8" t="s">
        <v>28</v>
      </c>
      <c r="H49" s="8">
        <v>7</v>
      </c>
      <c r="I49" s="8">
        <v>8.5381944444444403E-3</v>
      </c>
      <c r="J49" s="8" t="s">
        <v>118</v>
      </c>
      <c r="K49" s="8">
        <v>6.6000000000000003E-2</v>
      </c>
      <c r="L49" s="8" t="s">
        <v>18</v>
      </c>
      <c r="M49" s="8" t="s">
        <v>138</v>
      </c>
      <c r="N49" s="8" t="str">
        <f>VLOOKUP(C49,'Points and Classes'!D:E,2,FALSE)</f>
        <v>Deseret Dash - Expert</v>
      </c>
      <c r="O49" s="8">
        <f>IF(N49="Sportsman",0,_xlfn.IFNA(VLOOKUP(E49,'Points and Classes'!A:B,2,FALSE),0))</f>
        <v>6</v>
      </c>
      <c r="P49" s="8">
        <f>_xlfn.IFNA(VLOOKUP(N49&amp;G49,'By Class Overall'!A:F,6,FALSE),0)</f>
        <v>48</v>
      </c>
      <c r="Q49" s="8">
        <f>_xlfn.IFNA(VLOOKUP(N49&amp;G49,'By Class Overall'!A:G,7,FALSE),0)</f>
        <v>11</v>
      </c>
    </row>
    <row r="50" spans="1:17" x14ac:dyDescent="0.25">
      <c r="A50" s="8">
        <v>1</v>
      </c>
      <c r="B50" s="8" t="s">
        <v>12</v>
      </c>
      <c r="C50" s="8" t="s">
        <v>132</v>
      </c>
      <c r="D50" s="8">
        <v>16</v>
      </c>
      <c r="E50" s="8">
        <v>16</v>
      </c>
      <c r="F50" s="8" t="s">
        <v>29</v>
      </c>
      <c r="G50" s="8" t="s">
        <v>30</v>
      </c>
      <c r="H50" s="8">
        <v>7</v>
      </c>
      <c r="I50" s="8">
        <v>8.5393518518518501E-3</v>
      </c>
      <c r="J50" s="8" t="s">
        <v>118</v>
      </c>
      <c r="K50" s="8">
        <v>9.4E-2</v>
      </c>
      <c r="L50" s="8" t="s">
        <v>31</v>
      </c>
      <c r="M50" s="8" t="s">
        <v>19</v>
      </c>
      <c r="N50" s="8" t="str">
        <f>VLOOKUP(C50,'Points and Classes'!D:E,2,FALSE)</f>
        <v>Deseret Dash - Expert</v>
      </c>
      <c r="O50" s="8">
        <f>IF(N50="Sportsman",0,_xlfn.IFNA(VLOOKUP(E50,'Points and Classes'!A:B,2,FALSE),0))</f>
        <v>5</v>
      </c>
      <c r="P50" s="8">
        <f>_xlfn.IFNA(VLOOKUP(N50&amp;G50,'By Class Overall'!A:F,6,FALSE),0)</f>
        <v>17</v>
      </c>
      <c r="Q50" s="8">
        <f>_xlfn.IFNA(VLOOKUP(N50&amp;G50,'By Class Overall'!A:G,7,FALSE),0)</f>
        <v>25</v>
      </c>
    </row>
    <row r="51" spans="1:17" x14ac:dyDescent="0.25">
      <c r="A51" s="8">
        <v>1</v>
      </c>
      <c r="B51" s="8" t="s">
        <v>12</v>
      </c>
      <c r="C51" s="8" t="s">
        <v>132</v>
      </c>
      <c r="D51" s="8">
        <v>17</v>
      </c>
      <c r="E51" s="8">
        <v>17</v>
      </c>
      <c r="F51" s="8">
        <v>272</v>
      </c>
      <c r="G51" s="8" t="s">
        <v>139</v>
      </c>
      <c r="H51" s="8">
        <v>7</v>
      </c>
      <c r="I51" s="8">
        <v>9.2928240740740697E-3</v>
      </c>
      <c r="J51" s="8" t="s">
        <v>118</v>
      </c>
      <c r="K51" s="8">
        <v>7.5231481481481503E-4</v>
      </c>
      <c r="L51" s="8" t="s">
        <v>140</v>
      </c>
      <c r="M51" s="8" t="s">
        <v>16</v>
      </c>
      <c r="N51" s="8" t="str">
        <f>VLOOKUP(C51,'Points and Classes'!D:E,2,FALSE)</f>
        <v>Deseret Dash - Expert</v>
      </c>
      <c r="O51" s="8">
        <f>IF(N51="Sportsman",0,_xlfn.IFNA(VLOOKUP(E51,'Points and Classes'!A:B,2,FALSE),0))</f>
        <v>4</v>
      </c>
      <c r="P51" s="8">
        <f>_xlfn.IFNA(VLOOKUP(N51&amp;G51,'By Class Overall'!A:F,6,FALSE),0)</f>
        <v>7</v>
      </c>
      <c r="Q51" s="8">
        <f>_xlfn.IFNA(VLOOKUP(N51&amp;G51,'By Class Overall'!A:G,7,FALSE),0)</f>
        <v>32</v>
      </c>
    </row>
    <row r="52" spans="1:17" x14ac:dyDescent="0.25">
      <c r="A52" s="8">
        <v>1</v>
      </c>
      <c r="B52" s="8" t="s">
        <v>12</v>
      </c>
      <c r="C52" s="8" t="s">
        <v>132</v>
      </c>
      <c r="D52" s="8">
        <v>18</v>
      </c>
      <c r="E52" s="8">
        <v>18</v>
      </c>
      <c r="F52" s="8">
        <v>66</v>
      </c>
      <c r="G52" s="8" t="s">
        <v>141</v>
      </c>
      <c r="H52" s="8">
        <v>4</v>
      </c>
      <c r="I52" s="8">
        <v>6.0914351851851798E-3</v>
      </c>
      <c r="J52" s="8" t="s">
        <v>142</v>
      </c>
      <c r="K52" s="8" t="s">
        <v>113</v>
      </c>
      <c r="L52" s="8" t="s">
        <v>143</v>
      </c>
      <c r="M52" s="8" t="s">
        <v>144</v>
      </c>
      <c r="N52" s="8" t="str">
        <f>VLOOKUP(C52,'Points and Classes'!D:E,2,FALSE)</f>
        <v>Deseret Dash - Expert</v>
      </c>
      <c r="O52" s="8">
        <f>IF(N52="Sportsman",0,_xlfn.IFNA(VLOOKUP(E52,'Points and Classes'!A:B,2,FALSE),0))</f>
        <v>3</v>
      </c>
      <c r="P52" s="8">
        <f>_xlfn.IFNA(VLOOKUP(N52&amp;G52,'By Class Overall'!A:F,6,FALSE),0)</f>
        <v>5</v>
      </c>
      <c r="Q52" s="8">
        <f>_xlfn.IFNA(VLOOKUP(N52&amp;G52,'By Class Overall'!A:G,7,FALSE),0)</f>
        <v>34</v>
      </c>
    </row>
    <row r="53" spans="1:17" x14ac:dyDescent="0.25">
      <c r="A53" s="8">
        <v>1</v>
      </c>
      <c r="B53" s="8" t="s">
        <v>12</v>
      </c>
      <c r="C53" s="8" t="s">
        <v>132</v>
      </c>
      <c r="D53" s="8">
        <v>19</v>
      </c>
      <c r="E53" s="8">
        <v>19</v>
      </c>
      <c r="F53" s="8">
        <v>22</v>
      </c>
      <c r="G53" s="8" t="s">
        <v>35</v>
      </c>
      <c r="H53" s="8">
        <v>3</v>
      </c>
      <c r="I53" s="8">
        <v>4.09490740740741E-3</v>
      </c>
      <c r="J53" s="8" t="s">
        <v>112</v>
      </c>
      <c r="K53" s="8" t="s">
        <v>118</v>
      </c>
      <c r="L53" s="8" t="s">
        <v>15</v>
      </c>
      <c r="M53" s="8" t="s">
        <v>145</v>
      </c>
      <c r="N53" s="8" t="str">
        <f>VLOOKUP(C53,'Points and Classes'!D:E,2,FALSE)</f>
        <v>Deseret Dash - Expert</v>
      </c>
      <c r="O53" s="8">
        <f>IF(N53="Sportsman",0,_xlfn.IFNA(VLOOKUP(E53,'Points and Classes'!A:B,2,FALSE),0))</f>
        <v>2</v>
      </c>
      <c r="P53" s="8">
        <f>_xlfn.IFNA(VLOOKUP(N53&amp;G53,'By Class Overall'!A:F,6,FALSE),0)</f>
        <v>16</v>
      </c>
      <c r="Q53" s="8">
        <f>_xlfn.IFNA(VLOOKUP(N53&amp;G53,'By Class Overall'!A:G,7,FALSE),0)</f>
        <v>26</v>
      </c>
    </row>
    <row r="54" spans="1:17" x14ac:dyDescent="0.25">
      <c r="A54" s="8">
        <v>1</v>
      </c>
      <c r="B54" s="8" t="s">
        <v>12</v>
      </c>
      <c r="C54" s="8" t="s">
        <v>132</v>
      </c>
      <c r="D54" s="8">
        <v>20</v>
      </c>
      <c r="E54" s="8">
        <v>20</v>
      </c>
      <c r="F54" s="8">
        <v>26</v>
      </c>
      <c r="G54" s="8" t="s">
        <v>90</v>
      </c>
      <c r="H54" s="8">
        <v>1</v>
      </c>
      <c r="I54" s="8">
        <v>1.2592592592592601E-3</v>
      </c>
      <c r="J54" s="8" t="s">
        <v>146</v>
      </c>
      <c r="K54" s="8" t="s">
        <v>111</v>
      </c>
      <c r="L54" s="8" t="s">
        <v>31</v>
      </c>
      <c r="M54" s="8" t="s">
        <v>91</v>
      </c>
      <c r="N54" s="8" t="str">
        <f>VLOOKUP(C54,'Points and Classes'!D:E,2,FALSE)</f>
        <v>Deseret Dash - Expert</v>
      </c>
      <c r="O54" s="8">
        <f>IF(N54="Sportsman",0,_xlfn.IFNA(VLOOKUP(E54,'Points and Classes'!A:B,2,FALSE),0))</f>
        <v>1</v>
      </c>
      <c r="P54" s="8">
        <f>_xlfn.IFNA(VLOOKUP(N54&amp;G54,'By Class Overall'!A:F,6,FALSE),0)</f>
        <v>197</v>
      </c>
      <c r="Q54" s="8">
        <f>_xlfn.IFNA(VLOOKUP(N54&amp;G54,'By Class Overall'!A:G,7,FALSE),0)</f>
        <v>2</v>
      </c>
    </row>
    <row r="55" spans="1:17" x14ac:dyDescent="0.25">
      <c r="A55" s="8">
        <v>1</v>
      </c>
      <c r="B55" s="8" t="s">
        <v>12</v>
      </c>
      <c r="C55" s="8" t="s">
        <v>132</v>
      </c>
      <c r="D55" s="8">
        <v>21</v>
      </c>
      <c r="E55" s="8">
        <v>21</v>
      </c>
      <c r="F55" s="8">
        <v>88</v>
      </c>
      <c r="G55" s="8" t="s">
        <v>126</v>
      </c>
      <c r="H55" s="8">
        <v>1</v>
      </c>
      <c r="I55" s="8">
        <v>1.6145833333333301E-3</v>
      </c>
      <c r="J55" s="8" t="s">
        <v>146</v>
      </c>
      <c r="K55" s="8">
        <v>30.687999999999999</v>
      </c>
      <c r="L55" s="8" t="s">
        <v>18</v>
      </c>
      <c r="M55" s="8" t="s">
        <v>102</v>
      </c>
      <c r="N55" s="8" t="str">
        <f>VLOOKUP(C55,'Points and Classes'!D:E,2,FALSE)</f>
        <v>Deseret Dash - Expert</v>
      </c>
      <c r="O55" s="8">
        <f>IF(N55="Sportsman",0,_xlfn.IFNA(VLOOKUP(E55,'Points and Classes'!A:B,2,FALSE),0))</f>
        <v>0</v>
      </c>
      <c r="P55" s="8">
        <f>_xlfn.IFNA(VLOOKUP(N55&amp;G55,'By Class Overall'!A:F,6,FALSE),0)</f>
        <v>9</v>
      </c>
      <c r="Q55" s="8">
        <f>_xlfn.IFNA(VLOOKUP(N55&amp;G55,'By Class Overall'!A:G,7,FALSE),0)</f>
        <v>30</v>
      </c>
    </row>
    <row r="56" spans="1:17" x14ac:dyDescent="0.25">
      <c r="A56" s="8">
        <v>1</v>
      </c>
      <c r="B56" s="8" t="s">
        <v>12</v>
      </c>
      <c r="C56" s="8" t="s">
        <v>132</v>
      </c>
      <c r="D56" s="8" t="s">
        <v>71</v>
      </c>
      <c r="E56" s="8" t="s">
        <v>71</v>
      </c>
      <c r="F56" s="8">
        <v>53</v>
      </c>
      <c r="G56" s="8" t="s">
        <v>120</v>
      </c>
      <c r="J56" s="8" t="s">
        <v>71</v>
      </c>
      <c r="L56" s="8" t="s">
        <v>31</v>
      </c>
      <c r="M56" s="8" t="s">
        <v>121</v>
      </c>
      <c r="N56" s="8" t="str">
        <f>VLOOKUP(C56,'Points and Classes'!D:E,2,FALSE)</f>
        <v>Deseret Dash - Expert</v>
      </c>
      <c r="O56" s="8">
        <f>IF(N56="Sportsman",0,_xlfn.IFNA(VLOOKUP(E56,'Points and Classes'!A:B,2,FALSE),0))</f>
        <v>0</v>
      </c>
      <c r="P56" s="8">
        <f>_xlfn.IFNA(VLOOKUP(N56&amp;G56,'By Class Overall'!A:F,6,FALSE),0)</f>
        <v>101</v>
      </c>
      <c r="Q56" s="8">
        <f>_xlfn.IFNA(VLOOKUP(N56&amp;G56,'By Class Overall'!A:G,7,FALSE),0)</f>
        <v>5</v>
      </c>
    </row>
    <row r="57" spans="1:17" x14ac:dyDescent="0.25">
      <c r="A57" s="8">
        <v>1</v>
      </c>
      <c r="B57" s="8" t="s">
        <v>12</v>
      </c>
      <c r="C57" s="8" t="s">
        <v>132</v>
      </c>
      <c r="D57" s="8" t="s">
        <v>71</v>
      </c>
      <c r="E57" s="8" t="s">
        <v>71</v>
      </c>
      <c r="F57" s="8">
        <v>217</v>
      </c>
      <c r="G57" s="8" t="s">
        <v>130</v>
      </c>
      <c r="J57" s="8" t="s">
        <v>71</v>
      </c>
      <c r="L57" s="8" t="s">
        <v>147</v>
      </c>
      <c r="M57" s="8" t="s">
        <v>81</v>
      </c>
      <c r="N57" s="8" t="str">
        <f>VLOOKUP(C57,'Points and Classes'!D:E,2,FALSE)</f>
        <v>Deseret Dash - Expert</v>
      </c>
      <c r="O57" s="8">
        <f>IF(N57="Sportsman",0,_xlfn.IFNA(VLOOKUP(E57,'Points and Classes'!A:B,2,FALSE),0))</f>
        <v>0</v>
      </c>
      <c r="P57" s="8">
        <f>_xlfn.IFNA(VLOOKUP(N57&amp;G57,'By Class Overall'!A:F,6,FALSE),0)</f>
        <v>11</v>
      </c>
      <c r="Q57" s="8">
        <f>_xlfn.IFNA(VLOOKUP(N57&amp;G57,'By Class Overall'!A:G,7,FALSE),0)</f>
        <v>29</v>
      </c>
    </row>
    <row r="58" spans="1:17" x14ac:dyDescent="0.25">
      <c r="A58" s="8">
        <v>1</v>
      </c>
      <c r="B58" s="8" t="s">
        <v>12</v>
      </c>
      <c r="C58" s="8" t="s">
        <v>132</v>
      </c>
      <c r="D58" s="8" t="s">
        <v>71</v>
      </c>
      <c r="E58" s="8" t="s">
        <v>71</v>
      </c>
      <c r="F58" s="8">
        <v>282</v>
      </c>
      <c r="G58" s="8" t="s">
        <v>26</v>
      </c>
      <c r="J58" s="8" t="s">
        <v>71</v>
      </c>
      <c r="L58" s="8" t="s">
        <v>122</v>
      </c>
      <c r="M58" s="8" t="s">
        <v>123</v>
      </c>
      <c r="N58" s="8" t="str">
        <f>VLOOKUP(C58,'Points and Classes'!D:E,2,FALSE)</f>
        <v>Deseret Dash - Expert</v>
      </c>
      <c r="O58" s="8">
        <f>IF(N58="Sportsman",0,_xlfn.IFNA(VLOOKUP(E58,'Points and Classes'!A:B,2,FALSE),0))</f>
        <v>0</v>
      </c>
      <c r="P58" s="8">
        <f>_xlfn.IFNA(VLOOKUP(N58&amp;G58,'By Class Overall'!A:F,6,FALSE),0)</f>
        <v>13</v>
      </c>
      <c r="Q58" s="8">
        <f>_xlfn.IFNA(VLOOKUP(N58&amp;G58,'By Class Overall'!A:G,7,FALSE),0)</f>
        <v>27</v>
      </c>
    </row>
    <row r="59" spans="1:17" x14ac:dyDescent="0.25">
      <c r="A59" s="8">
        <v>1</v>
      </c>
      <c r="B59" s="8" t="s">
        <v>12</v>
      </c>
      <c r="C59" s="8" t="s">
        <v>132</v>
      </c>
      <c r="D59" s="8" t="s">
        <v>71</v>
      </c>
      <c r="E59" s="8" t="s">
        <v>71</v>
      </c>
      <c r="F59" s="8">
        <v>11</v>
      </c>
      <c r="G59" s="8" t="s">
        <v>127</v>
      </c>
      <c r="J59" s="8" t="s">
        <v>71</v>
      </c>
      <c r="L59" s="8" t="s">
        <v>148</v>
      </c>
      <c r="M59" s="8" t="s">
        <v>128</v>
      </c>
      <c r="N59" s="8" t="str">
        <f>VLOOKUP(C59,'Points and Classes'!D:E,2,FALSE)</f>
        <v>Deseret Dash - Expert</v>
      </c>
      <c r="O59" s="8">
        <f>IF(N59="Sportsman",0,_xlfn.IFNA(VLOOKUP(E59,'Points and Classes'!A:B,2,FALSE),0))</f>
        <v>0</v>
      </c>
      <c r="P59" s="8">
        <f>_xlfn.IFNA(VLOOKUP(N59&amp;G59,'By Class Overall'!A:F,6,FALSE),0)</f>
        <v>32</v>
      </c>
      <c r="Q59" s="8">
        <f>_xlfn.IFNA(VLOOKUP(N59&amp;G59,'By Class Overall'!A:G,7,FALSE),0)</f>
        <v>19</v>
      </c>
    </row>
    <row r="60" spans="1:17" x14ac:dyDescent="0.25">
      <c r="A60" s="8">
        <v>1</v>
      </c>
      <c r="B60" s="8" t="s">
        <v>12</v>
      </c>
      <c r="C60" s="8" t="s">
        <v>132</v>
      </c>
      <c r="D60" s="8" t="s">
        <v>71</v>
      </c>
      <c r="E60" s="8" t="s">
        <v>71</v>
      </c>
      <c r="F60" s="8">
        <v>117</v>
      </c>
      <c r="G60" s="8" t="s">
        <v>25</v>
      </c>
      <c r="J60" s="8" t="s">
        <v>71</v>
      </c>
      <c r="L60" s="8" t="s">
        <v>114</v>
      </c>
      <c r="M60" s="8" t="s">
        <v>115</v>
      </c>
      <c r="N60" s="8" t="str">
        <f>VLOOKUP(C60,'Points and Classes'!D:E,2,FALSE)</f>
        <v>Deseret Dash - Expert</v>
      </c>
      <c r="O60" s="8">
        <f>IF(N60="Sportsman",0,_xlfn.IFNA(VLOOKUP(E60,'Points and Classes'!A:B,2,FALSE),0))</f>
        <v>0</v>
      </c>
      <c r="P60" s="8">
        <f>_xlfn.IFNA(VLOOKUP(N60&amp;G60,'By Class Overall'!A:F,6,FALSE),0)</f>
        <v>0</v>
      </c>
      <c r="Q60" s="8">
        <f>_xlfn.IFNA(VLOOKUP(N60&amp;G60,'By Class Overall'!A:G,7,FALSE),0)</f>
        <v>36</v>
      </c>
    </row>
    <row r="61" spans="1:17" x14ac:dyDescent="0.25">
      <c r="A61" s="8">
        <v>1</v>
      </c>
      <c r="B61" s="8" t="s">
        <v>12</v>
      </c>
      <c r="C61" s="8" t="s">
        <v>132</v>
      </c>
      <c r="D61" s="8" t="s">
        <v>71</v>
      </c>
      <c r="E61" s="8" t="s">
        <v>71</v>
      </c>
      <c r="F61" s="8">
        <v>777</v>
      </c>
      <c r="G61" s="8" t="s">
        <v>22</v>
      </c>
      <c r="J61" s="8" t="s">
        <v>71</v>
      </c>
      <c r="L61" s="8" t="s">
        <v>33</v>
      </c>
      <c r="M61" s="8" t="s">
        <v>24</v>
      </c>
      <c r="N61" s="8" t="str">
        <f>VLOOKUP(C61,'Points and Classes'!D:E,2,FALSE)</f>
        <v>Deseret Dash - Expert</v>
      </c>
      <c r="O61" s="8">
        <f>IF(N61="Sportsman",0,_xlfn.IFNA(VLOOKUP(E61,'Points and Classes'!A:B,2,FALSE),0))</f>
        <v>0</v>
      </c>
      <c r="P61" s="8">
        <f>_xlfn.IFNA(VLOOKUP(N61&amp;G61,'By Class Overall'!A:F,6,FALSE),0)</f>
        <v>0</v>
      </c>
      <c r="Q61" s="8">
        <f>_xlfn.IFNA(VLOOKUP(N61&amp;G61,'By Class Overall'!A:G,7,FALSE),0)</f>
        <v>36</v>
      </c>
    </row>
    <row r="62" spans="1:17" x14ac:dyDescent="0.25">
      <c r="A62" s="8">
        <v>1</v>
      </c>
      <c r="B62" s="8" t="s">
        <v>12</v>
      </c>
      <c r="C62" s="8" t="s">
        <v>149</v>
      </c>
      <c r="D62" s="8">
        <v>1</v>
      </c>
      <c r="E62" s="8">
        <v>1</v>
      </c>
      <c r="F62" s="8">
        <v>193</v>
      </c>
      <c r="G62" s="8" t="s">
        <v>14</v>
      </c>
      <c r="H62" s="8">
        <v>7</v>
      </c>
      <c r="I62" s="8">
        <v>8.1851851851851894E-3</v>
      </c>
      <c r="L62" s="8" t="s">
        <v>15</v>
      </c>
      <c r="M62" s="8" t="s">
        <v>16</v>
      </c>
      <c r="N62" s="8" t="str">
        <f>VLOOKUP(C62,'Points and Classes'!D:E,2,FALSE)</f>
        <v>Deseret Dash - Novice</v>
      </c>
      <c r="O62" s="8">
        <f>IF(N62="Sportsman",0,_xlfn.IFNA(VLOOKUP(E62,'Points and Classes'!A:B,2,FALSE),0))</f>
        <v>50</v>
      </c>
      <c r="P62" s="8">
        <f>_xlfn.IFNA(VLOOKUP(N62&amp;G62,'By Class Overall'!A:F,6,FALSE),0)</f>
        <v>262</v>
      </c>
      <c r="Q62" s="8">
        <f>_xlfn.IFNA(VLOOKUP(N62&amp;G62,'By Class Overall'!A:G,7,FALSE),0)</f>
        <v>1</v>
      </c>
    </row>
    <row r="63" spans="1:17" x14ac:dyDescent="0.25">
      <c r="A63" s="8">
        <v>1</v>
      </c>
      <c r="B63" s="8" t="s">
        <v>12</v>
      </c>
      <c r="C63" s="8" t="s">
        <v>149</v>
      </c>
      <c r="D63" s="8">
        <v>2</v>
      </c>
      <c r="E63" s="8">
        <v>2</v>
      </c>
      <c r="F63" s="8">
        <v>311</v>
      </c>
      <c r="G63" s="8" t="s">
        <v>150</v>
      </c>
      <c r="H63" s="8">
        <v>7</v>
      </c>
      <c r="I63" s="8">
        <v>8.1886574074074101E-3</v>
      </c>
      <c r="J63" s="8">
        <v>0.247</v>
      </c>
      <c r="K63" s="8">
        <v>0.247</v>
      </c>
      <c r="L63" s="8" t="s">
        <v>80</v>
      </c>
      <c r="M63" s="8" t="s">
        <v>19</v>
      </c>
      <c r="N63" s="8" t="str">
        <f>VLOOKUP(C63,'Points and Classes'!D:E,2,FALSE)</f>
        <v>Deseret Dash - Novice</v>
      </c>
      <c r="O63" s="8">
        <f>IF(N63="Sportsman",0,_xlfn.IFNA(VLOOKUP(E63,'Points and Classes'!A:B,2,FALSE),0))</f>
        <v>40</v>
      </c>
      <c r="P63" s="8">
        <f>_xlfn.IFNA(VLOOKUP(N63&amp;G63,'By Class Overall'!A:F,6,FALSE),0)</f>
        <v>232</v>
      </c>
      <c r="Q63" s="8">
        <f>_xlfn.IFNA(VLOOKUP(N63&amp;G63,'By Class Overall'!A:G,7,FALSE),0)</f>
        <v>2</v>
      </c>
    </row>
    <row r="64" spans="1:17" x14ac:dyDescent="0.25">
      <c r="A64" s="8">
        <v>1</v>
      </c>
      <c r="B64" s="8" t="s">
        <v>12</v>
      </c>
      <c r="C64" s="8" t="s">
        <v>149</v>
      </c>
      <c r="D64" s="8">
        <v>3</v>
      </c>
      <c r="E64" s="8">
        <v>3</v>
      </c>
      <c r="F64" s="8">
        <v>675</v>
      </c>
      <c r="G64" s="8" t="s">
        <v>75</v>
      </c>
      <c r="H64" s="8">
        <v>7</v>
      </c>
      <c r="I64" s="8">
        <v>8.3483796296296292E-3</v>
      </c>
      <c r="J64" s="8">
        <v>14.063000000000001</v>
      </c>
      <c r="K64" s="8">
        <v>13.816000000000001</v>
      </c>
      <c r="L64" s="8" t="s">
        <v>76</v>
      </c>
      <c r="M64" s="8" t="s">
        <v>52</v>
      </c>
      <c r="N64" s="8" t="str">
        <f>VLOOKUP(C64,'Points and Classes'!D:E,2,FALSE)</f>
        <v>Deseret Dash - Novice</v>
      </c>
      <c r="O64" s="8">
        <f>IF(N64="Sportsman",0,_xlfn.IFNA(VLOOKUP(E64,'Points and Classes'!A:B,2,FALSE),0))</f>
        <v>32</v>
      </c>
      <c r="P64" s="8">
        <f>_xlfn.IFNA(VLOOKUP(N64&amp;G64,'By Class Overall'!A:F,6,FALSE),0)</f>
        <v>86</v>
      </c>
      <c r="Q64" s="8">
        <f>_xlfn.IFNA(VLOOKUP(N64&amp;G64,'By Class Overall'!A:G,7,FALSE),0)</f>
        <v>6</v>
      </c>
    </row>
    <row r="65" spans="1:17" x14ac:dyDescent="0.25">
      <c r="A65" s="8">
        <v>1</v>
      </c>
      <c r="B65" s="8" t="s">
        <v>12</v>
      </c>
      <c r="C65" s="8" t="s">
        <v>149</v>
      </c>
      <c r="D65" s="8">
        <v>4</v>
      </c>
      <c r="E65" s="8">
        <v>4</v>
      </c>
      <c r="F65" s="8">
        <v>325</v>
      </c>
      <c r="G65" s="8" t="s">
        <v>53</v>
      </c>
      <c r="H65" s="8">
        <v>7</v>
      </c>
      <c r="I65" s="8">
        <v>8.5868055555555593E-3</v>
      </c>
      <c r="J65" s="8">
        <v>34.715000000000003</v>
      </c>
      <c r="K65" s="8">
        <v>20.652000000000001</v>
      </c>
      <c r="L65" s="8" t="s">
        <v>18</v>
      </c>
      <c r="M65" s="8" t="s">
        <v>54</v>
      </c>
      <c r="N65" s="8" t="str">
        <f>VLOOKUP(C65,'Points and Classes'!D:E,2,FALSE)</f>
        <v>Deseret Dash - Novice</v>
      </c>
      <c r="O65" s="8">
        <f>IF(N65="Sportsman",0,_xlfn.IFNA(VLOOKUP(E65,'Points and Classes'!A:B,2,FALSE),0))</f>
        <v>26</v>
      </c>
      <c r="P65" s="8">
        <f>_xlfn.IFNA(VLOOKUP(N65&amp;G65,'By Class Overall'!A:F,6,FALSE),0)</f>
        <v>70</v>
      </c>
      <c r="Q65" s="8">
        <f>_xlfn.IFNA(VLOOKUP(N65&amp;G65,'By Class Overall'!A:G,7,FALSE),0)</f>
        <v>8</v>
      </c>
    </row>
    <row r="66" spans="1:17" x14ac:dyDescent="0.25">
      <c r="A66" s="8">
        <v>1</v>
      </c>
      <c r="B66" s="8" t="s">
        <v>12</v>
      </c>
      <c r="C66" s="8" t="s">
        <v>149</v>
      </c>
      <c r="D66" s="8">
        <v>5</v>
      </c>
      <c r="E66" s="8">
        <v>5</v>
      </c>
      <c r="F66" s="8">
        <v>607</v>
      </c>
      <c r="G66" s="8" t="s">
        <v>67</v>
      </c>
      <c r="H66" s="8">
        <v>7</v>
      </c>
      <c r="I66" s="8">
        <v>8.6747685185185192E-3</v>
      </c>
      <c r="J66" s="8">
        <v>42.273000000000003</v>
      </c>
      <c r="K66" s="8">
        <v>7.5579999999999998</v>
      </c>
      <c r="L66" s="8" t="s">
        <v>51</v>
      </c>
      <c r="M66" s="8" t="s">
        <v>52</v>
      </c>
      <c r="N66" s="8" t="str">
        <f>VLOOKUP(C66,'Points and Classes'!D:E,2,FALSE)</f>
        <v>Deseret Dash - Novice</v>
      </c>
      <c r="O66" s="8">
        <f>IF(N66="Sportsman",0,_xlfn.IFNA(VLOOKUP(E66,'Points and Classes'!A:B,2,FALSE),0))</f>
        <v>22</v>
      </c>
      <c r="P66" s="8">
        <f>_xlfn.IFNA(VLOOKUP(N66&amp;G66,'By Class Overall'!A:F,6,FALSE),0)</f>
        <v>94</v>
      </c>
      <c r="Q66" s="8">
        <f>_xlfn.IFNA(VLOOKUP(N66&amp;G66,'By Class Overall'!A:G,7,FALSE),0)</f>
        <v>5</v>
      </c>
    </row>
    <row r="67" spans="1:17" x14ac:dyDescent="0.25">
      <c r="A67" s="8">
        <v>1</v>
      </c>
      <c r="B67" s="8" t="s">
        <v>12</v>
      </c>
      <c r="C67" s="8" t="s">
        <v>149</v>
      </c>
      <c r="D67" s="8">
        <v>6</v>
      </c>
      <c r="E67" s="8">
        <v>6</v>
      </c>
      <c r="F67" s="8">
        <v>136</v>
      </c>
      <c r="G67" s="8" t="s">
        <v>32</v>
      </c>
      <c r="H67" s="8">
        <v>7</v>
      </c>
      <c r="I67" s="8">
        <v>8.6932870370370393E-3</v>
      </c>
      <c r="J67" s="8">
        <v>43.872999999999998</v>
      </c>
      <c r="K67" s="8">
        <v>1.6</v>
      </c>
      <c r="L67" s="8" t="s">
        <v>33</v>
      </c>
      <c r="M67" s="8" t="s">
        <v>34</v>
      </c>
      <c r="N67" s="8" t="str">
        <f>VLOOKUP(C67,'Points and Classes'!D:E,2,FALSE)</f>
        <v>Deseret Dash - Novice</v>
      </c>
      <c r="O67" s="8">
        <f>IF(N67="Sportsman",0,_xlfn.IFNA(VLOOKUP(E67,'Points and Classes'!A:B,2,FALSE),0))</f>
        <v>20</v>
      </c>
      <c r="P67" s="8">
        <f>_xlfn.IFNA(VLOOKUP(N67&amp;G67,'By Class Overall'!A:F,6,FALSE),0)</f>
        <v>102</v>
      </c>
      <c r="Q67" s="8">
        <f>_xlfn.IFNA(VLOOKUP(N67&amp;G67,'By Class Overall'!A:G,7,FALSE),0)</f>
        <v>4</v>
      </c>
    </row>
    <row r="68" spans="1:17" x14ac:dyDescent="0.25">
      <c r="A68" s="8">
        <v>1</v>
      </c>
      <c r="B68" s="8" t="s">
        <v>12</v>
      </c>
      <c r="C68" s="8" t="s">
        <v>149</v>
      </c>
      <c r="D68" s="8">
        <v>7</v>
      </c>
      <c r="E68" s="8">
        <v>7</v>
      </c>
      <c r="F68" s="8">
        <v>179</v>
      </c>
      <c r="G68" s="8" t="s">
        <v>42</v>
      </c>
      <c r="H68" s="8">
        <v>7</v>
      </c>
      <c r="I68" s="8">
        <v>8.77893518518519E-3</v>
      </c>
      <c r="J68" s="8">
        <v>51.268000000000001</v>
      </c>
      <c r="K68" s="8">
        <v>7.3949999999999996</v>
      </c>
      <c r="L68" s="8" t="s">
        <v>43</v>
      </c>
      <c r="M68" s="8" t="s">
        <v>44</v>
      </c>
      <c r="N68" s="8" t="str">
        <f>VLOOKUP(C68,'Points and Classes'!D:E,2,FALSE)</f>
        <v>Deseret Dash - Novice</v>
      </c>
      <c r="O68" s="8">
        <f>IF(N68="Sportsman",0,_xlfn.IFNA(VLOOKUP(E68,'Points and Classes'!A:B,2,FALSE),0))</f>
        <v>18</v>
      </c>
      <c r="P68" s="8">
        <f>_xlfn.IFNA(VLOOKUP(N68&amp;G68,'By Class Overall'!A:F,6,FALSE),0)</f>
        <v>58</v>
      </c>
      <c r="Q68" s="8">
        <f>_xlfn.IFNA(VLOOKUP(N68&amp;G68,'By Class Overall'!A:G,7,FALSE),0)</f>
        <v>13</v>
      </c>
    </row>
    <row r="69" spans="1:17" x14ac:dyDescent="0.25">
      <c r="A69" s="8">
        <v>1</v>
      </c>
      <c r="B69" s="8" t="s">
        <v>12</v>
      </c>
      <c r="C69" s="8" t="s">
        <v>149</v>
      </c>
      <c r="D69" s="8">
        <v>8</v>
      </c>
      <c r="E69" s="8">
        <v>8</v>
      </c>
      <c r="F69" s="8">
        <v>746</v>
      </c>
      <c r="G69" s="8" t="s">
        <v>36</v>
      </c>
      <c r="H69" s="8">
        <v>7</v>
      </c>
      <c r="I69" s="8">
        <v>8.8553240740740693E-3</v>
      </c>
      <c r="J69" s="8">
        <v>57.884</v>
      </c>
      <c r="K69" s="8">
        <v>6.6159999999999997</v>
      </c>
      <c r="L69" s="8" t="s">
        <v>37</v>
      </c>
      <c r="M69" s="8" t="s">
        <v>38</v>
      </c>
      <c r="N69" s="8" t="str">
        <f>VLOOKUP(C69,'Points and Classes'!D:E,2,FALSE)</f>
        <v>Deseret Dash - Novice</v>
      </c>
      <c r="O69" s="8">
        <f>IF(N69="Sportsman",0,_xlfn.IFNA(VLOOKUP(E69,'Points and Classes'!A:B,2,FALSE),0))</f>
        <v>16</v>
      </c>
      <c r="P69" s="8">
        <f>_xlfn.IFNA(VLOOKUP(N69&amp;G69,'By Class Overall'!A:F,6,FALSE),0)</f>
        <v>34</v>
      </c>
      <c r="Q69" s="8">
        <f>_xlfn.IFNA(VLOOKUP(N69&amp;G69,'By Class Overall'!A:G,7,FALSE),0)</f>
        <v>16</v>
      </c>
    </row>
    <row r="70" spans="1:17" x14ac:dyDescent="0.25">
      <c r="A70" s="8">
        <v>1</v>
      </c>
      <c r="B70" s="8" t="s">
        <v>12</v>
      </c>
      <c r="C70" s="8" t="s">
        <v>149</v>
      </c>
      <c r="D70" s="8">
        <v>9</v>
      </c>
      <c r="E70" s="8">
        <v>9</v>
      </c>
      <c r="F70" s="8">
        <v>911</v>
      </c>
      <c r="G70" s="8" t="s">
        <v>61</v>
      </c>
      <c r="H70" s="8">
        <v>7</v>
      </c>
      <c r="I70" s="8">
        <v>8.9872685185185194E-3</v>
      </c>
      <c r="J70" s="8">
        <v>8.0208333333333303E-4</v>
      </c>
      <c r="K70" s="8">
        <v>11.368</v>
      </c>
      <c r="L70" s="8" t="s">
        <v>62</v>
      </c>
      <c r="M70" s="8" t="s">
        <v>44</v>
      </c>
      <c r="N70" s="8" t="str">
        <f>VLOOKUP(C70,'Points and Classes'!D:E,2,FALSE)</f>
        <v>Deseret Dash - Novice</v>
      </c>
      <c r="O70" s="8">
        <f>IF(N70="Sportsman",0,_xlfn.IFNA(VLOOKUP(E70,'Points and Classes'!A:B,2,FALSE),0))</f>
        <v>14</v>
      </c>
      <c r="P70" s="8">
        <f>_xlfn.IFNA(VLOOKUP(N70&amp;G70,'By Class Overall'!A:F,6,FALSE),0)</f>
        <v>146</v>
      </c>
      <c r="Q70" s="8">
        <f>_xlfn.IFNA(VLOOKUP(N70&amp;G70,'By Class Overall'!A:G,7,FALSE),0)</f>
        <v>3</v>
      </c>
    </row>
    <row r="71" spans="1:17" x14ac:dyDescent="0.25">
      <c r="A71" s="8">
        <v>1</v>
      </c>
      <c r="B71" s="8" t="s">
        <v>12</v>
      </c>
      <c r="C71" s="8" t="s">
        <v>149</v>
      </c>
      <c r="D71" s="8">
        <v>10</v>
      </c>
      <c r="E71" s="8">
        <v>10</v>
      </c>
      <c r="F71" s="8">
        <v>307</v>
      </c>
      <c r="G71" s="8" t="s">
        <v>47</v>
      </c>
      <c r="H71" s="8">
        <v>7</v>
      </c>
      <c r="I71" s="8">
        <v>9.0358796296296298E-3</v>
      </c>
      <c r="J71" s="8">
        <v>8.4953703703703699E-4</v>
      </c>
      <c r="K71" s="8">
        <v>4.1879999999999997</v>
      </c>
      <c r="L71" s="8" t="s">
        <v>48</v>
      </c>
      <c r="M71" s="8" t="s">
        <v>49</v>
      </c>
      <c r="N71" s="8" t="str">
        <f>VLOOKUP(C71,'Points and Classes'!D:E,2,FALSE)</f>
        <v>Deseret Dash - Novice</v>
      </c>
      <c r="O71" s="8">
        <f>IF(N71="Sportsman",0,_xlfn.IFNA(VLOOKUP(E71,'Points and Classes'!A:B,2,FALSE),0))</f>
        <v>12</v>
      </c>
      <c r="P71" s="8">
        <f>_xlfn.IFNA(VLOOKUP(N71&amp;G71,'By Class Overall'!A:F,6,FALSE),0)</f>
        <v>62</v>
      </c>
      <c r="Q71" s="8">
        <f>_xlfn.IFNA(VLOOKUP(N71&amp;G71,'By Class Overall'!A:G,7,FALSE),0)</f>
        <v>9</v>
      </c>
    </row>
    <row r="72" spans="1:17" x14ac:dyDescent="0.25">
      <c r="A72" s="8">
        <v>1</v>
      </c>
      <c r="B72" s="8" t="s">
        <v>12</v>
      </c>
      <c r="C72" s="8" t="s">
        <v>149</v>
      </c>
      <c r="D72" s="8">
        <v>11</v>
      </c>
      <c r="E72" s="8">
        <v>11</v>
      </c>
      <c r="F72" s="8">
        <v>146</v>
      </c>
      <c r="G72" s="8" t="s">
        <v>68</v>
      </c>
      <c r="H72" s="8">
        <v>7</v>
      </c>
      <c r="I72" s="8">
        <v>9.0706018518518505E-3</v>
      </c>
      <c r="J72" s="8">
        <v>8.84259259259259E-4</v>
      </c>
      <c r="K72" s="8">
        <v>2.9940000000000002</v>
      </c>
      <c r="L72" s="8" t="s">
        <v>69</v>
      </c>
      <c r="M72" s="8" t="s">
        <v>70</v>
      </c>
      <c r="N72" s="8" t="str">
        <f>VLOOKUP(C72,'Points and Classes'!D:E,2,FALSE)</f>
        <v>Deseret Dash - Novice</v>
      </c>
      <c r="O72" s="8">
        <f>IF(N72="Sportsman",0,_xlfn.IFNA(VLOOKUP(E72,'Points and Classes'!A:B,2,FALSE),0))</f>
        <v>10</v>
      </c>
      <c r="P72" s="8">
        <f>_xlfn.IFNA(VLOOKUP(N72&amp;G72,'By Class Overall'!A:F,6,FALSE),0)</f>
        <v>15</v>
      </c>
      <c r="Q72" s="8">
        <f>_xlfn.IFNA(VLOOKUP(N72&amp;G72,'By Class Overall'!A:G,7,FALSE),0)</f>
        <v>24</v>
      </c>
    </row>
    <row r="73" spans="1:17" x14ac:dyDescent="0.25">
      <c r="A73" s="8">
        <v>1</v>
      </c>
      <c r="B73" s="8" t="s">
        <v>12</v>
      </c>
      <c r="C73" s="8" t="s">
        <v>149</v>
      </c>
      <c r="D73" s="8">
        <v>12</v>
      </c>
      <c r="E73" s="8">
        <v>12</v>
      </c>
      <c r="F73" s="8">
        <v>107</v>
      </c>
      <c r="G73" s="8" t="s">
        <v>55</v>
      </c>
      <c r="H73" s="8">
        <v>7</v>
      </c>
      <c r="I73" s="8">
        <v>9.0763888888888908E-3</v>
      </c>
      <c r="J73" s="8">
        <v>8.9004629629629601E-4</v>
      </c>
      <c r="K73" s="8">
        <v>0.50900000000000001</v>
      </c>
      <c r="L73" s="8" t="s">
        <v>56</v>
      </c>
      <c r="M73" s="8" t="s">
        <v>57</v>
      </c>
      <c r="N73" s="8" t="str">
        <f>VLOOKUP(C73,'Points and Classes'!D:E,2,FALSE)</f>
        <v>Deseret Dash - Novice</v>
      </c>
      <c r="O73" s="8">
        <f>IF(N73="Sportsman",0,_xlfn.IFNA(VLOOKUP(E73,'Points and Classes'!A:B,2,FALSE),0))</f>
        <v>9</v>
      </c>
      <c r="P73" s="8">
        <f>_xlfn.IFNA(VLOOKUP(N73&amp;G73,'By Class Overall'!A:F,6,FALSE),0)</f>
        <v>60</v>
      </c>
      <c r="Q73" s="8">
        <f>_xlfn.IFNA(VLOOKUP(N73&amp;G73,'By Class Overall'!A:G,7,FALSE),0)</f>
        <v>12</v>
      </c>
    </row>
    <row r="74" spans="1:17" x14ac:dyDescent="0.25">
      <c r="A74" s="8">
        <v>1</v>
      </c>
      <c r="B74" s="8" t="s">
        <v>12</v>
      </c>
      <c r="C74" s="8" t="s">
        <v>149</v>
      </c>
      <c r="D74" s="8">
        <v>13</v>
      </c>
      <c r="E74" s="8">
        <v>13</v>
      </c>
      <c r="F74" s="8">
        <v>114</v>
      </c>
      <c r="G74" s="8" t="s">
        <v>63</v>
      </c>
      <c r="H74" s="8">
        <v>7</v>
      </c>
      <c r="I74" s="8">
        <v>9.1087962962963006E-3</v>
      </c>
      <c r="J74" s="8">
        <v>9.2361111111111105E-4</v>
      </c>
      <c r="K74" s="8">
        <v>2.8279999999999998</v>
      </c>
      <c r="L74" s="8" t="s">
        <v>18</v>
      </c>
      <c r="M74" s="8" t="s">
        <v>19</v>
      </c>
      <c r="N74" s="8" t="str">
        <f>VLOOKUP(C74,'Points and Classes'!D:E,2,FALSE)</f>
        <v>Deseret Dash - Novice</v>
      </c>
      <c r="O74" s="8">
        <f>IF(N74="Sportsman",0,_xlfn.IFNA(VLOOKUP(E74,'Points and Classes'!A:B,2,FALSE),0))</f>
        <v>8</v>
      </c>
      <c r="P74" s="8">
        <f>_xlfn.IFNA(VLOOKUP(N74&amp;G74,'By Class Overall'!A:F,6,FALSE),0)</f>
        <v>8</v>
      </c>
      <c r="Q74" s="8">
        <f>_xlfn.IFNA(VLOOKUP(N74&amp;G74,'By Class Overall'!A:G,7,FALSE),0)</f>
        <v>29</v>
      </c>
    </row>
    <row r="75" spans="1:17" x14ac:dyDescent="0.25">
      <c r="A75" s="8">
        <v>1</v>
      </c>
      <c r="B75" s="8" t="s">
        <v>12</v>
      </c>
      <c r="C75" s="8" t="s">
        <v>149</v>
      </c>
      <c r="D75" s="8">
        <v>14</v>
      </c>
      <c r="E75" s="8">
        <v>14</v>
      </c>
      <c r="F75" s="8">
        <v>711</v>
      </c>
      <c r="G75" s="8" t="s">
        <v>151</v>
      </c>
      <c r="H75" s="8">
        <v>7</v>
      </c>
      <c r="I75" s="8">
        <v>9.1377314814814793E-3</v>
      </c>
      <c r="J75" s="8">
        <v>9.5254629629629595E-4</v>
      </c>
      <c r="K75" s="8">
        <v>2.5030000000000001</v>
      </c>
      <c r="L75" s="8" t="s">
        <v>18</v>
      </c>
      <c r="M75" s="8" t="s">
        <v>152</v>
      </c>
      <c r="N75" s="8" t="str">
        <f>VLOOKUP(C75,'Points and Classes'!D:E,2,FALSE)</f>
        <v>Deseret Dash - Novice</v>
      </c>
      <c r="O75" s="8">
        <f>IF(N75="Sportsman",0,_xlfn.IFNA(VLOOKUP(E75,'Points and Classes'!A:B,2,FALSE),0))</f>
        <v>7</v>
      </c>
      <c r="P75" s="8">
        <f>_xlfn.IFNA(VLOOKUP(N75&amp;G75,'By Class Overall'!A:F,6,FALSE),0)</f>
        <v>62</v>
      </c>
      <c r="Q75" s="8">
        <f>_xlfn.IFNA(VLOOKUP(N75&amp;G75,'By Class Overall'!A:G,7,FALSE),0)</f>
        <v>9</v>
      </c>
    </row>
    <row r="76" spans="1:17" x14ac:dyDescent="0.25">
      <c r="A76" s="8">
        <v>1</v>
      </c>
      <c r="B76" s="8" t="s">
        <v>12</v>
      </c>
      <c r="C76" s="8" t="s">
        <v>149</v>
      </c>
      <c r="D76" s="8">
        <v>15</v>
      </c>
      <c r="E76" s="8">
        <v>15</v>
      </c>
      <c r="F76" s="8">
        <v>870</v>
      </c>
      <c r="G76" s="8" t="s">
        <v>79</v>
      </c>
      <c r="H76" s="8">
        <v>7</v>
      </c>
      <c r="I76" s="8">
        <v>9.2013888888888892E-3</v>
      </c>
      <c r="J76" s="8">
        <v>1.0162037037036999E-3</v>
      </c>
      <c r="K76" s="8">
        <v>5.5179999999999998</v>
      </c>
      <c r="L76" s="8" t="s">
        <v>80</v>
      </c>
      <c r="M76" s="8" t="s">
        <v>81</v>
      </c>
      <c r="N76" s="8" t="str">
        <f>VLOOKUP(C76,'Points and Classes'!D:E,2,FALSE)</f>
        <v>Deseret Dash - Novice</v>
      </c>
      <c r="O76" s="8">
        <f>IF(N76="Sportsman",0,_xlfn.IFNA(VLOOKUP(E76,'Points and Classes'!A:B,2,FALSE),0))</f>
        <v>6</v>
      </c>
      <c r="P76" s="8">
        <f>_xlfn.IFNA(VLOOKUP(N76&amp;G76,'By Class Overall'!A:F,6,FALSE),0)</f>
        <v>16</v>
      </c>
      <c r="Q76" s="8">
        <f>_xlfn.IFNA(VLOOKUP(N76&amp;G76,'By Class Overall'!A:G,7,FALSE),0)</f>
        <v>22</v>
      </c>
    </row>
    <row r="77" spans="1:17" x14ac:dyDescent="0.25">
      <c r="A77" s="8">
        <v>1</v>
      </c>
      <c r="B77" s="8" t="s">
        <v>12</v>
      </c>
      <c r="C77" s="8" t="s">
        <v>149</v>
      </c>
      <c r="D77" s="8">
        <v>16</v>
      </c>
      <c r="E77" s="8">
        <v>16</v>
      </c>
      <c r="F77" s="8">
        <v>660</v>
      </c>
      <c r="G77" s="8" t="s">
        <v>64</v>
      </c>
      <c r="H77" s="8">
        <v>7</v>
      </c>
      <c r="I77" s="8">
        <v>9.3738425925925899E-3</v>
      </c>
      <c r="J77" s="8">
        <v>1.1875E-3</v>
      </c>
      <c r="K77" s="8">
        <v>14.845000000000001</v>
      </c>
      <c r="L77" s="8" t="s">
        <v>65</v>
      </c>
      <c r="M77" s="8" t="s">
        <v>66</v>
      </c>
      <c r="N77" s="8" t="str">
        <f>VLOOKUP(C77,'Points and Classes'!D:E,2,FALSE)</f>
        <v>Deseret Dash - Novice</v>
      </c>
      <c r="O77" s="8">
        <f>IF(N77="Sportsman",0,_xlfn.IFNA(VLOOKUP(E77,'Points and Classes'!A:B,2,FALSE),0))</f>
        <v>5</v>
      </c>
      <c r="P77" s="8">
        <f>_xlfn.IFNA(VLOOKUP(N77&amp;G77,'By Class Overall'!A:F,6,FALSE),0)</f>
        <v>25</v>
      </c>
      <c r="Q77" s="8">
        <f>_xlfn.IFNA(VLOOKUP(N77&amp;G77,'By Class Overall'!A:G,7,FALSE),0)</f>
        <v>21</v>
      </c>
    </row>
    <row r="78" spans="1:17" x14ac:dyDescent="0.25">
      <c r="A78" s="8">
        <v>1</v>
      </c>
      <c r="B78" s="8" t="s">
        <v>12</v>
      </c>
      <c r="C78" s="8" t="s">
        <v>149</v>
      </c>
      <c r="D78" s="8">
        <v>17</v>
      </c>
      <c r="E78" s="8">
        <v>17</v>
      </c>
      <c r="F78" s="8">
        <v>939</v>
      </c>
      <c r="G78" s="8" t="s">
        <v>153</v>
      </c>
      <c r="H78" s="8">
        <v>6</v>
      </c>
      <c r="I78" s="8">
        <v>8.2986111111111108E-3</v>
      </c>
      <c r="J78" s="8" t="s">
        <v>118</v>
      </c>
      <c r="K78" s="8" t="s">
        <v>118</v>
      </c>
      <c r="L78" s="8" t="s">
        <v>154</v>
      </c>
      <c r="M78" s="8" t="s">
        <v>144</v>
      </c>
      <c r="N78" s="8" t="str">
        <f>VLOOKUP(C78,'Points and Classes'!D:E,2,FALSE)</f>
        <v>Deseret Dash - Novice</v>
      </c>
      <c r="O78" s="8">
        <f>IF(N78="Sportsman",0,_xlfn.IFNA(VLOOKUP(E78,'Points and Classes'!A:B,2,FALSE),0))</f>
        <v>4</v>
      </c>
      <c r="P78" s="8">
        <f>_xlfn.IFNA(VLOOKUP(N78&amp;G78,'By Class Overall'!A:F,6,FALSE),0)</f>
        <v>13</v>
      </c>
      <c r="Q78" s="8">
        <f>_xlfn.IFNA(VLOOKUP(N78&amp;G78,'By Class Overall'!A:G,7,FALSE),0)</f>
        <v>26</v>
      </c>
    </row>
    <row r="79" spans="1:17" x14ac:dyDescent="0.25">
      <c r="A79" s="8">
        <v>1</v>
      </c>
      <c r="B79" s="8" t="s">
        <v>12</v>
      </c>
      <c r="C79" s="8" t="s">
        <v>149</v>
      </c>
      <c r="D79" s="8">
        <v>18</v>
      </c>
      <c r="E79" s="8">
        <v>18</v>
      </c>
      <c r="F79" s="8">
        <v>242</v>
      </c>
      <c r="G79" s="8" t="s">
        <v>116</v>
      </c>
      <c r="H79" s="8">
        <v>6</v>
      </c>
      <c r="I79" s="8">
        <v>8.6423611111111093E-3</v>
      </c>
      <c r="J79" s="8" t="s">
        <v>118</v>
      </c>
      <c r="K79" s="8">
        <v>29.771999999999998</v>
      </c>
      <c r="L79" s="8" t="s">
        <v>155</v>
      </c>
      <c r="M79" s="8" t="s">
        <v>38</v>
      </c>
      <c r="N79" s="8" t="str">
        <f>VLOOKUP(C79,'Points and Classes'!D:E,2,FALSE)</f>
        <v>Deseret Dash - Novice</v>
      </c>
      <c r="O79" s="8">
        <f>IF(N79="Sportsman",0,_xlfn.IFNA(VLOOKUP(E79,'Points and Classes'!A:B,2,FALSE),0))</f>
        <v>3</v>
      </c>
      <c r="P79" s="8">
        <f>_xlfn.IFNA(VLOOKUP(N79&amp;G79,'By Class Overall'!A:F,6,FALSE),0)</f>
        <v>12</v>
      </c>
      <c r="Q79" s="8">
        <f>_xlfn.IFNA(VLOOKUP(N79&amp;G79,'By Class Overall'!A:G,7,FALSE),0)</f>
        <v>27</v>
      </c>
    </row>
    <row r="80" spans="1:17" x14ac:dyDescent="0.25">
      <c r="A80" s="8">
        <v>1</v>
      </c>
      <c r="B80" s="8" t="s">
        <v>12</v>
      </c>
      <c r="C80" s="8" t="s">
        <v>149</v>
      </c>
      <c r="D80" s="8">
        <v>19</v>
      </c>
      <c r="E80" s="8">
        <v>19</v>
      </c>
      <c r="F80" s="8">
        <v>268</v>
      </c>
      <c r="G80" s="8" t="s">
        <v>156</v>
      </c>
      <c r="H80" s="8">
        <v>6</v>
      </c>
      <c r="I80" s="8">
        <v>9.0763888888888908E-3</v>
      </c>
      <c r="J80" s="8" t="s">
        <v>118</v>
      </c>
      <c r="K80" s="8">
        <v>37.479999999999997</v>
      </c>
      <c r="L80" s="8" t="s">
        <v>157</v>
      </c>
      <c r="M80" s="8" t="s">
        <v>158</v>
      </c>
      <c r="N80" s="8" t="str">
        <f>VLOOKUP(C80,'Points and Classes'!D:E,2,FALSE)</f>
        <v>Deseret Dash - Novice</v>
      </c>
      <c r="O80" s="8">
        <f>IF(N80="Sportsman",0,_xlfn.IFNA(VLOOKUP(E80,'Points and Classes'!A:B,2,FALSE),0))</f>
        <v>2</v>
      </c>
      <c r="P80" s="8">
        <f>_xlfn.IFNA(VLOOKUP(N80&amp;G80,'By Class Overall'!A:F,6,FALSE),0)</f>
        <v>32</v>
      </c>
      <c r="Q80" s="8">
        <f>_xlfn.IFNA(VLOOKUP(N80&amp;G80,'By Class Overall'!A:G,7,FALSE),0)</f>
        <v>17</v>
      </c>
    </row>
    <row r="81" spans="1:17" x14ac:dyDescent="0.25">
      <c r="A81" s="8">
        <v>1</v>
      </c>
      <c r="B81" s="8" t="s">
        <v>12</v>
      </c>
      <c r="C81" s="8" t="s">
        <v>149</v>
      </c>
      <c r="D81" s="8">
        <v>20</v>
      </c>
      <c r="E81" s="8">
        <v>20</v>
      </c>
      <c r="F81" s="8">
        <v>786</v>
      </c>
      <c r="G81" s="8" t="s">
        <v>50</v>
      </c>
      <c r="H81" s="8">
        <v>4</v>
      </c>
      <c r="I81" s="8">
        <v>5.1145833333333304E-3</v>
      </c>
      <c r="J81" s="8" t="s">
        <v>113</v>
      </c>
      <c r="K81" s="8" t="s">
        <v>111</v>
      </c>
      <c r="L81" s="8" t="s">
        <v>51</v>
      </c>
      <c r="M81" s="8" t="s">
        <v>52</v>
      </c>
      <c r="N81" s="8" t="str">
        <f>VLOOKUP(C81,'Points and Classes'!D:E,2,FALSE)</f>
        <v>Deseret Dash - Novice</v>
      </c>
      <c r="O81" s="8">
        <f>IF(N81="Sportsman",0,_xlfn.IFNA(VLOOKUP(E81,'Points and Classes'!A:B,2,FALSE),0))</f>
        <v>1</v>
      </c>
      <c r="P81" s="8">
        <f>_xlfn.IFNA(VLOOKUP(N81&amp;G81,'By Class Overall'!A:F,6,FALSE),0)</f>
        <v>30</v>
      </c>
      <c r="Q81" s="8">
        <f>_xlfn.IFNA(VLOOKUP(N81&amp;G81,'By Class Overall'!A:G,7,FALSE),0)</f>
        <v>18</v>
      </c>
    </row>
    <row r="82" spans="1:17" x14ac:dyDescent="0.25">
      <c r="A82" s="8">
        <v>1</v>
      </c>
      <c r="B82" s="8" t="s">
        <v>12</v>
      </c>
      <c r="C82" s="8" t="s">
        <v>149</v>
      </c>
      <c r="D82" s="8">
        <v>21</v>
      </c>
      <c r="E82" s="8">
        <v>21</v>
      </c>
      <c r="F82" s="8">
        <v>666</v>
      </c>
      <c r="G82" s="8" t="s">
        <v>45</v>
      </c>
      <c r="H82" s="8">
        <v>4</v>
      </c>
      <c r="I82" s="8">
        <v>5.2546296296296299E-3</v>
      </c>
      <c r="J82" s="8" t="s">
        <v>113</v>
      </c>
      <c r="K82" s="8">
        <v>12.148999999999999</v>
      </c>
      <c r="L82" s="8" t="s">
        <v>18</v>
      </c>
      <c r="M82" s="8" t="s">
        <v>46</v>
      </c>
      <c r="N82" s="8" t="str">
        <f>VLOOKUP(C82,'Points and Classes'!D:E,2,FALSE)</f>
        <v>Deseret Dash - Novice</v>
      </c>
      <c r="O82" s="8">
        <f>IF(N82="Sportsman",0,_xlfn.IFNA(VLOOKUP(E82,'Points and Classes'!A:B,2,FALSE),0))</f>
        <v>0</v>
      </c>
      <c r="P82" s="8">
        <f>_xlfn.IFNA(VLOOKUP(N82&amp;G82,'By Class Overall'!A:F,6,FALSE),0)</f>
        <v>7</v>
      </c>
      <c r="Q82" s="8">
        <f>_xlfn.IFNA(VLOOKUP(N82&amp;G82,'By Class Overall'!A:G,7,FALSE),0)</f>
        <v>30</v>
      </c>
    </row>
    <row r="83" spans="1:17" x14ac:dyDescent="0.25">
      <c r="A83" s="8">
        <v>1</v>
      </c>
      <c r="B83" s="8" t="s">
        <v>12</v>
      </c>
      <c r="C83" s="8" t="s">
        <v>149</v>
      </c>
      <c r="D83" s="8" t="s">
        <v>71</v>
      </c>
      <c r="E83" s="8" t="s">
        <v>71</v>
      </c>
      <c r="F83" s="8">
        <v>147</v>
      </c>
      <c r="G83" s="8" t="s">
        <v>159</v>
      </c>
      <c r="J83" s="8" t="s">
        <v>71</v>
      </c>
      <c r="L83" s="8" t="s">
        <v>155</v>
      </c>
      <c r="M83" s="8" t="s">
        <v>24</v>
      </c>
      <c r="N83" s="8" t="str">
        <f>VLOOKUP(C83,'Points and Classes'!D:E,2,FALSE)</f>
        <v>Deseret Dash - Novice</v>
      </c>
      <c r="O83" s="8">
        <f>IF(N83="Sportsman",0,_xlfn.IFNA(VLOOKUP(E83,'Points and Classes'!A:B,2,FALSE),0))</f>
        <v>0</v>
      </c>
      <c r="P83" s="8">
        <f>_xlfn.IFNA(VLOOKUP(N83&amp;G83,'By Class Overall'!A:F,6,FALSE),0)</f>
        <v>16</v>
      </c>
      <c r="Q83" s="8">
        <f>_xlfn.IFNA(VLOOKUP(N83&amp;G83,'By Class Overall'!A:G,7,FALSE),0)</f>
        <v>22</v>
      </c>
    </row>
    <row r="84" spans="1:17" x14ac:dyDescent="0.25">
      <c r="A84" s="8">
        <v>1</v>
      </c>
      <c r="B84" s="8" t="s">
        <v>12</v>
      </c>
      <c r="C84" s="8" t="s">
        <v>149</v>
      </c>
      <c r="D84" s="8" t="s">
        <v>71</v>
      </c>
      <c r="E84" s="8" t="s">
        <v>71</v>
      </c>
      <c r="F84" s="8">
        <v>814</v>
      </c>
      <c r="G84" s="8" t="s">
        <v>160</v>
      </c>
      <c r="J84" s="8" t="s">
        <v>71</v>
      </c>
      <c r="L84" s="8" t="s">
        <v>18</v>
      </c>
      <c r="M84" s="8" t="s">
        <v>161</v>
      </c>
      <c r="N84" s="8" t="str">
        <f>VLOOKUP(C84,'Points and Classes'!D:E,2,FALSE)</f>
        <v>Deseret Dash - Novice</v>
      </c>
      <c r="O84" s="8">
        <f>IF(N84="Sportsman",0,_xlfn.IFNA(VLOOKUP(E84,'Points and Classes'!A:B,2,FALSE),0))</f>
        <v>0</v>
      </c>
      <c r="P84" s="8">
        <f>_xlfn.IFNA(VLOOKUP(N84&amp;G84,'By Class Overall'!A:F,6,FALSE),0)</f>
        <v>14</v>
      </c>
      <c r="Q84" s="8">
        <f>_xlfn.IFNA(VLOOKUP(N84&amp;G84,'By Class Overall'!A:G,7,FALSE),0)</f>
        <v>25</v>
      </c>
    </row>
    <row r="85" spans="1:17" x14ac:dyDescent="0.25">
      <c r="A85" s="8">
        <v>1</v>
      </c>
      <c r="B85" s="8" t="s">
        <v>12</v>
      </c>
      <c r="C85" s="8" t="s">
        <v>149</v>
      </c>
      <c r="D85" s="8" t="s">
        <v>71</v>
      </c>
      <c r="E85" s="8" t="s">
        <v>71</v>
      </c>
      <c r="F85" s="8">
        <v>743</v>
      </c>
      <c r="G85" s="8" t="s">
        <v>77</v>
      </c>
      <c r="J85" s="8" t="s">
        <v>71</v>
      </c>
      <c r="L85" s="8" t="s">
        <v>18</v>
      </c>
      <c r="M85" s="8" t="s">
        <v>78</v>
      </c>
      <c r="N85" s="8" t="str">
        <f>VLOOKUP(C85,'Points and Classes'!D:E,2,FALSE)</f>
        <v>Deseret Dash - Novice</v>
      </c>
      <c r="O85" s="8">
        <f>IF(N85="Sportsman",0,_xlfn.IFNA(VLOOKUP(E85,'Points and Classes'!A:B,2,FALSE),0))</f>
        <v>0</v>
      </c>
      <c r="P85" s="8">
        <f>_xlfn.IFNA(VLOOKUP(N85&amp;G85,'By Class Overall'!A:F,6,FALSE),0)</f>
        <v>80</v>
      </c>
      <c r="Q85" s="8">
        <f>_xlfn.IFNA(VLOOKUP(N85&amp;G85,'By Class Overall'!A:G,7,FALSE),0)</f>
        <v>7</v>
      </c>
    </row>
    <row r="86" spans="1:17" x14ac:dyDescent="0.25">
      <c r="A86" s="8">
        <v>1</v>
      </c>
      <c r="B86" s="8" t="s">
        <v>12</v>
      </c>
      <c r="C86" s="8" t="s">
        <v>149</v>
      </c>
      <c r="D86" s="8" t="s">
        <v>71</v>
      </c>
      <c r="E86" s="8" t="s">
        <v>71</v>
      </c>
      <c r="F86" s="8">
        <v>805</v>
      </c>
      <c r="G86" s="8" t="s">
        <v>82</v>
      </c>
      <c r="J86" s="8" t="s">
        <v>71</v>
      </c>
      <c r="L86" s="8" t="s">
        <v>83</v>
      </c>
      <c r="M86" s="8" t="s">
        <v>54</v>
      </c>
      <c r="N86" s="8" t="str">
        <f>VLOOKUP(C86,'Points and Classes'!D:E,2,FALSE)</f>
        <v>Deseret Dash - Novice</v>
      </c>
      <c r="O86" s="8">
        <f>IF(N86="Sportsman",0,_xlfn.IFNA(VLOOKUP(E86,'Points and Classes'!A:B,2,FALSE),0))</f>
        <v>0</v>
      </c>
      <c r="P86" s="8">
        <f>_xlfn.IFNA(VLOOKUP(N86&amp;G86,'By Class Overall'!A:F,6,FALSE),0)</f>
        <v>7</v>
      </c>
      <c r="Q86" s="8">
        <f>_xlfn.IFNA(VLOOKUP(N86&amp;G86,'By Class Overall'!A:G,7,FALSE),0)</f>
        <v>30</v>
      </c>
    </row>
    <row r="87" spans="1:17" x14ac:dyDescent="0.25">
      <c r="A87" s="8">
        <v>1</v>
      </c>
      <c r="B87" s="8" t="s">
        <v>12</v>
      </c>
      <c r="C87" s="8" t="s">
        <v>190</v>
      </c>
      <c r="D87" s="8">
        <v>1</v>
      </c>
      <c r="E87" s="8">
        <v>1</v>
      </c>
      <c r="F87" s="8">
        <v>26</v>
      </c>
      <c r="G87" s="8" t="s">
        <v>90</v>
      </c>
      <c r="H87" s="8">
        <v>7</v>
      </c>
      <c r="I87" s="8">
        <v>7.8854166666666708E-3</v>
      </c>
      <c r="L87" s="8" t="s">
        <v>31</v>
      </c>
      <c r="M87" s="8" t="s">
        <v>91</v>
      </c>
      <c r="N87" s="8" t="str">
        <f>VLOOKUP(C87,'Points and Classes'!D:E,2,FALSE)</f>
        <v>Deseret Dash - Expert</v>
      </c>
      <c r="O87" s="8">
        <f>IF(N87="Sportsman",0,_xlfn.IFNA(VLOOKUP(E87,'Points and Classes'!A:B,2,FALSE),0))</f>
        <v>50</v>
      </c>
      <c r="P87" s="8">
        <f>_xlfn.IFNA(VLOOKUP(N87&amp;G87,'By Class Overall'!A:F,6,FALSE),0)</f>
        <v>197</v>
      </c>
      <c r="Q87" s="8">
        <f>_xlfn.IFNA(VLOOKUP(N87&amp;G87,'By Class Overall'!A:G,7,FALSE),0)</f>
        <v>2</v>
      </c>
    </row>
    <row r="88" spans="1:17" x14ac:dyDescent="0.25">
      <c r="A88" s="8">
        <v>1</v>
      </c>
      <c r="B88" s="8" t="s">
        <v>12</v>
      </c>
      <c r="C88" s="8" t="s">
        <v>190</v>
      </c>
      <c r="D88" s="8">
        <v>2</v>
      </c>
      <c r="E88" s="8">
        <v>2</v>
      </c>
      <c r="F88" s="8">
        <v>177</v>
      </c>
      <c r="G88" s="8" t="s">
        <v>93</v>
      </c>
      <c r="H88" s="8">
        <v>7</v>
      </c>
      <c r="I88" s="8">
        <v>7.8888888888888897E-3</v>
      </c>
      <c r="J88" s="8">
        <v>0.35499999999999998</v>
      </c>
      <c r="K88" s="8">
        <v>0.35499999999999998</v>
      </c>
      <c r="L88" s="8" t="s">
        <v>51</v>
      </c>
      <c r="M88" s="8" t="s">
        <v>115</v>
      </c>
      <c r="N88" s="8" t="str">
        <f>VLOOKUP(C88,'Points and Classes'!D:E,2,FALSE)</f>
        <v>Deseret Dash - Expert</v>
      </c>
      <c r="O88" s="8">
        <f>IF(N88="Sportsman",0,_xlfn.IFNA(VLOOKUP(E88,'Points and Classes'!A:B,2,FALSE),0))</f>
        <v>40</v>
      </c>
      <c r="P88" s="8">
        <f>_xlfn.IFNA(VLOOKUP(N88&amp;G88,'By Class Overall'!A:F,6,FALSE),0)</f>
        <v>206</v>
      </c>
      <c r="Q88" s="8">
        <f>_xlfn.IFNA(VLOOKUP(N88&amp;G88,'By Class Overall'!A:G,7,FALSE),0)</f>
        <v>1</v>
      </c>
    </row>
    <row r="89" spans="1:17" x14ac:dyDescent="0.25">
      <c r="A89" s="8">
        <v>1</v>
      </c>
      <c r="B89" s="8" t="s">
        <v>12</v>
      </c>
      <c r="C89" s="8" t="s">
        <v>190</v>
      </c>
      <c r="D89" s="8">
        <v>3</v>
      </c>
      <c r="E89" s="8">
        <v>3</v>
      </c>
      <c r="F89" s="8">
        <v>115</v>
      </c>
      <c r="G89" s="8" t="s">
        <v>92</v>
      </c>
      <c r="H89" s="8">
        <v>7</v>
      </c>
      <c r="I89" s="8">
        <v>7.8993055555555605E-3</v>
      </c>
      <c r="J89" s="8">
        <v>1.2609999999999999</v>
      </c>
      <c r="K89" s="8">
        <v>0.90600000000000003</v>
      </c>
      <c r="L89" s="8" t="s">
        <v>62</v>
      </c>
      <c r="M89" s="8" t="s">
        <v>44</v>
      </c>
      <c r="N89" s="8" t="str">
        <f>VLOOKUP(C89,'Points and Classes'!D:E,2,FALSE)</f>
        <v>Deseret Dash - Expert</v>
      </c>
      <c r="O89" s="8">
        <f>IF(N89="Sportsman",0,_xlfn.IFNA(VLOOKUP(E89,'Points and Classes'!A:B,2,FALSE),0))</f>
        <v>32</v>
      </c>
      <c r="P89" s="8">
        <f>_xlfn.IFNA(VLOOKUP(N89&amp;G89,'By Class Overall'!A:F,6,FALSE),0)</f>
        <v>158</v>
      </c>
      <c r="Q89" s="8">
        <f>_xlfn.IFNA(VLOOKUP(N89&amp;G89,'By Class Overall'!A:G,7,FALSE),0)</f>
        <v>4</v>
      </c>
    </row>
    <row r="90" spans="1:17" x14ac:dyDescent="0.25">
      <c r="A90" s="8">
        <v>1</v>
      </c>
      <c r="B90" s="8" t="s">
        <v>12</v>
      </c>
      <c r="C90" s="8" t="s">
        <v>190</v>
      </c>
      <c r="D90" s="8">
        <v>4</v>
      </c>
      <c r="E90" s="8">
        <v>4</v>
      </c>
      <c r="F90" s="8">
        <v>121</v>
      </c>
      <c r="G90" s="8" t="s">
        <v>107</v>
      </c>
      <c r="H90" s="8">
        <v>7</v>
      </c>
      <c r="I90" s="8">
        <v>7.95717592592593E-3</v>
      </c>
      <c r="J90" s="8">
        <v>6.2229999999999999</v>
      </c>
      <c r="K90" s="8">
        <v>4.9619999999999997</v>
      </c>
      <c r="L90" s="8" t="s">
        <v>108</v>
      </c>
      <c r="M90" s="8" t="s">
        <v>102</v>
      </c>
      <c r="N90" s="8" t="str">
        <f>VLOOKUP(C90,'Points and Classes'!D:E,2,FALSE)</f>
        <v>Deseret Dash - Expert</v>
      </c>
      <c r="O90" s="8">
        <f>IF(N90="Sportsman",0,_xlfn.IFNA(VLOOKUP(E90,'Points and Classes'!A:B,2,FALSE),0))</f>
        <v>26</v>
      </c>
      <c r="P90" s="8">
        <f>_xlfn.IFNA(VLOOKUP(N90&amp;G90,'By Class Overall'!A:F,6,FALSE),0)</f>
        <v>44</v>
      </c>
      <c r="Q90" s="8">
        <f>_xlfn.IFNA(VLOOKUP(N90&amp;G90,'By Class Overall'!A:G,7,FALSE),0)</f>
        <v>12</v>
      </c>
    </row>
    <row r="91" spans="1:17" x14ac:dyDescent="0.25">
      <c r="A91" s="8">
        <v>1</v>
      </c>
      <c r="B91" s="8" t="s">
        <v>12</v>
      </c>
      <c r="C91" s="8" t="s">
        <v>190</v>
      </c>
      <c r="D91" s="8">
        <v>5</v>
      </c>
      <c r="E91" s="8">
        <v>5</v>
      </c>
      <c r="F91" s="8">
        <v>39</v>
      </c>
      <c r="G91" s="8" t="s">
        <v>98</v>
      </c>
      <c r="H91" s="8">
        <v>7</v>
      </c>
      <c r="I91" s="8">
        <v>8.0798611111111106E-3</v>
      </c>
      <c r="J91" s="8">
        <v>16.783999999999999</v>
      </c>
      <c r="K91" s="8">
        <v>10.561</v>
      </c>
      <c r="L91" s="8" t="s">
        <v>99</v>
      </c>
      <c r="M91" s="8" t="s">
        <v>100</v>
      </c>
      <c r="N91" s="8" t="str">
        <f>VLOOKUP(C91,'Points and Classes'!D:E,2,FALSE)</f>
        <v>Deseret Dash - Expert</v>
      </c>
      <c r="O91" s="8">
        <f>IF(N91="Sportsman",0,_xlfn.IFNA(VLOOKUP(E91,'Points and Classes'!A:B,2,FALSE),0))</f>
        <v>22</v>
      </c>
      <c r="P91" s="8">
        <f>_xlfn.IFNA(VLOOKUP(N91&amp;G91,'By Class Overall'!A:F,6,FALSE),0)</f>
        <v>62</v>
      </c>
      <c r="Q91" s="8">
        <f>_xlfn.IFNA(VLOOKUP(N91&amp;G91,'By Class Overall'!A:G,7,FALSE),0)</f>
        <v>9</v>
      </c>
    </row>
    <row r="92" spans="1:17" x14ac:dyDescent="0.25">
      <c r="A92" s="8">
        <v>1</v>
      </c>
      <c r="B92" s="8" t="s">
        <v>12</v>
      </c>
      <c r="C92" s="8" t="s">
        <v>190</v>
      </c>
      <c r="D92" s="8">
        <v>6</v>
      </c>
      <c r="E92" s="8">
        <v>6</v>
      </c>
      <c r="F92" s="8">
        <v>149</v>
      </c>
      <c r="G92" s="8" t="s">
        <v>17</v>
      </c>
      <c r="H92" s="8">
        <v>7</v>
      </c>
      <c r="I92" s="8">
        <v>8.0856481481481508E-3</v>
      </c>
      <c r="J92" s="8">
        <v>17.288</v>
      </c>
      <c r="K92" s="8">
        <v>0.504</v>
      </c>
      <c r="L92" s="8" t="s">
        <v>18</v>
      </c>
      <c r="M92" s="8" t="s">
        <v>19</v>
      </c>
      <c r="N92" s="8" t="str">
        <f>VLOOKUP(C92,'Points and Classes'!D:E,2,FALSE)</f>
        <v>Deseret Dash - Expert</v>
      </c>
      <c r="O92" s="8">
        <f>IF(N92="Sportsman",0,_xlfn.IFNA(VLOOKUP(E92,'Points and Classes'!A:B,2,FALSE),0))</f>
        <v>20</v>
      </c>
      <c r="P92" s="8">
        <f>_xlfn.IFNA(VLOOKUP(N92&amp;G92,'By Class Overall'!A:F,6,FALSE),0)</f>
        <v>32</v>
      </c>
      <c r="Q92" s="8">
        <f>_xlfn.IFNA(VLOOKUP(N92&amp;G92,'By Class Overall'!A:G,7,FALSE),0)</f>
        <v>19</v>
      </c>
    </row>
    <row r="93" spans="1:17" x14ac:dyDescent="0.25">
      <c r="A93" s="8">
        <v>1</v>
      </c>
      <c r="B93" s="8" t="s">
        <v>12</v>
      </c>
      <c r="C93" s="8" t="s">
        <v>190</v>
      </c>
      <c r="D93" s="8">
        <v>7</v>
      </c>
      <c r="E93" s="8">
        <v>7</v>
      </c>
      <c r="F93" s="8">
        <v>68</v>
      </c>
      <c r="G93" s="8" t="s">
        <v>20</v>
      </c>
      <c r="H93" s="8">
        <v>7</v>
      </c>
      <c r="I93" s="8">
        <v>8.0902777777777796E-3</v>
      </c>
      <c r="J93" s="8">
        <v>17.698</v>
      </c>
      <c r="K93" s="8">
        <v>0.41</v>
      </c>
      <c r="L93" s="8" t="s">
        <v>15</v>
      </c>
      <c r="M93" s="8" t="s">
        <v>21</v>
      </c>
      <c r="N93" s="8" t="str">
        <f>VLOOKUP(C93,'Points and Classes'!D:E,2,FALSE)</f>
        <v>Deseret Dash - Expert</v>
      </c>
      <c r="O93" s="8">
        <f>IF(N93="Sportsman",0,_xlfn.IFNA(VLOOKUP(E93,'Points and Classes'!A:B,2,FALSE),0))</f>
        <v>18</v>
      </c>
      <c r="P93" s="8">
        <f>_xlfn.IFNA(VLOOKUP(N93&amp;G93,'By Class Overall'!A:F,6,FALSE),0)</f>
        <v>72</v>
      </c>
      <c r="Q93" s="8">
        <f>_xlfn.IFNA(VLOOKUP(N93&amp;G93,'By Class Overall'!A:G,7,FALSE),0)</f>
        <v>7</v>
      </c>
    </row>
    <row r="94" spans="1:17" x14ac:dyDescent="0.25">
      <c r="A94" s="8">
        <v>1</v>
      </c>
      <c r="B94" s="8" t="s">
        <v>12</v>
      </c>
      <c r="C94" s="8" t="s">
        <v>190</v>
      </c>
      <c r="D94" s="8">
        <v>8</v>
      </c>
      <c r="E94" s="8">
        <v>8</v>
      </c>
      <c r="F94" s="8">
        <v>209</v>
      </c>
      <c r="G94" s="8" t="s">
        <v>28</v>
      </c>
      <c r="H94" s="8">
        <v>7</v>
      </c>
      <c r="I94" s="8">
        <v>8.1018518518518497E-3</v>
      </c>
      <c r="J94" s="8">
        <v>18.728999999999999</v>
      </c>
      <c r="K94" s="8">
        <v>1.0309999999999999</v>
      </c>
      <c r="L94" s="8" t="s">
        <v>18</v>
      </c>
      <c r="M94" s="8" t="s">
        <v>138</v>
      </c>
      <c r="N94" s="8" t="str">
        <f>VLOOKUP(C94,'Points and Classes'!D:E,2,FALSE)</f>
        <v>Deseret Dash - Expert</v>
      </c>
      <c r="O94" s="8">
        <f>IF(N94="Sportsman",0,_xlfn.IFNA(VLOOKUP(E94,'Points and Classes'!A:B,2,FALSE),0))</f>
        <v>16</v>
      </c>
      <c r="P94" s="8">
        <f>_xlfn.IFNA(VLOOKUP(N94&amp;G94,'By Class Overall'!A:F,6,FALSE),0)</f>
        <v>48</v>
      </c>
      <c r="Q94" s="8">
        <f>_xlfn.IFNA(VLOOKUP(N94&amp;G94,'By Class Overall'!A:G,7,FALSE),0)</f>
        <v>11</v>
      </c>
    </row>
    <row r="95" spans="1:17" x14ac:dyDescent="0.25">
      <c r="A95" s="8">
        <v>1</v>
      </c>
      <c r="B95" s="8" t="s">
        <v>12</v>
      </c>
      <c r="C95" s="8" t="s">
        <v>190</v>
      </c>
      <c r="D95" s="8">
        <v>9</v>
      </c>
      <c r="E95" s="8">
        <v>9</v>
      </c>
      <c r="F95" s="8">
        <v>365</v>
      </c>
      <c r="G95" s="8" t="s">
        <v>105</v>
      </c>
      <c r="H95" s="8">
        <v>7</v>
      </c>
      <c r="I95" s="8">
        <v>8.2094907407407394E-3</v>
      </c>
      <c r="J95" s="8">
        <v>27.992000000000001</v>
      </c>
      <c r="K95" s="8">
        <v>9.2629999999999999</v>
      </c>
      <c r="L95" s="8" t="s">
        <v>48</v>
      </c>
      <c r="M95" s="8" t="s">
        <v>128</v>
      </c>
      <c r="N95" s="8" t="str">
        <f>VLOOKUP(C95,'Points and Classes'!D:E,2,FALSE)</f>
        <v>Deseret Dash - Expert</v>
      </c>
      <c r="O95" s="8">
        <f>IF(N95="Sportsman",0,_xlfn.IFNA(VLOOKUP(E95,'Points and Classes'!A:B,2,FALSE),0))</f>
        <v>14</v>
      </c>
      <c r="P95" s="8">
        <f>_xlfn.IFNA(VLOOKUP(N95&amp;G95,'By Class Overall'!A:F,6,FALSE),0)</f>
        <v>77</v>
      </c>
      <c r="Q95" s="8">
        <f>_xlfn.IFNA(VLOOKUP(N95&amp;G95,'By Class Overall'!A:G,7,FALSE),0)</f>
        <v>6</v>
      </c>
    </row>
    <row r="96" spans="1:17" x14ac:dyDescent="0.25">
      <c r="A96" s="8">
        <v>1</v>
      </c>
      <c r="B96" s="8" t="s">
        <v>12</v>
      </c>
      <c r="C96" s="8" t="s">
        <v>190</v>
      </c>
      <c r="D96" s="8">
        <v>10</v>
      </c>
      <c r="E96" s="8">
        <v>10</v>
      </c>
      <c r="F96" s="8" t="s">
        <v>29</v>
      </c>
      <c r="G96" s="8" t="s">
        <v>30</v>
      </c>
      <c r="H96" s="8">
        <v>7</v>
      </c>
      <c r="I96" s="8">
        <v>8.2106481481481492E-3</v>
      </c>
      <c r="J96" s="8">
        <v>28.077000000000002</v>
      </c>
      <c r="K96" s="8">
        <v>8.5000000000000006E-2</v>
      </c>
      <c r="L96" s="8" t="s">
        <v>31</v>
      </c>
      <c r="N96" s="8" t="str">
        <f>VLOOKUP(C96,'Points and Classes'!D:E,2,FALSE)</f>
        <v>Deseret Dash - Expert</v>
      </c>
      <c r="O96" s="8">
        <f>IF(N96="Sportsman",0,_xlfn.IFNA(VLOOKUP(E96,'Points and Classes'!A:B,2,FALSE),0))</f>
        <v>12</v>
      </c>
      <c r="P96" s="8">
        <f>_xlfn.IFNA(VLOOKUP(N96&amp;G96,'By Class Overall'!A:F,6,FALSE),0)</f>
        <v>17</v>
      </c>
      <c r="Q96" s="8">
        <f>_xlfn.IFNA(VLOOKUP(N96&amp;G96,'By Class Overall'!A:G,7,FALSE),0)</f>
        <v>25</v>
      </c>
    </row>
    <row r="97" spans="1:17" x14ac:dyDescent="0.25">
      <c r="A97" s="8">
        <v>1</v>
      </c>
      <c r="B97" s="8" t="s">
        <v>12</v>
      </c>
      <c r="C97" s="8" t="s">
        <v>190</v>
      </c>
      <c r="D97" s="8">
        <v>11</v>
      </c>
      <c r="E97" s="8">
        <v>11</v>
      </c>
      <c r="F97" s="8">
        <v>22</v>
      </c>
      <c r="G97" s="8" t="s">
        <v>35</v>
      </c>
      <c r="H97" s="8">
        <v>7</v>
      </c>
      <c r="I97" s="8">
        <v>8.2175925925925906E-3</v>
      </c>
      <c r="J97" s="8">
        <v>28.739000000000001</v>
      </c>
      <c r="K97" s="8">
        <v>0.66200000000000003</v>
      </c>
      <c r="L97" s="8" t="s">
        <v>15</v>
      </c>
      <c r="M97" s="8" t="s">
        <v>145</v>
      </c>
      <c r="N97" s="8" t="str">
        <f>VLOOKUP(C97,'Points and Classes'!D:E,2,FALSE)</f>
        <v>Deseret Dash - Expert</v>
      </c>
      <c r="O97" s="8">
        <f>IF(N97="Sportsman",0,_xlfn.IFNA(VLOOKUP(E97,'Points and Classes'!A:B,2,FALSE),0))</f>
        <v>10</v>
      </c>
      <c r="P97" s="8">
        <f>_xlfn.IFNA(VLOOKUP(N97&amp;G97,'By Class Overall'!A:F,6,FALSE),0)</f>
        <v>16</v>
      </c>
      <c r="Q97" s="8">
        <f>_xlfn.IFNA(VLOOKUP(N97&amp;G97,'By Class Overall'!A:G,7,FALSE),0)</f>
        <v>26</v>
      </c>
    </row>
    <row r="98" spans="1:17" x14ac:dyDescent="0.25">
      <c r="A98" s="8">
        <v>1</v>
      </c>
      <c r="B98" s="8" t="s">
        <v>12</v>
      </c>
      <c r="C98" s="8" t="s">
        <v>190</v>
      </c>
      <c r="D98" s="8">
        <v>12</v>
      </c>
      <c r="E98" s="8">
        <v>12</v>
      </c>
      <c r="F98" s="8">
        <v>88</v>
      </c>
      <c r="G98" s="8" t="s">
        <v>126</v>
      </c>
      <c r="H98" s="8">
        <v>5</v>
      </c>
      <c r="I98" s="8">
        <v>5.7974537037036996E-3</v>
      </c>
      <c r="J98" s="8" t="s">
        <v>111</v>
      </c>
      <c r="K98" s="8" t="s">
        <v>111</v>
      </c>
      <c r="L98" s="8" t="s">
        <v>18</v>
      </c>
      <c r="M98" s="8" t="s">
        <v>102</v>
      </c>
      <c r="N98" s="8" t="str">
        <f>VLOOKUP(C98,'Points and Classes'!D:E,2,FALSE)</f>
        <v>Deseret Dash - Expert</v>
      </c>
      <c r="O98" s="8">
        <f>IF(N98="Sportsman",0,_xlfn.IFNA(VLOOKUP(E98,'Points and Classes'!A:B,2,FALSE),0))</f>
        <v>9</v>
      </c>
      <c r="P98" s="8">
        <f>_xlfn.IFNA(VLOOKUP(N98&amp;G98,'By Class Overall'!A:F,6,FALSE),0)</f>
        <v>9</v>
      </c>
      <c r="Q98" s="8">
        <f>_xlfn.IFNA(VLOOKUP(N98&amp;G98,'By Class Overall'!A:G,7,FALSE),0)</f>
        <v>30</v>
      </c>
    </row>
    <row r="99" spans="1:17" x14ac:dyDescent="0.25">
      <c r="A99" s="8">
        <v>1</v>
      </c>
      <c r="B99" s="8" t="s">
        <v>12</v>
      </c>
      <c r="C99" s="8" t="s">
        <v>190</v>
      </c>
      <c r="D99" s="8">
        <v>13</v>
      </c>
      <c r="E99" s="8">
        <v>13</v>
      </c>
      <c r="F99" s="8">
        <v>101</v>
      </c>
      <c r="G99" s="8" t="s">
        <v>124</v>
      </c>
      <c r="H99" s="8">
        <v>4</v>
      </c>
      <c r="I99" s="8">
        <v>5.0856481481481499E-3</v>
      </c>
      <c r="J99" s="8" t="s">
        <v>113</v>
      </c>
      <c r="K99" s="8" t="s">
        <v>118</v>
      </c>
      <c r="L99" s="8" t="s">
        <v>125</v>
      </c>
      <c r="M99" s="8" t="s">
        <v>81</v>
      </c>
      <c r="N99" s="8" t="str">
        <f>VLOOKUP(C99,'Points and Classes'!D:E,2,FALSE)</f>
        <v>Deseret Dash - Expert</v>
      </c>
      <c r="O99" s="8">
        <f>IF(N99="Sportsman",0,_xlfn.IFNA(VLOOKUP(E99,'Points and Classes'!A:B,2,FALSE),0))</f>
        <v>8</v>
      </c>
      <c r="P99" s="8">
        <f>_xlfn.IFNA(VLOOKUP(N99&amp;G99,'By Class Overall'!A:F,6,FALSE),0)</f>
        <v>26</v>
      </c>
      <c r="Q99" s="8">
        <f>_xlfn.IFNA(VLOOKUP(N99&amp;G99,'By Class Overall'!A:G,7,FALSE),0)</f>
        <v>22</v>
      </c>
    </row>
    <row r="100" spans="1:17" x14ac:dyDescent="0.25">
      <c r="A100" s="8">
        <v>1</v>
      </c>
      <c r="B100" s="8" t="s">
        <v>12</v>
      </c>
      <c r="C100" s="8" t="s">
        <v>190</v>
      </c>
      <c r="D100" s="8">
        <v>14</v>
      </c>
      <c r="E100" s="8">
        <v>14</v>
      </c>
      <c r="F100" s="8">
        <v>56</v>
      </c>
      <c r="G100" s="8" t="s">
        <v>136</v>
      </c>
      <c r="H100" s="8">
        <v>3</v>
      </c>
      <c r="I100" s="8">
        <v>4.1180555555555597E-3</v>
      </c>
      <c r="J100" s="8" t="s">
        <v>142</v>
      </c>
      <c r="K100" s="8" t="s">
        <v>118</v>
      </c>
      <c r="L100" s="8" t="s">
        <v>137</v>
      </c>
      <c r="M100" s="8" t="s">
        <v>115</v>
      </c>
      <c r="N100" s="8" t="str">
        <f>VLOOKUP(C100,'Points and Classes'!D:E,2,FALSE)</f>
        <v>Deseret Dash - Expert</v>
      </c>
      <c r="O100" s="8">
        <f>IF(N100="Sportsman",0,_xlfn.IFNA(VLOOKUP(E100,'Points and Classes'!A:B,2,FALSE),0))</f>
        <v>7</v>
      </c>
      <c r="P100" s="8">
        <f>_xlfn.IFNA(VLOOKUP(N100&amp;G100,'By Class Overall'!A:F,6,FALSE),0)</f>
        <v>36</v>
      </c>
      <c r="Q100" s="8">
        <f>_xlfn.IFNA(VLOOKUP(N100&amp;G100,'By Class Overall'!A:G,7,FALSE),0)</f>
        <v>17</v>
      </c>
    </row>
    <row r="101" spans="1:17" x14ac:dyDescent="0.25">
      <c r="A101" s="8">
        <v>1</v>
      </c>
      <c r="B101" s="8" t="s">
        <v>12</v>
      </c>
      <c r="C101" s="8" t="s">
        <v>190</v>
      </c>
      <c r="D101" s="8">
        <v>15</v>
      </c>
      <c r="E101" s="8">
        <v>15</v>
      </c>
      <c r="F101" s="8">
        <v>258</v>
      </c>
      <c r="G101" s="8" t="s">
        <v>134</v>
      </c>
      <c r="L101" s="8" t="s">
        <v>83</v>
      </c>
      <c r="M101" s="8" t="s">
        <v>135</v>
      </c>
      <c r="N101" s="8" t="str">
        <f>VLOOKUP(C101,'Points and Classes'!D:E,2,FALSE)</f>
        <v>Deseret Dash - Expert</v>
      </c>
      <c r="O101" s="8">
        <f>IF(N101="Sportsman",0,_xlfn.IFNA(VLOOKUP(E101,'Points and Classes'!A:B,2,FALSE),0))</f>
        <v>6</v>
      </c>
      <c r="P101" s="8">
        <f>_xlfn.IFNA(VLOOKUP(N101&amp;G101,'By Class Overall'!A:F,6,FALSE),0)</f>
        <v>43</v>
      </c>
      <c r="Q101" s="8">
        <f>_xlfn.IFNA(VLOOKUP(N101&amp;G101,'By Class Overall'!A:G,7,FALSE),0)</f>
        <v>14</v>
      </c>
    </row>
    <row r="102" spans="1:17" x14ac:dyDescent="0.25">
      <c r="A102" s="8">
        <v>1</v>
      </c>
      <c r="B102" s="8" t="s">
        <v>12</v>
      </c>
      <c r="C102" s="8" t="s">
        <v>190</v>
      </c>
      <c r="D102" s="8">
        <v>16</v>
      </c>
      <c r="E102" s="8">
        <v>16</v>
      </c>
      <c r="F102" s="8">
        <v>151</v>
      </c>
      <c r="G102" s="8" t="s">
        <v>103</v>
      </c>
      <c r="L102" s="8" t="s">
        <v>51</v>
      </c>
      <c r="M102" s="8" t="s">
        <v>104</v>
      </c>
      <c r="N102" s="8" t="str">
        <f>VLOOKUP(C102,'Points and Classes'!D:E,2,FALSE)</f>
        <v>Deseret Dash - Expert</v>
      </c>
      <c r="O102" s="8">
        <f>IF(N102="Sportsman",0,_xlfn.IFNA(VLOOKUP(E102,'Points and Classes'!A:B,2,FALSE),0))</f>
        <v>5</v>
      </c>
      <c r="P102" s="8">
        <f>_xlfn.IFNA(VLOOKUP(N102&amp;G102,'By Class Overall'!A:F,6,FALSE),0)</f>
        <v>52</v>
      </c>
      <c r="Q102" s="8">
        <f>_xlfn.IFNA(VLOOKUP(N102&amp;G102,'By Class Overall'!A:G,7,FALSE),0)</f>
        <v>10</v>
      </c>
    </row>
    <row r="103" spans="1:17" x14ac:dyDescent="0.25">
      <c r="A103" s="8">
        <v>1</v>
      </c>
      <c r="B103" s="8" t="s">
        <v>12</v>
      </c>
      <c r="C103" s="8" t="s">
        <v>190</v>
      </c>
      <c r="D103" s="8">
        <v>17</v>
      </c>
      <c r="E103" s="8">
        <v>17</v>
      </c>
      <c r="F103" s="8">
        <v>28</v>
      </c>
      <c r="G103" s="8" t="s">
        <v>39</v>
      </c>
      <c r="L103" s="8" t="s">
        <v>40</v>
      </c>
      <c r="M103" s="8" t="s">
        <v>41</v>
      </c>
      <c r="N103" s="8" t="str">
        <f>VLOOKUP(C103,'Points and Classes'!D:E,2,FALSE)</f>
        <v>Deseret Dash - Expert</v>
      </c>
      <c r="O103" s="8">
        <f>IF(N103="Sportsman",0,_xlfn.IFNA(VLOOKUP(E103,'Points and Classes'!A:B,2,FALSE),0))</f>
        <v>4</v>
      </c>
      <c r="P103" s="8">
        <f>_xlfn.IFNA(VLOOKUP(N103&amp;G103,'By Class Overall'!A:F,6,FALSE),0)</f>
        <v>12</v>
      </c>
      <c r="Q103" s="8">
        <f>_xlfn.IFNA(VLOOKUP(N103&amp;G103,'By Class Overall'!A:G,7,FALSE),0)</f>
        <v>28</v>
      </c>
    </row>
    <row r="104" spans="1:17" x14ac:dyDescent="0.25">
      <c r="A104" s="8">
        <v>1</v>
      </c>
      <c r="B104" s="8" t="s">
        <v>12</v>
      </c>
      <c r="C104" s="8" t="s">
        <v>190</v>
      </c>
      <c r="D104" s="8">
        <v>18</v>
      </c>
      <c r="E104" s="8">
        <v>18</v>
      </c>
      <c r="F104" s="8">
        <v>272</v>
      </c>
      <c r="G104" s="8" t="s">
        <v>139</v>
      </c>
      <c r="L104" s="8" t="s">
        <v>140</v>
      </c>
      <c r="M104" s="8" t="s">
        <v>16</v>
      </c>
      <c r="N104" s="8" t="str">
        <f>VLOOKUP(C104,'Points and Classes'!D:E,2,FALSE)</f>
        <v>Deseret Dash - Expert</v>
      </c>
      <c r="O104" s="8">
        <f>IF(N104="Sportsman",0,_xlfn.IFNA(VLOOKUP(E104,'Points and Classes'!A:B,2,FALSE),0))</f>
        <v>3</v>
      </c>
      <c r="P104" s="8">
        <f>_xlfn.IFNA(VLOOKUP(N104&amp;G104,'By Class Overall'!A:F,6,FALSE),0)</f>
        <v>7</v>
      </c>
      <c r="Q104" s="8">
        <f>_xlfn.IFNA(VLOOKUP(N104&amp;G104,'By Class Overall'!A:G,7,FALSE),0)</f>
        <v>32</v>
      </c>
    </row>
    <row r="105" spans="1:17" x14ac:dyDescent="0.25">
      <c r="A105" s="8">
        <v>1</v>
      </c>
      <c r="B105" s="8" t="s">
        <v>12</v>
      </c>
      <c r="C105" s="8" t="s">
        <v>190</v>
      </c>
      <c r="D105" s="8">
        <v>19</v>
      </c>
      <c r="E105" s="8">
        <v>19</v>
      </c>
      <c r="F105" s="8">
        <v>66</v>
      </c>
      <c r="G105" s="8" t="s">
        <v>141</v>
      </c>
      <c r="L105" s="8" t="s">
        <v>143</v>
      </c>
      <c r="M105" s="8" t="s">
        <v>144</v>
      </c>
      <c r="N105" s="8" t="str">
        <f>VLOOKUP(C105,'Points and Classes'!D:E,2,FALSE)</f>
        <v>Deseret Dash - Expert</v>
      </c>
      <c r="O105" s="8">
        <f>IF(N105="Sportsman",0,_xlfn.IFNA(VLOOKUP(E105,'Points and Classes'!A:B,2,FALSE),0))</f>
        <v>2</v>
      </c>
      <c r="P105" s="8">
        <f>_xlfn.IFNA(VLOOKUP(N105&amp;G105,'By Class Overall'!A:F,6,FALSE),0)</f>
        <v>5</v>
      </c>
      <c r="Q105" s="8">
        <f>_xlfn.IFNA(VLOOKUP(N105&amp;G105,'By Class Overall'!A:G,7,FALSE),0)</f>
        <v>34</v>
      </c>
    </row>
    <row r="106" spans="1:17" x14ac:dyDescent="0.25">
      <c r="A106" s="8">
        <v>1</v>
      </c>
      <c r="B106" s="8" t="s">
        <v>12</v>
      </c>
      <c r="C106" s="8" t="s">
        <v>190</v>
      </c>
      <c r="D106" s="8">
        <v>20</v>
      </c>
      <c r="E106" s="8">
        <v>20</v>
      </c>
      <c r="F106" s="8">
        <v>53</v>
      </c>
      <c r="G106" s="8" t="s">
        <v>120</v>
      </c>
      <c r="L106" s="8" t="s">
        <v>31</v>
      </c>
      <c r="M106" s="8" t="s">
        <v>121</v>
      </c>
      <c r="N106" s="8" t="str">
        <f>VLOOKUP(C106,'Points and Classes'!D:E,2,FALSE)</f>
        <v>Deseret Dash - Expert</v>
      </c>
      <c r="O106" s="8">
        <f>IF(N106="Sportsman",0,_xlfn.IFNA(VLOOKUP(E106,'Points and Classes'!A:B,2,FALSE),0))</f>
        <v>1</v>
      </c>
      <c r="P106" s="8">
        <f>_xlfn.IFNA(VLOOKUP(N106&amp;G106,'By Class Overall'!A:F,6,FALSE),0)</f>
        <v>101</v>
      </c>
      <c r="Q106" s="8">
        <f>_xlfn.IFNA(VLOOKUP(N106&amp;G106,'By Class Overall'!A:G,7,FALSE),0)</f>
        <v>5</v>
      </c>
    </row>
    <row r="107" spans="1:17" x14ac:dyDescent="0.25">
      <c r="A107" s="8">
        <v>1</v>
      </c>
      <c r="B107" s="8" t="s">
        <v>12</v>
      </c>
      <c r="C107" s="8" t="s">
        <v>190</v>
      </c>
      <c r="D107" s="8">
        <v>21</v>
      </c>
      <c r="E107" s="8">
        <v>21</v>
      </c>
      <c r="F107" s="8">
        <v>217</v>
      </c>
      <c r="G107" s="8" t="s">
        <v>130</v>
      </c>
      <c r="L107" s="8" t="s">
        <v>147</v>
      </c>
      <c r="M107" s="8" t="s">
        <v>81</v>
      </c>
      <c r="N107" s="8" t="str">
        <f>VLOOKUP(C107,'Points and Classes'!D:E,2,FALSE)</f>
        <v>Deseret Dash - Expert</v>
      </c>
      <c r="O107" s="8">
        <f>IF(N107="Sportsman",0,_xlfn.IFNA(VLOOKUP(E107,'Points and Classes'!A:B,2,FALSE),0))</f>
        <v>0</v>
      </c>
      <c r="P107" s="8">
        <f>_xlfn.IFNA(VLOOKUP(N107&amp;G107,'By Class Overall'!A:F,6,FALSE),0)</f>
        <v>11</v>
      </c>
      <c r="Q107" s="8">
        <f>_xlfn.IFNA(VLOOKUP(N107&amp;G107,'By Class Overall'!A:G,7,FALSE),0)</f>
        <v>29</v>
      </c>
    </row>
    <row r="108" spans="1:17" x14ac:dyDescent="0.25">
      <c r="A108" s="8">
        <v>1</v>
      </c>
      <c r="B108" s="8" t="s">
        <v>12</v>
      </c>
      <c r="C108" s="8" t="s">
        <v>190</v>
      </c>
      <c r="D108" s="8">
        <v>22</v>
      </c>
      <c r="E108" s="8">
        <v>22</v>
      </c>
      <c r="F108" s="8">
        <v>282</v>
      </c>
      <c r="G108" s="8" t="s">
        <v>26</v>
      </c>
      <c r="L108" s="8" t="s">
        <v>122</v>
      </c>
      <c r="M108" s="8" t="s">
        <v>123</v>
      </c>
      <c r="N108" s="8" t="str">
        <f>VLOOKUP(C108,'Points and Classes'!D:E,2,FALSE)</f>
        <v>Deseret Dash - Expert</v>
      </c>
      <c r="O108" s="8">
        <f>IF(N108="Sportsman",0,_xlfn.IFNA(VLOOKUP(E108,'Points and Classes'!A:B,2,FALSE),0))</f>
        <v>0</v>
      </c>
      <c r="P108" s="8">
        <f>_xlfn.IFNA(VLOOKUP(N108&amp;G108,'By Class Overall'!A:F,6,FALSE),0)</f>
        <v>13</v>
      </c>
      <c r="Q108" s="8">
        <f>_xlfn.IFNA(VLOOKUP(N108&amp;G108,'By Class Overall'!A:G,7,FALSE),0)</f>
        <v>27</v>
      </c>
    </row>
    <row r="109" spans="1:17" x14ac:dyDescent="0.25">
      <c r="A109" s="8">
        <v>1</v>
      </c>
      <c r="B109" s="8" t="s">
        <v>12</v>
      </c>
      <c r="C109" s="8" t="s">
        <v>190</v>
      </c>
      <c r="D109" s="8">
        <v>23</v>
      </c>
      <c r="E109" s="8">
        <v>23</v>
      </c>
      <c r="F109" s="8">
        <v>11</v>
      </c>
      <c r="G109" s="8" t="s">
        <v>127</v>
      </c>
      <c r="L109" s="8" t="s">
        <v>148</v>
      </c>
      <c r="M109" s="8" t="s">
        <v>128</v>
      </c>
      <c r="N109" s="8" t="str">
        <f>VLOOKUP(C109,'Points and Classes'!D:E,2,FALSE)</f>
        <v>Deseret Dash - Expert</v>
      </c>
      <c r="O109" s="8">
        <f>IF(N109="Sportsman",0,_xlfn.IFNA(VLOOKUP(E109,'Points and Classes'!A:B,2,FALSE),0))</f>
        <v>0</v>
      </c>
      <c r="P109" s="8">
        <f>_xlfn.IFNA(VLOOKUP(N109&amp;G109,'By Class Overall'!A:F,6,FALSE),0)</f>
        <v>32</v>
      </c>
      <c r="Q109" s="8">
        <f>_xlfn.IFNA(VLOOKUP(N109&amp;G109,'By Class Overall'!A:G,7,FALSE),0)</f>
        <v>19</v>
      </c>
    </row>
    <row r="110" spans="1:17" x14ac:dyDescent="0.25">
      <c r="A110" s="8">
        <v>1</v>
      </c>
      <c r="B110" s="8" t="s">
        <v>12</v>
      </c>
      <c r="C110" s="8" t="s">
        <v>190</v>
      </c>
      <c r="D110" s="8">
        <v>24</v>
      </c>
      <c r="E110" s="8">
        <v>24</v>
      </c>
      <c r="F110" s="8">
        <v>777</v>
      </c>
      <c r="G110" s="8" t="s">
        <v>22</v>
      </c>
      <c r="L110" s="8" t="s">
        <v>33</v>
      </c>
      <c r="M110" s="8" t="s">
        <v>24</v>
      </c>
      <c r="N110" s="8" t="str">
        <f>VLOOKUP(C110,'Points and Classes'!D:E,2,FALSE)</f>
        <v>Deseret Dash - Expert</v>
      </c>
      <c r="O110" s="8">
        <f>IF(N110="Sportsman",0,_xlfn.IFNA(VLOOKUP(E110,'Points and Classes'!A:B,2,FALSE),0))</f>
        <v>0</v>
      </c>
      <c r="P110" s="8">
        <f>_xlfn.IFNA(VLOOKUP(N110&amp;G110,'By Class Overall'!A:F,6,FALSE),0)</f>
        <v>0</v>
      </c>
      <c r="Q110" s="8">
        <f>_xlfn.IFNA(VLOOKUP(N110&amp;G110,'By Class Overall'!A:G,7,FALSE),0)</f>
        <v>36</v>
      </c>
    </row>
    <row r="111" spans="1:17" x14ac:dyDescent="0.25">
      <c r="A111" s="8">
        <v>1</v>
      </c>
      <c r="B111" s="8" t="s">
        <v>12</v>
      </c>
      <c r="C111" s="8" t="s">
        <v>190</v>
      </c>
      <c r="D111" s="8">
        <v>25</v>
      </c>
      <c r="E111" s="8">
        <v>25</v>
      </c>
      <c r="F111" s="8">
        <v>177</v>
      </c>
      <c r="G111" s="8" t="s">
        <v>93</v>
      </c>
      <c r="L111" s="8" t="s">
        <v>51</v>
      </c>
      <c r="M111" s="8" t="s">
        <v>94</v>
      </c>
      <c r="N111" s="8" t="str">
        <f>VLOOKUP(C111,'Points and Classes'!D:E,2,FALSE)</f>
        <v>Deseret Dash - Expert</v>
      </c>
      <c r="O111" s="8">
        <f>IF(N111="Sportsman",0,_xlfn.IFNA(VLOOKUP(E111,'Points and Classes'!A:B,2,FALSE),0))</f>
        <v>0</v>
      </c>
      <c r="P111" s="8">
        <f>_xlfn.IFNA(VLOOKUP(N111&amp;G111,'By Class Overall'!A:F,6,FALSE),0)</f>
        <v>206</v>
      </c>
      <c r="Q111" s="8">
        <f>_xlfn.IFNA(VLOOKUP(N111&amp;G111,'By Class Overall'!A:G,7,FALSE),0)</f>
        <v>1</v>
      </c>
    </row>
    <row r="112" spans="1:17" x14ac:dyDescent="0.25">
      <c r="A112" s="8">
        <v>1</v>
      </c>
      <c r="B112" s="8" t="s">
        <v>12</v>
      </c>
      <c r="C112" s="8" t="s">
        <v>190</v>
      </c>
      <c r="D112" s="8">
        <v>26</v>
      </c>
      <c r="E112" s="8">
        <v>26</v>
      </c>
      <c r="F112" s="8">
        <v>53</v>
      </c>
      <c r="G112" s="8" t="s">
        <v>120</v>
      </c>
      <c r="L112" s="8" t="s">
        <v>31</v>
      </c>
      <c r="M112" s="8" t="s">
        <v>121</v>
      </c>
      <c r="N112" s="8" t="str">
        <f>VLOOKUP(C112,'Points and Classes'!D:E,2,FALSE)</f>
        <v>Deseret Dash - Expert</v>
      </c>
      <c r="O112" s="8">
        <f>IF(N112="Sportsman",0,_xlfn.IFNA(VLOOKUP(E112,'Points and Classes'!A:B,2,FALSE),0))</f>
        <v>0</v>
      </c>
      <c r="P112" s="8">
        <f>_xlfn.IFNA(VLOOKUP(N112&amp;G112,'By Class Overall'!A:F,6,FALSE),0)</f>
        <v>101</v>
      </c>
      <c r="Q112" s="8">
        <f>_xlfn.IFNA(VLOOKUP(N112&amp;G112,'By Class Overall'!A:G,7,FALSE),0)</f>
        <v>5</v>
      </c>
    </row>
    <row r="113" spans="1:17" x14ac:dyDescent="0.25">
      <c r="A113" s="8">
        <v>1</v>
      </c>
      <c r="B113" s="8" t="s">
        <v>12</v>
      </c>
      <c r="C113" s="8" t="s">
        <v>191</v>
      </c>
      <c r="D113" s="8">
        <v>1</v>
      </c>
      <c r="E113" s="8">
        <v>1</v>
      </c>
      <c r="F113" s="8">
        <v>311</v>
      </c>
      <c r="G113" s="8" t="s">
        <v>150</v>
      </c>
      <c r="H113" s="8">
        <v>6</v>
      </c>
      <c r="I113" s="8">
        <v>6.9687500000000001E-3</v>
      </c>
      <c r="L113" s="8" t="s">
        <v>80</v>
      </c>
      <c r="N113" s="8" t="str">
        <f>VLOOKUP(C113,'Points and Classes'!D:E,2,FALSE)</f>
        <v>Deseret Dash - Novice</v>
      </c>
      <c r="O113" s="8">
        <f>IF(N113="Sportsman",0,_xlfn.IFNA(VLOOKUP(E113,'Points and Classes'!A:B,2,FALSE),0))</f>
        <v>50</v>
      </c>
      <c r="P113" s="8">
        <f>_xlfn.IFNA(VLOOKUP(N113&amp;G113,'By Class Overall'!A:F,6,FALSE),0)</f>
        <v>232</v>
      </c>
      <c r="Q113" s="8">
        <f>_xlfn.IFNA(VLOOKUP(N113&amp;G113,'By Class Overall'!A:G,7,FALSE),0)</f>
        <v>2</v>
      </c>
    </row>
    <row r="114" spans="1:17" x14ac:dyDescent="0.25">
      <c r="A114" s="8">
        <v>1</v>
      </c>
      <c r="B114" s="8" t="s">
        <v>12</v>
      </c>
      <c r="C114" s="8" t="s">
        <v>191</v>
      </c>
      <c r="D114" s="8">
        <v>2</v>
      </c>
      <c r="E114" s="8">
        <v>2</v>
      </c>
      <c r="F114" s="8">
        <v>193</v>
      </c>
      <c r="G114" s="8" t="s">
        <v>14</v>
      </c>
      <c r="H114" s="8">
        <v>6</v>
      </c>
      <c r="I114" s="8">
        <v>6.9803240740740702E-3</v>
      </c>
      <c r="J114" s="8">
        <v>1.02</v>
      </c>
      <c r="K114" s="8">
        <v>1.02</v>
      </c>
      <c r="L114" s="8" t="s">
        <v>15</v>
      </c>
      <c r="N114" s="8" t="str">
        <f>VLOOKUP(C114,'Points and Classes'!D:E,2,FALSE)</f>
        <v>Deseret Dash - Novice</v>
      </c>
      <c r="O114" s="8">
        <f>IF(N114="Sportsman",0,_xlfn.IFNA(VLOOKUP(E114,'Points and Classes'!A:B,2,FALSE),0))</f>
        <v>40</v>
      </c>
      <c r="P114" s="8">
        <f>_xlfn.IFNA(VLOOKUP(N114&amp;G114,'By Class Overall'!A:F,6,FALSE),0)</f>
        <v>262</v>
      </c>
      <c r="Q114" s="8">
        <f>_xlfn.IFNA(VLOOKUP(N114&amp;G114,'By Class Overall'!A:G,7,FALSE),0)</f>
        <v>1</v>
      </c>
    </row>
    <row r="115" spans="1:17" x14ac:dyDescent="0.25">
      <c r="A115" s="8">
        <v>1</v>
      </c>
      <c r="B115" s="8" t="s">
        <v>12</v>
      </c>
      <c r="C115" s="8" t="s">
        <v>191</v>
      </c>
      <c r="D115" s="8">
        <v>3</v>
      </c>
      <c r="E115" s="8">
        <v>3</v>
      </c>
      <c r="F115" s="8">
        <v>136</v>
      </c>
      <c r="G115" s="8" t="s">
        <v>32</v>
      </c>
      <c r="H115" s="8">
        <v>6</v>
      </c>
      <c r="I115" s="8">
        <v>7.00347222222222E-3</v>
      </c>
      <c r="J115" s="8">
        <v>2.99</v>
      </c>
      <c r="K115" s="8">
        <v>1.97</v>
      </c>
      <c r="L115" s="8" t="s">
        <v>33</v>
      </c>
      <c r="N115" s="8" t="str">
        <f>VLOOKUP(C115,'Points and Classes'!D:E,2,FALSE)</f>
        <v>Deseret Dash - Novice</v>
      </c>
      <c r="O115" s="8">
        <f>IF(N115="Sportsman",0,_xlfn.IFNA(VLOOKUP(E115,'Points and Classes'!A:B,2,FALSE),0))</f>
        <v>32</v>
      </c>
      <c r="P115" s="8">
        <f>_xlfn.IFNA(VLOOKUP(N115&amp;G115,'By Class Overall'!A:F,6,FALSE),0)</f>
        <v>102</v>
      </c>
      <c r="Q115" s="8">
        <f>_xlfn.IFNA(VLOOKUP(N115&amp;G115,'By Class Overall'!A:G,7,FALSE),0)</f>
        <v>4</v>
      </c>
    </row>
    <row r="116" spans="1:17" x14ac:dyDescent="0.25">
      <c r="A116" s="8">
        <v>1</v>
      </c>
      <c r="B116" s="8" t="s">
        <v>12</v>
      </c>
      <c r="C116" s="8" t="s">
        <v>191</v>
      </c>
      <c r="D116" s="8">
        <v>4</v>
      </c>
      <c r="E116" s="8">
        <v>4</v>
      </c>
      <c r="F116" s="8">
        <v>911</v>
      </c>
      <c r="G116" s="8" t="s">
        <v>61</v>
      </c>
      <c r="H116" s="8">
        <v>6</v>
      </c>
      <c r="I116" s="8">
        <v>7.2592592592592596E-3</v>
      </c>
      <c r="J116" s="8">
        <v>25.056000000000001</v>
      </c>
      <c r="K116" s="8">
        <v>22.065999999999999</v>
      </c>
      <c r="L116" s="8" t="s">
        <v>62</v>
      </c>
      <c r="N116" s="8" t="str">
        <f>VLOOKUP(C116,'Points and Classes'!D:E,2,FALSE)</f>
        <v>Deseret Dash - Novice</v>
      </c>
      <c r="O116" s="8">
        <f>IF(N116="Sportsman",0,_xlfn.IFNA(VLOOKUP(E116,'Points and Classes'!A:B,2,FALSE),0))</f>
        <v>26</v>
      </c>
      <c r="P116" s="8">
        <f>_xlfn.IFNA(VLOOKUP(N116&amp;G116,'By Class Overall'!A:F,6,FALSE),0)</f>
        <v>146</v>
      </c>
      <c r="Q116" s="8">
        <f>_xlfn.IFNA(VLOOKUP(N116&amp;G116,'By Class Overall'!A:G,7,FALSE),0)</f>
        <v>3</v>
      </c>
    </row>
    <row r="117" spans="1:17" x14ac:dyDescent="0.25">
      <c r="A117" s="8">
        <v>1</v>
      </c>
      <c r="B117" s="8" t="s">
        <v>12</v>
      </c>
      <c r="C117" s="8" t="s">
        <v>191</v>
      </c>
      <c r="D117" s="8">
        <v>5</v>
      </c>
      <c r="E117" s="8">
        <v>5</v>
      </c>
      <c r="F117" s="8">
        <v>786</v>
      </c>
      <c r="G117" s="8" t="s">
        <v>50</v>
      </c>
      <c r="H117" s="8">
        <v>6</v>
      </c>
      <c r="I117" s="8">
        <v>7.2604166666666702E-3</v>
      </c>
      <c r="J117" s="8">
        <v>25.201000000000001</v>
      </c>
      <c r="K117" s="8">
        <v>0.14499999999999999</v>
      </c>
      <c r="L117" s="8" t="s">
        <v>51</v>
      </c>
      <c r="N117" s="8" t="str">
        <f>VLOOKUP(C117,'Points and Classes'!D:E,2,FALSE)</f>
        <v>Deseret Dash - Novice</v>
      </c>
      <c r="O117" s="8">
        <f>IF(N117="Sportsman",0,_xlfn.IFNA(VLOOKUP(E117,'Points and Classes'!A:B,2,FALSE),0))</f>
        <v>22</v>
      </c>
      <c r="P117" s="8">
        <f>_xlfn.IFNA(VLOOKUP(N117&amp;G117,'By Class Overall'!A:F,6,FALSE),0)</f>
        <v>30</v>
      </c>
      <c r="Q117" s="8">
        <f>_xlfn.IFNA(VLOOKUP(N117&amp;G117,'By Class Overall'!A:G,7,FALSE),0)</f>
        <v>18</v>
      </c>
    </row>
    <row r="118" spans="1:17" x14ac:dyDescent="0.25">
      <c r="A118" s="8">
        <v>1</v>
      </c>
      <c r="B118" s="8" t="s">
        <v>12</v>
      </c>
      <c r="C118" s="8" t="s">
        <v>191</v>
      </c>
      <c r="D118" s="8">
        <v>6</v>
      </c>
      <c r="E118" s="8">
        <v>6</v>
      </c>
      <c r="F118" s="8">
        <v>307</v>
      </c>
      <c r="G118" s="8" t="s">
        <v>47</v>
      </c>
      <c r="H118" s="8">
        <v>6</v>
      </c>
      <c r="I118" s="8">
        <v>7.2685185185185196E-3</v>
      </c>
      <c r="J118" s="8">
        <v>25.893000000000001</v>
      </c>
      <c r="K118" s="8">
        <v>0.69199999999999995</v>
      </c>
      <c r="L118" s="8" t="s">
        <v>48</v>
      </c>
      <c r="N118" s="8" t="str">
        <f>VLOOKUP(C118,'Points and Classes'!D:E,2,FALSE)</f>
        <v>Deseret Dash - Novice</v>
      </c>
      <c r="O118" s="8">
        <f>IF(N118="Sportsman",0,_xlfn.IFNA(VLOOKUP(E118,'Points and Classes'!A:B,2,FALSE),0))</f>
        <v>20</v>
      </c>
      <c r="P118" s="8">
        <f>_xlfn.IFNA(VLOOKUP(N118&amp;G118,'By Class Overall'!A:F,6,FALSE),0)</f>
        <v>62</v>
      </c>
      <c r="Q118" s="8">
        <f>_xlfn.IFNA(VLOOKUP(N118&amp;G118,'By Class Overall'!A:G,7,FALSE),0)</f>
        <v>9</v>
      </c>
    </row>
    <row r="119" spans="1:17" x14ac:dyDescent="0.25">
      <c r="A119" s="8">
        <v>1</v>
      </c>
      <c r="B119" s="8" t="s">
        <v>12</v>
      </c>
      <c r="C119" s="8" t="s">
        <v>191</v>
      </c>
      <c r="D119" s="8">
        <v>7</v>
      </c>
      <c r="E119" s="8">
        <v>7</v>
      </c>
      <c r="F119" s="8">
        <v>746</v>
      </c>
      <c r="G119" s="8" t="s">
        <v>36</v>
      </c>
      <c r="H119" s="8">
        <v>6</v>
      </c>
      <c r="I119" s="8">
        <v>7.2974537037037001E-3</v>
      </c>
      <c r="J119" s="8">
        <v>28.356000000000002</v>
      </c>
      <c r="K119" s="8">
        <v>2.4630000000000001</v>
      </c>
      <c r="L119" s="8" t="s">
        <v>37</v>
      </c>
      <c r="N119" s="8" t="str">
        <f>VLOOKUP(C119,'Points and Classes'!D:E,2,FALSE)</f>
        <v>Deseret Dash - Novice</v>
      </c>
      <c r="O119" s="8">
        <f>IF(N119="Sportsman",0,_xlfn.IFNA(VLOOKUP(E119,'Points and Classes'!A:B,2,FALSE),0))</f>
        <v>18</v>
      </c>
      <c r="P119" s="8">
        <f>_xlfn.IFNA(VLOOKUP(N119&amp;G119,'By Class Overall'!A:F,6,FALSE),0)</f>
        <v>34</v>
      </c>
      <c r="Q119" s="8">
        <f>_xlfn.IFNA(VLOOKUP(N119&amp;G119,'By Class Overall'!A:G,7,FALSE),0)</f>
        <v>16</v>
      </c>
    </row>
    <row r="120" spans="1:17" x14ac:dyDescent="0.25">
      <c r="A120" s="8">
        <v>1</v>
      </c>
      <c r="B120" s="8" t="s">
        <v>12</v>
      </c>
      <c r="C120" s="8" t="s">
        <v>191</v>
      </c>
      <c r="D120" s="8">
        <v>8</v>
      </c>
      <c r="E120" s="8">
        <v>8</v>
      </c>
      <c r="F120" s="8">
        <v>325</v>
      </c>
      <c r="G120" s="8" t="s">
        <v>53</v>
      </c>
      <c r="H120" s="8">
        <v>6</v>
      </c>
      <c r="I120" s="8">
        <v>7.3692129629629602E-3</v>
      </c>
      <c r="J120" s="8">
        <v>34.585000000000001</v>
      </c>
      <c r="K120" s="8">
        <v>6.2290000000000001</v>
      </c>
      <c r="L120" s="8" t="s">
        <v>18</v>
      </c>
      <c r="N120" s="8" t="str">
        <f>VLOOKUP(C120,'Points and Classes'!D:E,2,FALSE)</f>
        <v>Deseret Dash - Novice</v>
      </c>
      <c r="O120" s="8">
        <f>IF(N120="Sportsman",0,_xlfn.IFNA(VLOOKUP(E120,'Points and Classes'!A:B,2,FALSE),0))</f>
        <v>16</v>
      </c>
      <c r="P120" s="8">
        <f>_xlfn.IFNA(VLOOKUP(N120&amp;G120,'By Class Overall'!A:F,6,FALSE),0)</f>
        <v>70</v>
      </c>
      <c r="Q120" s="8">
        <f>_xlfn.IFNA(VLOOKUP(N120&amp;G120,'By Class Overall'!A:G,7,FALSE),0)</f>
        <v>8</v>
      </c>
    </row>
    <row r="121" spans="1:17" x14ac:dyDescent="0.25">
      <c r="A121" s="8">
        <v>1</v>
      </c>
      <c r="B121" s="8" t="s">
        <v>12</v>
      </c>
      <c r="C121" s="8" t="s">
        <v>191</v>
      </c>
      <c r="D121" s="8">
        <v>9</v>
      </c>
      <c r="E121" s="8">
        <v>9</v>
      </c>
      <c r="F121" s="8">
        <v>711</v>
      </c>
      <c r="G121" s="8" t="s">
        <v>151</v>
      </c>
      <c r="H121" s="8">
        <v>6</v>
      </c>
      <c r="I121" s="8">
        <v>7.4652777777777799E-3</v>
      </c>
      <c r="J121" s="8">
        <v>42.843000000000004</v>
      </c>
      <c r="K121" s="8">
        <v>8.2579999999999991</v>
      </c>
      <c r="L121" s="8" t="s">
        <v>18</v>
      </c>
      <c r="N121" s="8" t="str">
        <f>VLOOKUP(C121,'Points and Classes'!D:E,2,FALSE)</f>
        <v>Deseret Dash - Novice</v>
      </c>
      <c r="O121" s="8">
        <f>IF(N121="Sportsman",0,_xlfn.IFNA(VLOOKUP(E121,'Points and Classes'!A:B,2,FALSE),0))</f>
        <v>14</v>
      </c>
      <c r="P121" s="8">
        <f>_xlfn.IFNA(VLOOKUP(N121&amp;G121,'By Class Overall'!A:F,6,FALSE),0)</f>
        <v>62</v>
      </c>
      <c r="Q121" s="8">
        <f>_xlfn.IFNA(VLOOKUP(N121&amp;G121,'By Class Overall'!A:G,7,FALSE),0)</f>
        <v>9</v>
      </c>
    </row>
    <row r="122" spans="1:17" x14ac:dyDescent="0.25">
      <c r="A122" s="8">
        <v>1</v>
      </c>
      <c r="B122" s="8" t="s">
        <v>12</v>
      </c>
      <c r="C122" s="8" t="s">
        <v>191</v>
      </c>
      <c r="D122" s="8">
        <v>10</v>
      </c>
      <c r="E122" s="8">
        <v>10</v>
      </c>
      <c r="F122" s="8">
        <v>107</v>
      </c>
      <c r="G122" s="8" t="s">
        <v>55</v>
      </c>
      <c r="H122" s="8">
        <v>6</v>
      </c>
      <c r="I122" s="8">
        <v>7.4791666666666704E-3</v>
      </c>
      <c r="J122" s="8">
        <v>44.09</v>
      </c>
      <c r="K122" s="8">
        <v>1.2470000000000001</v>
      </c>
      <c r="L122" s="8" t="s">
        <v>56</v>
      </c>
      <c r="N122" s="8" t="str">
        <f>VLOOKUP(C122,'Points and Classes'!D:E,2,FALSE)</f>
        <v>Deseret Dash - Novice</v>
      </c>
      <c r="O122" s="8">
        <f>IF(N122="Sportsman",0,_xlfn.IFNA(VLOOKUP(E122,'Points and Classes'!A:B,2,FALSE),0))</f>
        <v>12</v>
      </c>
      <c r="P122" s="8">
        <f>_xlfn.IFNA(VLOOKUP(N122&amp;G122,'By Class Overall'!A:F,6,FALSE),0)</f>
        <v>60</v>
      </c>
      <c r="Q122" s="8">
        <f>_xlfn.IFNA(VLOOKUP(N122&amp;G122,'By Class Overall'!A:G,7,FALSE),0)</f>
        <v>12</v>
      </c>
    </row>
    <row r="123" spans="1:17" x14ac:dyDescent="0.25">
      <c r="A123" s="8">
        <v>1</v>
      </c>
      <c r="B123" s="8" t="s">
        <v>12</v>
      </c>
      <c r="C123" s="8" t="s">
        <v>191</v>
      </c>
      <c r="D123" s="8">
        <v>11</v>
      </c>
      <c r="E123" s="8">
        <v>11</v>
      </c>
      <c r="F123" s="8">
        <v>179</v>
      </c>
      <c r="G123" s="8" t="s">
        <v>42</v>
      </c>
      <c r="H123" s="8">
        <v>6</v>
      </c>
      <c r="I123" s="8">
        <v>7.4907407407407397E-3</v>
      </c>
      <c r="J123" s="8">
        <v>45.031999999999996</v>
      </c>
      <c r="K123" s="8">
        <v>0.94199999999999995</v>
      </c>
      <c r="L123" s="8" t="s">
        <v>43</v>
      </c>
      <c r="N123" s="8" t="str">
        <f>VLOOKUP(C123,'Points and Classes'!D:E,2,FALSE)</f>
        <v>Deseret Dash - Novice</v>
      </c>
      <c r="O123" s="8">
        <f>IF(N123="Sportsman",0,_xlfn.IFNA(VLOOKUP(E123,'Points and Classes'!A:B,2,FALSE),0))</f>
        <v>10</v>
      </c>
      <c r="P123" s="8">
        <f>_xlfn.IFNA(VLOOKUP(N123&amp;G123,'By Class Overall'!A:F,6,FALSE),0)</f>
        <v>58</v>
      </c>
      <c r="Q123" s="8">
        <f>_xlfn.IFNA(VLOOKUP(N123&amp;G123,'By Class Overall'!A:G,7,FALSE),0)</f>
        <v>13</v>
      </c>
    </row>
    <row r="124" spans="1:17" x14ac:dyDescent="0.25">
      <c r="A124" s="8">
        <v>1</v>
      </c>
      <c r="B124" s="8" t="s">
        <v>12</v>
      </c>
      <c r="C124" s="8" t="s">
        <v>191</v>
      </c>
      <c r="D124" s="8">
        <v>12</v>
      </c>
      <c r="E124" s="8">
        <v>12</v>
      </c>
      <c r="F124" s="8">
        <v>870</v>
      </c>
      <c r="G124" s="8" t="s">
        <v>79</v>
      </c>
      <c r="H124" s="8">
        <v>6</v>
      </c>
      <c r="I124" s="8">
        <v>7.5266203703703701E-3</v>
      </c>
      <c r="J124" s="8">
        <v>48.14</v>
      </c>
      <c r="K124" s="8">
        <v>3.1080000000000001</v>
      </c>
      <c r="L124" s="8" t="s">
        <v>80</v>
      </c>
      <c r="N124" s="8" t="str">
        <f>VLOOKUP(C124,'Points and Classes'!D:E,2,FALSE)</f>
        <v>Deseret Dash - Novice</v>
      </c>
      <c r="O124" s="8">
        <f>IF(N124="Sportsman",0,_xlfn.IFNA(VLOOKUP(E124,'Points and Classes'!A:B,2,FALSE),0))</f>
        <v>9</v>
      </c>
      <c r="P124" s="8">
        <f>_xlfn.IFNA(VLOOKUP(N124&amp;G124,'By Class Overall'!A:F,6,FALSE),0)</f>
        <v>16</v>
      </c>
      <c r="Q124" s="8">
        <f>_xlfn.IFNA(VLOOKUP(N124&amp;G124,'By Class Overall'!A:G,7,FALSE),0)</f>
        <v>22</v>
      </c>
    </row>
    <row r="125" spans="1:17" x14ac:dyDescent="0.25">
      <c r="A125" s="8">
        <v>1</v>
      </c>
      <c r="B125" s="8" t="s">
        <v>12</v>
      </c>
      <c r="C125" s="8" t="s">
        <v>191</v>
      </c>
      <c r="D125" s="8">
        <v>13</v>
      </c>
      <c r="E125" s="8">
        <v>13</v>
      </c>
      <c r="F125" s="8">
        <v>660</v>
      </c>
      <c r="G125" s="8" t="s">
        <v>64</v>
      </c>
      <c r="H125" s="8">
        <v>6</v>
      </c>
      <c r="I125" s="8">
        <v>7.5960648148148202E-3</v>
      </c>
      <c r="J125" s="8">
        <v>54.149000000000001</v>
      </c>
      <c r="K125" s="8">
        <v>6.0090000000000003</v>
      </c>
      <c r="L125" s="8" t="s">
        <v>65</v>
      </c>
      <c r="N125" s="8" t="str">
        <f>VLOOKUP(C125,'Points and Classes'!D:E,2,FALSE)</f>
        <v>Deseret Dash - Novice</v>
      </c>
      <c r="O125" s="8">
        <f>IF(N125="Sportsman",0,_xlfn.IFNA(VLOOKUP(E125,'Points and Classes'!A:B,2,FALSE),0))</f>
        <v>8</v>
      </c>
      <c r="P125" s="8">
        <f>_xlfn.IFNA(VLOOKUP(N125&amp;G125,'By Class Overall'!A:F,6,FALSE),0)</f>
        <v>25</v>
      </c>
      <c r="Q125" s="8">
        <f>_xlfn.IFNA(VLOOKUP(N125&amp;G125,'By Class Overall'!A:G,7,FALSE),0)</f>
        <v>21</v>
      </c>
    </row>
    <row r="126" spans="1:17" x14ac:dyDescent="0.25">
      <c r="A126" s="8">
        <v>1</v>
      </c>
      <c r="B126" s="8" t="s">
        <v>12</v>
      </c>
      <c r="C126" s="8" t="s">
        <v>191</v>
      </c>
      <c r="D126" s="8">
        <v>14</v>
      </c>
      <c r="E126" s="8">
        <v>14</v>
      </c>
      <c r="F126" s="8">
        <v>666</v>
      </c>
      <c r="G126" s="8" t="s">
        <v>45</v>
      </c>
      <c r="H126" s="8">
        <v>5</v>
      </c>
      <c r="I126" s="8">
        <v>6.11921296296296E-3</v>
      </c>
      <c r="J126" s="8" t="s">
        <v>118</v>
      </c>
      <c r="K126" s="8" t="s">
        <v>118</v>
      </c>
      <c r="L126" s="8" t="s">
        <v>18</v>
      </c>
      <c r="N126" s="8" t="str">
        <f>VLOOKUP(C126,'Points and Classes'!D:E,2,FALSE)</f>
        <v>Deseret Dash - Novice</v>
      </c>
      <c r="O126" s="8">
        <f>IF(N126="Sportsman",0,_xlfn.IFNA(VLOOKUP(E126,'Points and Classes'!A:B,2,FALSE),0))</f>
        <v>7</v>
      </c>
      <c r="P126" s="8">
        <f>_xlfn.IFNA(VLOOKUP(N126&amp;G126,'By Class Overall'!A:F,6,FALSE),0)</f>
        <v>7</v>
      </c>
      <c r="Q126" s="8">
        <f>_xlfn.IFNA(VLOOKUP(N126&amp;G126,'By Class Overall'!A:G,7,FALSE),0)</f>
        <v>30</v>
      </c>
    </row>
    <row r="127" spans="1:17" x14ac:dyDescent="0.25">
      <c r="A127" s="8">
        <v>1</v>
      </c>
      <c r="B127" s="8" t="s">
        <v>12</v>
      </c>
      <c r="C127" s="8" t="s">
        <v>191</v>
      </c>
      <c r="D127" s="8">
        <v>15</v>
      </c>
      <c r="E127" s="8">
        <v>15</v>
      </c>
      <c r="F127" s="8">
        <v>268</v>
      </c>
      <c r="G127" s="8" t="s">
        <v>156</v>
      </c>
      <c r="H127" s="8">
        <v>5</v>
      </c>
      <c r="I127" s="8">
        <v>6.9212962962963004E-3</v>
      </c>
      <c r="J127" s="8" t="s">
        <v>118</v>
      </c>
      <c r="K127" s="8">
        <v>8.0324074074074098E-4</v>
      </c>
      <c r="L127" s="8" t="s">
        <v>157</v>
      </c>
      <c r="N127" s="8" t="str">
        <f>VLOOKUP(C127,'Points and Classes'!D:E,2,FALSE)</f>
        <v>Deseret Dash - Novice</v>
      </c>
      <c r="O127" s="8">
        <f>IF(N127="Sportsman",0,_xlfn.IFNA(VLOOKUP(E127,'Points and Classes'!A:B,2,FALSE),0))</f>
        <v>6</v>
      </c>
      <c r="P127" s="8">
        <f>_xlfn.IFNA(VLOOKUP(N127&amp;G127,'By Class Overall'!A:F,6,FALSE),0)</f>
        <v>32</v>
      </c>
      <c r="Q127" s="8">
        <f>_xlfn.IFNA(VLOOKUP(N127&amp;G127,'By Class Overall'!A:G,7,FALSE),0)</f>
        <v>17</v>
      </c>
    </row>
    <row r="128" spans="1:17" x14ac:dyDescent="0.25">
      <c r="A128" s="8">
        <v>1</v>
      </c>
      <c r="B128" s="8" t="s">
        <v>12</v>
      </c>
      <c r="C128" s="8" t="s">
        <v>191</v>
      </c>
      <c r="D128" s="8">
        <v>16</v>
      </c>
      <c r="E128" s="8">
        <v>16</v>
      </c>
      <c r="F128" s="8">
        <v>242</v>
      </c>
      <c r="G128" s="8" t="s">
        <v>116</v>
      </c>
      <c r="I128" s="8">
        <v>2.0405092592592601E-3</v>
      </c>
      <c r="J128" s="8" t="s">
        <v>117</v>
      </c>
      <c r="K128" s="8" t="s">
        <v>112</v>
      </c>
      <c r="L128" s="8" t="s">
        <v>155</v>
      </c>
      <c r="N128" s="8" t="str">
        <f>VLOOKUP(C128,'Points and Classes'!D:E,2,FALSE)</f>
        <v>Deseret Dash - Novice</v>
      </c>
      <c r="O128" s="8">
        <f>IF(N128="Sportsman",0,_xlfn.IFNA(VLOOKUP(E128,'Points and Classes'!A:B,2,FALSE),0))</f>
        <v>5</v>
      </c>
      <c r="P128" s="8">
        <f>_xlfn.IFNA(VLOOKUP(N128&amp;G128,'By Class Overall'!A:F,6,FALSE),0)</f>
        <v>12</v>
      </c>
      <c r="Q128" s="8">
        <f>_xlfn.IFNA(VLOOKUP(N128&amp;G128,'By Class Overall'!A:G,7,FALSE),0)</f>
        <v>27</v>
      </c>
    </row>
    <row r="129" spans="1:17" x14ac:dyDescent="0.25">
      <c r="A129" s="8">
        <v>1</v>
      </c>
      <c r="B129" s="8" t="s">
        <v>12</v>
      </c>
      <c r="C129" s="8" t="s">
        <v>191</v>
      </c>
      <c r="D129" s="8" t="s">
        <v>71</v>
      </c>
      <c r="E129" s="8" t="s">
        <v>71</v>
      </c>
      <c r="F129" s="8">
        <v>870</v>
      </c>
      <c r="G129" s="8" t="s">
        <v>79</v>
      </c>
      <c r="J129" s="8" t="s">
        <v>71</v>
      </c>
      <c r="L129" s="8" t="s">
        <v>80</v>
      </c>
      <c r="N129" s="8" t="str">
        <f>VLOOKUP(C129,'Points and Classes'!D:E,2,FALSE)</f>
        <v>Deseret Dash - Novice</v>
      </c>
      <c r="O129" s="8">
        <f>IF(N129="Sportsman",0,_xlfn.IFNA(VLOOKUP(E129,'Points and Classes'!A:B,2,FALSE),0))</f>
        <v>0</v>
      </c>
      <c r="P129" s="8">
        <f>_xlfn.IFNA(VLOOKUP(N129&amp;G129,'By Class Overall'!A:F,6,FALSE),0)</f>
        <v>16</v>
      </c>
      <c r="Q129" s="8">
        <f>_xlfn.IFNA(VLOOKUP(N129&amp;G129,'By Class Overall'!A:G,7,FALSE),0)</f>
        <v>22</v>
      </c>
    </row>
    <row r="130" spans="1:17" x14ac:dyDescent="0.25">
      <c r="A130" s="8">
        <v>1</v>
      </c>
      <c r="B130" s="8" t="s">
        <v>12</v>
      </c>
      <c r="C130" s="8" t="s">
        <v>191</v>
      </c>
      <c r="D130" s="8" t="s">
        <v>71</v>
      </c>
      <c r="E130" s="8" t="s">
        <v>71</v>
      </c>
      <c r="F130" s="8">
        <v>711</v>
      </c>
      <c r="G130" s="8" t="s">
        <v>151</v>
      </c>
      <c r="J130" s="8" t="s">
        <v>71</v>
      </c>
      <c r="L130" s="8" t="s">
        <v>18</v>
      </c>
      <c r="N130" s="8" t="str">
        <f>VLOOKUP(C130,'Points and Classes'!D:E,2,FALSE)</f>
        <v>Deseret Dash - Novice</v>
      </c>
      <c r="O130" s="8">
        <f>IF(N130="Sportsman",0,_xlfn.IFNA(VLOOKUP(E130,'Points and Classes'!A:B,2,FALSE),0))</f>
        <v>0</v>
      </c>
      <c r="P130" s="8">
        <f>_xlfn.IFNA(VLOOKUP(N130&amp;G130,'By Class Overall'!A:F,6,FALSE),0)</f>
        <v>62</v>
      </c>
      <c r="Q130" s="8">
        <f>_xlfn.IFNA(VLOOKUP(N130&amp;G130,'By Class Overall'!A:G,7,FALSE),0)</f>
        <v>9</v>
      </c>
    </row>
    <row r="131" spans="1:17" x14ac:dyDescent="0.25">
      <c r="A131" s="8">
        <v>1</v>
      </c>
      <c r="B131" s="8" t="s">
        <v>12</v>
      </c>
      <c r="C131" s="8" t="s">
        <v>191</v>
      </c>
      <c r="D131" s="8" t="s">
        <v>71</v>
      </c>
      <c r="E131" s="8" t="s">
        <v>71</v>
      </c>
      <c r="F131" s="8">
        <v>743</v>
      </c>
      <c r="G131" s="8" t="s">
        <v>77</v>
      </c>
      <c r="J131" s="8" t="s">
        <v>71</v>
      </c>
      <c r="L131" s="8" t="s">
        <v>18</v>
      </c>
      <c r="N131" s="8" t="str">
        <f>VLOOKUP(C131,'Points and Classes'!D:E,2,FALSE)</f>
        <v>Deseret Dash - Novice</v>
      </c>
      <c r="O131" s="8">
        <f>IF(N131="Sportsman",0,_xlfn.IFNA(VLOOKUP(E131,'Points and Classes'!A:B,2,FALSE),0))</f>
        <v>0</v>
      </c>
      <c r="P131" s="8">
        <f>_xlfn.IFNA(VLOOKUP(N131&amp;G131,'By Class Overall'!A:F,6,FALSE),0)</f>
        <v>80</v>
      </c>
      <c r="Q131" s="8">
        <f>_xlfn.IFNA(VLOOKUP(N131&amp;G131,'By Class Overall'!A:G,7,FALSE),0)</f>
        <v>7</v>
      </c>
    </row>
    <row r="132" spans="1:17" x14ac:dyDescent="0.25">
      <c r="A132" s="8">
        <v>1</v>
      </c>
      <c r="B132" s="8" t="s">
        <v>12</v>
      </c>
      <c r="C132" s="8" t="s">
        <v>191</v>
      </c>
      <c r="D132" s="8" t="s">
        <v>71</v>
      </c>
      <c r="E132" s="8" t="s">
        <v>71</v>
      </c>
      <c r="F132" s="8">
        <v>242</v>
      </c>
      <c r="G132" s="8" t="s">
        <v>116</v>
      </c>
      <c r="J132" s="8" t="s">
        <v>71</v>
      </c>
      <c r="L132" s="8" t="s">
        <v>155</v>
      </c>
      <c r="N132" s="8" t="str">
        <f>VLOOKUP(C132,'Points and Classes'!D:E,2,FALSE)</f>
        <v>Deseret Dash - Novice</v>
      </c>
      <c r="O132" s="8">
        <f>IF(N132="Sportsman",0,_xlfn.IFNA(VLOOKUP(E132,'Points and Classes'!A:B,2,FALSE),0))</f>
        <v>0</v>
      </c>
      <c r="P132" s="8">
        <f>_xlfn.IFNA(VLOOKUP(N132&amp;G132,'By Class Overall'!A:F,6,FALSE),0)</f>
        <v>12</v>
      </c>
      <c r="Q132" s="8">
        <f>_xlfn.IFNA(VLOOKUP(N132&amp;G132,'By Class Overall'!A:G,7,FALSE),0)</f>
        <v>27</v>
      </c>
    </row>
    <row r="133" spans="1:17" x14ac:dyDescent="0.25">
      <c r="A133" s="8">
        <v>1</v>
      </c>
      <c r="B133" s="8" t="s">
        <v>12</v>
      </c>
      <c r="C133" s="8" t="s">
        <v>191</v>
      </c>
      <c r="D133" s="8" t="s">
        <v>71</v>
      </c>
      <c r="E133" s="8" t="s">
        <v>71</v>
      </c>
      <c r="F133" s="8">
        <v>675</v>
      </c>
      <c r="G133" s="8" t="s">
        <v>75</v>
      </c>
      <c r="J133" s="8" t="s">
        <v>71</v>
      </c>
      <c r="L133" s="8" t="s">
        <v>76</v>
      </c>
      <c r="N133" s="8" t="str">
        <f>VLOOKUP(C133,'Points and Classes'!D:E,2,FALSE)</f>
        <v>Deseret Dash - Novice</v>
      </c>
      <c r="O133" s="8">
        <f>IF(N133="Sportsman",0,_xlfn.IFNA(VLOOKUP(E133,'Points and Classes'!A:B,2,FALSE),0))</f>
        <v>0</v>
      </c>
      <c r="P133" s="8">
        <f>_xlfn.IFNA(VLOOKUP(N133&amp;G133,'By Class Overall'!A:F,6,FALSE),0)</f>
        <v>86</v>
      </c>
      <c r="Q133" s="8">
        <f>_xlfn.IFNA(VLOOKUP(N133&amp;G133,'By Class Overall'!A:G,7,FALSE),0)</f>
        <v>6</v>
      </c>
    </row>
    <row r="134" spans="1:17" x14ac:dyDescent="0.25">
      <c r="A134" s="8">
        <v>1</v>
      </c>
      <c r="B134" s="8" t="s">
        <v>12</v>
      </c>
      <c r="C134" s="8" t="s">
        <v>191</v>
      </c>
      <c r="D134" s="8" t="s">
        <v>71</v>
      </c>
      <c r="E134" s="8" t="s">
        <v>71</v>
      </c>
      <c r="F134" s="8">
        <v>786</v>
      </c>
      <c r="G134" s="8" t="s">
        <v>50</v>
      </c>
      <c r="J134" s="8" t="s">
        <v>71</v>
      </c>
      <c r="L134" s="8" t="s">
        <v>51</v>
      </c>
      <c r="N134" s="8" t="str">
        <f>VLOOKUP(C134,'Points and Classes'!D:E,2,FALSE)</f>
        <v>Deseret Dash - Novice</v>
      </c>
      <c r="O134" s="8">
        <f>IF(N134="Sportsman",0,_xlfn.IFNA(VLOOKUP(E134,'Points and Classes'!A:B,2,FALSE),0))</f>
        <v>0</v>
      </c>
      <c r="P134" s="8">
        <f>_xlfn.IFNA(VLOOKUP(N134&amp;G134,'By Class Overall'!A:F,6,FALSE),0)</f>
        <v>30</v>
      </c>
      <c r="Q134" s="8">
        <f>_xlfn.IFNA(VLOOKUP(N134&amp;G134,'By Class Overall'!A:G,7,FALSE),0)</f>
        <v>18</v>
      </c>
    </row>
    <row r="135" spans="1:17" x14ac:dyDescent="0.25">
      <c r="A135" s="8">
        <v>1</v>
      </c>
      <c r="B135" s="8" t="s">
        <v>12</v>
      </c>
      <c r="C135" s="8" t="s">
        <v>191</v>
      </c>
      <c r="D135" s="8" t="s">
        <v>71</v>
      </c>
      <c r="E135" s="8" t="s">
        <v>71</v>
      </c>
      <c r="F135" s="8">
        <v>939</v>
      </c>
      <c r="G135" s="8" t="s">
        <v>153</v>
      </c>
      <c r="J135" s="8" t="s">
        <v>71</v>
      </c>
      <c r="L135" s="8" t="s">
        <v>154</v>
      </c>
      <c r="N135" s="8" t="str">
        <f>VLOOKUP(C135,'Points and Classes'!D:E,2,FALSE)</f>
        <v>Deseret Dash - Novice</v>
      </c>
      <c r="O135" s="8">
        <f>IF(N135="Sportsman",0,_xlfn.IFNA(VLOOKUP(E135,'Points and Classes'!A:B,2,FALSE),0))</f>
        <v>0</v>
      </c>
      <c r="P135" s="8">
        <f>_xlfn.IFNA(VLOOKUP(N135&amp;G135,'By Class Overall'!A:F,6,FALSE),0)</f>
        <v>13</v>
      </c>
      <c r="Q135" s="8">
        <f>_xlfn.IFNA(VLOOKUP(N135&amp;G135,'By Class Overall'!A:G,7,FALSE),0)</f>
        <v>26</v>
      </c>
    </row>
    <row r="136" spans="1:17" x14ac:dyDescent="0.25">
      <c r="A136" s="8">
        <v>1</v>
      </c>
      <c r="B136" s="8" t="s">
        <v>12</v>
      </c>
      <c r="C136" s="8" t="s">
        <v>191</v>
      </c>
      <c r="D136" s="8" t="s">
        <v>71</v>
      </c>
      <c r="E136" s="8" t="s">
        <v>71</v>
      </c>
      <c r="F136" s="8">
        <v>805</v>
      </c>
      <c r="G136" s="8" t="s">
        <v>82</v>
      </c>
      <c r="J136" s="8" t="s">
        <v>71</v>
      </c>
      <c r="L136" s="8" t="s">
        <v>83</v>
      </c>
      <c r="N136" s="8" t="str">
        <f>VLOOKUP(C136,'Points and Classes'!D:E,2,FALSE)</f>
        <v>Deseret Dash - Novice</v>
      </c>
      <c r="O136" s="8">
        <f>IF(N136="Sportsman",0,_xlfn.IFNA(VLOOKUP(E136,'Points and Classes'!A:B,2,FALSE),0))</f>
        <v>0</v>
      </c>
      <c r="P136" s="8">
        <f>_xlfn.IFNA(VLOOKUP(N136&amp;G136,'By Class Overall'!A:F,6,FALSE),0)</f>
        <v>7</v>
      </c>
      <c r="Q136" s="8">
        <f>_xlfn.IFNA(VLOOKUP(N136&amp;G136,'By Class Overall'!A:G,7,FALSE),0)</f>
        <v>30</v>
      </c>
    </row>
    <row r="137" spans="1:17" x14ac:dyDescent="0.25">
      <c r="A137" s="8">
        <v>1</v>
      </c>
      <c r="B137" s="8" t="s">
        <v>12</v>
      </c>
      <c r="C137" s="8" t="s">
        <v>191</v>
      </c>
      <c r="D137" s="8" t="s">
        <v>71</v>
      </c>
      <c r="E137" s="8" t="s">
        <v>71</v>
      </c>
      <c r="F137" s="8">
        <v>146</v>
      </c>
      <c r="G137" s="8" t="s">
        <v>68</v>
      </c>
      <c r="J137" s="8" t="s">
        <v>71</v>
      </c>
      <c r="L137" s="8" t="s">
        <v>69</v>
      </c>
      <c r="N137" s="8" t="str">
        <f>VLOOKUP(C137,'Points and Classes'!D:E,2,FALSE)</f>
        <v>Deseret Dash - Novice</v>
      </c>
      <c r="O137" s="8">
        <f>IF(N137="Sportsman",0,_xlfn.IFNA(VLOOKUP(E137,'Points and Classes'!A:B,2,FALSE),0))</f>
        <v>0</v>
      </c>
      <c r="P137" s="8">
        <f>_xlfn.IFNA(VLOOKUP(N137&amp;G137,'By Class Overall'!A:F,6,FALSE),0)</f>
        <v>15</v>
      </c>
      <c r="Q137" s="8">
        <f>_xlfn.IFNA(VLOOKUP(N137&amp;G137,'By Class Overall'!A:G,7,FALSE),0)</f>
        <v>24</v>
      </c>
    </row>
    <row r="138" spans="1:17" x14ac:dyDescent="0.25">
      <c r="A138" s="8">
        <v>1</v>
      </c>
      <c r="B138" s="8" t="s">
        <v>12</v>
      </c>
      <c r="C138" s="8" t="s">
        <v>162</v>
      </c>
      <c r="D138" s="8">
        <v>1</v>
      </c>
      <c r="E138" s="8">
        <v>1</v>
      </c>
      <c r="F138" s="8">
        <v>149</v>
      </c>
      <c r="G138" s="8" t="s">
        <v>17</v>
      </c>
      <c r="H138" s="8">
        <v>7</v>
      </c>
      <c r="I138" s="8">
        <v>7.9918981481481507E-3</v>
      </c>
      <c r="L138" s="8" t="s">
        <v>18</v>
      </c>
      <c r="M138" s="8" t="s">
        <v>19</v>
      </c>
      <c r="N138" s="8" t="str">
        <f>VLOOKUP(C138,'Points and Classes'!D:E,2,FALSE)</f>
        <v>Middleweight Superstock</v>
      </c>
      <c r="O138" s="8">
        <f>IF(N138="Sportsman",0,_xlfn.IFNA(VLOOKUP(E138,'Points and Classes'!A:B,2,FALSE),0))</f>
        <v>50</v>
      </c>
      <c r="P138" s="8">
        <f>_xlfn.IFNA(VLOOKUP(N138&amp;G138,'By Class Overall'!A:F,6,FALSE),0)</f>
        <v>50</v>
      </c>
      <c r="Q138" s="8">
        <f>_xlfn.IFNA(VLOOKUP(N138&amp;G138,'By Class Overall'!A:G,7,FALSE),0)</f>
        <v>5</v>
      </c>
    </row>
    <row r="139" spans="1:17" x14ac:dyDescent="0.25">
      <c r="A139" s="8">
        <v>1</v>
      </c>
      <c r="B139" s="8" t="s">
        <v>12</v>
      </c>
      <c r="C139" s="8" t="s">
        <v>162</v>
      </c>
      <c r="D139" s="8">
        <v>2</v>
      </c>
      <c r="E139" s="8">
        <v>2</v>
      </c>
      <c r="F139" s="8">
        <v>258</v>
      </c>
      <c r="G139" s="8" t="s">
        <v>134</v>
      </c>
      <c r="H139" s="8">
        <v>7</v>
      </c>
      <c r="I139" s="8">
        <v>7.9988425925925904E-3</v>
      </c>
      <c r="J139" s="8">
        <v>0.68100000000000005</v>
      </c>
      <c r="K139" s="8">
        <v>0.68100000000000005</v>
      </c>
      <c r="L139" s="8" t="s">
        <v>83</v>
      </c>
      <c r="M139" s="8" t="s">
        <v>135</v>
      </c>
      <c r="N139" s="8" t="str">
        <f>VLOOKUP(C139,'Points and Classes'!D:E,2,FALSE)</f>
        <v>Middleweight Superstock</v>
      </c>
      <c r="O139" s="8">
        <f>IF(N139="Sportsman",0,_xlfn.IFNA(VLOOKUP(E139,'Points and Classes'!A:B,2,FALSE),0))</f>
        <v>40</v>
      </c>
      <c r="P139" s="8">
        <f>_xlfn.IFNA(VLOOKUP(N139&amp;G139,'By Class Overall'!A:F,6,FALSE),0)</f>
        <v>130</v>
      </c>
      <c r="Q139" s="8">
        <f>_xlfn.IFNA(VLOOKUP(N139&amp;G139,'By Class Overall'!A:G,7,FALSE),0)</f>
        <v>1</v>
      </c>
    </row>
    <row r="140" spans="1:17" x14ac:dyDescent="0.25">
      <c r="A140" s="8">
        <v>1</v>
      </c>
      <c r="B140" s="8" t="s">
        <v>12</v>
      </c>
      <c r="C140" s="8" t="s">
        <v>162</v>
      </c>
      <c r="D140" s="8">
        <v>3</v>
      </c>
      <c r="E140" s="8">
        <v>3</v>
      </c>
      <c r="F140" s="8">
        <v>88</v>
      </c>
      <c r="G140" s="8" t="s">
        <v>126</v>
      </c>
      <c r="H140" s="8">
        <v>7</v>
      </c>
      <c r="I140" s="8">
        <v>8.0069444444444398E-3</v>
      </c>
      <c r="J140" s="8">
        <v>1.3220000000000001</v>
      </c>
      <c r="K140" s="8">
        <v>0.64100000000000001</v>
      </c>
      <c r="L140" s="8" t="s">
        <v>18</v>
      </c>
      <c r="M140" s="8" t="s">
        <v>102</v>
      </c>
      <c r="N140" s="8" t="str">
        <f>VLOOKUP(C140,'Points and Classes'!D:E,2,FALSE)</f>
        <v>Middleweight Superstock</v>
      </c>
      <c r="O140" s="8">
        <f>IF(N140="Sportsman",0,_xlfn.IFNA(VLOOKUP(E140,'Points and Classes'!A:B,2,FALSE),0))</f>
        <v>32</v>
      </c>
      <c r="P140" s="8">
        <f>_xlfn.IFNA(VLOOKUP(N140&amp;G140,'By Class Overall'!A:F,6,FALSE),0)</f>
        <v>72</v>
      </c>
      <c r="Q140" s="8">
        <f>_xlfn.IFNA(VLOOKUP(N140&amp;G140,'By Class Overall'!A:G,7,FALSE),0)</f>
        <v>4</v>
      </c>
    </row>
    <row r="141" spans="1:17" x14ac:dyDescent="0.25">
      <c r="A141" s="8">
        <v>1</v>
      </c>
      <c r="B141" s="8" t="s">
        <v>12</v>
      </c>
      <c r="C141" s="8" t="s">
        <v>162</v>
      </c>
      <c r="D141" s="8">
        <v>4</v>
      </c>
      <c r="E141" s="8">
        <v>4</v>
      </c>
      <c r="F141" s="8">
        <v>22</v>
      </c>
      <c r="G141" s="8" t="s">
        <v>35</v>
      </c>
      <c r="H141" s="8">
        <v>7</v>
      </c>
      <c r="I141" s="8">
        <v>8.3715277777777798E-3</v>
      </c>
      <c r="J141" s="8">
        <v>32.841000000000001</v>
      </c>
      <c r="K141" s="8">
        <v>31.518999999999998</v>
      </c>
      <c r="L141" s="8" t="s">
        <v>15</v>
      </c>
      <c r="N141" s="8" t="str">
        <f>VLOOKUP(C141,'Points and Classes'!D:E,2,FALSE)</f>
        <v>Middleweight Superstock</v>
      </c>
      <c r="O141" s="8">
        <f>IF(N141="Sportsman",0,_xlfn.IFNA(VLOOKUP(E141,'Points and Classes'!A:B,2,FALSE),0))</f>
        <v>26</v>
      </c>
      <c r="P141" s="8">
        <f>_xlfn.IFNA(VLOOKUP(N141&amp;G141,'By Class Overall'!A:F,6,FALSE),0)</f>
        <v>88</v>
      </c>
      <c r="Q141" s="8">
        <f>_xlfn.IFNA(VLOOKUP(N141&amp;G141,'By Class Overall'!A:G,7,FALSE),0)</f>
        <v>2</v>
      </c>
    </row>
    <row r="142" spans="1:17" x14ac:dyDescent="0.25">
      <c r="A142" s="8">
        <v>1</v>
      </c>
      <c r="B142" s="8" t="s">
        <v>12</v>
      </c>
      <c r="C142" s="8" t="s">
        <v>162</v>
      </c>
      <c r="D142" s="8">
        <v>5</v>
      </c>
      <c r="E142" s="8">
        <v>5</v>
      </c>
      <c r="F142" s="8">
        <v>777</v>
      </c>
      <c r="G142" s="8" t="s">
        <v>22</v>
      </c>
      <c r="H142" s="8">
        <v>7</v>
      </c>
      <c r="I142" s="8">
        <v>8.4201388888888902E-3</v>
      </c>
      <c r="J142" s="8">
        <v>37.024999999999999</v>
      </c>
      <c r="K142" s="8">
        <v>4.1840000000000002</v>
      </c>
      <c r="L142" s="8" t="s">
        <v>33</v>
      </c>
      <c r="M142" s="8" t="s">
        <v>24</v>
      </c>
      <c r="N142" s="8" t="str">
        <f>VLOOKUP(C142,'Points and Classes'!D:E,2,FALSE)</f>
        <v>Middleweight Superstock</v>
      </c>
      <c r="O142" s="8">
        <f>IF(N142="Sportsman",0,_xlfn.IFNA(VLOOKUP(E142,'Points and Classes'!A:B,2,FALSE),0))</f>
        <v>22</v>
      </c>
      <c r="P142" s="8">
        <f>_xlfn.IFNA(VLOOKUP(N142&amp;G142,'By Class Overall'!A:F,6,FALSE),0)</f>
        <v>42</v>
      </c>
      <c r="Q142" s="8">
        <f>_xlfn.IFNA(VLOOKUP(N142&amp;G142,'By Class Overall'!A:G,7,FALSE),0)</f>
        <v>6</v>
      </c>
    </row>
    <row r="143" spans="1:17" x14ac:dyDescent="0.25">
      <c r="A143" s="8">
        <v>1</v>
      </c>
      <c r="B143" s="8" t="s">
        <v>12</v>
      </c>
      <c r="C143" s="8" t="s">
        <v>162</v>
      </c>
      <c r="D143" s="8">
        <v>6</v>
      </c>
      <c r="E143" s="8">
        <v>6</v>
      </c>
      <c r="F143" s="8">
        <v>782</v>
      </c>
      <c r="G143" s="8" t="s">
        <v>58</v>
      </c>
      <c r="H143" s="8">
        <v>7</v>
      </c>
      <c r="I143" s="8">
        <v>9.0023148148148206E-3</v>
      </c>
      <c r="J143" s="8">
        <v>1.0104166666666701E-3</v>
      </c>
      <c r="K143" s="8">
        <v>50.28</v>
      </c>
      <c r="L143" s="8" t="s">
        <v>59</v>
      </c>
      <c r="M143" s="8" t="s">
        <v>60</v>
      </c>
      <c r="N143" s="8" t="str">
        <f>VLOOKUP(C143,'Points and Classes'!D:E,2,FALSE)</f>
        <v>Middleweight Superstock</v>
      </c>
      <c r="O143" s="8">
        <f>IF(N143="Sportsman",0,_xlfn.IFNA(VLOOKUP(E143,'Points and Classes'!A:B,2,FALSE),0))</f>
        <v>20</v>
      </c>
      <c r="P143" s="8">
        <f>_xlfn.IFNA(VLOOKUP(N143&amp;G143,'By Class Overall'!A:F,6,FALSE),0)</f>
        <v>20</v>
      </c>
      <c r="Q143" s="8">
        <f>_xlfn.IFNA(VLOOKUP(N143&amp;G143,'By Class Overall'!A:G,7,FALSE),0)</f>
        <v>11</v>
      </c>
    </row>
    <row r="144" spans="1:17" x14ac:dyDescent="0.25">
      <c r="A144" s="8">
        <v>1</v>
      </c>
      <c r="B144" s="8" t="s">
        <v>12</v>
      </c>
      <c r="C144" s="8" t="s">
        <v>162</v>
      </c>
      <c r="D144" s="8">
        <v>7</v>
      </c>
      <c r="E144" s="8">
        <v>7</v>
      </c>
      <c r="F144" s="8">
        <v>84</v>
      </c>
      <c r="G144" s="8" t="s">
        <v>84</v>
      </c>
      <c r="H144" s="8">
        <v>6</v>
      </c>
      <c r="I144" s="8">
        <v>6.7928240740740701E-3</v>
      </c>
      <c r="J144" s="8" t="s">
        <v>118</v>
      </c>
      <c r="K144" s="8" t="s">
        <v>118</v>
      </c>
      <c r="L144" s="8" t="s">
        <v>18</v>
      </c>
      <c r="N144" s="8" t="str">
        <f>VLOOKUP(C144,'Points and Classes'!D:E,2,FALSE)</f>
        <v>Middleweight Superstock</v>
      </c>
      <c r="O144" s="8">
        <f>IF(N144="Sportsman",0,_xlfn.IFNA(VLOOKUP(E144,'Points and Classes'!A:B,2,FALSE),0))</f>
        <v>18</v>
      </c>
      <c r="P144" s="8">
        <f>_xlfn.IFNA(VLOOKUP(N144&amp;G144,'By Class Overall'!A:F,6,FALSE),0)</f>
        <v>18</v>
      </c>
      <c r="Q144" s="8">
        <f>_xlfn.IFNA(VLOOKUP(N144&amp;G144,'By Class Overall'!A:G,7,FALSE),0)</f>
        <v>12</v>
      </c>
    </row>
    <row r="145" spans="1:17" x14ac:dyDescent="0.25">
      <c r="A145" s="8">
        <v>1</v>
      </c>
      <c r="B145" s="8" t="s">
        <v>12</v>
      </c>
      <c r="C145" s="8" t="s">
        <v>162</v>
      </c>
      <c r="D145" s="8" t="s">
        <v>71</v>
      </c>
      <c r="E145" s="8" t="s">
        <v>71</v>
      </c>
      <c r="F145" s="8">
        <v>217</v>
      </c>
      <c r="G145" s="8" t="s">
        <v>130</v>
      </c>
      <c r="L145" s="8" t="s">
        <v>147</v>
      </c>
      <c r="M145" s="8" t="s">
        <v>81</v>
      </c>
      <c r="N145" s="8" t="str">
        <f>VLOOKUP(C145,'Points and Classes'!D:E,2,FALSE)</f>
        <v>Middleweight Superstock</v>
      </c>
      <c r="O145" s="8">
        <f>IF(N145="Sportsman",0,_xlfn.IFNA(VLOOKUP(E145,'Points and Classes'!A:B,2,FALSE),0))</f>
        <v>0</v>
      </c>
      <c r="P145" s="8">
        <f>_xlfn.IFNA(VLOOKUP(N145&amp;G145,'By Class Overall'!A:F,6,FALSE),0)</f>
        <v>16</v>
      </c>
      <c r="Q145" s="8">
        <f>_xlfn.IFNA(VLOOKUP(N145&amp;G145,'By Class Overall'!A:G,7,FALSE),0)</f>
        <v>14</v>
      </c>
    </row>
    <row r="146" spans="1:17" x14ac:dyDescent="0.25">
      <c r="A146" s="8">
        <v>1</v>
      </c>
      <c r="B146" s="8" t="s">
        <v>12</v>
      </c>
      <c r="C146" s="8" t="s">
        <v>162</v>
      </c>
      <c r="D146" s="8" t="s">
        <v>71</v>
      </c>
      <c r="E146" s="8" t="s">
        <v>71</v>
      </c>
      <c r="F146" s="8">
        <v>282</v>
      </c>
      <c r="G146" s="8" t="s">
        <v>26</v>
      </c>
      <c r="L146" s="8" t="s">
        <v>122</v>
      </c>
      <c r="M146" s="8" t="s">
        <v>123</v>
      </c>
      <c r="N146" s="8" t="str">
        <f>VLOOKUP(C146,'Points and Classes'!D:E,2,FALSE)</f>
        <v>Middleweight Superstock</v>
      </c>
      <c r="O146" s="8">
        <f>IF(N146="Sportsman",0,_xlfn.IFNA(VLOOKUP(E146,'Points and Classes'!A:B,2,FALSE),0))</f>
        <v>0</v>
      </c>
      <c r="P146" s="8">
        <f>_xlfn.IFNA(VLOOKUP(N146&amp;G146,'By Class Overall'!A:F,6,FALSE),0)</f>
        <v>34</v>
      </c>
      <c r="Q146" s="8">
        <f>_xlfn.IFNA(VLOOKUP(N146&amp;G146,'By Class Overall'!A:G,7,FALSE),0)</f>
        <v>8</v>
      </c>
    </row>
    <row r="147" spans="1:17" x14ac:dyDescent="0.25">
      <c r="A147" s="8">
        <v>1</v>
      </c>
      <c r="B147" s="8" t="s">
        <v>12</v>
      </c>
      <c r="C147" s="8" t="s">
        <v>162</v>
      </c>
      <c r="D147" s="8" t="s">
        <v>71</v>
      </c>
      <c r="E147" s="8" t="s">
        <v>71</v>
      </c>
      <c r="F147" s="8">
        <v>11</v>
      </c>
      <c r="G147" s="8" t="s">
        <v>127</v>
      </c>
      <c r="L147" s="8" t="s">
        <v>148</v>
      </c>
      <c r="M147" s="8" t="s">
        <v>128</v>
      </c>
      <c r="N147" s="8" t="str">
        <f>VLOOKUP(C147,'Points and Classes'!D:E,2,FALSE)</f>
        <v>Middleweight Superstock</v>
      </c>
      <c r="O147" s="8">
        <f>IF(N147="Sportsman",0,_xlfn.IFNA(VLOOKUP(E147,'Points and Classes'!A:B,2,FALSE),0))</f>
        <v>0</v>
      </c>
      <c r="P147" s="8">
        <f>_xlfn.IFNA(VLOOKUP(N147&amp;G147,'By Class Overall'!A:F,6,FALSE),0)</f>
        <v>26</v>
      </c>
      <c r="Q147" s="8">
        <f>_xlfn.IFNA(VLOOKUP(N147&amp;G147,'By Class Overall'!A:G,7,FALSE),0)</f>
        <v>9</v>
      </c>
    </row>
    <row r="148" spans="1:17" x14ac:dyDescent="0.25">
      <c r="A148" s="8">
        <v>1</v>
      </c>
      <c r="B148" s="8" t="s">
        <v>12</v>
      </c>
      <c r="C148" s="8" t="s">
        <v>162</v>
      </c>
      <c r="D148" s="8" t="s">
        <v>71</v>
      </c>
      <c r="E148" s="8" t="s">
        <v>71</v>
      </c>
      <c r="F148" s="8">
        <v>149</v>
      </c>
      <c r="G148" s="8" t="s">
        <v>17</v>
      </c>
      <c r="L148" s="8" t="s">
        <v>18</v>
      </c>
      <c r="M148" s="8" t="s">
        <v>19</v>
      </c>
      <c r="N148" s="8" t="str">
        <f>VLOOKUP(C148,'Points and Classes'!D:E,2,FALSE)</f>
        <v>Middleweight Superstock</v>
      </c>
      <c r="O148" s="8">
        <f>IF(N148="Sportsman",0,_xlfn.IFNA(VLOOKUP(E148,'Points and Classes'!A:B,2,FALSE),0))</f>
        <v>0</v>
      </c>
      <c r="P148" s="8">
        <f>_xlfn.IFNA(VLOOKUP(N148&amp;G148,'By Class Overall'!A:F,6,FALSE),0)</f>
        <v>50</v>
      </c>
      <c r="Q148" s="8">
        <f>_xlfn.IFNA(VLOOKUP(N148&amp;G148,'By Class Overall'!A:G,7,FALSE),0)</f>
        <v>5</v>
      </c>
    </row>
    <row r="149" spans="1:17" x14ac:dyDescent="0.25">
      <c r="A149" s="8">
        <v>1</v>
      </c>
      <c r="B149" s="8" t="s">
        <v>12</v>
      </c>
      <c r="C149" s="8" t="s">
        <v>162</v>
      </c>
      <c r="D149" s="8" t="s">
        <v>71</v>
      </c>
      <c r="E149" s="8" t="s">
        <v>71</v>
      </c>
      <c r="F149" s="8">
        <v>68</v>
      </c>
      <c r="G149" s="8" t="s">
        <v>20</v>
      </c>
      <c r="L149" s="8" t="s">
        <v>15</v>
      </c>
      <c r="M149" s="8" t="s">
        <v>21</v>
      </c>
      <c r="N149" s="8" t="str">
        <f>VLOOKUP(C149,'Points and Classes'!D:E,2,FALSE)</f>
        <v>Middleweight Superstock</v>
      </c>
      <c r="O149" s="8">
        <f>IF(N149="Sportsman",0,_xlfn.IFNA(VLOOKUP(E149,'Points and Classes'!A:B,2,FALSE),0))</f>
        <v>0</v>
      </c>
      <c r="P149" s="8">
        <f>_xlfn.IFNA(VLOOKUP(N149&amp;G149,'By Class Overall'!A:F,6,FALSE),0)</f>
        <v>82</v>
      </c>
      <c r="Q149" s="8">
        <f>_xlfn.IFNA(VLOOKUP(N149&amp;G149,'By Class Overall'!A:G,7,FALSE),0)</f>
        <v>3</v>
      </c>
    </row>
    <row r="150" spans="1:17" x14ac:dyDescent="0.25">
      <c r="A150" s="8">
        <v>1</v>
      </c>
      <c r="B150" s="8" t="s">
        <v>12</v>
      </c>
      <c r="C150" s="8" t="s">
        <v>174</v>
      </c>
      <c r="D150" s="8">
        <v>1</v>
      </c>
      <c r="E150" s="8">
        <v>1</v>
      </c>
      <c r="F150" s="8">
        <v>84</v>
      </c>
      <c r="G150" s="8" t="s">
        <v>84</v>
      </c>
      <c r="H150" s="8">
        <v>7</v>
      </c>
      <c r="I150" s="8">
        <v>7.7106481481481496E-3</v>
      </c>
      <c r="L150" s="8" t="s">
        <v>18</v>
      </c>
      <c r="N150" s="8" t="str">
        <f>VLOOKUP(C150,'Points and Classes'!D:E,2,FALSE)</f>
        <v>Moto2</v>
      </c>
      <c r="O150" s="8">
        <f>IF(N150="Sportsman",0,_xlfn.IFNA(VLOOKUP(E150,'Points and Classes'!A:B,2,FALSE),0))</f>
        <v>50</v>
      </c>
      <c r="P150" s="8">
        <f>_xlfn.IFNA(VLOOKUP(N150&amp;G150,'By Class Overall'!A:F,6,FALSE),0)</f>
        <v>150</v>
      </c>
      <c r="Q150" s="8">
        <f>_xlfn.IFNA(VLOOKUP(N150&amp;G150,'By Class Overall'!A:G,7,FALSE),0)</f>
        <v>1</v>
      </c>
    </row>
    <row r="151" spans="1:17" x14ac:dyDescent="0.25">
      <c r="A151" s="8">
        <v>1</v>
      </c>
      <c r="B151" s="8" t="s">
        <v>12</v>
      </c>
      <c r="C151" s="8" t="s">
        <v>174</v>
      </c>
      <c r="D151" s="8">
        <v>2</v>
      </c>
      <c r="E151" s="8">
        <v>2</v>
      </c>
      <c r="F151" s="8">
        <v>49</v>
      </c>
      <c r="G151" s="8" t="s">
        <v>86</v>
      </c>
      <c r="H151" s="8">
        <v>7</v>
      </c>
      <c r="I151" s="8">
        <v>7.7152777777777801E-3</v>
      </c>
      <c r="J151" s="8">
        <v>0.41799999999999998</v>
      </c>
      <c r="K151" s="8">
        <v>0.41799999999999998</v>
      </c>
      <c r="L151" s="8" t="s">
        <v>15</v>
      </c>
      <c r="N151" s="8" t="str">
        <f>VLOOKUP(C151,'Points and Classes'!D:E,2,FALSE)</f>
        <v>Moto2</v>
      </c>
      <c r="O151" s="8">
        <f>IF(N151="Sportsman",0,_xlfn.IFNA(VLOOKUP(E151,'Points and Classes'!A:B,2,FALSE),0))</f>
        <v>40</v>
      </c>
      <c r="P151" s="8">
        <f>_xlfn.IFNA(VLOOKUP(N151&amp;G151,'By Class Overall'!A:F,6,FALSE),0)</f>
        <v>112</v>
      </c>
      <c r="Q151" s="8">
        <f>_xlfn.IFNA(VLOOKUP(N151&amp;G151,'By Class Overall'!A:G,7,FALSE),0)</f>
        <v>2</v>
      </c>
    </row>
    <row r="152" spans="1:17" x14ac:dyDescent="0.25">
      <c r="A152" s="8">
        <v>1</v>
      </c>
      <c r="B152" s="8" t="s">
        <v>12</v>
      </c>
      <c r="C152" s="8" t="s">
        <v>174</v>
      </c>
      <c r="D152" s="8">
        <v>3</v>
      </c>
      <c r="E152" s="8">
        <v>3</v>
      </c>
      <c r="F152" s="8">
        <v>527</v>
      </c>
      <c r="G152" s="8" t="s">
        <v>88</v>
      </c>
      <c r="H152" s="8">
        <v>7</v>
      </c>
      <c r="I152" s="8">
        <v>7.9004629629629598E-3</v>
      </c>
      <c r="J152" s="8">
        <v>16.352</v>
      </c>
      <c r="K152" s="8">
        <v>15.933999999999999</v>
      </c>
      <c r="L152" s="8" t="s">
        <v>18</v>
      </c>
      <c r="M152" s="8" t="s">
        <v>102</v>
      </c>
      <c r="N152" s="8" t="str">
        <f>VLOOKUP(C152,'Points and Classes'!D:E,2,FALSE)</f>
        <v>Moto2</v>
      </c>
      <c r="O152" s="8">
        <f>IF(N152="Sportsman",0,_xlfn.IFNA(VLOOKUP(E152,'Points and Classes'!A:B,2,FALSE),0))</f>
        <v>32</v>
      </c>
      <c r="P152" s="8">
        <f>_xlfn.IFNA(VLOOKUP(N152&amp;G152,'By Class Overall'!A:F,6,FALSE),0)</f>
        <v>104</v>
      </c>
      <c r="Q152" s="8">
        <f>_xlfn.IFNA(VLOOKUP(N152&amp;G152,'By Class Overall'!A:G,7,FALSE),0)</f>
        <v>3</v>
      </c>
    </row>
    <row r="153" spans="1:17" x14ac:dyDescent="0.25">
      <c r="A153" s="8">
        <v>1</v>
      </c>
      <c r="B153" s="8" t="s">
        <v>12</v>
      </c>
      <c r="C153" s="8" t="s">
        <v>174</v>
      </c>
      <c r="D153" s="8">
        <v>4</v>
      </c>
      <c r="E153" s="8">
        <v>4</v>
      </c>
      <c r="F153" s="8">
        <v>88</v>
      </c>
      <c r="G153" s="8" t="s">
        <v>126</v>
      </c>
      <c r="H153" s="8">
        <v>7</v>
      </c>
      <c r="I153" s="8">
        <v>8.0358796296296307E-3</v>
      </c>
      <c r="J153" s="8">
        <v>28.062999999999999</v>
      </c>
      <c r="K153" s="8">
        <v>11.711</v>
      </c>
      <c r="L153" s="8" t="s">
        <v>18</v>
      </c>
      <c r="M153" s="8" t="s">
        <v>102</v>
      </c>
      <c r="N153" s="8" t="str">
        <f>VLOOKUP(C153,'Points and Classes'!D:E,2,FALSE)</f>
        <v>Moto2</v>
      </c>
      <c r="O153" s="8">
        <f>IF(N153="Sportsman",0,_xlfn.IFNA(VLOOKUP(E153,'Points and Classes'!A:B,2,FALSE),0))</f>
        <v>26</v>
      </c>
      <c r="P153" s="8">
        <f>_xlfn.IFNA(VLOOKUP(N153&amp;G153,'By Class Overall'!A:F,6,FALSE),0)</f>
        <v>33</v>
      </c>
      <c r="Q153" s="8">
        <f>_xlfn.IFNA(VLOOKUP(N153&amp;G153,'By Class Overall'!A:G,7,FALSE),0)</f>
        <v>9</v>
      </c>
    </row>
    <row r="154" spans="1:17" x14ac:dyDescent="0.25">
      <c r="A154" s="8">
        <v>1</v>
      </c>
      <c r="B154" s="8" t="s">
        <v>12</v>
      </c>
      <c r="C154" s="8" t="s">
        <v>174</v>
      </c>
      <c r="D154" s="8">
        <v>5</v>
      </c>
      <c r="E154" s="8">
        <v>5</v>
      </c>
      <c r="F154" s="8">
        <v>258</v>
      </c>
      <c r="G154" s="8" t="s">
        <v>134</v>
      </c>
      <c r="H154" s="8">
        <v>7</v>
      </c>
      <c r="I154" s="8">
        <v>8.1145833333333296E-3</v>
      </c>
      <c r="J154" s="8">
        <v>34.911999999999999</v>
      </c>
      <c r="K154" s="8">
        <v>6.8490000000000002</v>
      </c>
      <c r="L154" s="8" t="s">
        <v>83</v>
      </c>
      <c r="M154" s="8" t="s">
        <v>135</v>
      </c>
      <c r="N154" s="8" t="str">
        <f>VLOOKUP(C154,'Points and Classes'!D:E,2,FALSE)</f>
        <v>Moto2</v>
      </c>
      <c r="O154" s="8">
        <f>IF(N154="Sportsman",0,_xlfn.IFNA(VLOOKUP(E154,'Points and Classes'!A:B,2,FALSE),0))</f>
        <v>22</v>
      </c>
      <c r="P154" s="8">
        <f>_xlfn.IFNA(VLOOKUP(N154&amp;G154,'By Class Overall'!A:F,6,FALSE),0)</f>
        <v>60</v>
      </c>
      <c r="Q154" s="8">
        <f>_xlfn.IFNA(VLOOKUP(N154&amp;G154,'By Class Overall'!A:G,7,FALSE),0)</f>
        <v>5</v>
      </c>
    </row>
    <row r="155" spans="1:17" x14ac:dyDescent="0.25">
      <c r="A155" s="8">
        <v>1</v>
      </c>
      <c r="B155" s="8" t="s">
        <v>12</v>
      </c>
      <c r="C155" s="8" t="s">
        <v>174</v>
      </c>
      <c r="D155" s="8">
        <v>6</v>
      </c>
      <c r="E155" s="8">
        <v>6</v>
      </c>
      <c r="F155" s="8">
        <v>68</v>
      </c>
      <c r="G155" s="8" t="s">
        <v>20</v>
      </c>
      <c r="H155" s="8">
        <v>7</v>
      </c>
      <c r="I155" s="8">
        <v>8.11921296296296E-3</v>
      </c>
      <c r="J155" s="8">
        <v>35.320999999999998</v>
      </c>
      <c r="K155" s="8">
        <v>0.40899999999999997</v>
      </c>
      <c r="L155" s="8" t="s">
        <v>15</v>
      </c>
      <c r="M155" s="8" t="s">
        <v>21</v>
      </c>
      <c r="N155" s="8" t="str">
        <f>VLOOKUP(C155,'Points and Classes'!D:E,2,FALSE)</f>
        <v>Moto2</v>
      </c>
      <c r="O155" s="8">
        <f>IF(N155="Sportsman",0,_xlfn.IFNA(VLOOKUP(E155,'Points and Classes'!A:B,2,FALSE),0))</f>
        <v>20</v>
      </c>
      <c r="P155" s="8">
        <f>_xlfn.IFNA(VLOOKUP(N155&amp;G155,'By Class Overall'!A:F,6,FALSE),0)</f>
        <v>72</v>
      </c>
      <c r="Q155" s="8">
        <f>_xlfn.IFNA(VLOOKUP(N155&amp;G155,'By Class Overall'!A:G,7,FALSE),0)</f>
        <v>4</v>
      </c>
    </row>
    <row r="156" spans="1:17" x14ac:dyDescent="0.25">
      <c r="A156" s="8">
        <v>1</v>
      </c>
      <c r="B156" s="8" t="s">
        <v>12</v>
      </c>
      <c r="C156" s="8" t="s">
        <v>174</v>
      </c>
      <c r="D156" s="8">
        <v>7</v>
      </c>
      <c r="E156" s="8">
        <v>7</v>
      </c>
      <c r="F156" s="8">
        <v>11</v>
      </c>
      <c r="G156" s="8" t="s">
        <v>127</v>
      </c>
      <c r="H156" s="8">
        <v>7</v>
      </c>
      <c r="I156" s="8">
        <v>8.1250000000000003E-3</v>
      </c>
      <c r="J156" s="8">
        <v>35.762</v>
      </c>
      <c r="K156" s="8">
        <v>0.441</v>
      </c>
      <c r="L156" s="8" t="s">
        <v>148</v>
      </c>
      <c r="M156" s="8" t="s">
        <v>128</v>
      </c>
      <c r="N156" s="8" t="str">
        <f>VLOOKUP(C156,'Points and Classes'!D:E,2,FALSE)</f>
        <v>Moto2</v>
      </c>
      <c r="O156" s="8">
        <f>IF(N156="Sportsman",0,_xlfn.IFNA(VLOOKUP(E156,'Points and Classes'!A:B,2,FALSE),0))</f>
        <v>18</v>
      </c>
      <c r="P156" s="8">
        <f>_xlfn.IFNA(VLOOKUP(N156&amp;G156,'By Class Overall'!A:F,6,FALSE),0)</f>
        <v>18</v>
      </c>
      <c r="Q156" s="8">
        <f>_xlfn.IFNA(VLOOKUP(N156&amp;G156,'By Class Overall'!A:G,7,FALSE),0)</f>
        <v>14</v>
      </c>
    </row>
    <row r="157" spans="1:17" x14ac:dyDescent="0.25">
      <c r="A157" s="8">
        <v>1</v>
      </c>
      <c r="B157" s="8" t="s">
        <v>12</v>
      </c>
      <c r="C157" s="8" t="s">
        <v>174</v>
      </c>
      <c r="D157" s="8">
        <v>8</v>
      </c>
      <c r="E157" s="8">
        <v>8</v>
      </c>
      <c r="F157" s="8">
        <v>311</v>
      </c>
      <c r="G157" s="8" t="s">
        <v>150</v>
      </c>
      <c r="H157" s="8">
        <v>7</v>
      </c>
      <c r="I157" s="8">
        <v>8.2129629629629601E-3</v>
      </c>
      <c r="J157" s="8">
        <v>43.436999999999998</v>
      </c>
      <c r="K157" s="8">
        <v>7.6749999999999998</v>
      </c>
      <c r="L157" s="8" t="s">
        <v>80</v>
      </c>
      <c r="M157" s="8" t="s">
        <v>19</v>
      </c>
      <c r="N157" s="8" t="str">
        <f>VLOOKUP(C157,'Points and Classes'!D:E,2,FALSE)</f>
        <v>Moto2</v>
      </c>
      <c r="O157" s="8">
        <f>IF(N157="Sportsman",0,_xlfn.IFNA(VLOOKUP(E157,'Points and Classes'!A:B,2,FALSE),0))</f>
        <v>16</v>
      </c>
      <c r="P157" s="8">
        <f>_xlfn.IFNA(VLOOKUP(N157&amp;G157,'By Class Overall'!A:F,6,FALSE),0)</f>
        <v>44</v>
      </c>
      <c r="Q157" s="8">
        <f>_xlfn.IFNA(VLOOKUP(N157&amp;G157,'By Class Overall'!A:G,7,FALSE),0)</f>
        <v>7</v>
      </c>
    </row>
    <row r="158" spans="1:17" x14ac:dyDescent="0.25">
      <c r="A158" s="8">
        <v>1</v>
      </c>
      <c r="B158" s="8" t="s">
        <v>12</v>
      </c>
      <c r="C158" s="8" t="s">
        <v>174</v>
      </c>
      <c r="D158" s="8">
        <v>9</v>
      </c>
      <c r="E158" s="8">
        <v>9</v>
      </c>
      <c r="F158" s="8">
        <v>22</v>
      </c>
      <c r="G158" s="8" t="s">
        <v>35</v>
      </c>
      <c r="H158" s="8">
        <v>7</v>
      </c>
      <c r="I158" s="8">
        <v>8.2361111111111107E-3</v>
      </c>
      <c r="J158" s="8">
        <v>45.405999999999999</v>
      </c>
      <c r="K158" s="8">
        <v>1.9690000000000001</v>
      </c>
      <c r="L158" s="8" t="s">
        <v>15</v>
      </c>
      <c r="N158" s="8" t="str">
        <f>VLOOKUP(C158,'Points and Classes'!D:E,2,FALSE)</f>
        <v>Moto2</v>
      </c>
      <c r="O158" s="8">
        <f>IF(N158="Sportsman",0,_xlfn.IFNA(VLOOKUP(E158,'Points and Classes'!A:B,2,FALSE),0))</f>
        <v>14</v>
      </c>
      <c r="P158" s="8">
        <f>_xlfn.IFNA(VLOOKUP(N158&amp;G158,'By Class Overall'!A:F,6,FALSE),0)</f>
        <v>24</v>
      </c>
      <c r="Q158" s="8">
        <f>_xlfn.IFNA(VLOOKUP(N158&amp;G158,'By Class Overall'!A:G,7,FALSE),0)</f>
        <v>11</v>
      </c>
    </row>
    <row r="159" spans="1:17" x14ac:dyDescent="0.25">
      <c r="A159" s="8">
        <v>1</v>
      </c>
      <c r="B159" s="8" t="s">
        <v>12</v>
      </c>
      <c r="C159" s="8" t="s">
        <v>174</v>
      </c>
      <c r="D159" s="8">
        <v>10</v>
      </c>
      <c r="E159" s="8">
        <v>10</v>
      </c>
      <c r="F159" s="8">
        <v>209</v>
      </c>
      <c r="G159" s="8" t="s">
        <v>28</v>
      </c>
      <c r="H159" s="8">
        <v>7</v>
      </c>
      <c r="I159" s="8">
        <v>8.2592592592592596E-3</v>
      </c>
      <c r="J159" s="8">
        <v>47.37</v>
      </c>
      <c r="K159" s="8">
        <v>1.964</v>
      </c>
      <c r="L159" s="8" t="s">
        <v>18</v>
      </c>
      <c r="N159" s="8" t="str">
        <f>VLOOKUP(C159,'Points and Classes'!D:E,2,FALSE)</f>
        <v>Moto2</v>
      </c>
      <c r="O159" s="8">
        <f>IF(N159="Sportsman",0,_xlfn.IFNA(VLOOKUP(E159,'Points and Classes'!A:B,2,FALSE),0))</f>
        <v>12</v>
      </c>
      <c r="P159" s="8">
        <f>_xlfn.IFNA(VLOOKUP(N159&amp;G159,'By Class Overall'!A:F,6,FALSE),0)</f>
        <v>54</v>
      </c>
      <c r="Q159" s="8">
        <f>_xlfn.IFNA(VLOOKUP(N159&amp;G159,'By Class Overall'!A:G,7,FALSE),0)</f>
        <v>6</v>
      </c>
    </row>
    <row r="160" spans="1:17" x14ac:dyDescent="0.25">
      <c r="A160" s="8">
        <v>1</v>
      </c>
      <c r="B160" s="8" t="s">
        <v>12</v>
      </c>
      <c r="C160" s="8" t="s">
        <v>174</v>
      </c>
      <c r="D160" s="8">
        <v>11</v>
      </c>
      <c r="E160" s="8">
        <v>11</v>
      </c>
      <c r="F160" s="8">
        <v>675</v>
      </c>
      <c r="G160" s="8" t="s">
        <v>75</v>
      </c>
      <c r="H160" s="8">
        <v>7</v>
      </c>
      <c r="I160" s="8">
        <v>8.2893518518518498E-3</v>
      </c>
      <c r="J160" s="8">
        <v>50.036999999999999</v>
      </c>
      <c r="K160" s="8">
        <v>2.6669999999999998</v>
      </c>
      <c r="L160" s="8" t="s">
        <v>76</v>
      </c>
      <c r="M160" s="8" t="s">
        <v>52</v>
      </c>
      <c r="N160" s="8" t="str">
        <f>VLOOKUP(C160,'Points and Classes'!D:E,2,FALSE)</f>
        <v>Moto2</v>
      </c>
      <c r="O160" s="8">
        <f>IF(N160="Sportsman",0,_xlfn.IFNA(VLOOKUP(E160,'Points and Classes'!A:B,2,FALSE),0))</f>
        <v>10</v>
      </c>
      <c r="P160" s="8">
        <f>_xlfn.IFNA(VLOOKUP(N160&amp;G160,'By Class Overall'!A:F,6,FALSE),0)</f>
        <v>24</v>
      </c>
      <c r="Q160" s="8">
        <f>_xlfn.IFNA(VLOOKUP(N160&amp;G160,'By Class Overall'!A:G,7,FALSE),0)</f>
        <v>11</v>
      </c>
    </row>
    <row r="161" spans="1:17" x14ac:dyDescent="0.25">
      <c r="A161" s="8">
        <v>1</v>
      </c>
      <c r="B161" s="8" t="s">
        <v>12</v>
      </c>
      <c r="C161" s="8" t="s">
        <v>174</v>
      </c>
      <c r="D161" s="8">
        <v>12</v>
      </c>
      <c r="E161" s="8">
        <v>12</v>
      </c>
      <c r="F161" s="8">
        <v>711</v>
      </c>
      <c r="G161" s="8" t="s">
        <v>151</v>
      </c>
      <c r="H161" s="8">
        <v>7</v>
      </c>
      <c r="I161" s="8">
        <v>8.6157407407407398E-3</v>
      </c>
      <c r="J161" s="8">
        <v>9.05092592592592E-4</v>
      </c>
      <c r="K161" s="8">
        <v>28.152000000000001</v>
      </c>
      <c r="L161" s="8" t="s">
        <v>175</v>
      </c>
      <c r="N161" s="8" t="str">
        <f>VLOOKUP(C161,'Points and Classes'!D:E,2,FALSE)</f>
        <v>Moto2</v>
      </c>
      <c r="O161" s="8">
        <f>IF(N161="Sportsman",0,_xlfn.IFNA(VLOOKUP(E161,'Points and Classes'!A:B,2,FALSE),0))</f>
        <v>9</v>
      </c>
      <c r="P161" s="8">
        <f>_xlfn.IFNA(VLOOKUP(N161&amp;G161,'By Class Overall'!A:F,6,FALSE),0)</f>
        <v>27</v>
      </c>
      <c r="Q161" s="8">
        <f>_xlfn.IFNA(VLOOKUP(N161&amp;G161,'By Class Overall'!A:G,7,FALSE),0)</f>
        <v>10</v>
      </c>
    </row>
    <row r="162" spans="1:17" x14ac:dyDescent="0.25">
      <c r="A162" s="8">
        <v>1</v>
      </c>
      <c r="B162" s="8" t="s">
        <v>12</v>
      </c>
      <c r="C162" s="8" t="s">
        <v>174</v>
      </c>
      <c r="D162" s="8">
        <v>13</v>
      </c>
      <c r="E162" s="8">
        <v>13</v>
      </c>
      <c r="F162" s="8">
        <v>179</v>
      </c>
      <c r="G162" s="8" t="s">
        <v>42</v>
      </c>
      <c r="H162" s="8">
        <v>7</v>
      </c>
      <c r="I162" s="8">
        <v>8.6828703703703703E-3</v>
      </c>
      <c r="J162" s="8">
        <v>9.7222222222222198E-4</v>
      </c>
      <c r="K162" s="8">
        <v>5.8310000000000004</v>
      </c>
      <c r="L162" s="8" t="s">
        <v>43</v>
      </c>
      <c r="M162" s="8" t="s">
        <v>44</v>
      </c>
      <c r="N162" s="8" t="str">
        <f>VLOOKUP(C162,'Points and Classes'!D:E,2,FALSE)</f>
        <v>Moto2</v>
      </c>
      <c r="O162" s="8">
        <f>IF(N162="Sportsman",0,_xlfn.IFNA(VLOOKUP(E162,'Points and Classes'!A:B,2,FALSE),0))</f>
        <v>8</v>
      </c>
      <c r="P162" s="8">
        <f>_xlfn.IFNA(VLOOKUP(N162&amp;G162,'By Class Overall'!A:F,6,FALSE),0)</f>
        <v>16</v>
      </c>
      <c r="Q162" s="8">
        <f>_xlfn.IFNA(VLOOKUP(N162&amp;G162,'By Class Overall'!A:G,7,FALSE),0)</f>
        <v>16</v>
      </c>
    </row>
    <row r="163" spans="1:17" x14ac:dyDescent="0.25">
      <c r="A163" s="8">
        <v>1</v>
      </c>
      <c r="B163" s="8" t="s">
        <v>12</v>
      </c>
      <c r="C163" s="8" t="s">
        <v>174</v>
      </c>
      <c r="D163" s="8">
        <v>14</v>
      </c>
      <c r="E163" s="8">
        <v>14</v>
      </c>
      <c r="F163" s="8">
        <v>782</v>
      </c>
      <c r="G163" s="8" t="s">
        <v>58</v>
      </c>
      <c r="H163" s="8">
        <v>7</v>
      </c>
      <c r="I163" s="8">
        <v>8.8206018518518503E-3</v>
      </c>
      <c r="J163" s="8">
        <v>1.1099537037037E-3</v>
      </c>
      <c r="K163" s="8">
        <v>11.888999999999999</v>
      </c>
      <c r="L163" s="8" t="s">
        <v>59</v>
      </c>
      <c r="M163" s="8" t="s">
        <v>60</v>
      </c>
      <c r="N163" s="8" t="str">
        <f>VLOOKUP(C163,'Points and Classes'!D:E,2,FALSE)</f>
        <v>Moto2</v>
      </c>
      <c r="O163" s="8">
        <f>IF(N163="Sportsman",0,_xlfn.IFNA(VLOOKUP(E163,'Points and Classes'!A:B,2,FALSE),0))</f>
        <v>7</v>
      </c>
      <c r="P163" s="8">
        <f>_xlfn.IFNA(VLOOKUP(N163&amp;G163,'By Class Overall'!A:F,6,FALSE),0)</f>
        <v>7</v>
      </c>
      <c r="Q163" s="8">
        <f>_xlfn.IFNA(VLOOKUP(N163&amp;G163,'By Class Overall'!A:G,7,FALSE),0)</f>
        <v>22</v>
      </c>
    </row>
    <row r="164" spans="1:17" x14ac:dyDescent="0.25">
      <c r="A164" s="8">
        <v>1</v>
      </c>
      <c r="B164" s="8" t="s">
        <v>12</v>
      </c>
      <c r="C164" s="8" t="s">
        <v>174</v>
      </c>
      <c r="D164" s="8">
        <v>15</v>
      </c>
      <c r="E164" s="8">
        <v>15</v>
      </c>
      <c r="F164" s="8">
        <v>114</v>
      </c>
      <c r="G164" s="8" t="s">
        <v>63</v>
      </c>
      <c r="H164" s="8">
        <v>6</v>
      </c>
      <c r="I164" s="8">
        <v>7.8414351851851909E-3</v>
      </c>
      <c r="J164" s="8" t="s">
        <v>118</v>
      </c>
      <c r="K164" s="8" t="s">
        <v>118</v>
      </c>
      <c r="L164" s="8" t="s">
        <v>18</v>
      </c>
      <c r="N164" s="8" t="str">
        <f>VLOOKUP(C164,'Points and Classes'!D:E,2,FALSE)</f>
        <v>Moto2</v>
      </c>
      <c r="O164" s="8">
        <f>IF(N164="Sportsman",0,_xlfn.IFNA(VLOOKUP(E164,'Points and Classes'!A:B,2,FALSE),0))</f>
        <v>6</v>
      </c>
      <c r="P164" s="8">
        <f>_xlfn.IFNA(VLOOKUP(N164&amp;G164,'By Class Overall'!A:F,6,FALSE),0)</f>
        <v>6</v>
      </c>
      <c r="Q164" s="8">
        <f>_xlfn.IFNA(VLOOKUP(N164&amp;G164,'By Class Overall'!A:G,7,FALSE),0)</f>
        <v>24</v>
      </c>
    </row>
    <row r="165" spans="1:17" x14ac:dyDescent="0.25">
      <c r="A165" s="8">
        <v>1</v>
      </c>
      <c r="B165" s="8" t="s">
        <v>12</v>
      </c>
      <c r="C165" s="8" t="s">
        <v>174</v>
      </c>
      <c r="D165" s="8">
        <v>16</v>
      </c>
      <c r="E165" s="8">
        <v>16</v>
      </c>
      <c r="F165" s="8">
        <v>939</v>
      </c>
      <c r="G165" s="8" t="s">
        <v>153</v>
      </c>
      <c r="H165" s="8">
        <v>6</v>
      </c>
      <c r="I165" s="8">
        <v>8.09490740740741E-3</v>
      </c>
      <c r="J165" s="8" t="s">
        <v>118</v>
      </c>
      <c r="K165" s="8">
        <v>21.873000000000001</v>
      </c>
      <c r="L165" s="8" t="s">
        <v>154</v>
      </c>
      <c r="M165" s="8" t="s">
        <v>144</v>
      </c>
      <c r="N165" s="8" t="str">
        <f>VLOOKUP(C165,'Points and Classes'!D:E,2,FALSE)</f>
        <v>Moto2</v>
      </c>
      <c r="O165" s="8">
        <f>IF(N165="Sportsman",0,_xlfn.IFNA(VLOOKUP(E165,'Points and Classes'!A:B,2,FALSE),0))</f>
        <v>5</v>
      </c>
      <c r="P165" s="8">
        <f>_xlfn.IFNA(VLOOKUP(N165&amp;G165,'By Class Overall'!A:F,6,FALSE),0)</f>
        <v>13</v>
      </c>
      <c r="Q165" s="8">
        <f>_xlfn.IFNA(VLOOKUP(N165&amp;G165,'By Class Overall'!A:G,7,FALSE),0)</f>
        <v>17</v>
      </c>
    </row>
    <row r="166" spans="1:17" x14ac:dyDescent="0.25">
      <c r="A166" s="8">
        <v>1</v>
      </c>
      <c r="B166" s="8" t="s">
        <v>12</v>
      </c>
      <c r="C166" s="8" t="s">
        <v>174</v>
      </c>
      <c r="D166" s="8">
        <v>17</v>
      </c>
      <c r="E166" s="8">
        <v>17</v>
      </c>
      <c r="F166" s="8">
        <v>268</v>
      </c>
      <c r="G166" s="8" t="s">
        <v>156</v>
      </c>
      <c r="H166" s="8">
        <v>6</v>
      </c>
      <c r="I166" s="8">
        <v>8.3807870370370408E-3</v>
      </c>
      <c r="J166" s="8" t="s">
        <v>118</v>
      </c>
      <c r="K166" s="8">
        <v>24.690999999999999</v>
      </c>
      <c r="L166" s="8" t="s">
        <v>157</v>
      </c>
      <c r="M166" s="8" t="s">
        <v>158</v>
      </c>
      <c r="N166" s="8" t="str">
        <f>VLOOKUP(C166,'Points and Classes'!D:E,2,FALSE)</f>
        <v>Moto2</v>
      </c>
      <c r="O166" s="8">
        <f>IF(N166="Sportsman",0,_xlfn.IFNA(VLOOKUP(E166,'Points and Classes'!A:B,2,FALSE),0))</f>
        <v>4</v>
      </c>
      <c r="P166" s="8">
        <f>_xlfn.IFNA(VLOOKUP(N166&amp;G166,'By Class Overall'!A:F,6,FALSE),0)</f>
        <v>4</v>
      </c>
      <c r="Q166" s="8">
        <f>_xlfn.IFNA(VLOOKUP(N166&amp;G166,'By Class Overall'!A:G,7,FALSE),0)</f>
        <v>27</v>
      </c>
    </row>
    <row r="167" spans="1:17" x14ac:dyDescent="0.25">
      <c r="A167" s="8">
        <v>1</v>
      </c>
      <c r="B167" s="8" t="s">
        <v>12</v>
      </c>
      <c r="C167" s="8" t="s">
        <v>174</v>
      </c>
      <c r="D167" s="8" t="s">
        <v>71</v>
      </c>
      <c r="E167" s="8" t="s">
        <v>71</v>
      </c>
      <c r="F167" s="8">
        <v>122</v>
      </c>
      <c r="G167" s="8" t="s">
        <v>101</v>
      </c>
      <c r="J167" s="8" t="s">
        <v>71</v>
      </c>
      <c r="L167" s="8" t="s">
        <v>31</v>
      </c>
      <c r="M167" s="8" t="s">
        <v>102</v>
      </c>
      <c r="N167" s="8" t="str">
        <f>VLOOKUP(C167,'Points and Classes'!D:E,2,FALSE)</f>
        <v>Moto2</v>
      </c>
      <c r="O167" s="8">
        <f>IF(N167="Sportsman",0,_xlfn.IFNA(VLOOKUP(E167,'Points and Classes'!A:B,2,FALSE),0))</f>
        <v>0</v>
      </c>
      <c r="P167" s="8">
        <f>_xlfn.IFNA(VLOOKUP(N167&amp;G167,'By Class Overall'!A:F,6,FALSE),0)</f>
        <v>0</v>
      </c>
      <c r="Q167" s="8">
        <f>_xlfn.IFNA(VLOOKUP(N167&amp;G167,'By Class Overall'!A:G,7,FALSE),0)</f>
        <v>0</v>
      </c>
    </row>
    <row r="168" spans="1:17" x14ac:dyDescent="0.25">
      <c r="A168" s="8">
        <v>1</v>
      </c>
      <c r="B168" s="8" t="s">
        <v>12</v>
      </c>
      <c r="C168" s="8" t="s">
        <v>174</v>
      </c>
      <c r="D168" s="8" t="s">
        <v>71</v>
      </c>
      <c r="E168" s="8" t="s">
        <v>71</v>
      </c>
      <c r="F168" s="8">
        <v>217</v>
      </c>
      <c r="G168" s="8" t="s">
        <v>130</v>
      </c>
      <c r="J168" s="8" t="s">
        <v>71</v>
      </c>
      <c r="L168" s="8" t="s">
        <v>147</v>
      </c>
      <c r="M168" s="8" t="s">
        <v>81</v>
      </c>
      <c r="N168" s="8" t="str">
        <f>VLOOKUP(C168,'Points and Classes'!D:E,2,FALSE)</f>
        <v>Moto2</v>
      </c>
      <c r="O168" s="8">
        <f>IF(N168="Sportsman",0,_xlfn.IFNA(VLOOKUP(E168,'Points and Classes'!A:B,2,FALSE),0))</f>
        <v>0</v>
      </c>
      <c r="P168" s="8">
        <f>_xlfn.IFNA(VLOOKUP(N168&amp;G168,'By Class Overall'!A:F,6,FALSE),0)</f>
        <v>9</v>
      </c>
      <c r="Q168" s="8">
        <f>_xlfn.IFNA(VLOOKUP(N168&amp;G168,'By Class Overall'!A:G,7,FALSE),0)</f>
        <v>20</v>
      </c>
    </row>
    <row r="169" spans="1:17" x14ac:dyDescent="0.25">
      <c r="A169" s="8">
        <v>1</v>
      </c>
      <c r="B169" s="8" t="s">
        <v>12</v>
      </c>
      <c r="C169" s="8" t="s">
        <v>174</v>
      </c>
      <c r="D169" s="8" t="s">
        <v>71</v>
      </c>
      <c r="E169" s="8" t="s">
        <v>71</v>
      </c>
      <c r="F169" s="8">
        <v>84</v>
      </c>
      <c r="G169" s="8" t="s">
        <v>84</v>
      </c>
      <c r="J169" s="8" t="s">
        <v>71</v>
      </c>
      <c r="L169" s="8" t="s">
        <v>18</v>
      </c>
      <c r="M169" s="8" t="s">
        <v>85</v>
      </c>
      <c r="N169" s="8" t="str">
        <f>VLOOKUP(C169,'Points and Classes'!D:E,2,FALSE)</f>
        <v>Moto2</v>
      </c>
      <c r="O169" s="8">
        <f>IF(N169="Sportsman",0,_xlfn.IFNA(VLOOKUP(E169,'Points and Classes'!A:B,2,FALSE),0))</f>
        <v>0</v>
      </c>
      <c r="P169" s="8">
        <f>_xlfn.IFNA(VLOOKUP(N169&amp;G169,'By Class Overall'!A:F,6,FALSE),0)</f>
        <v>150</v>
      </c>
      <c r="Q169" s="8">
        <f>_xlfn.IFNA(VLOOKUP(N169&amp;G169,'By Class Overall'!A:G,7,FALSE),0)</f>
        <v>1</v>
      </c>
    </row>
    <row r="170" spans="1:17" x14ac:dyDescent="0.25">
      <c r="A170" s="8">
        <v>1</v>
      </c>
      <c r="B170" s="8" t="s">
        <v>12</v>
      </c>
      <c r="C170" s="8" t="s">
        <v>174</v>
      </c>
      <c r="D170" s="8" t="s">
        <v>71</v>
      </c>
      <c r="E170" s="8" t="s">
        <v>71</v>
      </c>
      <c r="F170" s="8">
        <v>147</v>
      </c>
      <c r="G170" s="8" t="s">
        <v>159</v>
      </c>
      <c r="J170" s="8" t="s">
        <v>71</v>
      </c>
      <c r="L170" s="8" t="s">
        <v>155</v>
      </c>
      <c r="M170" s="8" t="s">
        <v>24</v>
      </c>
      <c r="N170" s="8" t="str">
        <f>VLOOKUP(C170,'Points and Classes'!D:E,2,FALSE)</f>
        <v>Moto2</v>
      </c>
      <c r="O170" s="8">
        <f>IF(N170="Sportsman",0,_xlfn.IFNA(VLOOKUP(E170,'Points and Classes'!A:B,2,FALSE),0))</f>
        <v>0</v>
      </c>
      <c r="P170" s="8">
        <f>_xlfn.IFNA(VLOOKUP(N170&amp;G170,'By Class Overall'!A:F,6,FALSE),0)</f>
        <v>7</v>
      </c>
      <c r="Q170" s="8">
        <f>_xlfn.IFNA(VLOOKUP(N170&amp;G170,'By Class Overall'!A:G,7,FALSE),0)</f>
        <v>22</v>
      </c>
    </row>
    <row r="171" spans="1:17" x14ac:dyDescent="0.25">
      <c r="A171" s="8">
        <v>1</v>
      </c>
      <c r="B171" s="8" t="s">
        <v>12</v>
      </c>
      <c r="C171" s="8" t="s">
        <v>174</v>
      </c>
      <c r="D171" s="8" t="s">
        <v>71</v>
      </c>
      <c r="E171" s="8" t="s">
        <v>71</v>
      </c>
      <c r="F171" s="8">
        <v>49</v>
      </c>
      <c r="G171" s="8" t="s">
        <v>86</v>
      </c>
      <c r="J171" s="8" t="s">
        <v>71</v>
      </c>
      <c r="L171" s="8" t="s">
        <v>15</v>
      </c>
      <c r="M171" s="8" t="s">
        <v>87</v>
      </c>
      <c r="N171" s="8" t="str">
        <f>VLOOKUP(C171,'Points and Classes'!D:E,2,FALSE)</f>
        <v>Moto2</v>
      </c>
      <c r="O171" s="8">
        <f>IF(N171="Sportsman",0,_xlfn.IFNA(VLOOKUP(E171,'Points and Classes'!A:B,2,FALSE),0))</f>
        <v>0</v>
      </c>
      <c r="P171" s="8">
        <f>_xlfn.IFNA(VLOOKUP(N171&amp;G171,'By Class Overall'!A:F,6,FALSE),0)</f>
        <v>112</v>
      </c>
      <c r="Q171" s="8">
        <f>_xlfn.IFNA(VLOOKUP(N171&amp;G171,'By Class Overall'!A:G,7,FALSE),0)</f>
        <v>2</v>
      </c>
    </row>
    <row r="172" spans="1:17" x14ac:dyDescent="0.25">
      <c r="A172" s="8">
        <v>1</v>
      </c>
      <c r="B172" s="8" t="s">
        <v>12</v>
      </c>
      <c r="C172" s="8" t="s">
        <v>174</v>
      </c>
      <c r="D172" s="8" t="s">
        <v>71</v>
      </c>
      <c r="E172" s="8" t="s">
        <v>71</v>
      </c>
      <c r="F172" s="8">
        <v>282</v>
      </c>
      <c r="G172" s="8" t="s">
        <v>26</v>
      </c>
      <c r="J172" s="8" t="s">
        <v>71</v>
      </c>
      <c r="L172" s="8" t="s">
        <v>122</v>
      </c>
      <c r="M172" s="8" t="s">
        <v>123</v>
      </c>
      <c r="N172" s="8" t="str">
        <f>VLOOKUP(C172,'Points and Classes'!D:E,2,FALSE)</f>
        <v>Moto2</v>
      </c>
      <c r="O172" s="8">
        <f>IF(N172="Sportsman",0,_xlfn.IFNA(VLOOKUP(E172,'Points and Classes'!A:B,2,FALSE),0))</f>
        <v>0</v>
      </c>
      <c r="P172" s="8">
        <f>_xlfn.IFNA(VLOOKUP(N172&amp;G172,'By Class Overall'!A:F,6,FALSE),0)</f>
        <v>19</v>
      </c>
      <c r="Q172" s="8">
        <f>_xlfn.IFNA(VLOOKUP(N172&amp;G172,'By Class Overall'!A:G,7,FALSE),0)</f>
        <v>13</v>
      </c>
    </row>
    <row r="173" spans="1:17" x14ac:dyDescent="0.25">
      <c r="A173" s="8">
        <v>1</v>
      </c>
      <c r="B173" s="8" t="s">
        <v>12</v>
      </c>
      <c r="C173" s="8" t="s">
        <v>174</v>
      </c>
      <c r="D173" s="8" t="s">
        <v>71</v>
      </c>
      <c r="E173" s="8" t="s">
        <v>71</v>
      </c>
      <c r="F173" s="8">
        <v>149</v>
      </c>
      <c r="G173" s="8" t="s">
        <v>17</v>
      </c>
      <c r="J173" s="8" t="s">
        <v>71</v>
      </c>
      <c r="L173" s="8" t="s">
        <v>18</v>
      </c>
      <c r="M173" s="8" t="s">
        <v>19</v>
      </c>
      <c r="N173" s="8" t="str">
        <f>VLOOKUP(C173,'Points and Classes'!D:E,2,FALSE)</f>
        <v>Moto2</v>
      </c>
      <c r="O173" s="8">
        <f>IF(N173="Sportsman",0,_xlfn.IFNA(VLOOKUP(E173,'Points and Classes'!A:B,2,FALSE),0))</f>
        <v>0</v>
      </c>
      <c r="P173" s="8">
        <f>_xlfn.IFNA(VLOOKUP(N173&amp;G173,'By Class Overall'!A:F,6,FALSE),0)</f>
        <v>0</v>
      </c>
      <c r="Q173" s="8">
        <f>_xlfn.IFNA(VLOOKUP(N173&amp;G173,'By Class Overall'!A:G,7,FALSE),0)</f>
        <v>0</v>
      </c>
    </row>
    <row r="174" spans="1:17" x14ac:dyDescent="0.25">
      <c r="A174" s="8">
        <v>1</v>
      </c>
      <c r="B174" s="8" t="s">
        <v>12</v>
      </c>
      <c r="C174" s="8" t="s">
        <v>174</v>
      </c>
      <c r="D174" s="8" t="s">
        <v>71</v>
      </c>
      <c r="E174" s="8" t="s">
        <v>71</v>
      </c>
      <c r="F174" s="8">
        <v>814</v>
      </c>
      <c r="G174" s="8" t="s">
        <v>160</v>
      </c>
      <c r="J174" s="8" t="s">
        <v>71</v>
      </c>
      <c r="L174" s="8" t="s">
        <v>18</v>
      </c>
      <c r="M174" s="8" t="s">
        <v>161</v>
      </c>
      <c r="N174" s="8" t="str">
        <f>VLOOKUP(C174,'Points and Classes'!D:E,2,FALSE)</f>
        <v>Moto2</v>
      </c>
      <c r="O174" s="8">
        <f>IF(N174="Sportsman",0,_xlfn.IFNA(VLOOKUP(E174,'Points and Classes'!A:B,2,FALSE),0))</f>
        <v>0</v>
      </c>
      <c r="P174" s="8">
        <f>_xlfn.IFNA(VLOOKUP(N174&amp;G174,'By Class Overall'!A:F,6,FALSE),0)</f>
        <v>6</v>
      </c>
      <c r="Q174" s="8">
        <f>_xlfn.IFNA(VLOOKUP(N174&amp;G174,'By Class Overall'!A:G,7,FALSE),0)</f>
        <v>24</v>
      </c>
    </row>
    <row r="175" spans="1:17" x14ac:dyDescent="0.25">
      <c r="A175" s="8">
        <v>1</v>
      </c>
      <c r="B175" s="8" t="s">
        <v>12</v>
      </c>
      <c r="C175" s="8" t="s">
        <v>174</v>
      </c>
      <c r="D175" s="8" t="s">
        <v>71</v>
      </c>
      <c r="E175" s="8" t="s">
        <v>71</v>
      </c>
      <c r="F175" s="8">
        <v>209</v>
      </c>
      <c r="G175" s="8" t="s">
        <v>28</v>
      </c>
      <c r="J175" s="8" t="s">
        <v>71</v>
      </c>
      <c r="L175" s="8" t="s">
        <v>18</v>
      </c>
      <c r="M175" s="8" t="s">
        <v>138</v>
      </c>
      <c r="N175" s="8" t="str">
        <f>VLOOKUP(C175,'Points and Classes'!D:E,2,FALSE)</f>
        <v>Moto2</v>
      </c>
      <c r="O175" s="8">
        <f>IF(N175="Sportsman",0,_xlfn.IFNA(VLOOKUP(E175,'Points and Classes'!A:B,2,FALSE),0))</f>
        <v>0</v>
      </c>
      <c r="P175" s="8">
        <f>_xlfn.IFNA(VLOOKUP(N175&amp;G175,'By Class Overall'!A:F,6,FALSE),0)</f>
        <v>54</v>
      </c>
      <c r="Q175" s="8">
        <f>_xlfn.IFNA(VLOOKUP(N175&amp;G175,'By Class Overall'!A:G,7,FALSE),0)</f>
        <v>6</v>
      </c>
    </row>
    <row r="176" spans="1:17" x14ac:dyDescent="0.25">
      <c r="A176" s="8">
        <v>1</v>
      </c>
      <c r="B176" s="8" t="s">
        <v>12</v>
      </c>
      <c r="C176" s="8" t="s">
        <v>174</v>
      </c>
      <c r="D176" s="8" t="s">
        <v>71</v>
      </c>
      <c r="E176" s="8" t="s">
        <v>71</v>
      </c>
      <c r="F176" s="8">
        <v>114</v>
      </c>
      <c r="G176" s="8" t="s">
        <v>63</v>
      </c>
      <c r="J176" s="8" t="s">
        <v>71</v>
      </c>
      <c r="L176" s="8" t="s">
        <v>18</v>
      </c>
      <c r="M176" s="8" t="s">
        <v>19</v>
      </c>
      <c r="N176" s="8" t="str">
        <f>VLOOKUP(C176,'Points and Classes'!D:E,2,FALSE)</f>
        <v>Moto2</v>
      </c>
      <c r="O176" s="8">
        <f>IF(N176="Sportsman",0,_xlfn.IFNA(VLOOKUP(E176,'Points and Classes'!A:B,2,FALSE),0))</f>
        <v>0</v>
      </c>
      <c r="P176" s="8">
        <f>_xlfn.IFNA(VLOOKUP(N176&amp;G176,'By Class Overall'!A:F,6,FALSE),0)</f>
        <v>6</v>
      </c>
      <c r="Q176" s="8">
        <f>_xlfn.IFNA(VLOOKUP(N176&amp;G176,'By Class Overall'!A:G,7,FALSE),0)</f>
        <v>24</v>
      </c>
    </row>
    <row r="177" spans="1:17" x14ac:dyDescent="0.25">
      <c r="A177" s="8">
        <v>1</v>
      </c>
      <c r="B177" s="8" t="s">
        <v>12</v>
      </c>
      <c r="C177" s="8" t="s">
        <v>174</v>
      </c>
      <c r="D177" s="8" t="s">
        <v>71</v>
      </c>
      <c r="E177" s="8" t="s">
        <v>71</v>
      </c>
      <c r="F177" s="8">
        <v>711</v>
      </c>
      <c r="G177" s="8" t="s">
        <v>151</v>
      </c>
      <c r="J177" s="8" t="s">
        <v>71</v>
      </c>
      <c r="L177" s="8" t="s">
        <v>18</v>
      </c>
      <c r="M177" s="8" t="s">
        <v>152</v>
      </c>
      <c r="N177" s="8" t="str">
        <f>VLOOKUP(C177,'Points and Classes'!D:E,2,FALSE)</f>
        <v>Moto2</v>
      </c>
      <c r="O177" s="8">
        <f>IF(N177="Sportsman",0,_xlfn.IFNA(VLOOKUP(E177,'Points and Classes'!A:B,2,FALSE),0))</f>
        <v>0</v>
      </c>
      <c r="P177" s="8">
        <f>_xlfn.IFNA(VLOOKUP(N177&amp;G177,'By Class Overall'!A:F,6,FALSE),0)</f>
        <v>27</v>
      </c>
      <c r="Q177" s="8">
        <f>_xlfn.IFNA(VLOOKUP(N177&amp;G177,'By Class Overall'!A:G,7,FALSE),0)</f>
        <v>10</v>
      </c>
    </row>
    <row r="178" spans="1:17" x14ac:dyDescent="0.25">
      <c r="A178" s="8">
        <v>1</v>
      </c>
      <c r="B178" s="8" t="s">
        <v>12</v>
      </c>
      <c r="C178" s="8" t="s">
        <v>174</v>
      </c>
      <c r="D178" s="8" t="s">
        <v>71</v>
      </c>
      <c r="E178" s="8" t="s">
        <v>71</v>
      </c>
      <c r="F178" s="8">
        <v>743</v>
      </c>
      <c r="G178" s="8" t="s">
        <v>77</v>
      </c>
      <c r="J178" s="8" t="s">
        <v>71</v>
      </c>
      <c r="L178" s="8" t="s">
        <v>18</v>
      </c>
      <c r="M178" s="8" t="s">
        <v>78</v>
      </c>
      <c r="N178" s="8" t="str">
        <f>VLOOKUP(C178,'Points and Classes'!D:E,2,FALSE)</f>
        <v>Moto2</v>
      </c>
      <c r="O178" s="8">
        <f>IF(N178="Sportsman",0,_xlfn.IFNA(VLOOKUP(E178,'Points and Classes'!A:B,2,FALSE),0))</f>
        <v>0</v>
      </c>
      <c r="P178" s="8">
        <f>_xlfn.IFNA(VLOOKUP(N178&amp;G178,'By Class Overall'!A:F,6,FALSE),0)</f>
        <v>38</v>
      </c>
      <c r="Q178" s="8">
        <f>_xlfn.IFNA(VLOOKUP(N178&amp;G178,'By Class Overall'!A:G,7,FALSE),0)</f>
        <v>8</v>
      </c>
    </row>
    <row r="179" spans="1:17" x14ac:dyDescent="0.25">
      <c r="A179" s="8">
        <v>1</v>
      </c>
      <c r="B179" s="8" t="s">
        <v>12</v>
      </c>
      <c r="C179" s="8" t="s">
        <v>176</v>
      </c>
      <c r="D179" s="8">
        <v>1</v>
      </c>
      <c r="E179" s="8">
        <v>1</v>
      </c>
      <c r="F179" s="8">
        <v>993</v>
      </c>
      <c r="G179" s="8" t="s">
        <v>165</v>
      </c>
      <c r="H179" s="8">
        <v>7</v>
      </c>
      <c r="I179" s="8">
        <v>8.2418981481481492E-3</v>
      </c>
      <c r="L179" s="8" t="s">
        <v>166</v>
      </c>
      <c r="M179" s="8" t="s">
        <v>16</v>
      </c>
      <c r="N179" s="8" t="str">
        <f>VLOOKUP(C179,'Points and Classes'!D:E,2,FALSE)</f>
        <v>Moto3</v>
      </c>
      <c r="O179" s="8">
        <f>IF(N179="Sportsman",0,_xlfn.IFNA(VLOOKUP(E179,'Points and Classes'!A:B,2,FALSE),0))</f>
        <v>50</v>
      </c>
      <c r="P179" s="8">
        <f>_xlfn.IFNA(VLOOKUP(N179&amp;G179,'By Class Overall'!A:F,6,FALSE),0)</f>
        <v>150</v>
      </c>
      <c r="Q179" s="8">
        <f>_xlfn.IFNA(VLOOKUP(N179&amp;G179,'By Class Overall'!A:G,7,FALSE),0)</f>
        <v>1</v>
      </c>
    </row>
    <row r="180" spans="1:17" x14ac:dyDescent="0.25">
      <c r="A180" s="8">
        <v>1</v>
      </c>
      <c r="B180" s="8" t="s">
        <v>12</v>
      </c>
      <c r="C180" s="8" t="s">
        <v>176</v>
      </c>
      <c r="D180" s="8">
        <v>2</v>
      </c>
      <c r="E180" s="8">
        <v>2</v>
      </c>
      <c r="F180" s="8">
        <v>32</v>
      </c>
      <c r="G180" s="8" t="s">
        <v>168</v>
      </c>
      <c r="H180" s="8">
        <v>7</v>
      </c>
      <c r="I180" s="8">
        <v>8.4814814814814805E-3</v>
      </c>
      <c r="J180" s="8">
        <v>20.725999999999999</v>
      </c>
      <c r="K180" s="8">
        <v>20.725999999999999</v>
      </c>
      <c r="L180" s="8" t="s">
        <v>169</v>
      </c>
      <c r="M180" s="8" t="s">
        <v>170</v>
      </c>
      <c r="N180" s="8" t="str">
        <f>VLOOKUP(C180,'Points and Classes'!D:E,2,FALSE)</f>
        <v>Moto3</v>
      </c>
      <c r="O180" s="8">
        <f>IF(N180="Sportsman",0,_xlfn.IFNA(VLOOKUP(E180,'Points and Classes'!A:B,2,FALSE),0))</f>
        <v>40</v>
      </c>
      <c r="P180" s="8">
        <f>_xlfn.IFNA(VLOOKUP(N180&amp;G180,'By Class Overall'!A:F,6,FALSE),0)</f>
        <v>120</v>
      </c>
      <c r="Q180" s="8">
        <f>_xlfn.IFNA(VLOOKUP(N180&amp;G180,'By Class Overall'!A:G,7,FALSE),0)</f>
        <v>2</v>
      </c>
    </row>
    <row r="181" spans="1:17" x14ac:dyDescent="0.25">
      <c r="A181" s="8">
        <v>1</v>
      </c>
      <c r="B181" s="8" t="s">
        <v>12</v>
      </c>
      <c r="C181" s="8" t="s">
        <v>176</v>
      </c>
      <c r="D181" s="8">
        <v>3</v>
      </c>
      <c r="E181" s="8">
        <v>3</v>
      </c>
      <c r="F181" s="8">
        <v>272</v>
      </c>
      <c r="G181" s="8" t="s">
        <v>139</v>
      </c>
      <c r="H181" s="8">
        <v>7</v>
      </c>
      <c r="I181" s="8">
        <v>8.6053240740740708E-3</v>
      </c>
      <c r="J181" s="8">
        <v>31.41</v>
      </c>
      <c r="K181" s="8">
        <v>10.683999999999999</v>
      </c>
      <c r="L181" s="8" t="s">
        <v>140</v>
      </c>
      <c r="M181" s="8" t="s">
        <v>16</v>
      </c>
      <c r="N181" s="8" t="str">
        <f>VLOOKUP(C181,'Points and Classes'!D:E,2,FALSE)</f>
        <v>Moto3</v>
      </c>
      <c r="O181" s="8">
        <f>IF(N181="Sportsman",0,_xlfn.IFNA(VLOOKUP(E181,'Points and Classes'!A:B,2,FALSE),0))</f>
        <v>32</v>
      </c>
      <c r="P181" s="8">
        <f>_xlfn.IFNA(VLOOKUP(N181&amp;G181,'By Class Overall'!A:F,6,FALSE),0)</f>
        <v>32</v>
      </c>
      <c r="Q181" s="8">
        <f>_xlfn.IFNA(VLOOKUP(N181&amp;G181,'By Class Overall'!A:G,7,FALSE),0)</f>
        <v>9</v>
      </c>
    </row>
    <row r="182" spans="1:17" x14ac:dyDescent="0.25">
      <c r="A182" s="8">
        <v>1</v>
      </c>
      <c r="B182" s="8" t="s">
        <v>12</v>
      </c>
      <c r="C182" s="8" t="s">
        <v>176</v>
      </c>
      <c r="D182" s="8">
        <v>4</v>
      </c>
      <c r="E182" s="8">
        <v>4</v>
      </c>
      <c r="F182" s="8">
        <v>33</v>
      </c>
      <c r="G182" s="8" t="s">
        <v>171</v>
      </c>
      <c r="H182" s="8">
        <v>7</v>
      </c>
      <c r="I182" s="8">
        <v>8.6307870370370392E-3</v>
      </c>
      <c r="J182" s="8">
        <v>33.646000000000001</v>
      </c>
      <c r="K182" s="8">
        <v>2.2360000000000002</v>
      </c>
      <c r="L182" s="8" t="s">
        <v>172</v>
      </c>
      <c r="M182" s="8" t="s">
        <v>173</v>
      </c>
      <c r="N182" s="8" t="str">
        <f>VLOOKUP(C182,'Points and Classes'!D:E,2,FALSE)</f>
        <v>Moto3</v>
      </c>
      <c r="O182" s="8">
        <f>IF(N182="Sportsman",0,_xlfn.IFNA(VLOOKUP(E182,'Points and Classes'!A:B,2,FALSE),0))</f>
        <v>26</v>
      </c>
      <c r="P182" s="8">
        <f>_xlfn.IFNA(VLOOKUP(N182&amp;G182,'By Class Overall'!A:F,6,FALSE),0)</f>
        <v>84</v>
      </c>
      <c r="Q182" s="8">
        <f>_xlfn.IFNA(VLOOKUP(N182&amp;G182,'By Class Overall'!A:G,7,FALSE),0)</f>
        <v>3</v>
      </c>
    </row>
    <row r="183" spans="1:17" x14ac:dyDescent="0.25">
      <c r="A183" s="8">
        <v>1</v>
      </c>
      <c r="B183" s="8" t="s">
        <v>12</v>
      </c>
      <c r="C183" s="8" t="s">
        <v>176</v>
      </c>
      <c r="D183" s="8">
        <v>5</v>
      </c>
      <c r="E183" s="8">
        <v>5</v>
      </c>
      <c r="F183" s="8">
        <v>660</v>
      </c>
      <c r="G183" s="8" t="s">
        <v>64</v>
      </c>
      <c r="H183" s="8">
        <v>7</v>
      </c>
      <c r="I183" s="8">
        <v>8.7835648148148204E-3</v>
      </c>
      <c r="J183" s="8">
        <v>46.86</v>
      </c>
      <c r="K183" s="8">
        <v>13.214</v>
      </c>
      <c r="L183" s="8" t="s">
        <v>65</v>
      </c>
      <c r="M183" s="8" t="s">
        <v>66</v>
      </c>
      <c r="N183" s="8" t="str">
        <f>VLOOKUP(C183,'Points and Classes'!D:E,2,FALSE)</f>
        <v>Moto3</v>
      </c>
      <c r="O183" s="8">
        <f>IF(N183="Sportsman",0,_xlfn.IFNA(VLOOKUP(E183,'Points and Classes'!A:B,2,FALSE),0))</f>
        <v>22</v>
      </c>
      <c r="P183" s="8">
        <f>_xlfn.IFNA(VLOOKUP(N183&amp;G183,'By Class Overall'!A:F,6,FALSE),0)</f>
        <v>62</v>
      </c>
      <c r="Q183" s="8">
        <f>_xlfn.IFNA(VLOOKUP(N183&amp;G183,'By Class Overall'!A:G,7,FALSE),0)</f>
        <v>4</v>
      </c>
    </row>
    <row r="184" spans="1:17" x14ac:dyDescent="0.25">
      <c r="A184" s="8">
        <v>1</v>
      </c>
      <c r="B184" s="8" t="s">
        <v>12</v>
      </c>
      <c r="C184" s="8" t="s">
        <v>176</v>
      </c>
      <c r="D184" s="8">
        <v>6</v>
      </c>
      <c r="E184" s="8">
        <v>6</v>
      </c>
      <c r="F184" s="8">
        <v>217</v>
      </c>
      <c r="G184" s="8" t="s">
        <v>130</v>
      </c>
      <c r="H184" s="8">
        <v>6</v>
      </c>
      <c r="I184" s="8">
        <v>8.1840277777777796E-3</v>
      </c>
      <c r="J184" s="8" t="s">
        <v>118</v>
      </c>
      <c r="K184" s="8" t="s">
        <v>118</v>
      </c>
      <c r="L184" s="8" t="s">
        <v>131</v>
      </c>
      <c r="M184" s="8" t="s">
        <v>81</v>
      </c>
      <c r="N184" s="8" t="str">
        <f>VLOOKUP(C184,'Points and Classes'!D:E,2,FALSE)</f>
        <v>Moto3</v>
      </c>
      <c r="O184" s="8">
        <f>IF(N184="Sportsman",0,_xlfn.IFNA(VLOOKUP(E184,'Points and Classes'!A:B,2,FALSE),0))</f>
        <v>20</v>
      </c>
      <c r="P184" s="8">
        <f>_xlfn.IFNA(VLOOKUP(N184&amp;G184,'By Class Overall'!A:F,6,FALSE),0)</f>
        <v>34</v>
      </c>
      <c r="Q184" s="8">
        <f>_xlfn.IFNA(VLOOKUP(N184&amp;G184,'By Class Overall'!A:G,7,FALSE),0)</f>
        <v>8</v>
      </c>
    </row>
    <row r="185" spans="1:17" x14ac:dyDescent="0.25">
      <c r="A185" s="8">
        <v>1</v>
      </c>
      <c r="B185" s="8" t="s">
        <v>12</v>
      </c>
      <c r="C185" s="8" t="s">
        <v>176</v>
      </c>
      <c r="D185" s="8">
        <v>7</v>
      </c>
      <c r="E185" s="8">
        <v>7</v>
      </c>
      <c r="F185" s="8">
        <v>777</v>
      </c>
      <c r="G185" s="8" t="s">
        <v>22</v>
      </c>
      <c r="L185" s="8" t="s">
        <v>33</v>
      </c>
      <c r="M185" s="8" t="s">
        <v>24</v>
      </c>
      <c r="N185" s="8" t="str">
        <f>VLOOKUP(C185,'Points and Classes'!D:E,2,FALSE)</f>
        <v>Moto3</v>
      </c>
      <c r="O185" s="8">
        <f>IF(N185="Sportsman",0,_xlfn.IFNA(VLOOKUP(E185,'Points and Classes'!A:B,2,FALSE),0))</f>
        <v>18</v>
      </c>
      <c r="P185" s="8">
        <f>_xlfn.IFNA(VLOOKUP(N185&amp;G185,'By Class Overall'!A:F,6,FALSE),0)</f>
        <v>18</v>
      </c>
      <c r="Q185" s="8">
        <f>_xlfn.IFNA(VLOOKUP(N185&amp;G185,'By Class Overall'!A:G,7,FALSE),0)</f>
        <v>11</v>
      </c>
    </row>
    <row r="186" spans="1:17" x14ac:dyDescent="0.25">
      <c r="A186" s="8">
        <v>1</v>
      </c>
      <c r="B186" s="8" t="s">
        <v>12</v>
      </c>
      <c r="C186" s="8" t="s">
        <v>180</v>
      </c>
      <c r="D186" s="8">
        <v>1</v>
      </c>
      <c r="E186" s="8">
        <v>1</v>
      </c>
      <c r="F186" s="8">
        <v>311</v>
      </c>
      <c r="G186" s="8" t="s">
        <v>150</v>
      </c>
      <c r="H186" s="8">
        <v>6</v>
      </c>
      <c r="I186" s="8">
        <v>6.9143518518518503E-3</v>
      </c>
      <c r="L186" s="8" t="s">
        <v>80</v>
      </c>
      <c r="N186" s="8" t="str">
        <f>VLOOKUP(C186,'Points and Classes'!D:E,2,FALSE)</f>
        <v>Novice GTU</v>
      </c>
      <c r="O186" s="8">
        <f>IF(N186="Sportsman",0,_xlfn.IFNA(VLOOKUP(E186,'Points and Classes'!A:B,2,FALSE),0))</f>
        <v>50</v>
      </c>
      <c r="P186" s="8">
        <f>_xlfn.IFNA(VLOOKUP(N186&amp;G186,'By Class Overall'!A:F,6,FALSE),0)</f>
        <v>140</v>
      </c>
      <c r="Q186" s="8">
        <f>_xlfn.IFNA(VLOOKUP(N186&amp;G186,'By Class Overall'!A:G,7,FALSE),0)</f>
        <v>1</v>
      </c>
    </row>
    <row r="187" spans="1:17" x14ac:dyDescent="0.25">
      <c r="A187" s="8">
        <v>1</v>
      </c>
      <c r="B187" s="8" t="s">
        <v>12</v>
      </c>
      <c r="C187" s="8" t="s">
        <v>180</v>
      </c>
      <c r="D187" s="8">
        <v>2</v>
      </c>
      <c r="E187" s="8">
        <v>2</v>
      </c>
      <c r="F187" s="8">
        <v>193</v>
      </c>
      <c r="G187" s="8" t="s">
        <v>14</v>
      </c>
      <c r="H187" s="8">
        <v>6</v>
      </c>
      <c r="I187" s="8">
        <v>6.9189814814814799E-3</v>
      </c>
      <c r="J187" s="8">
        <v>0.41099999999999998</v>
      </c>
      <c r="K187" s="8">
        <v>0.41099999999999998</v>
      </c>
      <c r="L187" s="8" t="s">
        <v>15</v>
      </c>
      <c r="M187" s="8" t="s">
        <v>16</v>
      </c>
      <c r="N187" s="8" t="str">
        <f>VLOOKUP(C187,'Points and Classes'!D:E,2,FALSE)</f>
        <v>Novice GTU</v>
      </c>
      <c r="O187" s="8">
        <f>IF(N187="Sportsman",0,_xlfn.IFNA(VLOOKUP(E187,'Points and Classes'!A:B,2,FALSE),0))</f>
        <v>40</v>
      </c>
      <c r="P187" s="8">
        <f>_xlfn.IFNA(VLOOKUP(N187&amp;G187,'By Class Overall'!A:F,6,FALSE),0)</f>
        <v>130</v>
      </c>
      <c r="Q187" s="8">
        <f>_xlfn.IFNA(VLOOKUP(N187&amp;G187,'By Class Overall'!A:G,7,FALSE),0)</f>
        <v>2</v>
      </c>
    </row>
    <row r="188" spans="1:17" x14ac:dyDescent="0.25">
      <c r="A188" s="8">
        <v>1</v>
      </c>
      <c r="B188" s="8" t="s">
        <v>12</v>
      </c>
      <c r="C188" s="8" t="s">
        <v>180</v>
      </c>
      <c r="D188" s="8">
        <v>3</v>
      </c>
      <c r="E188" s="8">
        <v>3</v>
      </c>
      <c r="F188" s="8">
        <v>675</v>
      </c>
      <c r="G188" s="8" t="s">
        <v>75</v>
      </c>
      <c r="H188" s="8">
        <v>6</v>
      </c>
      <c r="I188" s="8">
        <v>6.9953703703703697E-3</v>
      </c>
      <c r="J188" s="8">
        <v>7.0609999999999999</v>
      </c>
      <c r="K188" s="8">
        <v>6.65</v>
      </c>
      <c r="L188" s="8" t="s">
        <v>76</v>
      </c>
      <c r="M188" s="8" t="s">
        <v>52</v>
      </c>
      <c r="N188" s="8" t="str">
        <f>VLOOKUP(C188,'Points and Classes'!D:E,2,FALSE)</f>
        <v>Novice GTU</v>
      </c>
      <c r="O188" s="8">
        <f>IF(N188="Sportsman",0,_xlfn.IFNA(VLOOKUP(E188,'Points and Classes'!A:B,2,FALSE),0))</f>
        <v>32</v>
      </c>
      <c r="P188" s="8">
        <f>_xlfn.IFNA(VLOOKUP(N188&amp;G188,'By Class Overall'!A:F,6,FALSE),0)</f>
        <v>45</v>
      </c>
      <c r="Q188" s="8">
        <f>_xlfn.IFNA(VLOOKUP(N188&amp;G188,'By Class Overall'!A:G,7,FALSE),0)</f>
        <v>5</v>
      </c>
    </row>
    <row r="189" spans="1:17" x14ac:dyDescent="0.25">
      <c r="A189" s="8">
        <v>1</v>
      </c>
      <c r="B189" s="8" t="s">
        <v>12</v>
      </c>
      <c r="C189" s="8" t="s">
        <v>180</v>
      </c>
      <c r="D189" s="8">
        <v>4</v>
      </c>
      <c r="E189" s="8">
        <v>4</v>
      </c>
      <c r="F189" s="8">
        <v>746</v>
      </c>
      <c r="G189" s="8" t="s">
        <v>36</v>
      </c>
      <c r="H189" s="8">
        <v>6</v>
      </c>
      <c r="I189" s="8">
        <v>7.2083333333333296E-3</v>
      </c>
      <c r="J189" s="8">
        <v>25.416</v>
      </c>
      <c r="K189" s="8">
        <v>18.355</v>
      </c>
      <c r="L189" s="8" t="s">
        <v>37</v>
      </c>
      <c r="M189" s="8" t="s">
        <v>38</v>
      </c>
      <c r="N189" s="8" t="str">
        <f>VLOOKUP(C189,'Points and Classes'!D:E,2,FALSE)</f>
        <v>Novice GTU</v>
      </c>
      <c r="O189" s="8">
        <f>IF(N189="Sportsman",0,_xlfn.IFNA(VLOOKUP(E189,'Points and Classes'!A:B,2,FALSE),0))</f>
        <v>26</v>
      </c>
      <c r="P189" s="8">
        <f>_xlfn.IFNA(VLOOKUP(N189&amp;G189,'By Class Overall'!A:F,6,FALSE),0)</f>
        <v>26</v>
      </c>
      <c r="Q189" s="8">
        <f>_xlfn.IFNA(VLOOKUP(N189&amp;G189,'By Class Overall'!A:G,7,FALSE),0)</f>
        <v>13</v>
      </c>
    </row>
    <row r="190" spans="1:17" x14ac:dyDescent="0.25">
      <c r="A190" s="8">
        <v>1</v>
      </c>
      <c r="B190" s="8" t="s">
        <v>12</v>
      </c>
      <c r="C190" s="8" t="s">
        <v>180</v>
      </c>
      <c r="D190" s="8">
        <v>5</v>
      </c>
      <c r="E190" s="8">
        <v>5</v>
      </c>
      <c r="F190" s="8">
        <v>666</v>
      </c>
      <c r="G190" s="8" t="s">
        <v>45</v>
      </c>
      <c r="H190" s="8">
        <v>6</v>
      </c>
      <c r="I190" s="8">
        <v>7.2696759259259303E-3</v>
      </c>
      <c r="J190" s="8">
        <v>30.690999999999999</v>
      </c>
      <c r="K190" s="8">
        <v>5.2750000000000004</v>
      </c>
      <c r="L190" s="8" t="s">
        <v>18</v>
      </c>
      <c r="M190" s="8" t="s">
        <v>46</v>
      </c>
      <c r="N190" s="8" t="str">
        <f>VLOOKUP(C190,'Points and Classes'!D:E,2,FALSE)</f>
        <v>Novice GTU</v>
      </c>
      <c r="O190" s="8">
        <f>IF(N190="Sportsman",0,_xlfn.IFNA(VLOOKUP(E190,'Points and Classes'!A:B,2,FALSE),0))</f>
        <v>22</v>
      </c>
      <c r="P190" s="8">
        <f>_xlfn.IFNA(VLOOKUP(N190&amp;G190,'By Class Overall'!A:F,6,FALSE),0)</f>
        <v>48</v>
      </c>
      <c r="Q190" s="8">
        <f>_xlfn.IFNA(VLOOKUP(N190&amp;G190,'By Class Overall'!A:G,7,FALSE),0)</f>
        <v>4</v>
      </c>
    </row>
    <row r="191" spans="1:17" x14ac:dyDescent="0.25">
      <c r="A191" s="8">
        <v>1</v>
      </c>
      <c r="B191" s="8" t="s">
        <v>12</v>
      </c>
      <c r="C191" s="8" t="s">
        <v>180</v>
      </c>
      <c r="D191" s="8">
        <v>6</v>
      </c>
      <c r="E191" s="8">
        <v>6</v>
      </c>
      <c r="F191" s="8">
        <v>814</v>
      </c>
      <c r="G191" s="8" t="s">
        <v>160</v>
      </c>
      <c r="H191" s="8">
        <v>6</v>
      </c>
      <c r="I191" s="8">
        <v>7.3298611111111099E-3</v>
      </c>
      <c r="J191" s="8">
        <v>35.899000000000001</v>
      </c>
      <c r="K191" s="8">
        <v>5.2080000000000002</v>
      </c>
      <c r="L191" s="8" t="s">
        <v>18</v>
      </c>
      <c r="M191" s="8" t="s">
        <v>161</v>
      </c>
      <c r="N191" s="8" t="str">
        <f>VLOOKUP(C191,'Points and Classes'!D:E,2,FALSE)</f>
        <v>Novice GTU</v>
      </c>
      <c r="O191" s="8">
        <f>IF(N191="Sportsman",0,_xlfn.IFNA(VLOOKUP(E191,'Points and Classes'!A:B,2,FALSE),0))</f>
        <v>20</v>
      </c>
      <c r="P191" s="8">
        <f>_xlfn.IFNA(VLOOKUP(N191&amp;G191,'By Class Overall'!A:F,6,FALSE),0)</f>
        <v>38</v>
      </c>
      <c r="Q191" s="8">
        <f>_xlfn.IFNA(VLOOKUP(N191&amp;G191,'By Class Overall'!A:G,7,FALSE),0)</f>
        <v>8</v>
      </c>
    </row>
    <row r="192" spans="1:17" x14ac:dyDescent="0.25">
      <c r="A192" s="8">
        <v>1</v>
      </c>
      <c r="B192" s="8" t="s">
        <v>12</v>
      </c>
      <c r="C192" s="8" t="s">
        <v>180</v>
      </c>
      <c r="D192" s="8">
        <v>7</v>
      </c>
      <c r="E192" s="8">
        <v>7</v>
      </c>
      <c r="F192" s="8">
        <v>325</v>
      </c>
      <c r="G192" s="8" t="s">
        <v>53</v>
      </c>
      <c r="H192" s="8">
        <v>6</v>
      </c>
      <c r="I192" s="8">
        <v>7.4166666666666704E-3</v>
      </c>
      <c r="J192" s="8">
        <v>43.427</v>
      </c>
      <c r="K192" s="8">
        <v>7.5279999999999996</v>
      </c>
      <c r="L192" s="8" t="s">
        <v>18</v>
      </c>
      <c r="M192" s="8" t="s">
        <v>54</v>
      </c>
      <c r="N192" s="8" t="str">
        <f>VLOOKUP(C192,'Points and Classes'!D:E,2,FALSE)</f>
        <v>Novice GTU</v>
      </c>
      <c r="O192" s="8">
        <f>IF(N192="Sportsman",0,_xlfn.IFNA(VLOOKUP(E192,'Points and Classes'!A:B,2,FALSE),0))</f>
        <v>18</v>
      </c>
      <c r="P192" s="8">
        <f>_xlfn.IFNA(VLOOKUP(N192&amp;G192,'By Class Overall'!A:F,6,FALSE),0)</f>
        <v>44</v>
      </c>
      <c r="Q192" s="8">
        <f>_xlfn.IFNA(VLOOKUP(N192&amp;G192,'By Class Overall'!A:G,7,FALSE),0)</f>
        <v>6</v>
      </c>
    </row>
    <row r="193" spans="1:17" x14ac:dyDescent="0.25">
      <c r="A193" s="8">
        <v>1</v>
      </c>
      <c r="B193" s="8" t="s">
        <v>12</v>
      </c>
      <c r="C193" s="8" t="s">
        <v>180</v>
      </c>
      <c r="D193" s="8">
        <v>8</v>
      </c>
      <c r="E193" s="8">
        <v>8</v>
      </c>
      <c r="F193" s="8">
        <v>114</v>
      </c>
      <c r="G193" s="8" t="s">
        <v>63</v>
      </c>
      <c r="H193" s="8">
        <v>6</v>
      </c>
      <c r="I193" s="8">
        <v>7.6608796296296303E-3</v>
      </c>
      <c r="J193" s="8">
        <v>7.4652777777777803E-4</v>
      </c>
      <c r="K193" s="8">
        <v>21.122</v>
      </c>
      <c r="L193" s="8" t="s">
        <v>18</v>
      </c>
      <c r="N193" s="8" t="str">
        <f>VLOOKUP(C193,'Points and Classes'!D:E,2,FALSE)</f>
        <v>Novice GTU</v>
      </c>
      <c r="O193" s="8">
        <f>IF(N193="Sportsman",0,_xlfn.IFNA(VLOOKUP(E193,'Points and Classes'!A:B,2,FALSE),0))</f>
        <v>16</v>
      </c>
      <c r="P193" s="8">
        <f>_xlfn.IFNA(VLOOKUP(N193&amp;G193,'By Class Overall'!A:F,6,FALSE),0)</f>
        <v>16</v>
      </c>
      <c r="Q193" s="8">
        <f>_xlfn.IFNA(VLOOKUP(N193&amp;G193,'By Class Overall'!A:G,7,FALSE),0)</f>
        <v>19</v>
      </c>
    </row>
    <row r="194" spans="1:17" x14ac:dyDescent="0.25">
      <c r="A194" s="8">
        <v>1</v>
      </c>
      <c r="B194" s="8" t="s">
        <v>12</v>
      </c>
      <c r="C194" s="8" t="s">
        <v>180</v>
      </c>
      <c r="D194" s="8">
        <v>9</v>
      </c>
      <c r="E194" s="8">
        <v>9</v>
      </c>
      <c r="F194" s="8">
        <v>870</v>
      </c>
      <c r="G194" s="8" t="s">
        <v>79</v>
      </c>
      <c r="H194" s="8">
        <v>6</v>
      </c>
      <c r="I194" s="8">
        <v>7.7175925925925901E-3</v>
      </c>
      <c r="J194" s="8">
        <v>8.0324074074074098E-4</v>
      </c>
      <c r="K194" s="8">
        <v>4.899</v>
      </c>
      <c r="L194" s="8" t="s">
        <v>80</v>
      </c>
      <c r="M194" s="8" t="s">
        <v>81</v>
      </c>
      <c r="N194" s="8" t="str">
        <f>VLOOKUP(C194,'Points and Classes'!D:E,2,FALSE)</f>
        <v>Novice GTU</v>
      </c>
      <c r="O194" s="8">
        <f>IF(N194="Sportsman",0,_xlfn.IFNA(VLOOKUP(E194,'Points and Classes'!A:B,2,FALSE),0))</f>
        <v>14</v>
      </c>
      <c r="P194" s="8">
        <f>_xlfn.IFNA(VLOOKUP(N194&amp;G194,'By Class Overall'!A:F,6,FALSE),0)</f>
        <v>28</v>
      </c>
      <c r="Q194" s="8">
        <f>_xlfn.IFNA(VLOOKUP(N194&amp;G194,'By Class Overall'!A:G,7,FALSE),0)</f>
        <v>12</v>
      </c>
    </row>
    <row r="195" spans="1:17" x14ac:dyDescent="0.25">
      <c r="A195" s="8">
        <v>1</v>
      </c>
      <c r="B195" s="8" t="s">
        <v>12</v>
      </c>
      <c r="C195" s="8" t="s">
        <v>180</v>
      </c>
      <c r="D195" s="8">
        <v>10</v>
      </c>
      <c r="E195" s="8">
        <v>10</v>
      </c>
      <c r="F195" s="8">
        <v>660</v>
      </c>
      <c r="G195" s="8" t="s">
        <v>64</v>
      </c>
      <c r="H195" s="8">
        <v>6</v>
      </c>
      <c r="I195" s="8">
        <v>7.9537037037037007E-3</v>
      </c>
      <c r="J195" s="8">
        <v>1.0393518518518499E-3</v>
      </c>
      <c r="K195" s="8">
        <v>20.382000000000001</v>
      </c>
      <c r="L195" s="8" t="s">
        <v>65</v>
      </c>
      <c r="M195" s="8" t="s">
        <v>66</v>
      </c>
      <c r="N195" s="8" t="str">
        <f>VLOOKUP(C195,'Points and Classes'!D:E,2,FALSE)</f>
        <v>Novice GTU</v>
      </c>
      <c r="O195" s="8">
        <f>IF(N195="Sportsman",0,_xlfn.IFNA(VLOOKUP(E195,'Points and Classes'!A:B,2,FALSE),0))</f>
        <v>12</v>
      </c>
      <c r="P195" s="8">
        <f>_xlfn.IFNA(VLOOKUP(N195&amp;G195,'By Class Overall'!A:F,6,FALSE),0)</f>
        <v>26</v>
      </c>
      <c r="Q195" s="8">
        <f>_xlfn.IFNA(VLOOKUP(N195&amp;G195,'By Class Overall'!A:G,7,FALSE),0)</f>
        <v>13</v>
      </c>
    </row>
    <row r="196" spans="1:17" x14ac:dyDescent="0.25">
      <c r="A196" s="8">
        <v>1</v>
      </c>
      <c r="B196" s="8" t="s">
        <v>12</v>
      </c>
      <c r="C196" s="8" t="s">
        <v>180</v>
      </c>
      <c r="D196" s="8">
        <v>11</v>
      </c>
      <c r="E196" s="8">
        <v>11</v>
      </c>
      <c r="F196" s="8">
        <v>914</v>
      </c>
      <c r="G196" s="8" t="s">
        <v>177</v>
      </c>
      <c r="H196" s="8">
        <v>6</v>
      </c>
      <c r="I196" s="8">
        <v>8.0231481481481508E-3</v>
      </c>
      <c r="J196" s="8">
        <v>1.1099537037037E-3</v>
      </c>
      <c r="K196" s="8">
        <v>6.0279999999999996</v>
      </c>
      <c r="L196" s="8" t="s">
        <v>18</v>
      </c>
      <c r="M196" s="8" t="s">
        <v>178</v>
      </c>
      <c r="N196" s="8" t="str">
        <f>VLOOKUP(C196,'Points and Classes'!D:E,2,FALSE)</f>
        <v>Novice GTU</v>
      </c>
      <c r="O196" s="8">
        <f>IF(N196="Sportsman",0,_xlfn.IFNA(VLOOKUP(E196,'Points and Classes'!A:B,2,FALSE),0))</f>
        <v>10</v>
      </c>
      <c r="P196" s="8">
        <f>_xlfn.IFNA(VLOOKUP(N196&amp;G196,'By Class Overall'!A:F,6,FALSE),0)</f>
        <v>34</v>
      </c>
      <c r="Q196" s="8">
        <f>_xlfn.IFNA(VLOOKUP(N196&amp;G196,'By Class Overall'!A:G,7,FALSE),0)</f>
        <v>10</v>
      </c>
    </row>
    <row r="197" spans="1:17" x14ac:dyDescent="0.25">
      <c r="A197" s="8">
        <v>1</v>
      </c>
      <c r="B197" s="8" t="s">
        <v>12</v>
      </c>
      <c r="C197" s="8" t="s">
        <v>180</v>
      </c>
      <c r="D197" s="8">
        <v>12</v>
      </c>
      <c r="E197" s="8">
        <v>12</v>
      </c>
      <c r="F197" s="8">
        <v>242</v>
      </c>
      <c r="G197" s="8" t="s">
        <v>116</v>
      </c>
      <c r="H197" s="8">
        <v>6</v>
      </c>
      <c r="I197" s="8">
        <v>8.1898148148148095E-3</v>
      </c>
      <c r="J197" s="8">
        <v>1.27546296296296E-3</v>
      </c>
      <c r="K197" s="8">
        <v>14.316000000000001</v>
      </c>
      <c r="L197" s="8" t="s">
        <v>155</v>
      </c>
      <c r="M197" s="8" t="s">
        <v>38</v>
      </c>
      <c r="N197" s="8" t="str">
        <f>VLOOKUP(C197,'Points and Classes'!D:E,2,FALSE)</f>
        <v>Novice GTU</v>
      </c>
      <c r="O197" s="8">
        <f>IF(N197="Sportsman",0,_xlfn.IFNA(VLOOKUP(E197,'Points and Classes'!A:B,2,FALSE),0))</f>
        <v>9</v>
      </c>
      <c r="P197" s="8">
        <f>_xlfn.IFNA(VLOOKUP(N197&amp;G197,'By Class Overall'!A:F,6,FALSE),0)</f>
        <v>9</v>
      </c>
      <c r="Q197" s="8">
        <f>_xlfn.IFNA(VLOOKUP(N197&amp;G197,'By Class Overall'!A:G,7,FALSE),0)</f>
        <v>21</v>
      </c>
    </row>
    <row r="198" spans="1:17" x14ac:dyDescent="0.25">
      <c r="A198" s="8">
        <v>1</v>
      </c>
      <c r="B198" s="8" t="s">
        <v>12</v>
      </c>
      <c r="C198" s="8" t="s">
        <v>180</v>
      </c>
      <c r="D198" s="8">
        <v>13</v>
      </c>
      <c r="E198" s="8">
        <v>13</v>
      </c>
      <c r="F198" s="8">
        <v>939</v>
      </c>
      <c r="G198" s="8" t="s">
        <v>153</v>
      </c>
      <c r="H198" s="8">
        <v>6</v>
      </c>
      <c r="I198" s="8">
        <v>8.20138888888889E-3</v>
      </c>
      <c r="J198" s="8">
        <v>1.2881944444444399E-3</v>
      </c>
      <c r="K198" s="8">
        <v>1.087</v>
      </c>
      <c r="L198" s="8" t="s">
        <v>154</v>
      </c>
      <c r="M198" s="8" t="s">
        <v>144</v>
      </c>
      <c r="N198" s="8" t="str">
        <f>VLOOKUP(C198,'Points and Classes'!D:E,2,FALSE)</f>
        <v>Novice GTU</v>
      </c>
      <c r="O198" s="8">
        <f>IF(N198="Sportsman",0,_xlfn.IFNA(VLOOKUP(E198,'Points and Classes'!A:B,2,FALSE),0))</f>
        <v>8</v>
      </c>
      <c r="P198" s="8">
        <f>_xlfn.IFNA(VLOOKUP(N198&amp;G198,'By Class Overall'!A:F,6,FALSE),0)</f>
        <v>24</v>
      </c>
      <c r="Q198" s="8">
        <f>_xlfn.IFNA(VLOOKUP(N198&amp;G198,'By Class Overall'!A:G,7,FALSE),0)</f>
        <v>15</v>
      </c>
    </row>
    <row r="199" spans="1:17" x14ac:dyDescent="0.25">
      <c r="A199" s="8">
        <v>1</v>
      </c>
      <c r="B199" s="8" t="s">
        <v>12</v>
      </c>
      <c r="C199" s="8" t="s">
        <v>180</v>
      </c>
      <c r="D199" s="8">
        <v>14</v>
      </c>
      <c r="E199" s="8">
        <v>14</v>
      </c>
      <c r="F199" s="8">
        <v>268</v>
      </c>
      <c r="G199" s="8" t="s">
        <v>156</v>
      </c>
      <c r="H199" s="8">
        <v>5</v>
      </c>
      <c r="I199" s="8">
        <v>6.9189814814814799E-3</v>
      </c>
      <c r="J199" s="8" t="s">
        <v>118</v>
      </c>
      <c r="K199" s="8" t="s">
        <v>118</v>
      </c>
      <c r="L199" s="8" t="s">
        <v>157</v>
      </c>
      <c r="M199" s="8" t="s">
        <v>158</v>
      </c>
      <c r="N199" s="8" t="str">
        <f>VLOOKUP(C199,'Points and Classes'!D:E,2,FALSE)</f>
        <v>Novice GTU</v>
      </c>
      <c r="O199" s="8">
        <f>IF(N199="Sportsman",0,_xlfn.IFNA(VLOOKUP(E199,'Points and Classes'!A:B,2,FALSE),0))</f>
        <v>7</v>
      </c>
      <c r="P199" s="8">
        <f>_xlfn.IFNA(VLOOKUP(N199&amp;G199,'By Class Overall'!A:F,6,FALSE),0)</f>
        <v>31</v>
      </c>
      <c r="Q199" s="8">
        <f>_xlfn.IFNA(VLOOKUP(N199&amp;G199,'By Class Overall'!A:G,7,FALSE),0)</f>
        <v>11</v>
      </c>
    </row>
    <row r="200" spans="1:17" x14ac:dyDescent="0.25">
      <c r="A200" s="8">
        <v>1</v>
      </c>
      <c r="B200" s="8" t="s">
        <v>12</v>
      </c>
      <c r="C200" s="8" t="s">
        <v>180</v>
      </c>
      <c r="D200" s="8" t="s">
        <v>71</v>
      </c>
      <c r="E200" s="8" t="s">
        <v>71</v>
      </c>
      <c r="F200" s="8">
        <v>179</v>
      </c>
      <c r="G200" s="8" t="s">
        <v>42</v>
      </c>
      <c r="J200" s="8" t="s">
        <v>71</v>
      </c>
      <c r="L200" s="8" t="s">
        <v>43</v>
      </c>
      <c r="M200" s="8" t="s">
        <v>44</v>
      </c>
      <c r="N200" s="8" t="str">
        <f>VLOOKUP(C200,'Points and Classes'!D:E,2,FALSE)</f>
        <v>Novice GTU</v>
      </c>
      <c r="O200" s="8">
        <f>IF(N200="Sportsman",0,_xlfn.IFNA(VLOOKUP(E200,'Points and Classes'!A:B,2,FALSE),0))</f>
        <v>0</v>
      </c>
      <c r="P200" s="8">
        <f>_xlfn.IFNA(VLOOKUP(N200&amp;G200,'By Class Overall'!A:F,6,FALSE),0)</f>
        <v>20</v>
      </c>
      <c r="Q200" s="8">
        <f>_xlfn.IFNA(VLOOKUP(N200&amp;G200,'By Class Overall'!A:G,7,FALSE),0)</f>
        <v>17</v>
      </c>
    </row>
    <row r="201" spans="1:17" x14ac:dyDescent="0.25">
      <c r="A201" s="8">
        <v>1</v>
      </c>
      <c r="B201" s="8" t="s">
        <v>12</v>
      </c>
      <c r="C201" s="8" t="s">
        <v>180</v>
      </c>
      <c r="D201" s="8" t="s">
        <v>71</v>
      </c>
      <c r="E201" s="8" t="s">
        <v>71</v>
      </c>
      <c r="F201" s="8">
        <v>805</v>
      </c>
      <c r="G201" s="8" t="s">
        <v>82</v>
      </c>
      <c r="J201" s="8" t="s">
        <v>71</v>
      </c>
      <c r="L201" s="8" t="s">
        <v>83</v>
      </c>
      <c r="M201" s="8" t="s">
        <v>54</v>
      </c>
      <c r="N201" s="8" t="str">
        <f>VLOOKUP(C201,'Points and Classes'!D:E,2,FALSE)</f>
        <v>Novice GTU</v>
      </c>
      <c r="O201" s="8">
        <f>IF(N201="Sportsman",0,_xlfn.IFNA(VLOOKUP(E201,'Points and Classes'!A:B,2,FALSE),0))</f>
        <v>0</v>
      </c>
      <c r="P201" s="8">
        <f>_xlfn.IFNA(VLOOKUP(N201&amp;G201,'By Class Overall'!A:F,6,FALSE),0)</f>
        <v>0</v>
      </c>
      <c r="Q201" s="8">
        <f>_xlfn.IFNA(VLOOKUP(N201&amp;G201,'By Class Overall'!A:G,7,FALSE),0)</f>
        <v>0</v>
      </c>
    </row>
    <row r="202" spans="1:17" x14ac:dyDescent="0.25">
      <c r="A202" s="8">
        <v>1</v>
      </c>
      <c r="B202" s="8" t="s">
        <v>12</v>
      </c>
      <c r="C202" s="8" t="s">
        <v>180</v>
      </c>
      <c r="D202" s="8" t="s">
        <v>71</v>
      </c>
      <c r="E202" s="8" t="s">
        <v>71</v>
      </c>
      <c r="F202" s="8">
        <v>743</v>
      </c>
      <c r="G202" s="8" t="s">
        <v>77</v>
      </c>
      <c r="J202" s="8" t="s">
        <v>71</v>
      </c>
      <c r="L202" s="8" t="s">
        <v>18</v>
      </c>
      <c r="M202" s="8" t="s">
        <v>78</v>
      </c>
      <c r="N202" s="8" t="str">
        <f>VLOOKUP(C202,'Points and Classes'!D:E,2,FALSE)</f>
        <v>Novice GTU</v>
      </c>
      <c r="O202" s="8">
        <f>IF(N202="Sportsman",0,_xlfn.IFNA(VLOOKUP(E202,'Points and Classes'!A:B,2,FALSE),0))</f>
        <v>0</v>
      </c>
      <c r="P202" s="8">
        <f>_xlfn.IFNA(VLOOKUP(N202&amp;G202,'By Class Overall'!A:F,6,FALSE),0)</f>
        <v>38</v>
      </c>
      <c r="Q202" s="8">
        <f>_xlfn.IFNA(VLOOKUP(N202&amp;G202,'By Class Overall'!A:G,7,FALSE),0)</f>
        <v>8</v>
      </c>
    </row>
    <row r="203" spans="1:17" x14ac:dyDescent="0.25">
      <c r="A203" s="8">
        <v>1</v>
      </c>
      <c r="B203" s="8" t="s">
        <v>12</v>
      </c>
      <c r="C203" s="8" t="s">
        <v>180</v>
      </c>
      <c r="D203" s="8" t="s">
        <v>71</v>
      </c>
      <c r="E203" s="8" t="s">
        <v>71</v>
      </c>
      <c r="F203" s="8">
        <v>711</v>
      </c>
      <c r="G203" s="8" t="s">
        <v>151</v>
      </c>
      <c r="J203" s="8" t="s">
        <v>71</v>
      </c>
      <c r="L203" s="8" t="s">
        <v>18</v>
      </c>
      <c r="M203" s="8" t="s">
        <v>152</v>
      </c>
      <c r="N203" s="8" t="str">
        <f>VLOOKUP(C203,'Points and Classes'!D:E,2,FALSE)</f>
        <v>Novice GTU</v>
      </c>
      <c r="O203" s="8">
        <f>IF(N203="Sportsman",0,_xlfn.IFNA(VLOOKUP(E203,'Points and Classes'!A:B,2,FALSE),0))</f>
        <v>0</v>
      </c>
      <c r="P203" s="8">
        <f>_xlfn.IFNA(VLOOKUP(N203&amp;G203,'By Class Overall'!A:F,6,FALSE),0)</f>
        <v>40</v>
      </c>
      <c r="Q203" s="8">
        <f>_xlfn.IFNA(VLOOKUP(N203&amp;G203,'By Class Overall'!A:G,7,FALSE),0)</f>
        <v>7</v>
      </c>
    </row>
    <row r="204" spans="1:17" x14ac:dyDescent="0.25">
      <c r="A204" s="8">
        <v>1</v>
      </c>
      <c r="B204" s="8" t="s">
        <v>12</v>
      </c>
      <c r="C204" s="8" t="s">
        <v>179</v>
      </c>
      <c r="D204" s="8">
        <v>1</v>
      </c>
      <c r="E204" s="8">
        <v>1</v>
      </c>
      <c r="F204" s="8">
        <v>84</v>
      </c>
      <c r="G204" s="8" t="s">
        <v>84</v>
      </c>
      <c r="H204" s="8">
        <v>6</v>
      </c>
      <c r="I204" s="8">
        <v>6.5659722222222196E-3</v>
      </c>
      <c r="L204" s="8" t="s">
        <v>18</v>
      </c>
      <c r="M204" s="8" t="s">
        <v>85</v>
      </c>
      <c r="N204" s="8" t="str">
        <f>VLOOKUP(C204,'Points and Classes'!D:E,2,FALSE)</f>
        <v>Open Superstock</v>
      </c>
      <c r="O204" s="8">
        <f>IF(N204="Sportsman",0,_xlfn.IFNA(VLOOKUP(E204,'Points and Classes'!A:B,2,FALSE),0))</f>
        <v>50</v>
      </c>
      <c r="P204" s="8">
        <f>_xlfn.IFNA(VLOOKUP(N204&amp;G204,'By Class Overall'!A:F,6,FALSE),0)</f>
        <v>150</v>
      </c>
      <c r="Q204" s="8">
        <f>_xlfn.IFNA(VLOOKUP(N204&amp;G204,'By Class Overall'!A:G,7,FALSE),0)</f>
        <v>1</v>
      </c>
    </row>
    <row r="205" spans="1:17" x14ac:dyDescent="0.25">
      <c r="A205" s="8">
        <v>1</v>
      </c>
      <c r="B205" s="8" t="s">
        <v>12</v>
      </c>
      <c r="C205" s="8" t="s">
        <v>179</v>
      </c>
      <c r="D205" s="8">
        <v>2</v>
      </c>
      <c r="E205" s="8">
        <v>2</v>
      </c>
      <c r="F205" s="8">
        <v>49</v>
      </c>
      <c r="G205" s="8" t="s">
        <v>86</v>
      </c>
      <c r="H205" s="8">
        <v>6</v>
      </c>
      <c r="I205" s="8">
        <v>6.6261574074074096E-3</v>
      </c>
      <c r="J205" s="8">
        <v>5.1849999999999996</v>
      </c>
      <c r="K205" s="8">
        <v>5.1849999999999996</v>
      </c>
      <c r="L205" s="8" t="s">
        <v>15</v>
      </c>
      <c r="M205" s="8" t="s">
        <v>87</v>
      </c>
      <c r="N205" s="8" t="str">
        <f>VLOOKUP(C205,'Points and Classes'!D:E,2,FALSE)</f>
        <v>Open Superstock</v>
      </c>
      <c r="O205" s="8">
        <f>IF(N205="Sportsman",0,_xlfn.IFNA(VLOOKUP(E205,'Points and Classes'!A:B,2,FALSE),0))</f>
        <v>40</v>
      </c>
      <c r="P205" s="8">
        <f>_xlfn.IFNA(VLOOKUP(N205&amp;G205,'By Class Overall'!A:F,6,FALSE),0)</f>
        <v>120</v>
      </c>
      <c r="Q205" s="8">
        <f>_xlfn.IFNA(VLOOKUP(N205&amp;G205,'By Class Overall'!A:G,7,FALSE),0)</f>
        <v>2</v>
      </c>
    </row>
    <row r="206" spans="1:17" x14ac:dyDescent="0.25">
      <c r="A206" s="8">
        <v>1</v>
      </c>
      <c r="B206" s="8" t="s">
        <v>12</v>
      </c>
      <c r="C206" s="8" t="s">
        <v>179</v>
      </c>
      <c r="D206" s="8">
        <v>3</v>
      </c>
      <c r="E206" s="8">
        <v>3</v>
      </c>
      <c r="F206" s="8">
        <v>527</v>
      </c>
      <c r="G206" s="8" t="s">
        <v>88</v>
      </c>
      <c r="H206" s="8">
        <v>6</v>
      </c>
      <c r="I206" s="8">
        <v>6.6608796296296303E-3</v>
      </c>
      <c r="J206" s="8">
        <v>8.15</v>
      </c>
      <c r="K206" s="8">
        <v>2.9649999999999999</v>
      </c>
      <c r="L206" s="8" t="s">
        <v>18</v>
      </c>
      <c r="N206" s="8" t="str">
        <f>VLOOKUP(C206,'Points and Classes'!D:E,2,FALSE)</f>
        <v>Open Superstock</v>
      </c>
      <c r="O206" s="8">
        <f>IF(N206="Sportsman",0,_xlfn.IFNA(VLOOKUP(E206,'Points and Classes'!A:B,2,FALSE),0))</f>
        <v>32</v>
      </c>
      <c r="P206" s="8">
        <f>_xlfn.IFNA(VLOOKUP(N206&amp;G206,'By Class Overall'!A:F,6,FALSE),0)</f>
        <v>96</v>
      </c>
      <c r="Q206" s="8">
        <f>_xlfn.IFNA(VLOOKUP(N206&amp;G206,'By Class Overall'!A:G,7,FALSE),0)</f>
        <v>3</v>
      </c>
    </row>
    <row r="207" spans="1:17" x14ac:dyDescent="0.25">
      <c r="A207" s="8">
        <v>1</v>
      </c>
      <c r="B207" s="8" t="s">
        <v>12</v>
      </c>
      <c r="C207" s="8" t="s">
        <v>179</v>
      </c>
      <c r="D207" s="8">
        <v>4</v>
      </c>
      <c r="E207" s="8">
        <v>4</v>
      </c>
      <c r="F207" s="8">
        <v>86</v>
      </c>
      <c r="G207" s="8" t="s">
        <v>89</v>
      </c>
      <c r="H207" s="8">
        <v>6</v>
      </c>
      <c r="I207" s="8">
        <v>6.7048611111111102E-3</v>
      </c>
      <c r="J207" s="8">
        <v>11.933</v>
      </c>
      <c r="K207" s="8">
        <v>3.7829999999999999</v>
      </c>
      <c r="L207" s="8" t="s">
        <v>31</v>
      </c>
      <c r="M207" s="8" t="s">
        <v>60</v>
      </c>
      <c r="N207" s="8" t="str">
        <f>VLOOKUP(C207,'Points and Classes'!D:E,2,FALSE)</f>
        <v>Open Superstock</v>
      </c>
      <c r="O207" s="8">
        <f>IF(N207="Sportsman",0,_xlfn.IFNA(VLOOKUP(E207,'Points and Classes'!A:B,2,FALSE),0))</f>
        <v>26</v>
      </c>
      <c r="P207" s="8">
        <f>_xlfn.IFNA(VLOOKUP(N207&amp;G207,'By Class Overall'!A:F,6,FALSE),0)</f>
        <v>36</v>
      </c>
      <c r="Q207" s="8">
        <f>_xlfn.IFNA(VLOOKUP(N207&amp;G207,'By Class Overall'!A:G,7,FALSE),0)</f>
        <v>9</v>
      </c>
    </row>
    <row r="208" spans="1:17" x14ac:dyDescent="0.25">
      <c r="A208" s="8">
        <v>1</v>
      </c>
      <c r="B208" s="8" t="s">
        <v>12</v>
      </c>
      <c r="C208" s="8" t="s">
        <v>179</v>
      </c>
      <c r="D208" s="8">
        <v>5</v>
      </c>
      <c r="E208" s="8">
        <v>5</v>
      </c>
      <c r="F208" s="8">
        <v>26</v>
      </c>
      <c r="G208" s="8" t="s">
        <v>90</v>
      </c>
      <c r="H208" s="8">
        <v>6</v>
      </c>
      <c r="I208" s="8">
        <v>6.7986111111111103E-3</v>
      </c>
      <c r="J208" s="8">
        <v>20.113</v>
      </c>
      <c r="K208" s="8">
        <v>8.18</v>
      </c>
      <c r="L208" s="8" t="s">
        <v>31</v>
      </c>
      <c r="M208" s="8" t="s">
        <v>91</v>
      </c>
      <c r="N208" s="8" t="str">
        <f>VLOOKUP(C208,'Points and Classes'!D:E,2,FALSE)</f>
        <v>Open Superstock</v>
      </c>
      <c r="O208" s="8">
        <f>IF(N208="Sportsman",0,_xlfn.IFNA(VLOOKUP(E208,'Points and Classes'!A:B,2,FALSE),0))</f>
        <v>22</v>
      </c>
      <c r="P208" s="8">
        <f>_xlfn.IFNA(VLOOKUP(N208&amp;G208,'By Class Overall'!A:F,6,FALSE),0)</f>
        <v>70</v>
      </c>
      <c r="Q208" s="8">
        <f>_xlfn.IFNA(VLOOKUP(N208&amp;G208,'By Class Overall'!A:G,7,FALSE),0)</f>
        <v>4</v>
      </c>
    </row>
    <row r="209" spans="1:17" x14ac:dyDescent="0.25">
      <c r="A209" s="8">
        <v>1</v>
      </c>
      <c r="B209" s="8" t="s">
        <v>12</v>
      </c>
      <c r="C209" s="8" t="s">
        <v>179</v>
      </c>
      <c r="D209" s="8">
        <v>6</v>
      </c>
      <c r="E209" s="8">
        <v>6</v>
      </c>
      <c r="F209" s="8">
        <v>115</v>
      </c>
      <c r="G209" s="8" t="s">
        <v>92</v>
      </c>
      <c r="H209" s="8">
        <v>6</v>
      </c>
      <c r="I209" s="8">
        <v>6.9085648148148196E-3</v>
      </c>
      <c r="J209" s="8">
        <v>29.626000000000001</v>
      </c>
      <c r="K209" s="8">
        <v>9.5129999999999999</v>
      </c>
      <c r="L209" s="8" t="s">
        <v>62</v>
      </c>
      <c r="M209" s="8" t="s">
        <v>44</v>
      </c>
      <c r="N209" s="8" t="str">
        <f>VLOOKUP(C209,'Points and Classes'!D:E,2,FALSE)</f>
        <v>Open Superstock</v>
      </c>
      <c r="O209" s="8">
        <f>IF(N209="Sportsman",0,_xlfn.IFNA(VLOOKUP(E209,'Points and Classes'!A:B,2,FALSE),0))</f>
        <v>20</v>
      </c>
      <c r="P209" s="8">
        <f>_xlfn.IFNA(VLOOKUP(N209&amp;G209,'By Class Overall'!A:F,6,FALSE),0)</f>
        <v>50</v>
      </c>
      <c r="Q209" s="8">
        <f>_xlfn.IFNA(VLOOKUP(N209&amp;G209,'By Class Overall'!A:G,7,FALSE),0)</f>
        <v>5</v>
      </c>
    </row>
    <row r="210" spans="1:17" x14ac:dyDescent="0.25">
      <c r="A210" s="8">
        <v>1</v>
      </c>
      <c r="B210" s="8" t="s">
        <v>12</v>
      </c>
      <c r="C210" s="8" t="s">
        <v>179</v>
      </c>
      <c r="D210" s="8">
        <v>7</v>
      </c>
      <c r="E210" s="8">
        <v>7</v>
      </c>
      <c r="F210" s="8">
        <v>177</v>
      </c>
      <c r="G210" s="8" t="s">
        <v>93</v>
      </c>
      <c r="H210" s="8">
        <v>6</v>
      </c>
      <c r="I210" s="8">
        <v>6.9143518518518503E-3</v>
      </c>
      <c r="J210" s="8">
        <v>30.103000000000002</v>
      </c>
      <c r="K210" s="8">
        <v>0.47699999999999998</v>
      </c>
      <c r="L210" s="8" t="s">
        <v>51</v>
      </c>
      <c r="M210" s="8" t="s">
        <v>94</v>
      </c>
      <c r="N210" s="8" t="str">
        <f>VLOOKUP(C210,'Points and Classes'!D:E,2,FALSE)</f>
        <v>Open Superstock</v>
      </c>
      <c r="O210" s="8">
        <f>IF(N210="Sportsman",0,_xlfn.IFNA(VLOOKUP(E210,'Points and Classes'!A:B,2,FALSE),0))</f>
        <v>18</v>
      </c>
      <c r="P210" s="8">
        <f>_xlfn.IFNA(VLOOKUP(N210&amp;G210,'By Class Overall'!A:F,6,FALSE),0)</f>
        <v>40</v>
      </c>
      <c r="Q210" s="8">
        <f>_xlfn.IFNA(VLOOKUP(N210&amp;G210,'By Class Overall'!A:G,7,FALSE),0)</f>
        <v>8</v>
      </c>
    </row>
    <row r="211" spans="1:17" x14ac:dyDescent="0.25">
      <c r="A211" s="8">
        <v>1</v>
      </c>
      <c r="B211" s="8" t="s">
        <v>12</v>
      </c>
      <c r="C211" s="8" t="s">
        <v>179</v>
      </c>
      <c r="D211" s="8">
        <v>8</v>
      </c>
      <c r="E211" s="8">
        <v>8</v>
      </c>
      <c r="F211" s="8" t="s">
        <v>95</v>
      </c>
      <c r="G211" s="8" t="s">
        <v>96</v>
      </c>
      <c r="H211" s="8">
        <v>6</v>
      </c>
      <c r="I211" s="8">
        <v>7.0428240740740798E-3</v>
      </c>
      <c r="J211" s="8">
        <v>41.222000000000001</v>
      </c>
      <c r="K211" s="8">
        <v>11.119</v>
      </c>
      <c r="L211" s="8" t="s">
        <v>48</v>
      </c>
      <c r="M211" s="8" t="s">
        <v>97</v>
      </c>
      <c r="N211" s="8" t="str">
        <f>VLOOKUP(C211,'Points and Classes'!D:E,2,FALSE)</f>
        <v>Open Superstock</v>
      </c>
      <c r="O211" s="8">
        <f>IF(N211="Sportsman",0,_xlfn.IFNA(VLOOKUP(E211,'Points and Classes'!A:B,2,FALSE),0))</f>
        <v>16</v>
      </c>
      <c r="P211" s="8">
        <f>_xlfn.IFNA(VLOOKUP(N211&amp;G211,'By Class Overall'!A:F,6,FALSE),0)</f>
        <v>16</v>
      </c>
      <c r="Q211" s="8">
        <f>_xlfn.IFNA(VLOOKUP(N211&amp;G211,'By Class Overall'!A:G,7,FALSE),0)</f>
        <v>16</v>
      </c>
    </row>
    <row r="212" spans="1:17" x14ac:dyDescent="0.25">
      <c r="A212" s="8">
        <v>1</v>
      </c>
      <c r="B212" s="8" t="s">
        <v>12</v>
      </c>
      <c r="C212" s="8" t="s">
        <v>179</v>
      </c>
      <c r="D212" s="8">
        <v>9</v>
      </c>
      <c r="E212" s="8">
        <v>9</v>
      </c>
      <c r="F212" s="8">
        <v>39</v>
      </c>
      <c r="G212" s="8" t="s">
        <v>98</v>
      </c>
      <c r="H212" s="8">
        <v>6</v>
      </c>
      <c r="I212" s="8">
        <v>7.0486111111111097E-3</v>
      </c>
      <c r="J212" s="8">
        <v>41.658999999999999</v>
      </c>
      <c r="K212" s="8">
        <v>0.437</v>
      </c>
      <c r="L212" s="8" t="s">
        <v>99</v>
      </c>
      <c r="M212" s="8" t="s">
        <v>100</v>
      </c>
      <c r="N212" s="8" t="str">
        <f>VLOOKUP(C212,'Points and Classes'!D:E,2,FALSE)</f>
        <v>Open Superstock</v>
      </c>
      <c r="O212" s="8">
        <f>IF(N212="Sportsman",0,_xlfn.IFNA(VLOOKUP(E212,'Points and Classes'!A:B,2,FALSE),0))</f>
        <v>14</v>
      </c>
      <c r="P212" s="8">
        <f>_xlfn.IFNA(VLOOKUP(N212&amp;G212,'By Class Overall'!A:F,6,FALSE),0)</f>
        <v>19</v>
      </c>
      <c r="Q212" s="8">
        <f>_xlfn.IFNA(VLOOKUP(N212&amp;G212,'By Class Overall'!A:G,7,FALSE),0)</f>
        <v>13</v>
      </c>
    </row>
    <row r="213" spans="1:17" x14ac:dyDescent="0.25">
      <c r="A213" s="8">
        <v>1</v>
      </c>
      <c r="B213" s="8" t="s">
        <v>12</v>
      </c>
      <c r="C213" s="8" t="s">
        <v>179</v>
      </c>
      <c r="D213" s="8">
        <v>10</v>
      </c>
      <c r="E213" s="8">
        <v>10</v>
      </c>
      <c r="F213" s="8">
        <v>122</v>
      </c>
      <c r="G213" s="8" t="s">
        <v>101</v>
      </c>
      <c r="H213" s="8">
        <v>6</v>
      </c>
      <c r="I213" s="8">
        <v>7.0520833333333303E-3</v>
      </c>
      <c r="J213" s="8">
        <v>41.963999999999999</v>
      </c>
      <c r="K213" s="8">
        <v>0.30499999999999999</v>
      </c>
      <c r="L213" s="8" t="s">
        <v>31</v>
      </c>
      <c r="M213" s="8" t="s">
        <v>102</v>
      </c>
      <c r="N213" s="8" t="str">
        <f>VLOOKUP(C213,'Points and Classes'!D:E,2,FALSE)</f>
        <v>Open Superstock</v>
      </c>
      <c r="O213" s="8">
        <f>IF(N213="Sportsman",0,_xlfn.IFNA(VLOOKUP(E213,'Points and Classes'!A:B,2,FALSE),0))</f>
        <v>12</v>
      </c>
      <c r="P213" s="8">
        <f>_xlfn.IFNA(VLOOKUP(N213&amp;G213,'By Class Overall'!A:F,6,FALSE),0)</f>
        <v>50</v>
      </c>
      <c r="Q213" s="8">
        <f>_xlfn.IFNA(VLOOKUP(N213&amp;G213,'By Class Overall'!A:G,7,FALSE),0)</f>
        <v>5</v>
      </c>
    </row>
    <row r="214" spans="1:17" x14ac:dyDescent="0.25">
      <c r="A214" s="8">
        <v>1</v>
      </c>
      <c r="B214" s="8" t="s">
        <v>12</v>
      </c>
      <c r="C214" s="8" t="s">
        <v>179</v>
      </c>
      <c r="D214" s="8">
        <v>11</v>
      </c>
      <c r="E214" s="8">
        <v>11</v>
      </c>
      <c r="F214" s="8">
        <v>151</v>
      </c>
      <c r="G214" s="8" t="s">
        <v>103</v>
      </c>
      <c r="H214" s="8">
        <v>6</v>
      </c>
      <c r="I214" s="8">
        <v>7.1053240740740703E-3</v>
      </c>
      <c r="J214" s="8">
        <v>46.533999999999999</v>
      </c>
      <c r="K214" s="8">
        <v>4.57</v>
      </c>
      <c r="L214" s="8" t="s">
        <v>51</v>
      </c>
      <c r="M214" s="8" t="s">
        <v>104</v>
      </c>
      <c r="N214" s="8" t="str">
        <f>VLOOKUP(C214,'Points and Classes'!D:E,2,FALSE)</f>
        <v>Open Superstock</v>
      </c>
      <c r="O214" s="8">
        <f>IF(N214="Sportsman",0,_xlfn.IFNA(VLOOKUP(E214,'Points and Classes'!A:B,2,FALSE),0))</f>
        <v>10</v>
      </c>
      <c r="P214" s="8">
        <f>_xlfn.IFNA(VLOOKUP(N214&amp;G214,'By Class Overall'!A:F,6,FALSE),0)</f>
        <v>10</v>
      </c>
      <c r="Q214" s="8">
        <f>_xlfn.IFNA(VLOOKUP(N214&amp;G214,'By Class Overall'!A:G,7,FALSE),0)</f>
        <v>21</v>
      </c>
    </row>
    <row r="215" spans="1:17" x14ac:dyDescent="0.25">
      <c r="A215" s="8">
        <v>1</v>
      </c>
      <c r="B215" s="8" t="s">
        <v>12</v>
      </c>
      <c r="C215" s="8" t="s">
        <v>179</v>
      </c>
      <c r="D215" s="8">
        <v>12</v>
      </c>
      <c r="E215" s="8">
        <v>12</v>
      </c>
      <c r="F215" s="8">
        <v>365</v>
      </c>
      <c r="G215" s="8" t="s">
        <v>105</v>
      </c>
      <c r="H215" s="8">
        <v>6</v>
      </c>
      <c r="I215" s="8">
        <v>7.1087962962962997E-3</v>
      </c>
      <c r="J215" s="8">
        <v>46.844999999999999</v>
      </c>
      <c r="K215" s="8">
        <v>0.311</v>
      </c>
      <c r="L215" s="8" t="s">
        <v>106</v>
      </c>
      <c r="N215" s="8" t="str">
        <f>VLOOKUP(C215,'Points and Classes'!D:E,2,FALSE)</f>
        <v>Open Superstock</v>
      </c>
      <c r="O215" s="8">
        <f>IF(N215="Sportsman",0,_xlfn.IFNA(VLOOKUP(E215,'Points and Classes'!A:B,2,FALSE),0))</f>
        <v>9</v>
      </c>
      <c r="P215" s="8">
        <f>_xlfn.IFNA(VLOOKUP(N215&amp;G215,'By Class Overall'!A:F,6,FALSE),0)</f>
        <v>41</v>
      </c>
      <c r="Q215" s="8">
        <f>_xlfn.IFNA(VLOOKUP(N215&amp;G215,'By Class Overall'!A:G,7,FALSE),0)</f>
        <v>7</v>
      </c>
    </row>
    <row r="216" spans="1:17" x14ac:dyDescent="0.25">
      <c r="A216" s="8">
        <v>1</v>
      </c>
      <c r="B216" s="8" t="s">
        <v>12</v>
      </c>
      <c r="C216" s="8" t="s">
        <v>179</v>
      </c>
      <c r="D216" s="8">
        <v>13</v>
      </c>
      <c r="E216" s="8">
        <v>13</v>
      </c>
      <c r="F216" s="8">
        <v>777</v>
      </c>
      <c r="G216" s="8" t="s">
        <v>22</v>
      </c>
      <c r="H216" s="8">
        <v>6</v>
      </c>
      <c r="I216" s="8">
        <v>7.1145833333333304E-3</v>
      </c>
      <c r="J216" s="8">
        <v>47.423999999999999</v>
      </c>
      <c r="K216" s="8">
        <v>0.57899999999999996</v>
      </c>
      <c r="L216" s="8" t="s">
        <v>33</v>
      </c>
      <c r="M216" s="8" t="s">
        <v>24</v>
      </c>
      <c r="N216" s="8" t="str">
        <f>VLOOKUP(C216,'Points and Classes'!D:E,2,FALSE)</f>
        <v>Open Superstock</v>
      </c>
      <c r="O216" s="8">
        <f>IF(N216="Sportsman",0,_xlfn.IFNA(VLOOKUP(E216,'Points and Classes'!A:B,2,FALSE),0))</f>
        <v>8</v>
      </c>
      <c r="P216" s="8">
        <f>_xlfn.IFNA(VLOOKUP(N216&amp;G216,'By Class Overall'!A:F,6,FALSE),0)</f>
        <v>8</v>
      </c>
      <c r="Q216" s="8">
        <f>_xlfn.IFNA(VLOOKUP(N216&amp;G216,'By Class Overall'!A:G,7,FALSE),0)</f>
        <v>22</v>
      </c>
    </row>
    <row r="217" spans="1:17" x14ac:dyDescent="0.25">
      <c r="A217" s="8">
        <v>1</v>
      </c>
      <c r="B217" s="8" t="s">
        <v>12</v>
      </c>
      <c r="C217" s="8" t="s">
        <v>179</v>
      </c>
      <c r="D217" s="8">
        <v>14</v>
      </c>
      <c r="E217" s="8">
        <v>14</v>
      </c>
      <c r="F217" s="8">
        <v>121</v>
      </c>
      <c r="G217" s="8" t="s">
        <v>107</v>
      </c>
      <c r="H217" s="8">
        <v>6</v>
      </c>
      <c r="I217" s="8">
        <v>7.1238425925925896E-3</v>
      </c>
      <c r="J217" s="8">
        <v>48.139000000000003</v>
      </c>
      <c r="K217" s="8">
        <v>0.71499999999999997</v>
      </c>
      <c r="L217" s="8" t="s">
        <v>108</v>
      </c>
      <c r="M217" s="8" t="s">
        <v>102</v>
      </c>
      <c r="N217" s="8" t="str">
        <f>VLOOKUP(C217,'Points and Classes'!D:E,2,FALSE)</f>
        <v>Open Superstock</v>
      </c>
      <c r="O217" s="8">
        <f>IF(N217="Sportsman",0,_xlfn.IFNA(VLOOKUP(E217,'Points and Classes'!A:B,2,FALSE),0))</f>
        <v>7</v>
      </c>
      <c r="P217" s="8">
        <f>_xlfn.IFNA(VLOOKUP(N217&amp;G217,'By Class Overall'!A:F,6,FALSE),0)</f>
        <v>25</v>
      </c>
      <c r="Q217" s="8">
        <f>_xlfn.IFNA(VLOOKUP(N217&amp;G217,'By Class Overall'!A:G,7,FALSE),0)</f>
        <v>11</v>
      </c>
    </row>
    <row r="218" spans="1:17" x14ac:dyDescent="0.25">
      <c r="A218" s="8">
        <v>1</v>
      </c>
      <c r="B218" s="8" t="s">
        <v>12</v>
      </c>
      <c r="C218" s="8" t="s">
        <v>179</v>
      </c>
      <c r="D218" s="8">
        <v>15</v>
      </c>
      <c r="E218" s="8">
        <v>15</v>
      </c>
      <c r="F218" s="8" t="s">
        <v>29</v>
      </c>
      <c r="G218" s="8" t="s">
        <v>30</v>
      </c>
      <c r="H218" s="8">
        <v>6</v>
      </c>
      <c r="I218" s="8">
        <v>7.28587962962963E-3</v>
      </c>
      <c r="J218" s="8">
        <v>7.1990740740740695E-4</v>
      </c>
      <c r="K218" s="8">
        <v>14.076000000000001</v>
      </c>
      <c r="L218" s="8" t="s">
        <v>31</v>
      </c>
      <c r="N218" s="8" t="str">
        <f>VLOOKUP(C218,'Points and Classes'!D:E,2,FALSE)</f>
        <v>Open Superstock</v>
      </c>
      <c r="O218" s="8">
        <f>IF(N218="Sportsman",0,_xlfn.IFNA(VLOOKUP(E218,'Points and Classes'!A:B,2,FALSE),0))</f>
        <v>6</v>
      </c>
      <c r="P218" s="8">
        <f>_xlfn.IFNA(VLOOKUP(N218&amp;G218,'By Class Overall'!A:F,6,FALSE),0)</f>
        <v>6</v>
      </c>
      <c r="Q218" s="8">
        <f>_xlfn.IFNA(VLOOKUP(N218&amp;G218,'By Class Overall'!A:G,7,FALSE),0)</f>
        <v>23</v>
      </c>
    </row>
    <row r="219" spans="1:17" x14ac:dyDescent="0.25">
      <c r="A219" s="8">
        <v>1</v>
      </c>
      <c r="B219" s="8" t="s">
        <v>12</v>
      </c>
      <c r="C219" s="8" t="s">
        <v>179</v>
      </c>
      <c r="D219" s="8">
        <v>16</v>
      </c>
      <c r="E219" s="8">
        <v>16</v>
      </c>
      <c r="F219" s="8" t="s">
        <v>109</v>
      </c>
      <c r="G219" s="8" t="s">
        <v>110</v>
      </c>
      <c r="H219" s="8">
        <v>4</v>
      </c>
      <c r="I219" s="8">
        <v>4.4930555555555496E-3</v>
      </c>
      <c r="J219" s="8" t="s">
        <v>111</v>
      </c>
      <c r="K219" s="8" t="s">
        <v>111</v>
      </c>
      <c r="L219" s="8" t="s">
        <v>51</v>
      </c>
      <c r="N219" s="8" t="str">
        <f>VLOOKUP(C219,'Points and Classes'!D:E,2,FALSE)</f>
        <v>Open Superstock</v>
      </c>
      <c r="O219" s="8">
        <f>IF(N219="Sportsman",0,_xlfn.IFNA(VLOOKUP(E219,'Points and Classes'!A:B,2,FALSE),0))</f>
        <v>5</v>
      </c>
      <c r="P219" s="8">
        <f>_xlfn.IFNA(VLOOKUP(N219&amp;G219,'By Class Overall'!A:F,6,FALSE),0)</f>
        <v>13</v>
      </c>
      <c r="Q219" s="8">
        <f>_xlfn.IFNA(VLOOKUP(N219&amp;G219,'By Class Overall'!A:G,7,FALSE),0)</f>
        <v>20</v>
      </c>
    </row>
    <row r="220" spans="1:17" x14ac:dyDescent="0.25">
      <c r="A220" s="8">
        <v>1</v>
      </c>
      <c r="B220" s="8" t="s">
        <v>12</v>
      </c>
      <c r="C220" s="8" t="s">
        <v>179</v>
      </c>
      <c r="D220" s="8">
        <v>17</v>
      </c>
      <c r="E220" s="8">
        <v>17</v>
      </c>
      <c r="F220" s="8">
        <v>117</v>
      </c>
      <c r="G220" s="8" t="s">
        <v>25</v>
      </c>
      <c r="H220" s="8">
        <v>1</v>
      </c>
      <c r="I220" s="8">
        <v>4.4201388888888901E-3</v>
      </c>
      <c r="J220" s="8" t="s">
        <v>112</v>
      </c>
      <c r="K220" s="8" t="s">
        <v>113</v>
      </c>
      <c r="L220" s="8" t="s">
        <v>114</v>
      </c>
      <c r="M220" s="8" t="s">
        <v>115</v>
      </c>
      <c r="N220" s="8" t="str">
        <f>VLOOKUP(C220,'Points and Classes'!D:E,2,FALSE)</f>
        <v>Open Superstock</v>
      </c>
      <c r="O220" s="8">
        <f>IF(N220="Sportsman",0,_xlfn.IFNA(VLOOKUP(E220,'Points and Classes'!A:B,2,FALSE),0))</f>
        <v>4</v>
      </c>
      <c r="P220" s="8">
        <f>_xlfn.IFNA(VLOOKUP(N220&amp;G220,'By Class Overall'!A:F,6,FALSE),0)</f>
        <v>15</v>
      </c>
      <c r="Q220" s="8">
        <f>_xlfn.IFNA(VLOOKUP(N220&amp;G220,'By Class Overall'!A:G,7,FALSE),0)</f>
        <v>19</v>
      </c>
    </row>
    <row r="221" spans="1:17" x14ac:dyDescent="0.25">
      <c r="A221" s="8">
        <v>1</v>
      </c>
      <c r="B221" s="8" t="s">
        <v>12</v>
      </c>
      <c r="C221" s="8" t="s">
        <v>179</v>
      </c>
      <c r="D221" s="8">
        <v>18</v>
      </c>
      <c r="E221" s="8">
        <v>18</v>
      </c>
      <c r="F221" s="8">
        <v>242</v>
      </c>
      <c r="G221" s="8" t="s">
        <v>116</v>
      </c>
      <c r="I221" s="8">
        <v>5.2453703703703699E-3</v>
      </c>
      <c r="J221" s="8" t="s">
        <v>117</v>
      </c>
      <c r="K221" s="8" t="s">
        <v>118</v>
      </c>
      <c r="L221" s="8" t="s">
        <v>119</v>
      </c>
      <c r="N221" s="8" t="str">
        <f>VLOOKUP(C221,'Points and Classes'!D:E,2,FALSE)</f>
        <v>Open Superstock</v>
      </c>
      <c r="O221" s="8">
        <f>IF(N221="Sportsman",0,_xlfn.IFNA(VLOOKUP(E221,'Points and Classes'!A:B,2,FALSE),0))</f>
        <v>3</v>
      </c>
      <c r="P221" s="8">
        <f>_xlfn.IFNA(VLOOKUP(N221&amp;G221,'By Class Overall'!A:F,6,FALSE),0)</f>
        <v>3</v>
      </c>
      <c r="Q221" s="8">
        <f>_xlfn.IFNA(VLOOKUP(N221&amp;G221,'By Class Overall'!A:G,7,FALSE),0)</f>
        <v>24</v>
      </c>
    </row>
    <row r="222" spans="1:17" x14ac:dyDescent="0.25">
      <c r="A222" s="8">
        <v>1</v>
      </c>
      <c r="B222" s="8" t="s">
        <v>12</v>
      </c>
      <c r="C222" s="8" t="s">
        <v>179</v>
      </c>
      <c r="D222" s="8">
        <v>19</v>
      </c>
      <c r="E222" s="8">
        <v>19</v>
      </c>
      <c r="F222" s="8">
        <v>53</v>
      </c>
      <c r="G222" s="8" t="s">
        <v>120</v>
      </c>
      <c r="L222" s="8" t="s">
        <v>31</v>
      </c>
      <c r="M222" s="8" t="s">
        <v>121</v>
      </c>
      <c r="N222" s="8" t="str">
        <f>VLOOKUP(C222,'Points and Classes'!D:E,2,FALSE)</f>
        <v>Open Superstock</v>
      </c>
      <c r="O222" s="8">
        <f>IF(N222="Sportsman",0,_xlfn.IFNA(VLOOKUP(E222,'Points and Classes'!A:B,2,FALSE),0))</f>
        <v>2</v>
      </c>
      <c r="P222" s="8">
        <f>_xlfn.IFNA(VLOOKUP(N222&amp;G222,'By Class Overall'!A:F,6,FALSE),0)</f>
        <v>29</v>
      </c>
      <c r="Q222" s="8">
        <f>_xlfn.IFNA(VLOOKUP(N222&amp;G222,'By Class Overall'!A:G,7,FALSE),0)</f>
        <v>10</v>
      </c>
    </row>
    <row r="223" spans="1:17" x14ac:dyDescent="0.25">
      <c r="A223" s="8">
        <v>1</v>
      </c>
      <c r="B223" s="8" t="s">
        <v>12</v>
      </c>
      <c r="C223" s="8" t="s">
        <v>179</v>
      </c>
      <c r="D223" s="8">
        <v>20</v>
      </c>
      <c r="E223" s="8">
        <v>20</v>
      </c>
      <c r="F223" s="8">
        <v>282</v>
      </c>
      <c r="G223" s="8" t="s">
        <v>26</v>
      </c>
      <c r="L223" s="8" t="s">
        <v>122</v>
      </c>
      <c r="M223" s="8" t="s">
        <v>123</v>
      </c>
      <c r="N223" s="8" t="str">
        <f>VLOOKUP(C223,'Points and Classes'!D:E,2,FALSE)</f>
        <v>Open Superstock</v>
      </c>
      <c r="O223" s="8">
        <f>IF(N223="Sportsman",0,_xlfn.IFNA(VLOOKUP(E223,'Points and Classes'!A:B,2,FALSE),0))</f>
        <v>1</v>
      </c>
      <c r="P223" s="8">
        <f>_xlfn.IFNA(VLOOKUP(N223&amp;G223,'By Class Overall'!A:F,6,FALSE),0)</f>
        <v>2</v>
      </c>
      <c r="Q223" s="8">
        <f>_xlfn.IFNA(VLOOKUP(N223&amp;G223,'By Class Overall'!A:G,7,FALSE),0)</f>
        <v>25</v>
      </c>
    </row>
    <row r="224" spans="1:17" x14ac:dyDescent="0.25">
      <c r="A224" s="8">
        <v>1</v>
      </c>
      <c r="B224" s="8" t="s">
        <v>12</v>
      </c>
      <c r="C224" s="8" t="s">
        <v>179</v>
      </c>
      <c r="D224" s="8">
        <v>21</v>
      </c>
      <c r="E224" s="8">
        <v>21</v>
      </c>
      <c r="F224" s="8">
        <v>28</v>
      </c>
      <c r="G224" s="8" t="s">
        <v>39</v>
      </c>
      <c r="L224" s="8" t="s">
        <v>40</v>
      </c>
      <c r="M224" s="8" t="s">
        <v>41</v>
      </c>
      <c r="N224" s="8" t="str">
        <f>VLOOKUP(C224,'Points and Classes'!D:E,2,FALSE)</f>
        <v>Open Superstock</v>
      </c>
      <c r="O224" s="8">
        <f>IF(N224="Sportsman",0,_xlfn.IFNA(VLOOKUP(E224,'Points and Classes'!A:B,2,FALSE),0))</f>
        <v>0</v>
      </c>
      <c r="P224" s="8">
        <f>_xlfn.IFNA(VLOOKUP(N224&amp;G224,'By Class Overall'!A:F,6,FALSE),0)</f>
        <v>0</v>
      </c>
      <c r="Q224" s="8">
        <f>_xlfn.IFNA(VLOOKUP(N224&amp;G224,'By Class Overall'!A:G,7,FALSE),0)</f>
        <v>26</v>
      </c>
    </row>
    <row r="225" spans="1:17" x14ac:dyDescent="0.25">
      <c r="A225" s="8">
        <v>1</v>
      </c>
      <c r="B225" s="8" t="s">
        <v>12</v>
      </c>
      <c r="C225" s="8" t="s">
        <v>179</v>
      </c>
      <c r="D225" s="8">
        <v>22</v>
      </c>
      <c r="E225" s="8">
        <v>22</v>
      </c>
      <c r="F225" s="8">
        <v>101</v>
      </c>
      <c r="G225" s="8" t="s">
        <v>124</v>
      </c>
      <c r="L225" s="8" t="s">
        <v>125</v>
      </c>
      <c r="M225" s="8" t="s">
        <v>81</v>
      </c>
      <c r="N225" s="8" t="str">
        <f>VLOOKUP(C225,'Points and Classes'!D:E,2,FALSE)</f>
        <v>Open Superstock</v>
      </c>
      <c r="O225" s="8">
        <f>IF(N225="Sportsman",0,_xlfn.IFNA(VLOOKUP(E225,'Points and Classes'!A:B,2,FALSE),0))</f>
        <v>0</v>
      </c>
      <c r="P225" s="8">
        <f>_xlfn.IFNA(VLOOKUP(N225&amp;G225,'By Class Overall'!A:F,6,FALSE),0)</f>
        <v>0</v>
      </c>
      <c r="Q225" s="8">
        <f>_xlfn.IFNA(VLOOKUP(N225&amp;G225,'By Class Overall'!A:G,7,FALSE),0)</f>
        <v>26</v>
      </c>
    </row>
    <row r="226" spans="1:17" x14ac:dyDescent="0.25">
      <c r="A226" s="8">
        <v>1</v>
      </c>
      <c r="B226" s="8" t="s">
        <v>12</v>
      </c>
      <c r="C226" s="8" t="s">
        <v>179</v>
      </c>
      <c r="D226" s="8">
        <v>23</v>
      </c>
      <c r="E226" s="8">
        <v>23</v>
      </c>
      <c r="F226" s="8">
        <v>69</v>
      </c>
      <c r="G226" s="8" t="s">
        <v>72</v>
      </c>
      <c r="L226" s="8" t="s">
        <v>73</v>
      </c>
      <c r="M226" s="8" t="s">
        <v>74</v>
      </c>
      <c r="N226" s="8" t="str">
        <f>VLOOKUP(C226,'Points and Classes'!D:E,2,FALSE)</f>
        <v>Open Superstock</v>
      </c>
      <c r="O226" s="8">
        <f>IF(N226="Sportsman",0,_xlfn.IFNA(VLOOKUP(E226,'Points and Classes'!A:B,2,FALSE),0))</f>
        <v>0</v>
      </c>
      <c r="P226" s="8">
        <f>_xlfn.IFNA(VLOOKUP(N226&amp;G226,'By Class Overall'!A:F,6,FALSE),0)</f>
        <v>0</v>
      </c>
      <c r="Q226" s="8">
        <f>_xlfn.IFNA(VLOOKUP(N226&amp;G226,'By Class Overall'!A:G,7,FALSE),0)</f>
        <v>26</v>
      </c>
    </row>
    <row r="227" spans="1:17" x14ac:dyDescent="0.25">
      <c r="A227" s="8">
        <v>1</v>
      </c>
      <c r="B227" s="8" t="s">
        <v>12</v>
      </c>
      <c r="C227" s="8" t="s">
        <v>179</v>
      </c>
      <c r="D227" s="8">
        <v>24</v>
      </c>
      <c r="E227" s="8">
        <v>24</v>
      </c>
      <c r="F227" s="8">
        <v>149</v>
      </c>
      <c r="G227" s="8" t="s">
        <v>17</v>
      </c>
      <c r="L227" s="8" t="s">
        <v>18</v>
      </c>
      <c r="M227" s="8" t="s">
        <v>19</v>
      </c>
      <c r="N227" s="8" t="str">
        <f>VLOOKUP(C227,'Points and Classes'!D:E,2,FALSE)</f>
        <v>Open Superstock</v>
      </c>
      <c r="O227" s="8">
        <f>IF(N227="Sportsman",0,_xlfn.IFNA(VLOOKUP(E227,'Points and Classes'!A:B,2,FALSE),0))</f>
        <v>0</v>
      </c>
      <c r="P227" s="8">
        <f>_xlfn.IFNA(VLOOKUP(N227&amp;G227,'By Class Overall'!A:F,6,FALSE),0)</f>
        <v>0</v>
      </c>
      <c r="Q227" s="8">
        <f>_xlfn.IFNA(VLOOKUP(N227&amp;G227,'By Class Overall'!A:G,7,FALSE),0)</f>
        <v>26</v>
      </c>
    </row>
    <row r="228" spans="1:17" x14ac:dyDescent="0.25">
      <c r="A228" s="8">
        <v>1</v>
      </c>
      <c r="B228" s="8" t="s">
        <v>12</v>
      </c>
      <c r="C228" s="8" t="s">
        <v>179</v>
      </c>
      <c r="D228" s="8">
        <v>25</v>
      </c>
      <c r="E228" s="8">
        <v>25</v>
      </c>
      <c r="F228" s="8">
        <v>88</v>
      </c>
      <c r="G228" s="8" t="s">
        <v>126</v>
      </c>
      <c r="L228" s="8" t="s">
        <v>18</v>
      </c>
      <c r="M228" s="8" t="s">
        <v>102</v>
      </c>
      <c r="N228" s="8" t="str">
        <f>VLOOKUP(C228,'Points and Classes'!D:E,2,FALSE)</f>
        <v>Open Superstock</v>
      </c>
      <c r="O228" s="8">
        <f>IF(N228="Sportsman",0,_xlfn.IFNA(VLOOKUP(E228,'Points and Classes'!A:B,2,FALSE),0))</f>
        <v>0</v>
      </c>
      <c r="P228" s="8">
        <f>_xlfn.IFNA(VLOOKUP(N228&amp;G228,'By Class Overall'!A:F,6,FALSE),0)</f>
        <v>0</v>
      </c>
      <c r="Q228" s="8">
        <f>_xlfn.IFNA(VLOOKUP(N228&amp;G228,'By Class Overall'!A:G,7,FALSE),0)</f>
        <v>26</v>
      </c>
    </row>
    <row r="229" spans="1:17" x14ac:dyDescent="0.25">
      <c r="A229" s="8">
        <v>1</v>
      </c>
      <c r="B229" s="8" t="s">
        <v>12</v>
      </c>
      <c r="C229" s="8" t="s">
        <v>179</v>
      </c>
      <c r="D229" s="8">
        <v>26</v>
      </c>
      <c r="E229" s="8">
        <v>26</v>
      </c>
      <c r="F229" s="8">
        <v>11</v>
      </c>
      <c r="G229" s="8" t="s">
        <v>127</v>
      </c>
      <c r="L229" s="8" t="s">
        <v>31</v>
      </c>
      <c r="M229" s="8" t="s">
        <v>128</v>
      </c>
      <c r="N229" s="8" t="str">
        <f>VLOOKUP(C229,'Points and Classes'!D:E,2,FALSE)</f>
        <v>Open Superstock</v>
      </c>
      <c r="O229" s="8">
        <f>IF(N229="Sportsman",0,_xlfn.IFNA(VLOOKUP(E229,'Points and Classes'!A:B,2,FALSE),0))</f>
        <v>0</v>
      </c>
      <c r="P229" s="8">
        <f>_xlfn.IFNA(VLOOKUP(N229&amp;G229,'By Class Overall'!A:F,6,FALSE),0)</f>
        <v>18</v>
      </c>
      <c r="Q229" s="8">
        <f>_xlfn.IFNA(VLOOKUP(N229&amp;G229,'By Class Overall'!A:G,7,FALSE),0)</f>
        <v>14</v>
      </c>
    </row>
    <row r="230" spans="1:17" x14ac:dyDescent="0.25">
      <c r="A230" s="8">
        <v>1</v>
      </c>
      <c r="B230" s="8" t="s">
        <v>12</v>
      </c>
      <c r="C230" s="8" t="s">
        <v>163</v>
      </c>
      <c r="D230" s="8">
        <v>1</v>
      </c>
      <c r="E230" s="8">
        <v>1</v>
      </c>
      <c r="F230" s="8">
        <v>777</v>
      </c>
      <c r="G230" s="8" t="s">
        <v>22</v>
      </c>
      <c r="H230" s="8">
        <v>7</v>
      </c>
      <c r="L230" s="8" t="s">
        <v>23</v>
      </c>
      <c r="N230" s="8" t="str">
        <f>VLOOKUP(C230,'Points and Classes'!D:E,2,FALSE)</f>
        <v>Open Twins</v>
      </c>
      <c r="O230" s="8">
        <f>IF(N230="Sportsman",0,_xlfn.IFNA(VLOOKUP(E230,'Points and Classes'!A:B,2,FALSE),0))</f>
        <v>50</v>
      </c>
      <c r="P230" s="8">
        <f>_xlfn.IFNA(VLOOKUP(N230&amp;G230,'By Class Overall'!A:F,6,FALSE),0)</f>
        <v>64</v>
      </c>
      <c r="Q230" s="8">
        <f>_xlfn.IFNA(VLOOKUP(N230&amp;G230,'By Class Overall'!A:G,7,FALSE),0)</f>
        <v>6</v>
      </c>
    </row>
    <row r="231" spans="1:17" x14ac:dyDescent="0.25">
      <c r="A231" s="8">
        <v>1</v>
      </c>
      <c r="B231" s="8" t="s">
        <v>12</v>
      </c>
      <c r="C231" s="8" t="s">
        <v>163</v>
      </c>
      <c r="D231" s="8">
        <v>2</v>
      </c>
      <c r="E231" s="8">
        <v>2</v>
      </c>
      <c r="F231" s="8">
        <v>56</v>
      </c>
      <c r="G231" s="8" t="s">
        <v>136</v>
      </c>
      <c r="H231" s="8">
        <v>7</v>
      </c>
      <c r="I231" s="8">
        <v>8.4108796296296293E-3</v>
      </c>
      <c r="L231" s="8" t="s">
        <v>137</v>
      </c>
      <c r="M231" s="8" t="s">
        <v>115</v>
      </c>
      <c r="N231" s="8" t="s">
        <v>163</v>
      </c>
      <c r="O231" s="8">
        <f>IF(N231="Sportsman",0,_xlfn.IFNA(VLOOKUP(E231,'Points and Classes'!A:B,2,FALSE),0))</f>
        <v>40</v>
      </c>
      <c r="P231" s="8">
        <f>_xlfn.IFNA(VLOOKUP(N231&amp;G231,'By Class Overall'!A:F,6,FALSE),0)</f>
        <v>112</v>
      </c>
      <c r="Q231" s="8">
        <f>_xlfn.IFNA(VLOOKUP(N231&amp;G231,'By Class Overall'!A:G,7,FALSE),0)</f>
        <v>1</v>
      </c>
    </row>
    <row r="232" spans="1:17" x14ac:dyDescent="0.25">
      <c r="A232" s="8">
        <v>1</v>
      </c>
      <c r="B232" s="8" t="s">
        <v>12</v>
      </c>
      <c r="C232" s="8" t="s">
        <v>163</v>
      </c>
      <c r="D232" s="8">
        <v>4</v>
      </c>
      <c r="E232" s="8">
        <v>3</v>
      </c>
      <c r="F232" s="8">
        <v>607</v>
      </c>
      <c r="G232" s="8" t="s">
        <v>67</v>
      </c>
      <c r="H232" s="8">
        <v>7</v>
      </c>
      <c r="I232" s="8">
        <v>8.7106481481481497E-3</v>
      </c>
      <c r="J232" s="8">
        <v>25.873999999999999</v>
      </c>
      <c r="K232" s="8">
        <v>0.42199999999999999</v>
      </c>
      <c r="L232" s="8" t="s">
        <v>167</v>
      </c>
      <c r="M232" s="8" t="s">
        <v>52</v>
      </c>
      <c r="N232" s="8" t="str">
        <f>VLOOKUP(C232,'Points and Classes'!D:E,2,FALSE)</f>
        <v>Open Twins</v>
      </c>
      <c r="O232" s="8">
        <f>IF(N232="Sportsman",0,_xlfn.IFNA(VLOOKUP(E232,'Points and Classes'!A:B,2,FALSE),0))</f>
        <v>32</v>
      </c>
      <c r="P232" s="8">
        <f>_xlfn.IFNA(VLOOKUP(N232&amp;G232,'By Class Overall'!A:F,6,FALSE),0)</f>
        <v>84</v>
      </c>
      <c r="Q232" s="8">
        <f>_xlfn.IFNA(VLOOKUP(N232&amp;G232,'By Class Overall'!A:G,7,FALSE),0)</f>
        <v>3</v>
      </c>
    </row>
    <row r="233" spans="1:17" x14ac:dyDescent="0.25">
      <c r="A233" s="8">
        <v>1</v>
      </c>
      <c r="B233" s="8" t="s">
        <v>12</v>
      </c>
      <c r="C233" s="8" t="s">
        <v>163</v>
      </c>
      <c r="D233" s="8">
        <v>5</v>
      </c>
      <c r="E233" s="8">
        <v>4</v>
      </c>
      <c r="F233" s="8">
        <v>107</v>
      </c>
      <c r="G233" s="8" t="s">
        <v>55</v>
      </c>
      <c r="H233" s="8">
        <v>7</v>
      </c>
      <c r="I233" s="8">
        <v>8.8136574074074107E-3</v>
      </c>
      <c r="J233" s="8">
        <v>34.826999999999998</v>
      </c>
      <c r="K233" s="8">
        <v>8.9529999999999994</v>
      </c>
      <c r="L233" s="8" t="s">
        <v>56</v>
      </c>
      <c r="M233" s="8" t="s">
        <v>57</v>
      </c>
      <c r="N233" s="8" t="s">
        <v>163</v>
      </c>
      <c r="O233" s="8">
        <f>IF(N233="Sportsman",0,_xlfn.IFNA(VLOOKUP(E233,'Points and Classes'!A:B,2,FALSE),0))</f>
        <v>26</v>
      </c>
      <c r="P233" s="8">
        <f>_xlfn.IFNA(VLOOKUP(N233&amp;G233,'By Class Overall'!A:F,6,FALSE),0)</f>
        <v>80</v>
      </c>
      <c r="Q233" s="8">
        <f>_xlfn.IFNA(VLOOKUP(N233&amp;G233,'By Class Overall'!A:G,7,FALSE),0)</f>
        <v>4</v>
      </c>
    </row>
    <row r="234" spans="1:17" x14ac:dyDescent="0.25">
      <c r="A234" s="8">
        <v>1</v>
      </c>
      <c r="B234" s="8" t="s">
        <v>12</v>
      </c>
      <c r="C234" s="8" t="s">
        <v>163</v>
      </c>
      <c r="D234" s="8">
        <v>10</v>
      </c>
      <c r="E234" s="8">
        <v>6</v>
      </c>
      <c r="F234" s="8">
        <v>66</v>
      </c>
      <c r="G234" s="8" t="s">
        <v>141</v>
      </c>
      <c r="H234" s="8">
        <v>6</v>
      </c>
      <c r="I234" s="8">
        <v>8.3171296296296292E-3</v>
      </c>
      <c r="L234" s="8" t="s">
        <v>143</v>
      </c>
      <c r="M234" s="8" t="s">
        <v>144</v>
      </c>
      <c r="N234" s="8" t="s">
        <v>163</v>
      </c>
      <c r="O234" s="8">
        <f>IF(N234="Sportsman",0,_xlfn.IFNA(VLOOKUP(E234,'Points and Classes'!A:B,2,FALSE),0))</f>
        <v>20</v>
      </c>
      <c r="P234" s="8">
        <f>_xlfn.IFNA(VLOOKUP(N234&amp;G234,'By Class Overall'!A:F,6,FALSE),0)</f>
        <v>54</v>
      </c>
      <c r="Q234" s="8">
        <f>_xlfn.IFNA(VLOOKUP(N234&amp;G234,'By Class Overall'!A:G,7,FALSE),0)</f>
        <v>8</v>
      </c>
    </row>
    <row r="235" spans="1:17" x14ac:dyDescent="0.25">
      <c r="A235" s="8">
        <v>1</v>
      </c>
      <c r="B235" s="8" t="s">
        <v>12</v>
      </c>
      <c r="C235" s="8" t="s">
        <v>163</v>
      </c>
      <c r="D235" s="8">
        <v>12</v>
      </c>
      <c r="E235" s="8">
        <v>7</v>
      </c>
      <c r="F235" s="8">
        <v>69</v>
      </c>
      <c r="G235" s="8" t="s">
        <v>72</v>
      </c>
      <c r="H235" s="8">
        <v>1</v>
      </c>
      <c r="I235" s="8">
        <v>1.2928240740740699E-3</v>
      </c>
      <c r="J235" s="8" t="s">
        <v>112</v>
      </c>
      <c r="K235" s="8" t="s">
        <v>112</v>
      </c>
      <c r="L235" s="8" t="s">
        <v>73</v>
      </c>
      <c r="M235" s="8" t="s">
        <v>74</v>
      </c>
      <c r="N235" s="8" t="str">
        <f>VLOOKUP(C235,'Points and Classes'!D:E,2,FALSE)</f>
        <v>Open Twins</v>
      </c>
      <c r="O235" s="8">
        <f>IF(N235="Sportsman",0,_xlfn.IFNA(VLOOKUP(E235,'Points and Classes'!A:B,2,FALSE),0))</f>
        <v>18</v>
      </c>
      <c r="P235" s="8">
        <f>_xlfn.IFNA(VLOOKUP(N235&amp;G235,'By Class Overall'!A:F,6,FALSE),0)</f>
        <v>60</v>
      </c>
      <c r="Q235" s="8">
        <f>_xlfn.IFNA(VLOOKUP(N235&amp;G235,'By Class Overall'!A:G,7,FALSE),0)</f>
        <v>7</v>
      </c>
    </row>
    <row r="236" spans="1:17" x14ac:dyDescent="0.25">
      <c r="A236" s="8">
        <v>1</v>
      </c>
      <c r="B236" s="8" t="s">
        <v>12</v>
      </c>
      <c r="C236" s="8" t="s">
        <v>129</v>
      </c>
      <c r="D236" s="8">
        <v>1</v>
      </c>
      <c r="E236" s="8">
        <v>1</v>
      </c>
      <c r="F236" s="8">
        <v>217</v>
      </c>
      <c r="G236" s="8" t="s">
        <v>130</v>
      </c>
      <c r="H236" s="8">
        <v>2</v>
      </c>
      <c r="I236" s="8">
        <v>3.1805555555555602E-3</v>
      </c>
      <c r="L236" s="8" t="s">
        <v>131</v>
      </c>
      <c r="M236" s="8" t="s">
        <v>81</v>
      </c>
      <c r="N236" s="8" t="str">
        <f>VLOOKUP(C236,'Points and Classes'!D:E,2,FALSE)</f>
        <v>Production 300</v>
      </c>
      <c r="O236" s="8">
        <f>IF(N236="Sportsman",0,_xlfn.IFNA(VLOOKUP(E236,'Points and Classes'!A:B,2,FALSE),0))</f>
        <v>50</v>
      </c>
      <c r="P236" s="8">
        <f>_xlfn.IFNA(VLOOKUP(N236&amp;G236,'By Class Overall'!A:F,6,FALSE),0)</f>
        <v>140</v>
      </c>
      <c r="Q236" s="8">
        <f>_xlfn.IFNA(VLOOKUP(N236&amp;G236,'By Class Overall'!A:G,7,FALSE),0)</f>
        <v>1</v>
      </c>
    </row>
    <row r="237" spans="1:17" x14ac:dyDescent="0.25">
      <c r="A237" s="8">
        <v>1</v>
      </c>
      <c r="B237" s="8" t="s">
        <v>12</v>
      </c>
      <c r="C237" s="8" t="s">
        <v>164</v>
      </c>
      <c r="D237" s="8">
        <v>3</v>
      </c>
      <c r="E237" s="8">
        <v>1</v>
      </c>
      <c r="F237" s="8">
        <v>993</v>
      </c>
      <c r="G237" s="8" t="s">
        <v>165</v>
      </c>
      <c r="H237" s="8">
        <v>7</v>
      </c>
      <c r="I237" s="8">
        <v>8.7048611111111094E-3</v>
      </c>
      <c r="J237" s="8">
        <v>25.452000000000002</v>
      </c>
      <c r="K237" s="8">
        <v>25.452000000000002</v>
      </c>
      <c r="L237" s="8" t="s">
        <v>166</v>
      </c>
      <c r="M237" s="8" t="s">
        <v>16</v>
      </c>
      <c r="N237" s="8" t="str">
        <f>VLOOKUP(C237,'Points and Classes'!D:E,2,FALSE)</f>
        <v>Production 500</v>
      </c>
      <c r="O237" s="8">
        <f>IF(N237="Sportsman",0,_xlfn.IFNA(VLOOKUP(E237,'Points and Classes'!A:B,2,FALSE),0))</f>
        <v>50</v>
      </c>
      <c r="P237" s="8">
        <f>_xlfn.IFNA(VLOOKUP(N237&amp;G237,'By Class Overall'!A:F,6,FALSE),0)</f>
        <v>250</v>
      </c>
      <c r="Q237" s="8">
        <f>_xlfn.IFNA(VLOOKUP(N237&amp;G237,'By Class Overall'!A:G,7,FALSE),0)</f>
        <v>1</v>
      </c>
    </row>
    <row r="238" spans="1:17" x14ac:dyDescent="0.25">
      <c r="A238" s="8">
        <v>1</v>
      </c>
      <c r="B238" s="8" t="s">
        <v>12</v>
      </c>
      <c r="C238" s="8" t="s">
        <v>164</v>
      </c>
      <c r="D238" s="8">
        <v>6</v>
      </c>
      <c r="E238" s="8">
        <v>2</v>
      </c>
      <c r="F238" s="8">
        <v>32</v>
      </c>
      <c r="G238" s="8" t="s">
        <v>168</v>
      </c>
      <c r="H238" s="8">
        <v>7</v>
      </c>
      <c r="I238" s="8">
        <v>8.8541666666666699E-3</v>
      </c>
      <c r="J238" s="8">
        <v>38.32</v>
      </c>
      <c r="K238" s="8">
        <v>3.4929999999999999</v>
      </c>
      <c r="L238" s="8" t="s">
        <v>169</v>
      </c>
      <c r="M238" s="8" t="s">
        <v>170</v>
      </c>
      <c r="N238" s="8" t="str">
        <f>VLOOKUP(C238,'Points and Classes'!D:E,2,FALSE)</f>
        <v>Production 500</v>
      </c>
      <c r="O238" s="8">
        <f>IF(N238="Sportsman",0,_xlfn.IFNA(VLOOKUP(E238,'Points and Classes'!A:B,2,FALSE),0))</f>
        <v>40</v>
      </c>
      <c r="P238" s="8">
        <f>_xlfn.IFNA(VLOOKUP(N238&amp;G238,'By Class Overall'!A:F,6,FALSE),0)</f>
        <v>144</v>
      </c>
      <c r="Q238" s="8">
        <f>_xlfn.IFNA(VLOOKUP(N238&amp;G238,'By Class Overall'!A:G,7,FALSE),0)</f>
        <v>3</v>
      </c>
    </row>
    <row r="239" spans="1:17" x14ac:dyDescent="0.25">
      <c r="A239" s="8">
        <v>1</v>
      </c>
      <c r="B239" s="8" t="s">
        <v>12</v>
      </c>
      <c r="C239" s="8" t="s">
        <v>164</v>
      </c>
      <c r="D239" s="8">
        <v>7</v>
      </c>
      <c r="E239" s="8">
        <v>3</v>
      </c>
      <c r="F239" s="8">
        <v>272</v>
      </c>
      <c r="G239" s="8" t="s">
        <v>139</v>
      </c>
      <c r="H239" s="8">
        <v>7</v>
      </c>
      <c r="I239" s="8">
        <v>9.0092592592592603E-3</v>
      </c>
      <c r="J239" s="8">
        <v>51.670999999999999</v>
      </c>
      <c r="K239" s="8">
        <v>13.351000000000001</v>
      </c>
      <c r="L239" s="8" t="s">
        <v>140</v>
      </c>
      <c r="M239" s="8" t="s">
        <v>16</v>
      </c>
      <c r="N239" s="8" t="str">
        <f>VLOOKUP(C239,'Points and Classes'!D:E,2,FALSE)</f>
        <v>Production 500</v>
      </c>
      <c r="O239" s="8">
        <f>IF(N239="Sportsman",0,_xlfn.IFNA(VLOOKUP(E239,'Points and Classes'!A:B,2,FALSE),0))</f>
        <v>32</v>
      </c>
      <c r="P239" s="8">
        <f>_xlfn.IFNA(VLOOKUP(N239&amp;G239,'By Class Overall'!A:F,6,FALSE),0)</f>
        <v>32</v>
      </c>
      <c r="Q239" s="8">
        <f>_xlfn.IFNA(VLOOKUP(N239&amp;G239,'By Class Overall'!A:G,7,FALSE),0)</f>
        <v>11</v>
      </c>
    </row>
    <row r="240" spans="1:17" x14ac:dyDescent="0.25">
      <c r="A240" s="8">
        <v>1</v>
      </c>
      <c r="B240" s="8" t="s">
        <v>12</v>
      </c>
      <c r="C240" s="8" t="s">
        <v>164</v>
      </c>
      <c r="D240" s="8">
        <v>8</v>
      </c>
      <c r="E240" s="8">
        <v>4</v>
      </c>
      <c r="F240" s="8">
        <v>660</v>
      </c>
      <c r="G240" s="8" t="s">
        <v>64</v>
      </c>
      <c r="H240" s="8">
        <v>7</v>
      </c>
      <c r="I240" s="8">
        <v>9.2372685185185197E-3</v>
      </c>
      <c r="J240" s="8">
        <v>8.2638888888888898E-4</v>
      </c>
      <c r="K240" s="8">
        <v>19.757999999999999</v>
      </c>
      <c r="L240" s="8" t="s">
        <v>65</v>
      </c>
      <c r="M240" s="8" t="s">
        <v>66</v>
      </c>
      <c r="N240" s="8" t="str">
        <f>VLOOKUP(C240,'Points and Classes'!D:E,2,FALSE)</f>
        <v>Production 500</v>
      </c>
      <c r="O240" s="8">
        <f>IF(N240="Sportsman",0,_xlfn.IFNA(VLOOKUP(E240,'Points and Classes'!A:B,2,FALSE),0))</f>
        <v>26</v>
      </c>
      <c r="P240" s="8">
        <f>_xlfn.IFNA(VLOOKUP(N240&amp;G240,'By Class Overall'!A:F,6,FALSE),0)</f>
        <v>80</v>
      </c>
      <c r="Q240" s="8">
        <f>_xlfn.IFNA(VLOOKUP(N240&amp;G240,'By Class Overall'!A:G,7,FALSE),0)</f>
        <v>5</v>
      </c>
    </row>
    <row r="241" spans="1:17" x14ac:dyDescent="0.25">
      <c r="A241" s="8">
        <v>1</v>
      </c>
      <c r="B241" s="8" t="s">
        <v>12</v>
      </c>
      <c r="C241" s="8" t="s">
        <v>164</v>
      </c>
      <c r="D241" s="8">
        <v>9</v>
      </c>
      <c r="E241" s="8">
        <v>5</v>
      </c>
      <c r="F241" s="8">
        <v>33</v>
      </c>
      <c r="G241" s="8" t="s">
        <v>171</v>
      </c>
      <c r="H241" s="8">
        <v>7</v>
      </c>
      <c r="I241" s="8">
        <v>9.2430555555555599E-3</v>
      </c>
      <c r="J241" s="8">
        <v>8.3217592592592599E-4</v>
      </c>
      <c r="K241" s="8">
        <v>0.47099999999999997</v>
      </c>
      <c r="L241" s="8" t="s">
        <v>172</v>
      </c>
      <c r="M241" s="8" t="s">
        <v>173</v>
      </c>
      <c r="N241" s="8" t="str">
        <f>VLOOKUP(C241,'Points and Classes'!D:E,2,FALSE)</f>
        <v>Production 500</v>
      </c>
      <c r="O241" s="8">
        <f>IF(N241="Sportsman",0,_xlfn.IFNA(VLOOKUP(E241,'Points and Classes'!A:B,2,FALSE),0))</f>
        <v>22</v>
      </c>
      <c r="P241" s="8">
        <f>_xlfn.IFNA(VLOOKUP(N241&amp;G241,'By Class Overall'!A:F,6,FALSE),0)</f>
        <v>154</v>
      </c>
      <c r="Q241" s="8">
        <f>_xlfn.IFNA(VLOOKUP(N241&amp;G241,'By Class Overall'!A:G,7,FALSE),0)</f>
        <v>2</v>
      </c>
    </row>
    <row r="242" spans="1:17" x14ac:dyDescent="0.25">
      <c r="A242" s="8">
        <v>1</v>
      </c>
      <c r="B242" s="8" t="s">
        <v>12</v>
      </c>
      <c r="C242" s="8" t="s">
        <v>164</v>
      </c>
      <c r="D242" s="8">
        <v>11</v>
      </c>
      <c r="E242" s="8">
        <v>6</v>
      </c>
      <c r="F242" s="8">
        <v>217</v>
      </c>
      <c r="G242" s="8" t="s">
        <v>130</v>
      </c>
      <c r="H242" s="8">
        <v>6</v>
      </c>
      <c r="I242" s="8">
        <v>8.6238425925925892E-3</v>
      </c>
      <c r="J242" s="8">
        <v>26.504000000000001</v>
      </c>
      <c r="K242" s="8">
        <v>26.504000000000001</v>
      </c>
      <c r="L242" s="8" t="s">
        <v>131</v>
      </c>
      <c r="M242" s="8" t="s">
        <v>81</v>
      </c>
      <c r="N242" s="8" t="str">
        <f>VLOOKUP(C242,'Points and Classes'!D:E,2,FALSE)</f>
        <v>Production 500</v>
      </c>
      <c r="O242" s="8">
        <f>IF(N242="Sportsman",0,_xlfn.IFNA(VLOOKUP(E242,'Points and Classes'!A:B,2,FALSE),0))</f>
        <v>20</v>
      </c>
      <c r="P242" s="8">
        <f>_xlfn.IFNA(VLOOKUP(N242&amp;G242,'By Class Overall'!A:F,6,FALSE),0)</f>
        <v>40</v>
      </c>
      <c r="Q242" s="8">
        <f>_xlfn.IFNA(VLOOKUP(N242&amp;G242,'By Class Overall'!A:G,7,FALSE),0)</f>
        <v>10</v>
      </c>
    </row>
    <row r="243" spans="1:17" x14ac:dyDescent="0.25">
      <c r="A243" s="8">
        <v>1</v>
      </c>
      <c r="B243" s="8" t="s">
        <v>12</v>
      </c>
      <c r="C243" s="8" t="s">
        <v>192</v>
      </c>
      <c r="D243" s="8">
        <v>1</v>
      </c>
      <c r="E243" s="8">
        <v>1</v>
      </c>
      <c r="F243" s="8">
        <v>307</v>
      </c>
      <c r="G243" s="8" t="s">
        <v>47</v>
      </c>
      <c r="H243" s="8">
        <v>6</v>
      </c>
      <c r="I243" s="8">
        <v>7.3067129629629602E-3</v>
      </c>
      <c r="L243" s="8" t="s">
        <v>48</v>
      </c>
      <c r="M243" s="8" t="s">
        <v>49</v>
      </c>
      <c r="N243" s="8" t="str">
        <f>VLOOKUP(C243,'Points and Classes'!D:E,2,FALSE)</f>
        <v>Sportsman</v>
      </c>
      <c r="O243" s="8">
        <f>IF(N243="Sportsman",0,_xlfn.IFNA(VLOOKUP(E243,'Points and Classes'!A:B,2,FALSE),0))</f>
        <v>0</v>
      </c>
      <c r="P243" s="8">
        <f>_xlfn.IFNA(VLOOKUP(N243&amp;G243,'By Class Overall'!A:F,6,FALSE),0)</f>
        <v>0</v>
      </c>
      <c r="Q243" s="8">
        <f>_xlfn.IFNA(VLOOKUP(N243&amp;G243,'By Class Overall'!A:G,7,FALSE),0)</f>
        <v>1</v>
      </c>
    </row>
    <row r="244" spans="1:17" x14ac:dyDescent="0.25">
      <c r="A244" s="8">
        <v>1</v>
      </c>
      <c r="B244" s="8" t="s">
        <v>12</v>
      </c>
      <c r="C244" s="8" t="s">
        <v>192</v>
      </c>
      <c r="D244" s="8">
        <v>2</v>
      </c>
      <c r="E244" s="8">
        <v>2</v>
      </c>
      <c r="F244" s="8">
        <v>179</v>
      </c>
      <c r="G244" s="8" t="s">
        <v>42</v>
      </c>
      <c r="H244" s="8">
        <v>6</v>
      </c>
      <c r="I244" s="8">
        <v>7.3981481481481502E-3</v>
      </c>
      <c r="J244" s="8">
        <v>7.8369999999999997</v>
      </c>
      <c r="K244" s="8">
        <v>7.8369999999999997</v>
      </c>
      <c r="L244" s="8" t="s">
        <v>43</v>
      </c>
      <c r="M244" s="8" t="s">
        <v>44</v>
      </c>
      <c r="N244" s="8" t="str">
        <f>VLOOKUP(C244,'Points and Classes'!D:E,2,FALSE)</f>
        <v>Sportsman</v>
      </c>
      <c r="O244" s="8">
        <f>IF(N244="Sportsman",0,_xlfn.IFNA(VLOOKUP(E244,'Points and Classes'!A:B,2,FALSE),0))</f>
        <v>0</v>
      </c>
      <c r="P244" s="8">
        <f>_xlfn.IFNA(VLOOKUP(N244&amp;G244,'By Class Overall'!A:F,6,FALSE),0)</f>
        <v>0</v>
      </c>
      <c r="Q244" s="8">
        <f>_xlfn.IFNA(VLOOKUP(N244&amp;G244,'By Class Overall'!A:G,7,FALSE),0)</f>
        <v>1</v>
      </c>
    </row>
    <row r="245" spans="1:17" x14ac:dyDescent="0.25">
      <c r="A245" s="8">
        <v>1</v>
      </c>
      <c r="B245" s="8" t="s">
        <v>12</v>
      </c>
      <c r="C245" s="8" t="s">
        <v>192</v>
      </c>
      <c r="D245" s="8">
        <v>3</v>
      </c>
      <c r="E245" s="8">
        <v>3</v>
      </c>
      <c r="F245" s="8">
        <v>114</v>
      </c>
      <c r="G245" s="8" t="s">
        <v>63</v>
      </c>
      <c r="H245" s="8">
        <v>6</v>
      </c>
      <c r="I245" s="8">
        <v>7.4293981481481502E-3</v>
      </c>
      <c r="J245" s="8">
        <v>10.541</v>
      </c>
      <c r="K245" s="8">
        <v>2.7040000000000002</v>
      </c>
      <c r="L245" s="8" t="s">
        <v>18</v>
      </c>
      <c r="M245" s="8" t="s">
        <v>19</v>
      </c>
      <c r="N245" s="8" t="str">
        <f>VLOOKUP(C245,'Points and Classes'!D:E,2,FALSE)</f>
        <v>Sportsman</v>
      </c>
      <c r="O245" s="8">
        <f>IF(N245="Sportsman",0,_xlfn.IFNA(VLOOKUP(E245,'Points and Classes'!A:B,2,FALSE),0))</f>
        <v>0</v>
      </c>
      <c r="P245" s="8">
        <f>_xlfn.IFNA(VLOOKUP(N245&amp;G245,'By Class Overall'!A:F,6,FALSE),0)</f>
        <v>0</v>
      </c>
      <c r="Q245" s="8">
        <f>_xlfn.IFNA(VLOOKUP(N245&amp;G245,'By Class Overall'!A:G,7,FALSE),0)</f>
        <v>1</v>
      </c>
    </row>
    <row r="246" spans="1:17" x14ac:dyDescent="0.25">
      <c r="A246" s="8">
        <v>1</v>
      </c>
      <c r="B246" s="8" t="s">
        <v>12</v>
      </c>
      <c r="C246" s="8" t="s">
        <v>192</v>
      </c>
      <c r="D246" s="8">
        <v>4</v>
      </c>
      <c r="E246" s="8">
        <v>4</v>
      </c>
      <c r="F246" s="8">
        <v>870</v>
      </c>
      <c r="G246" s="8" t="s">
        <v>79</v>
      </c>
      <c r="H246" s="8">
        <v>6</v>
      </c>
      <c r="I246" s="8">
        <v>7.4409722222222204E-3</v>
      </c>
      <c r="J246" s="8">
        <v>11.563000000000001</v>
      </c>
      <c r="K246" s="8">
        <v>1.022</v>
      </c>
      <c r="L246" s="8" t="s">
        <v>80</v>
      </c>
      <c r="M246" s="8" t="s">
        <v>81</v>
      </c>
      <c r="N246" s="8" t="str">
        <f>VLOOKUP(C246,'Points and Classes'!D:E,2,FALSE)</f>
        <v>Sportsman</v>
      </c>
      <c r="O246" s="8">
        <f>IF(N246="Sportsman",0,_xlfn.IFNA(VLOOKUP(E246,'Points and Classes'!A:B,2,FALSE),0))</f>
        <v>0</v>
      </c>
      <c r="P246" s="8">
        <f>_xlfn.IFNA(VLOOKUP(N246&amp;G246,'By Class Overall'!A:F,6,FALSE),0)</f>
        <v>0</v>
      </c>
      <c r="Q246" s="8">
        <f>_xlfn.IFNA(VLOOKUP(N246&amp;G246,'By Class Overall'!A:G,7,FALSE),0)</f>
        <v>1</v>
      </c>
    </row>
    <row r="247" spans="1:17" x14ac:dyDescent="0.25">
      <c r="A247" s="8">
        <v>1</v>
      </c>
      <c r="B247" s="8" t="s">
        <v>12</v>
      </c>
      <c r="C247" s="8" t="s">
        <v>192</v>
      </c>
      <c r="D247" s="8">
        <v>5</v>
      </c>
      <c r="E247" s="8">
        <v>5</v>
      </c>
      <c r="F247" s="8">
        <v>711</v>
      </c>
      <c r="G247" s="8" t="s">
        <v>151</v>
      </c>
      <c r="H247" s="8">
        <v>6</v>
      </c>
      <c r="I247" s="8">
        <v>7.5138888888888903E-3</v>
      </c>
      <c r="J247" s="8">
        <v>17.898</v>
      </c>
      <c r="K247" s="8">
        <v>6.335</v>
      </c>
      <c r="L247" s="8" t="s">
        <v>18</v>
      </c>
      <c r="M247" s="8" t="s">
        <v>152</v>
      </c>
      <c r="N247" s="8" t="str">
        <f>VLOOKUP(C247,'Points and Classes'!D:E,2,FALSE)</f>
        <v>Sportsman</v>
      </c>
      <c r="O247" s="8">
        <f>IF(N247="Sportsman",0,_xlfn.IFNA(VLOOKUP(E247,'Points and Classes'!A:B,2,FALSE),0))</f>
        <v>0</v>
      </c>
      <c r="P247" s="8">
        <f>_xlfn.IFNA(VLOOKUP(N247&amp;G247,'By Class Overall'!A:F,6,FALSE),0)</f>
        <v>0</v>
      </c>
      <c r="Q247" s="8">
        <f>_xlfn.IFNA(VLOOKUP(N247&amp;G247,'By Class Overall'!A:G,7,FALSE),0)</f>
        <v>1</v>
      </c>
    </row>
    <row r="248" spans="1:17" x14ac:dyDescent="0.25">
      <c r="A248" s="8">
        <v>1</v>
      </c>
      <c r="B248" s="8" t="s">
        <v>12</v>
      </c>
      <c r="C248" s="8" t="s">
        <v>192</v>
      </c>
      <c r="D248" s="8">
        <v>6</v>
      </c>
      <c r="E248" s="8">
        <v>6</v>
      </c>
      <c r="F248" s="8">
        <v>107</v>
      </c>
      <c r="G248" s="8" t="s">
        <v>55</v>
      </c>
      <c r="H248" s="8">
        <v>6</v>
      </c>
      <c r="I248" s="8">
        <v>7.5462962962963001E-3</v>
      </c>
      <c r="J248" s="8">
        <v>20.702999999999999</v>
      </c>
      <c r="K248" s="8">
        <v>2.8050000000000002</v>
      </c>
      <c r="L248" s="8" t="s">
        <v>56</v>
      </c>
      <c r="M248" s="8" t="s">
        <v>57</v>
      </c>
      <c r="N248" s="8" t="str">
        <f>VLOOKUP(C248,'Points and Classes'!D:E,2,FALSE)</f>
        <v>Sportsman</v>
      </c>
      <c r="O248" s="8">
        <f>IF(N248="Sportsman",0,_xlfn.IFNA(VLOOKUP(E248,'Points and Classes'!A:B,2,FALSE),0))</f>
        <v>0</v>
      </c>
      <c r="P248" s="8">
        <f>_xlfn.IFNA(VLOOKUP(N248&amp;G248,'By Class Overall'!A:F,6,FALSE),0)</f>
        <v>0</v>
      </c>
      <c r="Q248" s="8">
        <f>_xlfn.IFNA(VLOOKUP(N248&amp;G248,'By Class Overall'!A:G,7,FALSE),0)</f>
        <v>1</v>
      </c>
    </row>
    <row r="249" spans="1:17" x14ac:dyDescent="0.25">
      <c r="A249" s="8">
        <v>1</v>
      </c>
      <c r="B249" s="8" t="s">
        <v>12</v>
      </c>
      <c r="C249" s="8" t="s">
        <v>192</v>
      </c>
      <c r="D249" s="8">
        <v>7</v>
      </c>
      <c r="E249" s="8">
        <v>7</v>
      </c>
      <c r="F249" s="8">
        <v>33</v>
      </c>
      <c r="G249" s="8" t="s">
        <v>171</v>
      </c>
      <c r="H249" s="8">
        <v>6</v>
      </c>
      <c r="I249" s="8">
        <v>7.6087962962963001E-3</v>
      </c>
      <c r="J249" s="8">
        <v>26.096</v>
      </c>
      <c r="K249" s="8">
        <v>5.3929999999999998</v>
      </c>
      <c r="L249" s="8" t="s">
        <v>172</v>
      </c>
      <c r="M249" s="8" t="s">
        <v>173</v>
      </c>
      <c r="N249" s="8" t="str">
        <f>VLOOKUP(C249,'Points and Classes'!D:E,2,FALSE)</f>
        <v>Sportsman</v>
      </c>
      <c r="O249" s="8">
        <f>IF(N249="Sportsman",0,_xlfn.IFNA(VLOOKUP(E249,'Points and Classes'!A:B,2,FALSE),0))</f>
        <v>0</v>
      </c>
      <c r="P249" s="8">
        <f>_xlfn.IFNA(VLOOKUP(N249&amp;G249,'By Class Overall'!A:F,6,FALSE),0)</f>
        <v>0</v>
      </c>
      <c r="Q249" s="8">
        <f>_xlfn.IFNA(VLOOKUP(N249&amp;G249,'By Class Overall'!A:G,7,FALSE),0)</f>
        <v>1</v>
      </c>
    </row>
    <row r="250" spans="1:17" x14ac:dyDescent="0.25">
      <c r="A250" s="8">
        <v>1</v>
      </c>
      <c r="B250" s="8" t="s">
        <v>12</v>
      </c>
      <c r="C250" s="8" t="s">
        <v>192</v>
      </c>
      <c r="D250" s="8">
        <v>8</v>
      </c>
      <c r="E250" s="8">
        <v>8</v>
      </c>
      <c r="F250" s="8">
        <v>242</v>
      </c>
      <c r="G250" s="8" t="s">
        <v>116</v>
      </c>
      <c r="H250" s="8">
        <v>6</v>
      </c>
      <c r="I250" s="8">
        <v>8.0972222222222192E-3</v>
      </c>
      <c r="J250" s="8">
        <v>7.8935185185185195E-4</v>
      </c>
      <c r="K250" s="8">
        <v>42.136000000000003</v>
      </c>
      <c r="L250" s="8" t="s">
        <v>155</v>
      </c>
      <c r="M250" s="8" t="s">
        <v>38</v>
      </c>
      <c r="N250" s="8" t="str">
        <f>VLOOKUP(C250,'Points and Classes'!D:E,2,FALSE)</f>
        <v>Sportsman</v>
      </c>
      <c r="O250" s="8">
        <f>IF(N250="Sportsman",0,_xlfn.IFNA(VLOOKUP(E250,'Points and Classes'!A:B,2,FALSE),0))</f>
        <v>0</v>
      </c>
      <c r="P250" s="8">
        <f>_xlfn.IFNA(VLOOKUP(N250&amp;G250,'By Class Overall'!A:F,6,FALSE),0)</f>
        <v>0</v>
      </c>
      <c r="Q250" s="8">
        <f>_xlfn.IFNA(VLOOKUP(N250&amp;G250,'By Class Overall'!A:G,7,FALSE),0)</f>
        <v>1</v>
      </c>
    </row>
    <row r="251" spans="1:17" x14ac:dyDescent="0.25">
      <c r="A251" s="8">
        <v>1</v>
      </c>
      <c r="B251" s="8" t="s">
        <v>12</v>
      </c>
      <c r="C251" s="8" t="s">
        <v>192</v>
      </c>
      <c r="D251" s="8">
        <v>9</v>
      </c>
      <c r="E251" s="8">
        <v>9</v>
      </c>
      <c r="F251" s="8">
        <v>268</v>
      </c>
      <c r="G251" s="8" t="s">
        <v>156</v>
      </c>
      <c r="H251" s="8">
        <v>6</v>
      </c>
      <c r="I251" s="8">
        <v>8.1666666666666693E-3</v>
      </c>
      <c r="J251" s="8">
        <v>8.5995370370370403E-4</v>
      </c>
      <c r="K251" s="8">
        <v>6.0439999999999996</v>
      </c>
      <c r="L251" s="8" t="s">
        <v>157</v>
      </c>
      <c r="M251" s="8" t="s">
        <v>158</v>
      </c>
      <c r="N251" s="8" t="str">
        <f>VLOOKUP(C251,'Points and Classes'!D:E,2,FALSE)</f>
        <v>Sportsman</v>
      </c>
      <c r="O251" s="8">
        <f>IF(N251="Sportsman",0,_xlfn.IFNA(VLOOKUP(E251,'Points and Classes'!A:B,2,FALSE),0))</f>
        <v>0</v>
      </c>
      <c r="P251" s="8">
        <f>_xlfn.IFNA(VLOOKUP(N251&amp;G251,'By Class Overall'!A:F,6,FALSE),0)</f>
        <v>0</v>
      </c>
      <c r="Q251" s="8">
        <f>_xlfn.IFNA(VLOOKUP(N251&amp;G251,'By Class Overall'!A:G,7,FALSE),0)</f>
        <v>1</v>
      </c>
    </row>
    <row r="252" spans="1:17" x14ac:dyDescent="0.25">
      <c r="A252" s="8">
        <v>1</v>
      </c>
      <c r="B252" s="8" t="s">
        <v>12</v>
      </c>
      <c r="C252" s="8" t="s">
        <v>192</v>
      </c>
      <c r="D252" s="8">
        <v>10</v>
      </c>
      <c r="E252" s="8">
        <v>10</v>
      </c>
      <c r="F252" s="8">
        <v>146</v>
      </c>
      <c r="G252" s="8" t="s">
        <v>68</v>
      </c>
      <c r="H252" s="8">
        <v>2</v>
      </c>
      <c r="I252" s="8">
        <v>3.1180555555555601E-3</v>
      </c>
      <c r="J252" s="8" t="s">
        <v>142</v>
      </c>
      <c r="K252" s="8" t="s">
        <v>142</v>
      </c>
      <c r="L252" s="8" t="s">
        <v>69</v>
      </c>
      <c r="M252" s="8" t="s">
        <v>70</v>
      </c>
      <c r="N252" s="8" t="str">
        <f>VLOOKUP(C252,'Points and Classes'!D:E,2,FALSE)</f>
        <v>Sportsman</v>
      </c>
      <c r="O252" s="8">
        <f>IF(N252="Sportsman",0,_xlfn.IFNA(VLOOKUP(E252,'Points and Classes'!A:B,2,FALSE),0))</f>
        <v>0</v>
      </c>
      <c r="P252" s="8">
        <f>_xlfn.IFNA(VLOOKUP(N252&amp;G252,'By Class Overall'!A:F,6,FALSE),0)</f>
        <v>0</v>
      </c>
      <c r="Q252" s="8">
        <f>_xlfn.IFNA(VLOOKUP(N252&amp;G252,'By Class Overall'!A:G,7,FALSE),0)</f>
        <v>1</v>
      </c>
    </row>
    <row r="253" spans="1:17" x14ac:dyDescent="0.25">
      <c r="A253" s="8">
        <v>1</v>
      </c>
      <c r="B253" s="8" t="s">
        <v>12</v>
      </c>
      <c r="C253" s="8" t="s">
        <v>192</v>
      </c>
      <c r="D253" s="8" t="s">
        <v>71</v>
      </c>
      <c r="E253" s="8" t="s">
        <v>71</v>
      </c>
      <c r="F253" s="8">
        <v>993</v>
      </c>
      <c r="G253" s="8" t="s">
        <v>165</v>
      </c>
      <c r="L253" s="8" t="s">
        <v>166</v>
      </c>
      <c r="M253" s="8" t="s">
        <v>16</v>
      </c>
      <c r="N253" s="8" t="str">
        <f>VLOOKUP(C253,'Points and Classes'!D:E,2,FALSE)</f>
        <v>Sportsman</v>
      </c>
      <c r="O253" s="8">
        <f>IF(N253="Sportsman",0,_xlfn.IFNA(VLOOKUP(E253,'Points and Classes'!A:B,2,FALSE),0))</f>
        <v>0</v>
      </c>
      <c r="P253" s="8">
        <f>_xlfn.IFNA(VLOOKUP(N253&amp;G253,'By Class Overall'!A:F,6,FALSE),0)</f>
        <v>0</v>
      </c>
      <c r="Q253" s="8">
        <f>_xlfn.IFNA(VLOOKUP(N253&amp;G253,'By Class Overall'!A:G,7,FALSE),0)</f>
        <v>1</v>
      </c>
    </row>
    <row r="254" spans="1:17" x14ac:dyDescent="0.25">
      <c r="A254" s="8">
        <v>1</v>
      </c>
      <c r="B254" s="8" t="s">
        <v>12</v>
      </c>
      <c r="C254" s="8" t="s">
        <v>192</v>
      </c>
      <c r="D254" s="8" t="s">
        <v>71</v>
      </c>
      <c r="E254" s="8" t="s">
        <v>71</v>
      </c>
      <c r="F254" s="8">
        <v>114</v>
      </c>
      <c r="G254" s="8" t="s">
        <v>63</v>
      </c>
      <c r="L254" s="8" t="s">
        <v>18</v>
      </c>
      <c r="M254" s="8" t="s">
        <v>19</v>
      </c>
      <c r="N254" s="8" t="str">
        <f>VLOOKUP(C254,'Points and Classes'!D:E,2,FALSE)</f>
        <v>Sportsman</v>
      </c>
      <c r="O254" s="8">
        <f>IF(N254="Sportsman",0,_xlfn.IFNA(VLOOKUP(E254,'Points and Classes'!A:B,2,FALSE),0))</f>
        <v>0</v>
      </c>
      <c r="P254" s="8">
        <f>_xlfn.IFNA(VLOOKUP(N254&amp;G254,'By Class Overall'!A:F,6,FALSE),0)</f>
        <v>0</v>
      </c>
      <c r="Q254" s="8">
        <f>_xlfn.IFNA(VLOOKUP(N254&amp;G254,'By Class Overall'!A:G,7,FALSE),0)</f>
        <v>1</v>
      </c>
    </row>
    <row r="255" spans="1:17" x14ac:dyDescent="0.25">
      <c r="A255" s="8">
        <v>1</v>
      </c>
      <c r="B255" s="8" t="s">
        <v>12</v>
      </c>
      <c r="C255" s="8" t="s">
        <v>192</v>
      </c>
      <c r="D255" s="8" t="s">
        <v>71</v>
      </c>
      <c r="E255" s="8" t="s">
        <v>71</v>
      </c>
      <c r="F255" s="8">
        <v>32</v>
      </c>
      <c r="G255" s="8" t="s">
        <v>168</v>
      </c>
      <c r="L255" s="8" t="s">
        <v>169</v>
      </c>
      <c r="M255" s="8" t="s">
        <v>170</v>
      </c>
      <c r="N255" s="8" t="str">
        <f>VLOOKUP(C255,'Points and Classes'!D:E,2,FALSE)</f>
        <v>Sportsman</v>
      </c>
      <c r="O255" s="8">
        <f>IF(N255="Sportsman",0,_xlfn.IFNA(VLOOKUP(E255,'Points and Classes'!A:B,2,FALSE),0))</f>
        <v>0</v>
      </c>
      <c r="P255" s="8">
        <f>_xlfn.IFNA(VLOOKUP(N255&amp;G255,'By Class Overall'!A:F,6,FALSE),0)</f>
        <v>0</v>
      </c>
      <c r="Q255" s="8">
        <f>_xlfn.IFNA(VLOOKUP(N255&amp;G255,'By Class Overall'!A:G,7,FALSE),0)</f>
        <v>0</v>
      </c>
    </row>
    <row r="256" spans="1:17" x14ac:dyDescent="0.25">
      <c r="A256" s="8">
        <v>1</v>
      </c>
      <c r="B256" s="8" t="s">
        <v>12</v>
      </c>
      <c r="C256" s="8" t="s">
        <v>192</v>
      </c>
      <c r="D256" s="8" t="s">
        <v>71</v>
      </c>
      <c r="E256" s="8" t="s">
        <v>71</v>
      </c>
      <c r="F256" s="8">
        <v>146</v>
      </c>
      <c r="G256" s="8" t="s">
        <v>68</v>
      </c>
      <c r="L256" s="8" t="s">
        <v>69</v>
      </c>
      <c r="M256" s="8" t="s">
        <v>70</v>
      </c>
      <c r="N256" s="8" t="str">
        <f>VLOOKUP(C256,'Points and Classes'!D:E,2,FALSE)</f>
        <v>Sportsman</v>
      </c>
      <c r="O256" s="8">
        <f>IF(N256="Sportsman",0,_xlfn.IFNA(VLOOKUP(E256,'Points and Classes'!A:B,2,FALSE),0))</f>
        <v>0</v>
      </c>
      <c r="P256" s="8">
        <f>_xlfn.IFNA(VLOOKUP(N256&amp;G256,'By Class Overall'!A:F,6,FALSE),0)</f>
        <v>0</v>
      </c>
      <c r="Q256" s="8">
        <f>_xlfn.IFNA(VLOOKUP(N256&amp;G256,'By Class Overall'!A:G,7,FALSE),0)</f>
        <v>1</v>
      </c>
    </row>
    <row r="257" spans="1:17" x14ac:dyDescent="0.25">
      <c r="A257" s="8">
        <v>1</v>
      </c>
      <c r="B257" s="8" t="s">
        <v>12</v>
      </c>
      <c r="C257" s="8" t="s">
        <v>192</v>
      </c>
      <c r="D257" s="8" t="s">
        <v>71</v>
      </c>
      <c r="E257" s="8" t="s">
        <v>71</v>
      </c>
      <c r="F257" s="8">
        <v>743</v>
      </c>
      <c r="G257" s="8" t="s">
        <v>77</v>
      </c>
      <c r="L257" s="8" t="s">
        <v>18</v>
      </c>
      <c r="M257" s="8" t="s">
        <v>78</v>
      </c>
      <c r="N257" s="8" t="str">
        <f>VLOOKUP(C257,'Points and Classes'!D:E,2,FALSE)</f>
        <v>Sportsman</v>
      </c>
      <c r="O257" s="8">
        <f>IF(N257="Sportsman",0,_xlfn.IFNA(VLOOKUP(E257,'Points and Classes'!A:B,2,FALSE),0))</f>
        <v>0</v>
      </c>
      <c r="P257" s="8">
        <f>_xlfn.IFNA(VLOOKUP(N257&amp;G257,'By Class Overall'!A:F,6,FALSE),0)</f>
        <v>0</v>
      </c>
      <c r="Q257" s="8">
        <f>_xlfn.IFNA(VLOOKUP(N257&amp;G257,'By Class Overall'!A:G,7,FALSE),0)</f>
        <v>0</v>
      </c>
    </row>
    <row r="258" spans="1:17" x14ac:dyDescent="0.25">
      <c r="A258" s="8">
        <v>1</v>
      </c>
      <c r="B258" s="8" t="s">
        <v>12</v>
      </c>
      <c r="C258" s="8" t="s">
        <v>192</v>
      </c>
      <c r="D258" s="8" t="s">
        <v>71</v>
      </c>
      <c r="E258" s="8" t="s">
        <v>71</v>
      </c>
      <c r="F258" s="8">
        <v>179</v>
      </c>
      <c r="G258" s="8" t="s">
        <v>42</v>
      </c>
      <c r="L258" s="8" t="s">
        <v>43</v>
      </c>
      <c r="M258" s="8" t="s">
        <v>44</v>
      </c>
      <c r="N258" s="8" t="str">
        <f>VLOOKUP(C258,'Points and Classes'!D:E,2,FALSE)</f>
        <v>Sportsman</v>
      </c>
      <c r="O258" s="8">
        <f>IF(N258="Sportsman",0,_xlfn.IFNA(VLOOKUP(E258,'Points and Classes'!A:B,2,FALSE),0))</f>
        <v>0</v>
      </c>
      <c r="P258" s="8">
        <f>_xlfn.IFNA(VLOOKUP(N258&amp;G258,'By Class Overall'!A:F,6,FALSE),0)</f>
        <v>0</v>
      </c>
      <c r="Q258" s="8">
        <f>_xlfn.IFNA(VLOOKUP(N258&amp;G258,'By Class Overall'!A:G,7,FALSE),0)</f>
        <v>1</v>
      </c>
    </row>
    <row r="259" spans="1:17" x14ac:dyDescent="0.25">
      <c r="A259" s="8">
        <v>1</v>
      </c>
      <c r="B259" s="8" t="s">
        <v>12</v>
      </c>
      <c r="C259" s="8" t="s">
        <v>192</v>
      </c>
      <c r="D259" s="8" t="s">
        <v>71</v>
      </c>
      <c r="E259" s="8" t="s">
        <v>71</v>
      </c>
      <c r="F259" s="8">
        <v>870</v>
      </c>
      <c r="G259" s="8" t="s">
        <v>79</v>
      </c>
      <c r="L259" s="8" t="s">
        <v>80</v>
      </c>
      <c r="M259" s="8" t="s">
        <v>81</v>
      </c>
      <c r="N259" s="8" t="str">
        <f>VLOOKUP(C259,'Points and Classes'!D:E,2,FALSE)</f>
        <v>Sportsman</v>
      </c>
      <c r="O259" s="8">
        <f>IF(N259="Sportsman",0,_xlfn.IFNA(VLOOKUP(E259,'Points and Classes'!A:B,2,FALSE),0))</f>
        <v>0</v>
      </c>
      <c r="P259" s="8">
        <f>_xlfn.IFNA(VLOOKUP(N259&amp;G259,'By Class Overall'!A:F,6,FALSE),0)</f>
        <v>0</v>
      </c>
      <c r="Q259" s="8">
        <f>_xlfn.IFNA(VLOOKUP(N259&amp;G259,'By Class Overall'!A:G,7,FALSE),0)</f>
        <v>1</v>
      </c>
    </row>
    <row r="260" spans="1:17" x14ac:dyDescent="0.25">
      <c r="A260" s="8">
        <v>1</v>
      </c>
      <c r="B260" s="8" t="s">
        <v>12</v>
      </c>
      <c r="C260" s="8" t="s">
        <v>192</v>
      </c>
      <c r="D260" s="8" t="s">
        <v>71</v>
      </c>
      <c r="E260" s="8" t="s">
        <v>71</v>
      </c>
      <c r="F260" s="8">
        <v>147</v>
      </c>
      <c r="G260" s="8" t="s">
        <v>159</v>
      </c>
      <c r="L260" s="8" t="s">
        <v>155</v>
      </c>
      <c r="M260" s="8" t="s">
        <v>24</v>
      </c>
      <c r="N260" s="8" t="str">
        <f>VLOOKUP(C260,'Points and Classes'!D:E,2,FALSE)</f>
        <v>Sportsman</v>
      </c>
      <c r="O260" s="8">
        <f>IF(N260="Sportsman",0,_xlfn.IFNA(VLOOKUP(E260,'Points and Classes'!A:B,2,FALSE),0))</f>
        <v>0</v>
      </c>
      <c r="P260" s="8">
        <f>_xlfn.IFNA(VLOOKUP(N260&amp;G260,'By Class Overall'!A:F,6,FALSE),0)</f>
        <v>0</v>
      </c>
      <c r="Q260" s="8">
        <f>_xlfn.IFNA(VLOOKUP(N260&amp;G260,'By Class Overall'!A:G,7,FALSE),0)</f>
        <v>0</v>
      </c>
    </row>
    <row r="261" spans="1:17" x14ac:dyDescent="0.25">
      <c r="A261" s="8">
        <v>1</v>
      </c>
      <c r="B261" s="8" t="s">
        <v>12</v>
      </c>
      <c r="C261" s="8" t="s">
        <v>192</v>
      </c>
      <c r="D261" s="8" t="s">
        <v>71</v>
      </c>
      <c r="E261" s="8" t="s">
        <v>71</v>
      </c>
      <c r="F261" s="8">
        <v>107</v>
      </c>
      <c r="G261" s="8" t="s">
        <v>55</v>
      </c>
      <c r="L261" s="8" t="s">
        <v>56</v>
      </c>
      <c r="M261" s="8" t="s">
        <v>57</v>
      </c>
      <c r="N261" s="8" t="str">
        <f>VLOOKUP(C261,'Points and Classes'!D:E,2,FALSE)</f>
        <v>Sportsman</v>
      </c>
      <c r="O261" s="8">
        <f>IF(N261="Sportsman",0,_xlfn.IFNA(VLOOKUP(E261,'Points and Classes'!A:B,2,FALSE),0))</f>
        <v>0</v>
      </c>
      <c r="P261" s="8">
        <f>_xlfn.IFNA(VLOOKUP(N261&amp;G261,'By Class Overall'!A:F,6,FALSE),0)</f>
        <v>0</v>
      </c>
      <c r="Q261" s="8">
        <f>_xlfn.IFNA(VLOOKUP(N261&amp;G261,'By Class Overall'!A:G,7,FALSE),0)</f>
        <v>1</v>
      </c>
    </row>
    <row r="262" spans="1:17" x14ac:dyDescent="0.25">
      <c r="A262" s="8">
        <v>1</v>
      </c>
      <c r="B262" s="8" t="s">
        <v>12</v>
      </c>
      <c r="C262" s="8" t="s">
        <v>192</v>
      </c>
      <c r="D262" s="8" t="s">
        <v>71</v>
      </c>
      <c r="E262" s="8" t="s">
        <v>71</v>
      </c>
      <c r="F262" s="8">
        <v>666</v>
      </c>
      <c r="G262" s="8" t="s">
        <v>45</v>
      </c>
      <c r="L262" s="8" t="s">
        <v>18</v>
      </c>
      <c r="M262" s="8" t="s">
        <v>46</v>
      </c>
      <c r="N262" s="8" t="str">
        <f>VLOOKUP(C262,'Points and Classes'!D:E,2,FALSE)</f>
        <v>Sportsman</v>
      </c>
      <c r="O262" s="8">
        <f>IF(N262="Sportsman",0,_xlfn.IFNA(VLOOKUP(E262,'Points and Classes'!A:B,2,FALSE),0))</f>
        <v>0</v>
      </c>
      <c r="P262" s="8">
        <f>_xlfn.IFNA(VLOOKUP(N262&amp;G262,'By Class Overall'!A:F,6,FALSE),0)</f>
        <v>0</v>
      </c>
      <c r="Q262" s="8">
        <f>_xlfn.IFNA(VLOOKUP(N262&amp;G262,'By Class Overall'!A:G,7,FALSE),0)</f>
        <v>0</v>
      </c>
    </row>
    <row r="263" spans="1:17" x14ac:dyDescent="0.25">
      <c r="A263" s="8">
        <v>1</v>
      </c>
      <c r="B263" s="8" t="s">
        <v>12</v>
      </c>
      <c r="C263" s="8" t="s">
        <v>192</v>
      </c>
      <c r="D263" s="8" t="s">
        <v>71</v>
      </c>
      <c r="E263" s="8" t="s">
        <v>71</v>
      </c>
      <c r="F263" s="8">
        <v>268</v>
      </c>
      <c r="G263" s="8" t="s">
        <v>156</v>
      </c>
      <c r="L263" s="8" t="s">
        <v>157</v>
      </c>
      <c r="M263" s="8" t="s">
        <v>158</v>
      </c>
      <c r="N263" s="8" t="str">
        <f>VLOOKUP(C263,'Points and Classes'!D:E,2,FALSE)</f>
        <v>Sportsman</v>
      </c>
      <c r="O263" s="8">
        <f>IF(N263="Sportsman",0,_xlfn.IFNA(VLOOKUP(E263,'Points and Classes'!A:B,2,FALSE),0))</f>
        <v>0</v>
      </c>
      <c r="P263" s="8">
        <f>_xlfn.IFNA(VLOOKUP(N263&amp;G263,'By Class Overall'!A:F,6,FALSE),0)</f>
        <v>0</v>
      </c>
      <c r="Q263" s="8">
        <f>_xlfn.IFNA(VLOOKUP(N263&amp;G263,'By Class Overall'!A:G,7,FALSE),0)</f>
        <v>1</v>
      </c>
    </row>
    <row r="264" spans="1:17" x14ac:dyDescent="0.25">
      <c r="A264" s="8">
        <v>1</v>
      </c>
      <c r="B264" s="8" t="s">
        <v>12</v>
      </c>
      <c r="C264" s="8" t="s">
        <v>192</v>
      </c>
      <c r="D264" s="8" t="s">
        <v>71</v>
      </c>
      <c r="E264" s="8" t="s">
        <v>71</v>
      </c>
      <c r="F264" s="8">
        <v>911</v>
      </c>
      <c r="G264" s="8" t="s">
        <v>61</v>
      </c>
      <c r="L264" s="8" t="s">
        <v>62</v>
      </c>
      <c r="M264" s="8" t="s">
        <v>44</v>
      </c>
      <c r="N264" s="8" t="str">
        <f>VLOOKUP(C264,'Points and Classes'!D:E,2,FALSE)</f>
        <v>Sportsman</v>
      </c>
      <c r="O264" s="8">
        <f>IF(N264="Sportsman",0,_xlfn.IFNA(VLOOKUP(E264,'Points and Classes'!A:B,2,FALSE),0))</f>
        <v>0</v>
      </c>
      <c r="P264" s="8">
        <f>_xlfn.IFNA(VLOOKUP(N264&amp;G264,'By Class Overall'!A:F,6,FALSE),0)</f>
        <v>0</v>
      </c>
      <c r="Q264" s="8">
        <f>_xlfn.IFNA(VLOOKUP(N264&amp;G264,'By Class Overall'!A:G,7,FALSE),0)</f>
        <v>0</v>
      </c>
    </row>
    <row r="265" spans="1:17" x14ac:dyDescent="0.25">
      <c r="A265" s="8">
        <v>1</v>
      </c>
      <c r="B265" s="8" t="s">
        <v>12</v>
      </c>
      <c r="C265" s="8" t="s">
        <v>192</v>
      </c>
      <c r="D265" s="8" t="s">
        <v>71</v>
      </c>
      <c r="E265" s="8" t="s">
        <v>71</v>
      </c>
      <c r="F265" s="8">
        <v>939</v>
      </c>
      <c r="G265" s="8" t="s">
        <v>153</v>
      </c>
      <c r="L265" s="8" t="s">
        <v>154</v>
      </c>
      <c r="M265" s="8" t="s">
        <v>144</v>
      </c>
      <c r="N265" s="8" t="str">
        <f>VLOOKUP(C265,'Points and Classes'!D:E,2,FALSE)</f>
        <v>Sportsman</v>
      </c>
      <c r="O265" s="8">
        <f>IF(N265="Sportsman",0,_xlfn.IFNA(VLOOKUP(E265,'Points and Classes'!A:B,2,FALSE),0))</f>
        <v>0</v>
      </c>
      <c r="P265" s="8">
        <f>_xlfn.IFNA(VLOOKUP(N265&amp;G265,'By Class Overall'!A:F,6,FALSE),0)</f>
        <v>0</v>
      </c>
      <c r="Q265" s="8">
        <f>_xlfn.IFNA(VLOOKUP(N265&amp;G265,'By Class Overall'!A:G,7,FALSE),0)</f>
        <v>0</v>
      </c>
    </row>
    <row r="266" spans="1:17" x14ac:dyDescent="0.25">
      <c r="A266" s="8">
        <v>1</v>
      </c>
      <c r="B266" s="8" t="s">
        <v>12</v>
      </c>
      <c r="C266" s="8" t="s">
        <v>192</v>
      </c>
      <c r="D266" s="8" t="s">
        <v>71</v>
      </c>
      <c r="E266" s="8" t="s">
        <v>71</v>
      </c>
      <c r="F266" s="8">
        <v>782</v>
      </c>
      <c r="G266" s="8" t="s">
        <v>58</v>
      </c>
      <c r="L266" s="8" t="s">
        <v>59</v>
      </c>
      <c r="M266" s="8" t="s">
        <v>60</v>
      </c>
      <c r="N266" s="8" t="str">
        <f>VLOOKUP(C266,'Points and Classes'!D:E,2,FALSE)</f>
        <v>Sportsman</v>
      </c>
      <c r="O266" s="8">
        <f>IF(N266="Sportsman",0,_xlfn.IFNA(VLOOKUP(E266,'Points and Classes'!A:B,2,FALSE),0))</f>
        <v>0</v>
      </c>
      <c r="P266" s="8">
        <f>_xlfn.IFNA(VLOOKUP(N266&amp;G266,'By Class Overall'!A:F,6,FALSE),0)</f>
        <v>0</v>
      </c>
      <c r="Q266" s="8">
        <f>_xlfn.IFNA(VLOOKUP(N266&amp;G266,'By Class Overall'!A:G,7,FALSE),0)</f>
        <v>0</v>
      </c>
    </row>
    <row r="267" spans="1:17" x14ac:dyDescent="0.25">
      <c r="A267" s="8">
        <v>1</v>
      </c>
      <c r="B267" s="8" t="s">
        <v>12</v>
      </c>
      <c r="C267" s="8" t="s">
        <v>192</v>
      </c>
      <c r="D267" s="8" t="s">
        <v>71</v>
      </c>
      <c r="E267" s="8" t="s">
        <v>71</v>
      </c>
      <c r="F267" s="8">
        <v>307</v>
      </c>
      <c r="G267" s="8" t="s">
        <v>47</v>
      </c>
      <c r="L267" s="8" t="s">
        <v>48</v>
      </c>
      <c r="M267" s="8" t="s">
        <v>49</v>
      </c>
      <c r="N267" s="8" t="str">
        <f>VLOOKUP(C267,'Points and Classes'!D:E,2,FALSE)</f>
        <v>Sportsman</v>
      </c>
      <c r="O267" s="8">
        <f>IF(N267="Sportsman",0,_xlfn.IFNA(VLOOKUP(E267,'Points and Classes'!A:B,2,FALSE),0))</f>
        <v>0</v>
      </c>
      <c r="P267" s="8">
        <f>_xlfn.IFNA(VLOOKUP(N267&amp;G267,'By Class Overall'!A:F,6,FALSE),0)</f>
        <v>0</v>
      </c>
      <c r="Q267" s="8">
        <f>_xlfn.IFNA(VLOOKUP(N267&amp;G267,'By Class Overall'!A:G,7,FALSE),0)</f>
        <v>1</v>
      </c>
    </row>
    <row r="268" spans="1:17" x14ac:dyDescent="0.25">
      <c r="A268" s="8">
        <v>1</v>
      </c>
      <c r="B268" s="8" t="s">
        <v>12</v>
      </c>
      <c r="C268" s="8" t="s">
        <v>192</v>
      </c>
      <c r="D268" s="8" t="s">
        <v>71</v>
      </c>
      <c r="E268" s="8" t="s">
        <v>71</v>
      </c>
      <c r="F268" s="8">
        <v>805</v>
      </c>
      <c r="G268" s="8" t="s">
        <v>82</v>
      </c>
      <c r="L268" s="8" t="s">
        <v>83</v>
      </c>
      <c r="M268" s="8" t="s">
        <v>54</v>
      </c>
      <c r="N268" s="8" t="str">
        <f>VLOOKUP(C268,'Points and Classes'!D:E,2,FALSE)</f>
        <v>Sportsman</v>
      </c>
      <c r="O268" s="8">
        <f>IF(N268="Sportsman",0,_xlfn.IFNA(VLOOKUP(E268,'Points and Classes'!A:B,2,FALSE),0))</f>
        <v>0</v>
      </c>
      <c r="P268" s="8">
        <f>_xlfn.IFNA(VLOOKUP(N268&amp;G268,'By Class Overall'!A:F,6,FALSE),0)</f>
        <v>0</v>
      </c>
      <c r="Q268" s="8">
        <f>_xlfn.IFNA(VLOOKUP(N268&amp;G268,'By Class Overall'!A:G,7,FALSE),0)</f>
        <v>0</v>
      </c>
    </row>
    <row r="269" spans="1:17" x14ac:dyDescent="0.25">
      <c r="A269" s="8">
        <v>1</v>
      </c>
      <c r="B269" s="8" t="s">
        <v>12</v>
      </c>
      <c r="C269" s="8" t="s">
        <v>192</v>
      </c>
      <c r="D269" s="8" t="s">
        <v>193</v>
      </c>
      <c r="E269" s="8" t="s">
        <v>193</v>
      </c>
      <c r="F269" s="8">
        <v>136</v>
      </c>
      <c r="G269" s="8" t="s">
        <v>32</v>
      </c>
      <c r="H269" s="8">
        <v>6</v>
      </c>
      <c r="I269" s="8">
        <v>7.0046296296296297E-3</v>
      </c>
      <c r="J269" s="8" t="s">
        <v>193</v>
      </c>
      <c r="L269" s="8" t="s">
        <v>33</v>
      </c>
      <c r="M269" s="8" t="s">
        <v>34</v>
      </c>
      <c r="N269" s="8" t="str">
        <f>VLOOKUP(C269,'Points and Classes'!D:E,2,FALSE)</f>
        <v>Sportsman</v>
      </c>
      <c r="O269" s="8">
        <f>IF(N269="Sportsman",0,_xlfn.IFNA(VLOOKUP(E269,'Points and Classes'!A:B,2,FALSE),0))</f>
        <v>0</v>
      </c>
      <c r="P269" s="8">
        <f>_xlfn.IFNA(VLOOKUP(N269&amp;G269,'By Class Overall'!A:F,6,FALSE),0)</f>
        <v>0</v>
      </c>
      <c r="Q269" s="8">
        <f>_xlfn.IFNA(VLOOKUP(N269&amp;G269,'By Class Overall'!A:G,7,FALSE),0)</f>
        <v>0</v>
      </c>
    </row>
    <row r="270" spans="1:17" x14ac:dyDescent="0.25">
      <c r="A270" s="8">
        <v>1</v>
      </c>
      <c r="B270" s="8" t="s">
        <v>12</v>
      </c>
      <c r="C270" s="8" t="s">
        <v>192</v>
      </c>
      <c r="D270" s="8" t="s">
        <v>193</v>
      </c>
      <c r="E270" s="8" t="s">
        <v>193</v>
      </c>
      <c r="F270" s="8">
        <v>117</v>
      </c>
      <c r="G270" s="8" t="s">
        <v>25</v>
      </c>
      <c r="H270" s="8">
        <v>6</v>
      </c>
      <c r="I270" s="8">
        <v>7.1921296296296299E-3</v>
      </c>
      <c r="J270" s="8" t="s">
        <v>193</v>
      </c>
      <c r="L270" s="8" t="s">
        <v>114</v>
      </c>
      <c r="M270" s="8" t="s">
        <v>115</v>
      </c>
      <c r="N270" s="8" t="str">
        <f>VLOOKUP(C270,'Points and Classes'!D:E,2,FALSE)</f>
        <v>Sportsman</v>
      </c>
      <c r="O270" s="8">
        <f>IF(N270="Sportsman",0,_xlfn.IFNA(VLOOKUP(E270,'Points and Classes'!A:B,2,FALSE),0))</f>
        <v>0</v>
      </c>
      <c r="P270" s="8">
        <f>_xlfn.IFNA(VLOOKUP(N270&amp;G270,'By Class Overall'!A:F,6,FALSE),0)</f>
        <v>0</v>
      </c>
      <c r="Q270" s="8">
        <f>_xlfn.IFNA(VLOOKUP(N270&amp;G270,'By Class Overall'!A:G,7,FALSE),0)</f>
        <v>0</v>
      </c>
    </row>
    <row r="271" spans="1:17" x14ac:dyDescent="0.25">
      <c r="A271" s="8">
        <v>1</v>
      </c>
      <c r="B271" s="8" t="s">
        <v>181</v>
      </c>
      <c r="C271" s="8" t="s">
        <v>198</v>
      </c>
      <c r="D271" s="8">
        <v>1</v>
      </c>
      <c r="E271" s="8">
        <v>1</v>
      </c>
      <c r="F271" s="8">
        <v>193</v>
      </c>
      <c r="G271" s="8" t="s">
        <v>14</v>
      </c>
      <c r="H271" s="8">
        <v>6</v>
      </c>
      <c r="I271" s="8">
        <v>6.9166666666666699E-3</v>
      </c>
      <c r="L271" s="8" t="s">
        <v>15</v>
      </c>
      <c r="M271" s="8" t="s">
        <v>16</v>
      </c>
      <c r="N271" s="8" t="str">
        <f>VLOOKUP(C271,'Points and Classes'!D:E,2,FALSE)</f>
        <v>Combined GTU</v>
      </c>
      <c r="O271" s="8">
        <f>IF(N271="Sportsman",0,_xlfn.IFNA(VLOOKUP(E271,'Points and Classes'!A:B,2,FALSE),0))</f>
        <v>50</v>
      </c>
      <c r="P271" s="8">
        <f>_xlfn.IFNA(VLOOKUP(N271&amp;G271,'By Class Overall'!A:F,6,FALSE),0)</f>
        <v>126</v>
      </c>
      <c r="Q271" s="8">
        <f>_xlfn.IFNA(VLOOKUP(N271&amp;G271,'By Class Overall'!A:G,7,FALSE),0)</f>
        <v>1</v>
      </c>
    </row>
    <row r="272" spans="1:17" x14ac:dyDescent="0.25">
      <c r="A272" s="8">
        <v>1</v>
      </c>
      <c r="B272" s="8" t="s">
        <v>181</v>
      </c>
      <c r="C272" s="8" t="s">
        <v>198</v>
      </c>
      <c r="D272" s="8">
        <v>2</v>
      </c>
      <c r="E272" s="8">
        <v>2</v>
      </c>
      <c r="F272" s="8">
        <v>311</v>
      </c>
      <c r="G272" s="8" t="s">
        <v>150</v>
      </c>
      <c r="H272" s="8">
        <v>6</v>
      </c>
      <c r="I272" s="8">
        <v>7.08796296296296E-3</v>
      </c>
      <c r="J272" s="8">
        <v>14.808999999999999</v>
      </c>
      <c r="K272" s="8">
        <v>14.808999999999999</v>
      </c>
      <c r="L272" s="8" t="s">
        <v>80</v>
      </c>
      <c r="M272" s="8" t="s">
        <v>19</v>
      </c>
      <c r="N272" s="8" t="str">
        <f>VLOOKUP(C272,'Points and Classes'!D:E,2,FALSE)</f>
        <v>Combined GTU</v>
      </c>
      <c r="O272" s="8">
        <f>IF(N272="Sportsman",0,_xlfn.IFNA(VLOOKUP(E272,'Points and Classes'!A:B,2,FALSE),0))</f>
        <v>40</v>
      </c>
      <c r="P272" s="8">
        <f>_xlfn.IFNA(VLOOKUP(N272&amp;G272,'By Class Overall'!A:F,6,FALSE),0)</f>
        <v>102</v>
      </c>
      <c r="Q272" s="8">
        <f>_xlfn.IFNA(VLOOKUP(N272&amp;G272,'By Class Overall'!A:G,7,FALSE),0)</f>
        <v>3</v>
      </c>
    </row>
    <row r="273" spans="1:17" x14ac:dyDescent="0.25">
      <c r="A273" s="8">
        <v>1</v>
      </c>
      <c r="B273" s="8" t="s">
        <v>181</v>
      </c>
      <c r="C273" s="8" t="s">
        <v>198</v>
      </c>
      <c r="D273" s="8">
        <v>3</v>
      </c>
      <c r="E273" s="8">
        <v>3</v>
      </c>
      <c r="F273" s="8">
        <v>209</v>
      </c>
      <c r="G273" s="8" t="s">
        <v>28</v>
      </c>
      <c r="H273" s="8">
        <v>6</v>
      </c>
      <c r="I273" s="8">
        <v>7.0983796296296298E-3</v>
      </c>
      <c r="J273" s="8">
        <v>15.689</v>
      </c>
      <c r="K273" s="8">
        <v>0.88</v>
      </c>
      <c r="L273" s="8" t="s">
        <v>18</v>
      </c>
      <c r="M273" s="8" t="s">
        <v>138</v>
      </c>
      <c r="N273" s="8" t="str">
        <f>VLOOKUP(C273,'Points and Classes'!D:E,2,FALSE)</f>
        <v>Combined GTU</v>
      </c>
      <c r="O273" s="8">
        <f>IF(N273="Sportsman",0,_xlfn.IFNA(VLOOKUP(E273,'Points and Classes'!A:B,2,FALSE),0))</f>
        <v>32</v>
      </c>
      <c r="P273" s="8">
        <f>_xlfn.IFNA(VLOOKUP(N273&amp;G273,'By Class Overall'!A:F,6,FALSE),0)</f>
        <v>104</v>
      </c>
      <c r="Q273" s="8">
        <f>_xlfn.IFNA(VLOOKUP(N273&amp;G273,'By Class Overall'!A:G,7,FALSE),0)</f>
        <v>2</v>
      </c>
    </row>
    <row r="274" spans="1:17" x14ac:dyDescent="0.25">
      <c r="A274" s="8">
        <v>1</v>
      </c>
      <c r="B274" s="8" t="s">
        <v>181</v>
      </c>
      <c r="C274" s="8" t="s">
        <v>198</v>
      </c>
      <c r="D274" s="8">
        <v>4</v>
      </c>
      <c r="E274" s="8">
        <v>4</v>
      </c>
      <c r="F274" s="8">
        <v>675</v>
      </c>
      <c r="G274" s="8" t="s">
        <v>75</v>
      </c>
      <c r="H274" s="8">
        <v>6</v>
      </c>
      <c r="I274" s="8">
        <v>7.1041666666666701E-3</v>
      </c>
      <c r="J274" s="8">
        <v>16.132999999999999</v>
      </c>
      <c r="K274" s="8">
        <v>0.44400000000000001</v>
      </c>
      <c r="L274" s="8" t="s">
        <v>76</v>
      </c>
      <c r="M274" s="8" t="s">
        <v>52</v>
      </c>
      <c r="N274" s="8" t="str">
        <f>VLOOKUP(C274,'Points and Classes'!D:E,2,FALSE)</f>
        <v>Combined GTU</v>
      </c>
      <c r="O274" s="8">
        <f>IF(N274="Sportsman",0,_xlfn.IFNA(VLOOKUP(E274,'Points and Classes'!A:B,2,FALSE),0))</f>
        <v>26</v>
      </c>
      <c r="P274" s="8">
        <f>_xlfn.IFNA(VLOOKUP(N274&amp;G274,'By Class Overall'!A:F,6,FALSE),0)</f>
        <v>84</v>
      </c>
      <c r="Q274" s="8">
        <f>_xlfn.IFNA(VLOOKUP(N274&amp;G274,'By Class Overall'!A:G,7,FALSE),0)</f>
        <v>5</v>
      </c>
    </row>
    <row r="275" spans="1:17" x14ac:dyDescent="0.25">
      <c r="A275" s="8">
        <v>1</v>
      </c>
      <c r="B275" s="8" t="s">
        <v>181</v>
      </c>
      <c r="C275" s="8" t="s">
        <v>198</v>
      </c>
      <c r="D275" s="8">
        <v>5</v>
      </c>
      <c r="E275" s="8">
        <v>5</v>
      </c>
      <c r="F275" s="8">
        <v>68</v>
      </c>
      <c r="G275" s="8" t="s">
        <v>20</v>
      </c>
      <c r="H275" s="8">
        <v>6</v>
      </c>
      <c r="I275" s="8">
        <v>7.1157407407407402E-3</v>
      </c>
      <c r="J275" s="8">
        <v>17.134</v>
      </c>
      <c r="K275" s="8">
        <v>1.0009999999999999</v>
      </c>
      <c r="L275" s="8" t="s">
        <v>15</v>
      </c>
      <c r="M275" s="8" t="s">
        <v>21</v>
      </c>
      <c r="N275" s="8" t="str">
        <f>VLOOKUP(C275,'Points and Classes'!D:E,2,FALSE)</f>
        <v>Combined GTU</v>
      </c>
      <c r="O275" s="8">
        <f>IF(N275="Sportsman",0,_xlfn.IFNA(VLOOKUP(E275,'Points and Classes'!A:B,2,FALSE),0))</f>
        <v>22</v>
      </c>
      <c r="P275" s="8">
        <f>_xlfn.IFNA(VLOOKUP(N275&amp;G275,'By Class Overall'!A:F,6,FALSE),0)</f>
        <v>92</v>
      </c>
      <c r="Q275" s="8">
        <f>_xlfn.IFNA(VLOOKUP(N275&amp;G275,'By Class Overall'!A:G,7,FALSE),0)</f>
        <v>4</v>
      </c>
    </row>
    <row r="276" spans="1:17" x14ac:dyDescent="0.25">
      <c r="A276" s="8">
        <v>1</v>
      </c>
      <c r="B276" s="8" t="s">
        <v>181</v>
      </c>
      <c r="C276" s="8" t="s">
        <v>198</v>
      </c>
      <c r="D276" s="8">
        <v>6</v>
      </c>
      <c r="E276" s="8">
        <v>6</v>
      </c>
      <c r="F276" s="8">
        <v>22</v>
      </c>
      <c r="G276" s="8" t="s">
        <v>35</v>
      </c>
      <c r="H276" s="8">
        <v>6</v>
      </c>
      <c r="I276" s="8">
        <v>7.3935185185185198E-3</v>
      </c>
      <c r="J276" s="8">
        <v>41.15</v>
      </c>
      <c r="K276" s="8">
        <v>24.015999999999998</v>
      </c>
      <c r="L276" s="8" t="s">
        <v>15</v>
      </c>
      <c r="M276" s="8" t="s">
        <v>145</v>
      </c>
      <c r="N276" s="8" t="str">
        <f>VLOOKUP(C276,'Points and Classes'!D:E,2,FALSE)</f>
        <v>Combined GTU</v>
      </c>
      <c r="O276" s="8">
        <f>IF(N276="Sportsman",0,_xlfn.IFNA(VLOOKUP(E276,'Points and Classes'!A:B,2,FALSE),0))</f>
        <v>20</v>
      </c>
      <c r="P276" s="8">
        <f>_xlfn.IFNA(VLOOKUP(N276&amp;G276,'By Class Overall'!A:F,6,FALSE),0)</f>
        <v>60</v>
      </c>
      <c r="Q276" s="8">
        <f>_xlfn.IFNA(VLOOKUP(N276&amp;G276,'By Class Overall'!A:G,7,FALSE),0)</f>
        <v>6</v>
      </c>
    </row>
    <row r="277" spans="1:17" x14ac:dyDescent="0.25">
      <c r="A277" s="8">
        <v>1</v>
      </c>
      <c r="B277" s="8" t="s">
        <v>181</v>
      </c>
      <c r="C277" s="8" t="s">
        <v>198</v>
      </c>
      <c r="D277" s="8">
        <v>7</v>
      </c>
      <c r="E277" s="8">
        <v>7</v>
      </c>
      <c r="F277" s="8">
        <v>777</v>
      </c>
      <c r="G277" s="8" t="s">
        <v>22</v>
      </c>
      <c r="H277" s="8">
        <v>6</v>
      </c>
      <c r="I277" s="8">
        <v>7.4594907407407396E-3</v>
      </c>
      <c r="J277" s="8">
        <v>46.871000000000002</v>
      </c>
      <c r="K277" s="8">
        <v>5.7210000000000001</v>
      </c>
      <c r="L277" s="8" t="s">
        <v>33</v>
      </c>
      <c r="M277" s="8" t="s">
        <v>24</v>
      </c>
      <c r="N277" s="8" t="str">
        <f>VLOOKUP(C277,'Points and Classes'!D:E,2,FALSE)</f>
        <v>Combined GTU</v>
      </c>
      <c r="O277" s="8">
        <f>IF(N277="Sportsman",0,_xlfn.IFNA(VLOOKUP(E277,'Points and Classes'!A:B,2,FALSE),0))</f>
        <v>18</v>
      </c>
      <c r="P277" s="8">
        <f>_xlfn.IFNA(VLOOKUP(N277&amp;G277,'By Class Overall'!A:F,6,FALSE),0)</f>
        <v>18</v>
      </c>
      <c r="Q277" s="8">
        <f>_xlfn.IFNA(VLOOKUP(N277&amp;G277,'By Class Overall'!A:G,7,FALSE),0)</f>
        <v>14</v>
      </c>
    </row>
    <row r="278" spans="1:17" x14ac:dyDescent="0.25">
      <c r="A278" s="8">
        <v>1</v>
      </c>
      <c r="B278" s="8" t="s">
        <v>181</v>
      </c>
      <c r="C278" s="8" t="s">
        <v>198</v>
      </c>
      <c r="D278" s="8">
        <v>8</v>
      </c>
      <c r="E278" s="8">
        <v>8</v>
      </c>
      <c r="F278" s="8">
        <v>666</v>
      </c>
      <c r="G278" s="8" t="s">
        <v>45</v>
      </c>
      <c r="H278" s="8">
        <v>6</v>
      </c>
      <c r="I278" s="8">
        <v>7.5671296296296302E-3</v>
      </c>
      <c r="J278" s="8">
        <v>56.143000000000001</v>
      </c>
      <c r="K278" s="8">
        <v>9.2720000000000002</v>
      </c>
      <c r="L278" s="8" t="s">
        <v>18</v>
      </c>
      <c r="M278" s="8" t="s">
        <v>46</v>
      </c>
      <c r="N278" s="8" t="str">
        <f>VLOOKUP(C278,'Points and Classes'!D:E,2,FALSE)</f>
        <v>Combined GTU</v>
      </c>
      <c r="O278" s="8">
        <f>IF(N278="Sportsman",0,_xlfn.IFNA(VLOOKUP(E278,'Points and Classes'!A:B,2,FALSE),0))</f>
        <v>16</v>
      </c>
      <c r="P278" s="8">
        <f>_xlfn.IFNA(VLOOKUP(N278&amp;G278,'By Class Overall'!A:F,6,FALSE),0)</f>
        <v>46</v>
      </c>
      <c r="Q278" s="8">
        <f>_xlfn.IFNA(VLOOKUP(N278&amp;G278,'By Class Overall'!A:G,7,FALSE),0)</f>
        <v>7</v>
      </c>
    </row>
    <row r="279" spans="1:17" x14ac:dyDescent="0.25">
      <c r="A279" s="8">
        <v>1</v>
      </c>
      <c r="B279" s="8" t="s">
        <v>181</v>
      </c>
      <c r="C279" s="8" t="s">
        <v>198</v>
      </c>
      <c r="D279" s="8">
        <v>9</v>
      </c>
      <c r="E279" s="8">
        <v>9</v>
      </c>
      <c r="F279" s="8">
        <v>325</v>
      </c>
      <c r="G279" s="8" t="s">
        <v>53</v>
      </c>
      <c r="H279" s="8">
        <v>6</v>
      </c>
      <c r="I279" s="8">
        <v>7.5821759259259297E-3</v>
      </c>
      <c r="J279" s="8">
        <v>57.432000000000002</v>
      </c>
      <c r="K279" s="8">
        <v>1.2889999999999999</v>
      </c>
      <c r="L279" s="8" t="s">
        <v>18</v>
      </c>
      <c r="M279" s="8" t="s">
        <v>54</v>
      </c>
      <c r="N279" s="8" t="str">
        <f>VLOOKUP(C279,'Points and Classes'!D:E,2,FALSE)</f>
        <v>Combined GTU</v>
      </c>
      <c r="O279" s="8">
        <f>IF(N279="Sportsman",0,_xlfn.IFNA(VLOOKUP(E279,'Points and Classes'!A:B,2,FALSE),0))</f>
        <v>14</v>
      </c>
      <c r="P279" s="8">
        <f>_xlfn.IFNA(VLOOKUP(N279&amp;G279,'By Class Overall'!A:F,6,FALSE),0)</f>
        <v>32</v>
      </c>
      <c r="Q279" s="8">
        <f>_xlfn.IFNA(VLOOKUP(N279&amp;G279,'By Class Overall'!A:G,7,FALSE),0)</f>
        <v>8</v>
      </c>
    </row>
    <row r="280" spans="1:17" x14ac:dyDescent="0.25">
      <c r="A280" s="8">
        <v>1</v>
      </c>
      <c r="B280" s="8" t="s">
        <v>181</v>
      </c>
      <c r="C280" s="8" t="s">
        <v>198</v>
      </c>
      <c r="D280" s="8">
        <v>10</v>
      </c>
      <c r="E280" s="8">
        <v>10</v>
      </c>
      <c r="F280" s="8">
        <v>179</v>
      </c>
      <c r="G280" s="8" t="s">
        <v>42</v>
      </c>
      <c r="H280" s="8">
        <v>6</v>
      </c>
      <c r="I280" s="8">
        <v>7.6666666666666697E-3</v>
      </c>
      <c r="J280" s="8">
        <v>7.5000000000000002E-4</v>
      </c>
      <c r="K280" s="8">
        <v>7.3760000000000003</v>
      </c>
      <c r="L280" s="8" t="s">
        <v>43</v>
      </c>
      <c r="M280" s="8" t="s">
        <v>44</v>
      </c>
      <c r="N280" s="8" t="str">
        <f>VLOOKUP(C280,'Points and Classes'!D:E,2,FALSE)</f>
        <v>Combined GTU</v>
      </c>
      <c r="O280" s="8">
        <f>IF(N280="Sportsman",0,_xlfn.IFNA(VLOOKUP(E280,'Points and Classes'!A:B,2,FALSE),0))</f>
        <v>12</v>
      </c>
      <c r="P280" s="8">
        <f>_xlfn.IFNA(VLOOKUP(N280&amp;G280,'By Class Overall'!A:F,6,FALSE),0)</f>
        <v>26</v>
      </c>
      <c r="Q280" s="8">
        <f>_xlfn.IFNA(VLOOKUP(N280&amp;G280,'By Class Overall'!A:G,7,FALSE),0)</f>
        <v>9</v>
      </c>
    </row>
    <row r="281" spans="1:17" x14ac:dyDescent="0.25">
      <c r="A281" s="8">
        <v>1</v>
      </c>
      <c r="B281" s="8" t="s">
        <v>181</v>
      </c>
      <c r="C281" s="8" t="s">
        <v>198</v>
      </c>
      <c r="D281" s="8">
        <v>11</v>
      </c>
      <c r="E281" s="8">
        <v>11</v>
      </c>
      <c r="F281" s="8">
        <v>660</v>
      </c>
      <c r="G281" s="8" t="s">
        <v>64</v>
      </c>
      <c r="H281" s="8">
        <v>6</v>
      </c>
      <c r="I281" s="8">
        <v>7.8032407407407399E-3</v>
      </c>
      <c r="J281" s="8">
        <v>8.8657407407407402E-4</v>
      </c>
      <c r="K281" s="8">
        <v>11.787000000000001</v>
      </c>
      <c r="L281" s="8" t="s">
        <v>65</v>
      </c>
      <c r="M281" s="8" t="s">
        <v>66</v>
      </c>
      <c r="N281" s="8" t="str">
        <f>VLOOKUP(C281,'Points and Classes'!D:E,2,FALSE)</f>
        <v>Combined GTU</v>
      </c>
      <c r="O281" s="8">
        <f>IF(N281="Sportsman",0,_xlfn.IFNA(VLOOKUP(E281,'Points and Classes'!A:B,2,FALSE),0))</f>
        <v>10</v>
      </c>
      <c r="P281" s="8">
        <f>_xlfn.IFNA(VLOOKUP(N281&amp;G281,'By Class Overall'!A:F,6,FALSE),0)</f>
        <v>15</v>
      </c>
      <c r="Q281" s="8">
        <f>_xlfn.IFNA(VLOOKUP(N281&amp;G281,'By Class Overall'!A:G,7,FALSE),0)</f>
        <v>18</v>
      </c>
    </row>
    <row r="282" spans="1:17" x14ac:dyDescent="0.25">
      <c r="A282" s="8">
        <v>1</v>
      </c>
      <c r="B282" s="8" t="s">
        <v>181</v>
      </c>
      <c r="C282" s="8" t="s">
        <v>198</v>
      </c>
      <c r="D282" s="8">
        <v>12</v>
      </c>
      <c r="E282" s="8">
        <v>12</v>
      </c>
      <c r="F282" s="8">
        <v>66</v>
      </c>
      <c r="G282" s="8" t="s">
        <v>141</v>
      </c>
      <c r="H282" s="8">
        <v>5</v>
      </c>
      <c r="I282" s="8">
        <v>7.0590277777777804E-3</v>
      </c>
      <c r="J282" s="8" t="s">
        <v>118</v>
      </c>
      <c r="K282" s="8" t="s">
        <v>118</v>
      </c>
      <c r="L282" s="8" t="s">
        <v>143</v>
      </c>
      <c r="M282" s="8" t="s">
        <v>144</v>
      </c>
      <c r="N282" s="8" t="str">
        <f>VLOOKUP(C282,'Points and Classes'!D:E,2,FALSE)</f>
        <v>Combined GTU</v>
      </c>
      <c r="O282" s="8">
        <f>IF(N282="Sportsman",0,_xlfn.IFNA(VLOOKUP(E282,'Points and Classes'!A:B,2,FALSE),0))</f>
        <v>9</v>
      </c>
      <c r="P282" s="8">
        <f>_xlfn.IFNA(VLOOKUP(N282&amp;G282,'By Class Overall'!A:F,6,FALSE),0)</f>
        <v>19</v>
      </c>
      <c r="Q282" s="8">
        <f>_xlfn.IFNA(VLOOKUP(N282&amp;G282,'By Class Overall'!A:G,7,FALSE),0)</f>
        <v>13</v>
      </c>
    </row>
    <row r="283" spans="1:17" x14ac:dyDescent="0.25">
      <c r="A283" s="8">
        <v>1</v>
      </c>
      <c r="B283" s="8" t="s">
        <v>181</v>
      </c>
      <c r="C283" s="8" t="s">
        <v>198</v>
      </c>
      <c r="D283" s="8">
        <v>13</v>
      </c>
      <c r="E283" s="8">
        <v>13</v>
      </c>
      <c r="F283" s="8">
        <v>268</v>
      </c>
      <c r="G283" s="8" t="s">
        <v>156</v>
      </c>
      <c r="H283" s="8">
        <v>5</v>
      </c>
      <c r="I283" s="8">
        <v>7.09490740740741E-3</v>
      </c>
      <c r="J283" s="8" t="s">
        <v>118</v>
      </c>
      <c r="K283" s="8">
        <v>3.0979999999999999</v>
      </c>
      <c r="L283" s="8" t="s">
        <v>157</v>
      </c>
      <c r="M283" s="8" t="s">
        <v>158</v>
      </c>
      <c r="N283" s="8" t="str">
        <f>VLOOKUP(C283,'Points and Classes'!D:E,2,FALSE)</f>
        <v>Combined GTU</v>
      </c>
      <c r="O283" s="8">
        <f>IF(N283="Sportsman",0,_xlfn.IFNA(VLOOKUP(E283,'Points and Classes'!A:B,2,FALSE),0))</f>
        <v>8</v>
      </c>
      <c r="P283" s="8">
        <f>_xlfn.IFNA(VLOOKUP(N283&amp;G283,'By Class Overall'!A:F,6,FALSE),0)</f>
        <v>23</v>
      </c>
      <c r="Q283" s="8">
        <f>_xlfn.IFNA(VLOOKUP(N283&amp;G283,'By Class Overall'!A:G,7,FALSE),0)</f>
        <v>11</v>
      </c>
    </row>
    <row r="284" spans="1:17" x14ac:dyDescent="0.25">
      <c r="A284" s="8">
        <v>1</v>
      </c>
      <c r="B284" s="8" t="s">
        <v>181</v>
      </c>
      <c r="C284" s="8" t="s">
        <v>198</v>
      </c>
      <c r="D284" s="8">
        <v>14</v>
      </c>
      <c r="E284" s="8">
        <v>14</v>
      </c>
      <c r="F284" s="8">
        <v>939</v>
      </c>
      <c r="G284" s="8" t="s">
        <v>153</v>
      </c>
      <c r="H284" s="8">
        <v>5</v>
      </c>
      <c r="I284" s="8">
        <v>7.6296296296296303E-3</v>
      </c>
      <c r="J284" s="8" t="s">
        <v>118</v>
      </c>
      <c r="K284" s="8">
        <v>46.191000000000003</v>
      </c>
      <c r="L284" s="8" t="s">
        <v>154</v>
      </c>
      <c r="M284" s="8" t="s">
        <v>144</v>
      </c>
      <c r="N284" s="8" t="str">
        <f>VLOOKUP(C284,'Points and Classes'!D:E,2,FALSE)</f>
        <v>Combined GTU</v>
      </c>
      <c r="O284" s="8">
        <f>IF(N284="Sportsman",0,_xlfn.IFNA(VLOOKUP(E284,'Points and Classes'!A:B,2,FALSE),0))</f>
        <v>7</v>
      </c>
      <c r="P284" s="8">
        <f>_xlfn.IFNA(VLOOKUP(N284&amp;G284,'By Class Overall'!A:F,6,FALSE),0)</f>
        <v>23</v>
      </c>
      <c r="Q284" s="8">
        <f>_xlfn.IFNA(VLOOKUP(N284&amp;G284,'By Class Overall'!A:G,7,FALSE),0)</f>
        <v>11</v>
      </c>
    </row>
    <row r="285" spans="1:17" x14ac:dyDescent="0.25">
      <c r="A285" s="8">
        <v>1</v>
      </c>
      <c r="B285" s="8" t="s">
        <v>181</v>
      </c>
      <c r="C285" s="8" t="s">
        <v>198</v>
      </c>
      <c r="D285" s="8">
        <v>15</v>
      </c>
      <c r="E285" s="8">
        <v>15</v>
      </c>
      <c r="F285" s="8">
        <v>114</v>
      </c>
      <c r="G285" s="8" t="s">
        <v>63</v>
      </c>
      <c r="H285" s="8">
        <v>4</v>
      </c>
      <c r="I285" s="8">
        <v>5.3460648148148096E-3</v>
      </c>
      <c r="J285" s="8" t="s">
        <v>111</v>
      </c>
      <c r="K285" s="8" t="s">
        <v>118</v>
      </c>
      <c r="L285" s="8" t="s">
        <v>18</v>
      </c>
      <c r="M285" s="8" t="s">
        <v>19</v>
      </c>
      <c r="N285" s="8" t="str">
        <f>VLOOKUP(C285,'Points and Classes'!D:E,2,FALSE)</f>
        <v>Combined GTU</v>
      </c>
      <c r="O285" s="8">
        <f>IF(N285="Sportsman",0,_xlfn.IFNA(VLOOKUP(E285,'Points and Classes'!A:B,2,FALSE),0))</f>
        <v>6</v>
      </c>
      <c r="P285" s="8">
        <f>_xlfn.IFNA(VLOOKUP(N285&amp;G285,'By Class Overall'!A:F,6,FALSE),0)</f>
        <v>6</v>
      </c>
      <c r="Q285" s="8">
        <f>_xlfn.IFNA(VLOOKUP(N285&amp;G285,'By Class Overall'!A:G,7,FALSE),0)</f>
        <v>22</v>
      </c>
    </row>
    <row r="286" spans="1:17" x14ac:dyDescent="0.25">
      <c r="A286" s="8">
        <v>1</v>
      </c>
      <c r="B286" s="8" t="s">
        <v>181</v>
      </c>
      <c r="C286" s="8" t="s">
        <v>198</v>
      </c>
      <c r="D286" s="8">
        <v>16</v>
      </c>
      <c r="E286" s="8">
        <v>16</v>
      </c>
      <c r="F286" s="8">
        <v>56</v>
      </c>
      <c r="G286" s="8" t="s">
        <v>136</v>
      </c>
      <c r="H286" s="8">
        <v>4</v>
      </c>
      <c r="I286" s="8">
        <v>5.7997685185185201E-3</v>
      </c>
      <c r="J286" s="8" t="s">
        <v>111</v>
      </c>
      <c r="K286" s="8">
        <v>39.247999999999998</v>
      </c>
      <c r="L286" s="8" t="s">
        <v>137</v>
      </c>
      <c r="M286" s="8" t="s">
        <v>115</v>
      </c>
      <c r="N286" s="8" t="str">
        <f>VLOOKUP(C286,'Points and Classes'!D:E,2,FALSE)</f>
        <v>Combined GTU</v>
      </c>
      <c r="O286" s="8">
        <f>IF(N286="Sportsman",0,_xlfn.IFNA(VLOOKUP(E286,'Points and Classes'!A:B,2,FALSE),0))</f>
        <v>5</v>
      </c>
      <c r="P286" s="8">
        <f>_xlfn.IFNA(VLOOKUP(N286&amp;G286,'By Class Overall'!A:F,6,FALSE),0)</f>
        <v>26</v>
      </c>
      <c r="Q286" s="8">
        <f>_xlfn.IFNA(VLOOKUP(N286&amp;G286,'By Class Overall'!A:G,7,FALSE),0)</f>
        <v>9</v>
      </c>
    </row>
    <row r="287" spans="1:17" x14ac:dyDescent="0.25">
      <c r="A287" s="8">
        <v>1</v>
      </c>
      <c r="B287" s="8" t="s">
        <v>181</v>
      </c>
      <c r="C287" s="8" t="s">
        <v>198</v>
      </c>
      <c r="D287" s="8" t="s">
        <v>71</v>
      </c>
      <c r="E287" s="8" t="s">
        <v>71</v>
      </c>
      <c r="F287" s="8">
        <v>870</v>
      </c>
      <c r="G287" s="8" t="s">
        <v>79</v>
      </c>
      <c r="I287" s="8">
        <v>10.417999999999999</v>
      </c>
      <c r="J287" s="8" t="s">
        <v>71</v>
      </c>
      <c r="K287" s="8" t="s">
        <v>142</v>
      </c>
      <c r="L287" s="8" t="s">
        <v>80</v>
      </c>
      <c r="M287" s="8" t="s">
        <v>81</v>
      </c>
      <c r="N287" s="8" t="str">
        <f>VLOOKUP(C287,'Points and Classes'!D:E,2,FALSE)</f>
        <v>Combined GTU</v>
      </c>
      <c r="O287" s="8">
        <f>IF(N287="Sportsman",0,_xlfn.IFNA(VLOOKUP(E287,'Points and Classes'!A:B,2,FALSE),0))</f>
        <v>0</v>
      </c>
      <c r="P287" s="8">
        <f>_xlfn.IFNA(VLOOKUP(N287&amp;G287,'By Class Overall'!A:F,6,FALSE),0)</f>
        <v>14</v>
      </c>
      <c r="Q287" s="8">
        <f>_xlfn.IFNA(VLOOKUP(N287&amp;G287,'By Class Overall'!A:G,7,FALSE),0)</f>
        <v>19</v>
      </c>
    </row>
    <row r="288" spans="1:17" x14ac:dyDescent="0.25">
      <c r="A288" s="8">
        <v>1</v>
      </c>
      <c r="B288" s="8" t="s">
        <v>181</v>
      </c>
      <c r="C288" s="8" t="s">
        <v>198</v>
      </c>
      <c r="D288" s="8" t="s">
        <v>71</v>
      </c>
      <c r="E288" s="8" t="s">
        <v>71</v>
      </c>
      <c r="F288" s="8">
        <v>11</v>
      </c>
      <c r="G288" s="8" t="s">
        <v>127</v>
      </c>
      <c r="J288" s="8" t="s">
        <v>71</v>
      </c>
      <c r="L288" s="8" t="s">
        <v>148</v>
      </c>
      <c r="M288" s="8" t="s">
        <v>128</v>
      </c>
      <c r="N288" s="8" t="str">
        <f>VLOOKUP(C288,'Points and Classes'!D:E,2,FALSE)</f>
        <v>Combined GTU</v>
      </c>
      <c r="O288" s="8">
        <f>IF(N288="Sportsman",0,_xlfn.IFNA(VLOOKUP(E288,'Points and Classes'!A:B,2,FALSE),0))</f>
        <v>0</v>
      </c>
      <c r="P288" s="8">
        <f>_xlfn.IFNA(VLOOKUP(N288&amp;G288,'By Class Overall'!A:F,6,FALSE),0)</f>
        <v>0</v>
      </c>
      <c r="Q288" s="8">
        <f>_xlfn.IFNA(VLOOKUP(N288&amp;G288,'By Class Overall'!A:G,7,FALSE),0)</f>
        <v>0</v>
      </c>
    </row>
    <row r="289" spans="1:17" x14ac:dyDescent="0.25">
      <c r="A289" s="8">
        <v>1</v>
      </c>
      <c r="B289" s="8" t="s">
        <v>181</v>
      </c>
      <c r="C289" s="8" t="s">
        <v>198</v>
      </c>
      <c r="D289" s="8" t="s">
        <v>71</v>
      </c>
      <c r="E289" s="8" t="s">
        <v>71</v>
      </c>
      <c r="F289" s="8">
        <v>217</v>
      </c>
      <c r="G289" s="8" t="s">
        <v>130</v>
      </c>
      <c r="J289" s="8" t="s">
        <v>71</v>
      </c>
      <c r="L289" s="8" t="s">
        <v>147</v>
      </c>
      <c r="M289" s="8" t="s">
        <v>81</v>
      </c>
      <c r="N289" s="8" t="str">
        <f>VLOOKUP(C289,'Points and Classes'!D:E,2,FALSE)</f>
        <v>Combined GTU</v>
      </c>
      <c r="O289" s="8">
        <f>IF(N289="Sportsman",0,_xlfn.IFNA(VLOOKUP(E289,'Points and Classes'!A:B,2,FALSE),0))</f>
        <v>0</v>
      </c>
      <c r="P289" s="8">
        <f>_xlfn.IFNA(VLOOKUP(N289&amp;G289,'By Class Overall'!A:F,6,FALSE),0)</f>
        <v>9</v>
      </c>
      <c r="Q289" s="8">
        <f>_xlfn.IFNA(VLOOKUP(N289&amp;G289,'By Class Overall'!A:G,7,FALSE),0)</f>
        <v>21</v>
      </c>
    </row>
    <row r="290" spans="1:17" x14ac:dyDescent="0.25">
      <c r="A290" s="8">
        <v>1</v>
      </c>
      <c r="B290" s="8" t="s">
        <v>181</v>
      </c>
      <c r="C290" s="8" t="s">
        <v>198</v>
      </c>
      <c r="D290" s="8" t="s">
        <v>71</v>
      </c>
      <c r="E290" s="8" t="s">
        <v>71</v>
      </c>
      <c r="F290" s="8">
        <v>805</v>
      </c>
      <c r="G290" s="8" t="s">
        <v>82</v>
      </c>
      <c r="J290" s="8" t="s">
        <v>71</v>
      </c>
      <c r="L290" s="8" t="s">
        <v>83</v>
      </c>
      <c r="M290" s="8" t="s">
        <v>54</v>
      </c>
      <c r="N290" s="8" t="str">
        <f>VLOOKUP(C290,'Points and Classes'!D:E,2,FALSE)</f>
        <v>Combined GTU</v>
      </c>
      <c r="O290" s="8">
        <f>IF(N290="Sportsman",0,_xlfn.IFNA(VLOOKUP(E290,'Points and Classes'!A:B,2,FALSE),0))</f>
        <v>0</v>
      </c>
      <c r="P290" s="8">
        <f>_xlfn.IFNA(VLOOKUP(N290&amp;G290,'By Class Overall'!A:F,6,FALSE),0)</f>
        <v>0</v>
      </c>
      <c r="Q290" s="8">
        <f>_xlfn.IFNA(VLOOKUP(N290&amp;G290,'By Class Overall'!A:G,7,FALSE),0)</f>
        <v>0</v>
      </c>
    </row>
    <row r="291" spans="1:17" x14ac:dyDescent="0.25">
      <c r="A291" s="8">
        <v>1</v>
      </c>
      <c r="B291" s="8" t="s">
        <v>181</v>
      </c>
      <c r="C291" s="8" t="s">
        <v>204</v>
      </c>
      <c r="D291" s="8">
        <v>2</v>
      </c>
      <c r="E291" s="8">
        <v>1</v>
      </c>
      <c r="F291" s="8">
        <v>39</v>
      </c>
      <c r="G291" s="8" t="s">
        <v>98</v>
      </c>
      <c r="H291" s="8">
        <v>5</v>
      </c>
      <c r="I291" s="8">
        <v>7.4999999999999997E-3</v>
      </c>
      <c r="J291" s="8">
        <v>23.149000000000001</v>
      </c>
      <c r="K291" s="8">
        <v>23.149000000000001</v>
      </c>
      <c r="L291" s="8" t="s">
        <v>99</v>
      </c>
      <c r="M291" s="8" t="s">
        <v>100</v>
      </c>
      <c r="N291" s="8" t="str">
        <f>VLOOKUP(C291,'Points and Classes'!D:E,2,FALSE)</f>
        <v>Formula 40 - GTO</v>
      </c>
      <c r="O291" s="8">
        <f>IF(N291="Sportsman",0,_xlfn.IFNA(VLOOKUP(E291,'Points and Classes'!A:B,2,FALSE),0))</f>
        <v>50</v>
      </c>
      <c r="P291" s="8">
        <f>_xlfn.IFNA(VLOOKUP(N291&amp;G291,'By Class Overall'!A:F,6,FALSE),0)</f>
        <v>104</v>
      </c>
      <c r="Q291" s="8">
        <f>_xlfn.IFNA(VLOOKUP(N291&amp;G291,'By Class Overall'!A:G,7,FALSE),0)</f>
        <v>2</v>
      </c>
    </row>
    <row r="292" spans="1:17" x14ac:dyDescent="0.25">
      <c r="A292" s="8">
        <v>1</v>
      </c>
      <c r="B292" s="8" t="s">
        <v>181</v>
      </c>
      <c r="C292" s="8" t="s">
        <v>204</v>
      </c>
      <c r="D292" s="8">
        <v>4</v>
      </c>
      <c r="E292" s="8">
        <v>2</v>
      </c>
      <c r="F292" s="8">
        <v>115</v>
      </c>
      <c r="G292" s="8" t="s">
        <v>92</v>
      </c>
      <c r="H292" s="8">
        <v>5</v>
      </c>
      <c r="I292" s="8">
        <v>8.0130439814814804E-3</v>
      </c>
      <c r="J292" s="8">
        <v>7.8097222222222196E-4</v>
      </c>
      <c r="K292" s="8">
        <v>42.212000000000003</v>
      </c>
      <c r="L292" s="8" t="s">
        <v>62</v>
      </c>
      <c r="M292" s="8" t="s">
        <v>44</v>
      </c>
      <c r="N292" s="8" t="str">
        <f>VLOOKUP(C292,'Points and Classes'!D:E,2,FALSE)</f>
        <v>Formula 40 - GTO</v>
      </c>
      <c r="O292" s="8">
        <f>IF(N292="Sportsman",0,_xlfn.IFNA(VLOOKUP(E292,'Points and Classes'!A:B,2,FALSE),0))</f>
        <v>40</v>
      </c>
      <c r="P292" s="8">
        <f>_xlfn.IFNA(VLOOKUP(N292&amp;G292,'By Class Overall'!A:F,6,FALSE),0)</f>
        <v>120</v>
      </c>
      <c r="Q292" s="8">
        <f>_xlfn.IFNA(VLOOKUP(N292&amp;G292,'By Class Overall'!A:G,7,FALSE),0)</f>
        <v>1</v>
      </c>
    </row>
    <row r="293" spans="1:17" x14ac:dyDescent="0.25">
      <c r="A293" s="8">
        <v>1</v>
      </c>
      <c r="B293" s="8" t="s">
        <v>181</v>
      </c>
      <c r="C293" s="8" t="s">
        <v>204</v>
      </c>
      <c r="D293" s="8">
        <v>6</v>
      </c>
      <c r="E293" s="8">
        <v>3</v>
      </c>
      <c r="F293" s="8">
        <v>660</v>
      </c>
      <c r="G293" s="8" t="s">
        <v>64</v>
      </c>
      <c r="H293" s="8">
        <v>4</v>
      </c>
      <c r="I293" s="8">
        <v>7.4660763888888902E-3</v>
      </c>
      <c r="J293" s="8" t="s">
        <v>118</v>
      </c>
      <c r="K293" s="8" t="s">
        <v>118</v>
      </c>
      <c r="L293" s="8" t="s">
        <v>65</v>
      </c>
      <c r="M293" s="8" t="s">
        <v>66</v>
      </c>
      <c r="N293" s="8" t="str">
        <f>VLOOKUP(C293,'Points and Classes'!D:E,2,FALSE)</f>
        <v>Formula 40 - GTO</v>
      </c>
      <c r="O293" s="8">
        <f>IF(N293="Sportsman",0,_xlfn.IFNA(VLOOKUP(E293,'Points and Classes'!A:B,2,FALSE),0))</f>
        <v>32</v>
      </c>
      <c r="P293" s="8">
        <f>_xlfn.IFNA(VLOOKUP(N293&amp;G293,'By Class Overall'!A:F,6,FALSE),0)</f>
        <v>48</v>
      </c>
      <c r="Q293" s="8">
        <f>_xlfn.IFNA(VLOOKUP(N293&amp;G293,'By Class Overall'!A:G,7,FALSE),0)</f>
        <v>5</v>
      </c>
    </row>
    <row r="294" spans="1:17" x14ac:dyDescent="0.25">
      <c r="A294" s="8">
        <v>1</v>
      </c>
      <c r="B294" s="8" t="s">
        <v>181</v>
      </c>
      <c r="C294" s="8" t="s">
        <v>204</v>
      </c>
      <c r="D294" s="8" t="s">
        <v>71</v>
      </c>
      <c r="E294" s="8" t="s">
        <v>71</v>
      </c>
      <c r="F294" s="8">
        <v>53</v>
      </c>
      <c r="G294" s="8" t="s">
        <v>120</v>
      </c>
      <c r="J294" s="8" t="s">
        <v>71</v>
      </c>
      <c r="L294" s="8" t="s">
        <v>31</v>
      </c>
      <c r="M294" s="8" t="s">
        <v>121</v>
      </c>
      <c r="N294" s="8" t="str">
        <f>VLOOKUP(C294,'Points and Classes'!D:E,2,FALSE)</f>
        <v>Formula 40 - GTO</v>
      </c>
      <c r="O294" s="8">
        <f>IF(N294="Sportsman",0,_xlfn.IFNA(VLOOKUP(E294,'Points and Classes'!A:B,2,FALSE),0))</f>
        <v>0</v>
      </c>
      <c r="P294" s="8">
        <f>_xlfn.IFNA(VLOOKUP(N294&amp;G294,'By Class Overall'!A:F,6,FALSE),0)</f>
        <v>100</v>
      </c>
      <c r="Q294" s="8">
        <f>_xlfn.IFNA(VLOOKUP(N294&amp;G294,'By Class Overall'!A:G,7,FALSE),0)</f>
        <v>3</v>
      </c>
    </row>
    <row r="295" spans="1:17" x14ac:dyDescent="0.25">
      <c r="A295" s="8">
        <v>1</v>
      </c>
      <c r="B295" s="8" t="s">
        <v>181</v>
      </c>
      <c r="C295" s="8" t="s">
        <v>204</v>
      </c>
      <c r="D295" s="8" t="s">
        <v>71</v>
      </c>
      <c r="E295" s="8" t="s">
        <v>71</v>
      </c>
      <c r="F295" s="8">
        <v>365</v>
      </c>
      <c r="G295" s="8" t="s">
        <v>105</v>
      </c>
      <c r="J295" s="8" t="s">
        <v>71</v>
      </c>
      <c r="L295" s="8" t="s">
        <v>48</v>
      </c>
      <c r="M295" s="8" t="s">
        <v>128</v>
      </c>
      <c r="N295" s="8" t="str">
        <f>VLOOKUP(C295,'Points and Classes'!D:E,2,FALSE)</f>
        <v>Formula 40 - GTO</v>
      </c>
      <c r="O295" s="8">
        <f>IF(N295="Sportsman",0,_xlfn.IFNA(VLOOKUP(E295,'Points and Classes'!A:B,2,FALSE),0))</f>
        <v>0</v>
      </c>
      <c r="P295" s="8">
        <f>_xlfn.IFNA(VLOOKUP(N295&amp;G295,'By Class Overall'!A:F,6,FALSE),0)</f>
        <v>58</v>
      </c>
      <c r="Q295" s="8">
        <f>_xlfn.IFNA(VLOOKUP(N295&amp;G295,'By Class Overall'!A:G,7,FALSE),0)</f>
        <v>4</v>
      </c>
    </row>
    <row r="296" spans="1:17" x14ac:dyDescent="0.25">
      <c r="A296" s="8">
        <v>1</v>
      </c>
      <c r="B296" s="8" t="s">
        <v>181</v>
      </c>
      <c r="C296" s="8" t="s">
        <v>204</v>
      </c>
      <c r="D296" s="8" t="s">
        <v>71</v>
      </c>
      <c r="E296" s="8" t="s">
        <v>71</v>
      </c>
      <c r="F296" s="8">
        <v>101</v>
      </c>
      <c r="G296" s="8" t="s">
        <v>124</v>
      </c>
      <c r="J296" s="8" t="s">
        <v>71</v>
      </c>
      <c r="L296" s="8" t="s">
        <v>125</v>
      </c>
      <c r="M296" s="8" t="s">
        <v>81</v>
      </c>
      <c r="N296" s="8" t="str">
        <f>VLOOKUP(C296,'Points and Classes'!D:E,2,FALSE)</f>
        <v>Formula 40 - GTO</v>
      </c>
      <c r="O296" s="8">
        <f>IF(N296="Sportsman",0,_xlfn.IFNA(VLOOKUP(E296,'Points and Classes'!A:B,2,FALSE),0))</f>
        <v>0</v>
      </c>
      <c r="P296" s="8">
        <f>_xlfn.IFNA(VLOOKUP(N296&amp;G296,'By Class Overall'!A:F,6,FALSE),0)</f>
        <v>0</v>
      </c>
      <c r="Q296" s="8">
        <f>_xlfn.IFNA(VLOOKUP(N296&amp;G296,'By Class Overall'!A:G,7,FALSE),0)</f>
        <v>0</v>
      </c>
    </row>
    <row r="297" spans="1:17" x14ac:dyDescent="0.25">
      <c r="A297" s="8">
        <v>1</v>
      </c>
      <c r="B297" s="8" t="s">
        <v>181</v>
      </c>
      <c r="C297" s="8" t="s">
        <v>204</v>
      </c>
      <c r="D297" s="8" t="s">
        <v>71</v>
      </c>
      <c r="E297" s="8" t="s">
        <v>71</v>
      </c>
      <c r="F297" s="8" t="s">
        <v>29</v>
      </c>
      <c r="G297" s="8" t="s">
        <v>30</v>
      </c>
      <c r="J297" s="8" t="s">
        <v>71</v>
      </c>
      <c r="L297" s="8" t="s">
        <v>31</v>
      </c>
      <c r="M297" s="8" t="s">
        <v>19</v>
      </c>
      <c r="N297" s="8" t="str">
        <f>VLOOKUP(C297,'Points and Classes'!D:E,2,FALSE)</f>
        <v>Formula 40 - GTO</v>
      </c>
      <c r="O297" s="8">
        <f>IF(N297="Sportsman",0,_xlfn.IFNA(VLOOKUP(E297,'Points and Classes'!A:B,2,FALSE),0))</f>
        <v>0</v>
      </c>
      <c r="P297" s="8">
        <f>_xlfn.IFNA(VLOOKUP(N297&amp;G297,'By Class Overall'!A:F,6,FALSE),0)</f>
        <v>0</v>
      </c>
      <c r="Q297" s="8">
        <f>_xlfn.IFNA(VLOOKUP(N297&amp;G297,'By Class Overall'!A:G,7,FALSE),0)</f>
        <v>0</v>
      </c>
    </row>
    <row r="298" spans="1:17" x14ac:dyDescent="0.25">
      <c r="A298" s="8">
        <v>1</v>
      </c>
      <c r="B298" s="8" t="s">
        <v>181</v>
      </c>
      <c r="C298" s="8" t="s">
        <v>204</v>
      </c>
      <c r="D298" s="8" t="s">
        <v>71</v>
      </c>
      <c r="E298" s="8" t="s">
        <v>71</v>
      </c>
      <c r="F298" s="8">
        <v>11</v>
      </c>
      <c r="G298" s="8" t="s">
        <v>127</v>
      </c>
      <c r="J298" s="8" t="s">
        <v>71</v>
      </c>
      <c r="L298" s="8" t="s">
        <v>31</v>
      </c>
      <c r="M298" s="8" t="s">
        <v>128</v>
      </c>
      <c r="N298" s="8" t="str">
        <f>VLOOKUP(C298,'Points and Classes'!D:E,2,FALSE)</f>
        <v>Formula 40 - GTO</v>
      </c>
      <c r="O298" s="8">
        <f>IF(N298="Sportsman",0,_xlfn.IFNA(VLOOKUP(E298,'Points and Classes'!A:B,2,FALSE),0))</f>
        <v>0</v>
      </c>
      <c r="P298" s="8">
        <f>_xlfn.IFNA(VLOOKUP(N298&amp;G298,'By Class Overall'!A:F,6,FALSE),0)</f>
        <v>26</v>
      </c>
      <c r="Q298" s="8">
        <f>_xlfn.IFNA(VLOOKUP(N298&amp;G298,'By Class Overall'!A:G,7,FALSE),0)</f>
        <v>6</v>
      </c>
    </row>
    <row r="299" spans="1:17" x14ac:dyDescent="0.25">
      <c r="A299" s="8">
        <v>1</v>
      </c>
      <c r="B299" s="8" t="s">
        <v>181</v>
      </c>
      <c r="C299" s="8" t="s">
        <v>204</v>
      </c>
      <c r="D299" s="8" t="s">
        <v>71</v>
      </c>
      <c r="E299" s="8" t="s">
        <v>71</v>
      </c>
      <c r="F299" s="8">
        <v>69</v>
      </c>
      <c r="G299" s="8" t="s">
        <v>72</v>
      </c>
      <c r="J299" s="8" t="s">
        <v>71</v>
      </c>
      <c r="L299" s="8" t="s">
        <v>73</v>
      </c>
      <c r="M299" s="8" t="s">
        <v>74</v>
      </c>
      <c r="N299" s="8" t="str">
        <f>VLOOKUP(C299,'Points and Classes'!D:E,2,FALSE)</f>
        <v>Formula 40 - GTO</v>
      </c>
      <c r="O299" s="8">
        <f>IF(N299="Sportsman",0,_xlfn.IFNA(VLOOKUP(E299,'Points and Classes'!A:B,2,FALSE),0))</f>
        <v>0</v>
      </c>
      <c r="P299" s="8">
        <f>_xlfn.IFNA(VLOOKUP(N299&amp;G299,'By Class Overall'!A:F,6,FALSE),0)</f>
        <v>20</v>
      </c>
      <c r="Q299" s="8">
        <f>_xlfn.IFNA(VLOOKUP(N299&amp;G299,'By Class Overall'!A:G,7,FALSE),0)</f>
        <v>8</v>
      </c>
    </row>
    <row r="300" spans="1:17" x14ac:dyDescent="0.25">
      <c r="A300" s="8">
        <v>1</v>
      </c>
      <c r="B300" s="8" t="s">
        <v>181</v>
      </c>
      <c r="C300" s="8" t="s">
        <v>204</v>
      </c>
      <c r="D300" s="8" t="s">
        <v>71</v>
      </c>
      <c r="E300" s="8" t="s">
        <v>71</v>
      </c>
      <c r="F300" s="8">
        <v>111</v>
      </c>
      <c r="G300" s="8" t="s">
        <v>184</v>
      </c>
      <c r="J300" s="8" t="s">
        <v>71</v>
      </c>
      <c r="L300" s="8" t="s">
        <v>185</v>
      </c>
      <c r="M300" s="8" t="s">
        <v>186</v>
      </c>
      <c r="N300" s="8" t="str">
        <f>VLOOKUP(C300,'Points and Classes'!D:E,2,FALSE)</f>
        <v>Formula 40 - GTO</v>
      </c>
      <c r="O300" s="8">
        <f>IF(N300="Sportsman",0,_xlfn.IFNA(VLOOKUP(E300,'Points and Classes'!A:B,2,FALSE),0))</f>
        <v>0</v>
      </c>
      <c r="P300" s="8">
        <f>_xlfn.IFNA(VLOOKUP(N300&amp;G300,'By Class Overall'!A:F,6,FALSE),0)</f>
        <v>18</v>
      </c>
      <c r="Q300" s="8">
        <f>_xlfn.IFNA(VLOOKUP(N300&amp;G300,'By Class Overall'!A:G,7,FALSE),0)</f>
        <v>10</v>
      </c>
    </row>
    <row r="301" spans="1:17" x14ac:dyDescent="0.25">
      <c r="A301" s="8">
        <v>1</v>
      </c>
      <c r="B301" s="8" t="s">
        <v>181</v>
      </c>
      <c r="C301" s="8" t="s">
        <v>203</v>
      </c>
      <c r="D301" s="8">
        <v>1</v>
      </c>
      <c r="E301" s="8">
        <v>1</v>
      </c>
      <c r="F301" s="8">
        <v>258</v>
      </c>
      <c r="G301" s="8" t="s">
        <v>134</v>
      </c>
      <c r="H301" s="8">
        <v>5</v>
      </c>
      <c r="I301" s="8">
        <v>7.2320717592592601E-3</v>
      </c>
      <c r="L301" s="8" t="s">
        <v>83</v>
      </c>
      <c r="M301" s="8" t="s">
        <v>135</v>
      </c>
      <c r="N301" s="8" t="str">
        <f>VLOOKUP(C301,'Points and Classes'!D:E,2,FALSE)</f>
        <v>Formula 40 - GTU</v>
      </c>
      <c r="O301" s="8">
        <f>IF(N301="Sportsman",0,_xlfn.IFNA(VLOOKUP(E301,'Points and Classes'!A:B,2,FALSE),0))</f>
        <v>50</v>
      </c>
      <c r="P301" s="8">
        <f>_xlfn.IFNA(VLOOKUP(N301&amp;G301,'By Class Overall'!A:F,6,FALSE),0)</f>
        <v>126</v>
      </c>
      <c r="Q301" s="8">
        <f>_xlfn.IFNA(VLOOKUP(N301&amp;G301,'By Class Overall'!A:G,7,FALSE),0)</f>
        <v>1</v>
      </c>
    </row>
    <row r="302" spans="1:17" x14ac:dyDescent="0.25">
      <c r="A302" s="8">
        <v>1</v>
      </c>
      <c r="B302" s="8" t="s">
        <v>181</v>
      </c>
      <c r="C302" s="8" t="s">
        <v>203</v>
      </c>
      <c r="D302" s="8">
        <v>3</v>
      </c>
      <c r="E302" s="8">
        <v>2</v>
      </c>
      <c r="F302" s="8">
        <v>325</v>
      </c>
      <c r="G302" s="8" t="s">
        <v>53</v>
      </c>
      <c r="H302" s="8">
        <v>5</v>
      </c>
      <c r="I302" s="8">
        <v>7.5244791666666698E-3</v>
      </c>
      <c r="J302" s="8">
        <v>25.263999999999999</v>
      </c>
      <c r="K302" s="8">
        <v>2.1150000000000002</v>
      </c>
      <c r="L302" s="8" t="s">
        <v>18</v>
      </c>
      <c r="M302" s="8" t="s">
        <v>54</v>
      </c>
      <c r="N302" s="8" t="str">
        <f>VLOOKUP(C302,'Points and Classes'!D:E,2,FALSE)</f>
        <v>Formula 40 - GTU</v>
      </c>
      <c r="O302" s="8">
        <f>IF(N302="Sportsman",0,_xlfn.IFNA(VLOOKUP(E302,'Points and Classes'!A:B,2,FALSE),0))</f>
        <v>40</v>
      </c>
      <c r="P302" s="8">
        <f>_xlfn.IFNA(VLOOKUP(N302&amp;G302,'By Class Overall'!A:F,6,FALSE),0)</f>
        <v>40</v>
      </c>
      <c r="Q302" s="8">
        <f>_xlfn.IFNA(VLOOKUP(N302&amp;G302,'By Class Overall'!A:G,7,FALSE),0)</f>
        <v>4</v>
      </c>
    </row>
    <row r="303" spans="1:17" x14ac:dyDescent="0.25">
      <c r="A303" s="8">
        <v>1</v>
      </c>
      <c r="B303" s="8" t="s">
        <v>181</v>
      </c>
      <c r="C303" s="8" t="s">
        <v>203</v>
      </c>
      <c r="D303" s="8">
        <v>5</v>
      </c>
      <c r="E303" s="8">
        <v>3</v>
      </c>
      <c r="F303" s="8">
        <v>193</v>
      </c>
      <c r="G303" s="8" t="s">
        <v>14</v>
      </c>
      <c r="H303" s="8">
        <v>5</v>
      </c>
      <c r="I303" s="8">
        <v>8.2176967592592597E-3</v>
      </c>
      <c r="J303" s="8">
        <v>9.8562499999999996E-4</v>
      </c>
      <c r="K303" s="8">
        <v>17.681999999999999</v>
      </c>
      <c r="L303" s="8" t="s">
        <v>15</v>
      </c>
      <c r="M303" s="8" t="s">
        <v>16</v>
      </c>
      <c r="N303" s="8" t="str">
        <f>VLOOKUP(C303,'Points and Classes'!D:E,2,FALSE)</f>
        <v>Formula 40 - GTU</v>
      </c>
      <c r="O303" s="8">
        <f>IF(N303="Sportsman",0,_xlfn.IFNA(VLOOKUP(E303,'Points and Classes'!A:B,2,FALSE),0))</f>
        <v>32</v>
      </c>
      <c r="P303" s="8">
        <f>_xlfn.IFNA(VLOOKUP(N303&amp;G303,'By Class Overall'!A:F,6,FALSE),0)</f>
        <v>104</v>
      </c>
      <c r="Q303" s="8">
        <f>_xlfn.IFNA(VLOOKUP(N303&amp;G303,'By Class Overall'!A:G,7,FALSE),0)</f>
        <v>2</v>
      </c>
    </row>
    <row r="304" spans="1:17" x14ac:dyDescent="0.25">
      <c r="A304" s="8">
        <v>1</v>
      </c>
      <c r="B304" s="8" t="s">
        <v>181</v>
      </c>
      <c r="C304" s="8" t="s">
        <v>203</v>
      </c>
      <c r="D304" s="8" t="s">
        <v>71</v>
      </c>
      <c r="E304" s="8" t="s">
        <v>71</v>
      </c>
      <c r="F304" s="8">
        <v>84</v>
      </c>
      <c r="G304" s="8" t="s">
        <v>84</v>
      </c>
      <c r="J304" s="8" t="s">
        <v>71</v>
      </c>
      <c r="L304" s="8" t="s">
        <v>18</v>
      </c>
      <c r="M304" s="8" t="s">
        <v>85</v>
      </c>
      <c r="N304" s="8" t="str">
        <f>VLOOKUP(C304,'Points and Classes'!D:E,2,FALSE)</f>
        <v>Formula 40 - GTU</v>
      </c>
      <c r="O304" s="8">
        <f>IF(N304="Sportsman",0,_xlfn.IFNA(VLOOKUP(E304,'Points and Classes'!A:B,2,FALSE),0))</f>
        <v>0</v>
      </c>
      <c r="P304" s="8">
        <f>_xlfn.IFNA(VLOOKUP(N304&amp;G304,'By Class Overall'!A:F,6,FALSE),0)</f>
        <v>0</v>
      </c>
      <c r="Q304" s="8">
        <f>_xlfn.IFNA(VLOOKUP(N304&amp;G304,'By Class Overall'!A:G,7,FALSE),0)</f>
        <v>0</v>
      </c>
    </row>
    <row r="305" spans="1:17" x14ac:dyDescent="0.25">
      <c r="A305" s="8">
        <v>1</v>
      </c>
      <c r="B305" s="8" t="s">
        <v>181</v>
      </c>
      <c r="C305" s="8" t="s">
        <v>203</v>
      </c>
      <c r="D305" s="8" t="s">
        <v>71</v>
      </c>
      <c r="E305" s="8" t="s">
        <v>71</v>
      </c>
      <c r="F305" s="8">
        <v>88</v>
      </c>
      <c r="G305" s="8" t="s">
        <v>126</v>
      </c>
      <c r="J305" s="8" t="s">
        <v>71</v>
      </c>
      <c r="L305" s="8" t="s">
        <v>18</v>
      </c>
      <c r="M305" s="8" t="s">
        <v>102</v>
      </c>
      <c r="N305" s="8" t="str">
        <f>VLOOKUP(C305,'Points and Classes'!D:E,2,FALSE)</f>
        <v>Formula 40 - GTU</v>
      </c>
      <c r="O305" s="8">
        <f>IF(N305="Sportsman",0,_xlfn.IFNA(VLOOKUP(E305,'Points and Classes'!A:B,2,FALSE),0))</f>
        <v>0</v>
      </c>
      <c r="P305" s="8">
        <f>_xlfn.IFNA(VLOOKUP(N305&amp;G305,'By Class Overall'!A:F,6,FALSE),0)</f>
        <v>0</v>
      </c>
      <c r="Q305" s="8">
        <f>_xlfn.IFNA(VLOOKUP(N305&amp;G305,'By Class Overall'!A:G,7,FALSE),0)</f>
        <v>0</v>
      </c>
    </row>
    <row r="306" spans="1:17" x14ac:dyDescent="0.25">
      <c r="A306" s="8">
        <v>1</v>
      </c>
      <c r="B306" s="8" t="s">
        <v>181</v>
      </c>
      <c r="C306" s="8" t="s">
        <v>203</v>
      </c>
      <c r="D306" s="8" t="s">
        <v>71</v>
      </c>
      <c r="E306" s="8" t="s">
        <v>71</v>
      </c>
      <c r="F306" s="8">
        <v>217</v>
      </c>
      <c r="G306" s="8" t="s">
        <v>130</v>
      </c>
      <c r="J306" s="8" t="s">
        <v>71</v>
      </c>
      <c r="L306" s="8" t="s">
        <v>147</v>
      </c>
      <c r="M306" s="8" t="s">
        <v>81</v>
      </c>
      <c r="N306" s="8" t="str">
        <f>VLOOKUP(C306,'Points and Classes'!D:E,2,FALSE)</f>
        <v>Formula 40 - GTU</v>
      </c>
      <c r="O306" s="8">
        <f>IF(N306="Sportsman",0,_xlfn.IFNA(VLOOKUP(E306,'Points and Classes'!A:B,2,FALSE),0))</f>
        <v>0</v>
      </c>
      <c r="P306" s="8">
        <f>_xlfn.IFNA(VLOOKUP(N306&amp;G306,'By Class Overall'!A:F,6,FALSE),0)</f>
        <v>22</v>
      </c>
      <c r="Q306" s="8">
        <f>_xlfn.IFNA(VLOOKUP(N306&amp;G306,'By Class Overall'!A:G,7,FALSE),0)</f>
        <v>8</v>
      </c>
    </row>
    <row r="307" spans="1:17" x14ac:dyDescent="0.25">
      <c r="A307" s="8">
        <v>1</v>
      </c>
      <c r="B307" s="8" t="s">
        <v>181</v>
      </c>
      <c r="C307" s="8" t="s">
        <v>203</v>
      </c>
      <c r="D307" s="8" t="s">
        <v>71</v>
      </c>
      <c r="E307" s="8" t="s">
        <v>71</v>
      </c>
      <c r="F307" s="8">
        <v>179</v>
      </c>
      <c r="G307" s="8" t="s">
        <v>42</v>
      </c>
      <c r="J307" s="8" t="s">
        <v>71</v>
      </c>
      <c r="L307" s="8" t="s">
        <v>43</v>
      </c>
      <c r="M307" s="8" t="s">
        <v>44</v>
      </c>
      <c r="N307" s="8" t="str">
        <f>VLOOKUP(C307,'Points and Classes'!D:E,2,FALSE)</f>
        <v>Formula 40 - GTU</v>
      </c>
      <c r="O307" s="8">
        <f>IF(N307="Sportsman",0,_xlfn.IFNA(VLOOKUP(E307,'Points and Classes'!A:B,2,FALSE),0))</f>
        <v>0</v>
      </c>
      <c r="P307" s="8">
        <f>_xlfn.IFNA(VLOOKUP(N307&amp;G307,'By Class Overall'!A:F,6,FALSE),0)</f>
        <v>26</v>
      </c>
      <c r="Q307" s="8">
        <f>_xlfn.IFNA(VLOOKUP(N307&amp;G307,'By Class Overall'!A:G,7,FALSE),0)</f>
        <v>7</v>
      </c>
    </row>
    <row r="308" spans="1:17" x14ac:dyDescent="0.25">
      <c r="A308" s="8">
        <v>1</v>
      </c>
      <c r="B308" s="8" t="s">
        <v>181</v>
      </c>
      <c r="C308" s="8" t="s">
        <v>203</v>
      </c>
      <c r="D308" s="8" t="s">
        <v>71</v>
      </c>
      <c r="E308" s="8" t="s">
        <v>71</v>
      </c>
      <c r="F308" s="8">
        <v>56</v>
      </c>
      <c r="G308" s="8" t="s">
        <v>136</v>
      </c>
      <c r="J308" s="8" t="s">
        <v>71</v>
      </c>
      <c r="L308" s="8" t="s">
        <v>137</v>
      </c>
      <c r="M308" s="8" t="s">
        <v>115</v>
      </c>
      <c r="N308" s="8" t="str">
        <f>VLOOKUP(C308,'Points and Classes'!D:E,2,FALSE)</f>
        <v>Formula 40 - GTU</v>
      </c>
      <c r="O308" s="8">
        <f>IF(N308="Sportsman",0,_xlfn.IFNA(VLOOKUP(E308,'Points and Classes'!A:B,2,FALSE),0))</f>
        <v>0</v>
      </c>
      <c r="P308" s="8">
        <f>_xlfn.IFNA(VLOOKUP(N308&amp;G308,'By Class Overall'!A:F,6,FALSE),0)</f>
        <v>22</v>
      </c>
      <c r="Q308" s="8">
        <f>_xlfn.IFNA(VLOOKUP(N308&amp;G308,'By Class Overall'!A:G,7,FALSE),0)</f>
        <v>8</v>
      </c>
    </row>
    <row r="309" spans="1:17" x14ac:dyDescent="0.25">
      <c r="A309" s="8">
        <v>1</v>
      </c>
      <c r="B309" s="8" t="s">
        <v>181</v>
      </c>
      <c r="C309" s="8" t="s">
        <v>203</v>
      </c>
      <c r="D309" s="8" t="s">
        <v>71</v>
      </c>
      <c r="E309" s="8" t="s">
        <v>71</v>
      </c>
      <c r="F309" s="8">
        <v>32</v>
      </c>
      <c r="G309" s="8" t="s">
        <v>168</v>
      </c>
      <c r="J309" s="8" t="s">
        <v>71</v>
      </c>
      <c r="L309" s="8" t="s">
        <v>169</v>
      </c>
      <c r="M309" s="8" t="s">
        <v>170</v>
      </c>
      <c r="N309" s="8" t="str">
        <f>VLOOKUP(C309,'Points and Classes'!D:E,2,FALSE)</f>
        <v>Formula 40 - GTU</v>
      </c>
      <c r="O309" s="8">
        <f>IF(N309="Sportsman",0,_xlfn.IFNA(VLOOKUP(E309,'Points and Classes'!A:B,2,FALSE),0))</f>
        <v>0</v>
      </c>
      <c r="P309" s="8">
        <f>_xlfn.IFNA(VLOOKUP(N309&amp;G309,'By Class Overall'!A:F,6,FALSE),0)</f>
        <v>0</v>
      </c>
      <c r="Q309" s="8">
        <f>_xlfn.IFNA(VLOOKUP(N309&amp;G309,'By Class Overall'!A:G,7,FALSE),0)</f>
        <v>0</v>
      </c>
    </row>
    <row r="310" spans="1:17" x14ac:dyDescent="0.25">
      <c r="A310" s="8">
        <v>1</v>
      </c>
      <c r="B310" s="8" t="s">
        <v>181</v>
      </c>
      <c r="C310" s="8" t="s">
        <v>203</v>
      </c>
      <c r="D310" s="8" t="s">
        <v>71</v>
      </c>
      <c r="E310" s="8" t="s">
        <v>71</v>
      </c>
      <c r="F310" s="8">
        <v>777</v>
      </c>
      <c r="G310" s="8" t="s">
        <v>22</v>
      </c>
      <c r="J310" s="8" t="s">
        <v>71</v>
      </c>
      <c r="L310" s="8" t="s">
        <v>33</v>
      </c>
      <c r="M310" s="8" t="s">
        <v>24</v>
      </c>
      <c r="N310" s="8" t="str">
        <f>VLOOKUP(C310,'Points and Classes'!D:E,2,FALSE)</f>
        <v>Formula 40 - GTU</v>
      </c>
      <c r="O310" s="8">
        <f>IF(N310="Sportsman",0,_xlfn.IFNA(VLOOKUP(E310,'Points and Classes'!A:B,2,FALSE),0))</f>
        <v>0</v>
      </c>
      <c r="P310" s="8">
        <f>_xlfn.IFNA(VLOOKUP(N310&amp;G310,'By Class Overall'!A:F,6,FALSE),0)</f>
        <v>0</v>
      </c>
      <c r="Q310" s="8">
        <f>_xlfn.IFNA(VLOOKUP(N310&amp;G310,'By Class Overall'!A:G,7,FALSE),0)</f>
        <v>0</v>
      </c>
    </row>
    <row r="311" spans="1:17" x14ac:dyDescent="0.25">
      <c r="A311" s="8">
        <v>1</v>
      </c>
      <c r="B311" s="8" t="s">
        <v>181</v>
      </c>
      <c r="C311" s="8" t="s">
        <v>206</v>
      </c>
      <c r="D311" s="8">
        <v>1</v>
      </c>
      <c r="E311" s="8">
        <v>1</v>
      </c>
      <c r="F311" s="8">
        <v>84</v>
      </c>
      <c r="G311" s="8" t="s">
        <v>84</v>
      </c>
      <c r="H311" s="8">
        <v>7</v>
      </c>
      <c r="I311" s="8">
        <v>7.73032407407407E-3</v>
      </c>
      <c r="L311" s="8" t="s">
        <v>18</v>
      </c>
      <c r="N311" s="8" t="str">
        <f>VLOOKUP(C311,'Points and Classes'!D:E,2,FALSE)</f>
        <v>Heavyweight Superbike</v>
      </c>
      <c r="O311" s="8">
        <f>IF(N311="Sportsman",0,_xlfn.IFNA(VLOOKUP(E311,'Points and Classes'!A:B,2,FALSE),0))</f>
        <v>50</v>
      </c>
      <c r="P311" s="8">
        <f>_xlfn.IFNA(VLOOKUP(N311&amp;G311,'By Class Overall'!A:F,6,FALSE),0)</f>
        <v>64</v>
      </c>
      <c r="Q311" s="8">
        <f>_xlfn.IFNA(VLOOKUP(N311&amp;G311,'By Class Overall'!A:G,7,FALSE),0)</f>
        <v>4</v>
      </c>
    </row>
    <row r="312" spans="1:17" x14ac:dyDescent="0.25">
      <c r="A312" s="8">
        <v>1</v>
      </c>
      <c r="B312" s="8" t="s">
        <v>181</v>
      </c>
      <c r="C312" s="8" t="s">
        <v>206</v>
      </c>
      <c r="D312" s="8">
        <v>2</v>
      </c>
      <c r="E312" s="8">
        <v>2</v>
      </c>
      <c r="F312" s="8">
        <v>49</v>
      </c>
      <c r="G312" s="8" t="s">
        <v>86</v>
      </c>
      <c r="H312" s="8">
        <v>7</v>
      </c>
      <c r="I312" s="8">
        <v>7.8310185185185201E-3</v>
      </c>
      <c r="J312" s="8">
        <v>8.7110000000000003</v>
      </c>
      <c r="K312" s="8">
        <v>8.7110000000000003</v>
      </c>
      <c r="L312" s="8" t="s">
        <v>15</v>
      </c>
      <c r="M312" s="8" t="s">
        <v>87</v>
      </c>
      <c r="N312" s="8" t="str">
        <f>VLOOKUP(C312,'Points and Classes'!D:E,2,FALSE)</f>
        <v>Heavyweight Superbike</v>
      </c>
      <c r="O312" s="8">
        <f>IF(N312="Sportsman",0,_xlfn.IFNA(VLOOKUP(E312,'Points and Classes'!A:B,2,FALSE),0))</f>
        <v>40</v>
      </c>
      <c r="P312" s="8">
        <f>_xlfn.IFNA(VLOOKUP(N312&amp;G312,'By Class Overall'!A:F,6,FALSE),0)</f>
        <v>130</v>
      </c>
      <c r="Q312" s="8">
        <f>_xlfn.IFNA(VLOOKUP(N312&amp;G312,'By Class Overall'!A:G,7,FALSE),0)</f>
        <v>1</v>
      </c>
    </row>
    <row r="313" spans="1:17" x14ac:dyDescent="0.25">
      <c r="A313" s="8">
        <v>1</v>
      </c>
      <c r="B313" s="8" t="s">
        <v>181</v>
      </c>
      <c r="C313" s="8" t="s">
        <v>206</v>
      </c>
      <c r="D313" s="8">
        <v>3</v>
      </c>
      <c r="E313" s="8">
        <v>3</v>
      </c>
      <c r="F313" s="8">
        <v>258</v>
      </c>
      <c r="G313" s="8" t="s">
        <v>134</v>
      </c>
      <c r="H313" s="8">
        <v>7</v>
      </c>
      <c r="I313" s="8">
        <v>8.1516203703703698E-3</v>
      </c>
      <c r="J313" s="8">
        <v>36.463999999999999</v>
      </c>
      <c r="K313" s="8">
        <v>27.753</v>
      </c>
      <c r="L313" s="8" t="s">
        <v>83</v>
      </c>
      <c r="M313" s="8" t="s">
        <v>135</v>
      </c>
      <c r="N313" s="8" t="str">
        <f>VLOOKUP(C313,'Points and Classes'!D:E,2,FALSE)</f>
        <v>Heavyweight Superbike</v>
      </c>
      <c r="O313" s="8">
        <f>IF(N313="Sportsman",0,_xlfn.IFNA(VLOOKUP(E313,'Points and Classes'!A:B,2,FALSE),0))</f>
        <v>32</v>
      </c>
      <c r="P313" s="8">
        <f>_xlfn.IFNA(VLOOKUP(N313&amp;G313,'By Class Overall'!A:F,6,FALSE),0)</f>
        <v>58</v>
      </c>
      <c r="Q313" s="8">
        <f>_xlfn.IFNA(VLOOKUP(N313&amp;G313,'By Class Overall'!A:G,7,FALSE),0)</f>
        <v>6</v>
      </c>
    </row>
    <row r="314" spans="1:17" x14ac:dyDescent="0.25">
      <c r="A314" s="8">
        <v>1</v>
      </c>
      <c r="B314" s="8" t="s">
        <v>181</v>
      </c>
      <c r="C314" s="8" t="s">
        <v>206</v>
      </c>
      <c r="D314" s="8">
        <v>4</v>
      </c>
      <c r="E314" s="8">
        <v>4</v>
      </c>
      <c r="F314" s="8">
        <v>68</v>
      </c>
      <c r="G314" s="8" t="s">
        <v>20</v>
      </c>
      <c r="H314" s="8">
        <v>7</v>
      </c>
      <c r="I314" s="8">
        <v>8.1574074074074101E-3</v>
      </c>
      <c r="J314" s="8">
        <v>36.880000000000003</v>
      </c>
      <c r="K314" s="8">
        <v>0.41599999999999998</v>
      </c>
      <c r="L314" s="8" t="s">
        <v>15</v>
      </c>
      <c r="M314" s="8" t="s">
        <v>21</v>
      </c>
      <c r="N314" s="8" t="str">
        <f>VLOOKUP(C314,'Points and Classes'!D:E,2,FALSE)</f>
        <v>Heavyweight Superbike</v>
      </c>
      <c r="O314" s="8">
        <f>IF(N314="Sportsman",0,_xlfn.IFNA(VLOOKUP(E314,'Points and Classes'!A:B,2,FALSE),0))</f>
        <v>26</v>
      </c>
      <c r="P314" s="8">
        <f>_xlfn.IFNA(VLOOKUP(N314&amp;G314,'By Class Overall'!A:F,6,FALSE),0)</f>
        <v>84</v>
      </c>
      <c r="Q314" s="8">
        <f>_xlfn.IFNA(VLOOKUP(N314&amp;G314,'By Class Overall'!A:G,7,FALSE),0)</f>
        <v>2</v>
      </c>
    </row>
    <row r="315" spans="1:17" x14ac:dyDescent="0.25">
      <c r="A315" s="8">
        <v>1</v>
      </c>
      <c r="B315" s="8" t="s">
        <v>181</v>
      </c>
      <c r="C315" s="8" t="s">
        <v>206</v>
      </c>
      <c r="D315" s="8">
        <v>5</v>
      </c>
      <c r="E315" s="8">
        <v>5</v>
      </c>
      <c r="F315" s="8">
        <v>209</v>
      </c>
      <c r="G315" s="8" t="s">
        <v>28</v>
      </c>
      <c r="H315" s="8">
        <v>7</v>
      </c>
      <c r="I315" s="8">
        <v>8.1597222222222193E-3</v>
      </c>
      <c r="J315" s="8">
        <v>37.113999999999997</v>
      </c>
      <c r="K315" s="8">
        <v>0.23400000000000001</v>
      </c>
      <c r="L315" s="8" t="s">
        <v>18</v>
      </c>
      <c r="M315" s="8" t="s">
        <v>138</v>
      </c>
      <c r="N315" s="8" t="str">
        <f>VLOOKUP(C315,'Points and Classes'!D:E,2,FALSE)</f>
        <v>Heavyweight Superbike</v>
      </c>
      <c r="O315" s="8">
        <f>IF(N315="Sportsman",0,_xlfn.IFNA(VLOOKUP(E315,'Points and Classes'!A:B,2,FALSE),0))</f>
        <v>22</v>
      </c>
      <c r="P315" s="8">
        <f>_xlfn.IFNA(VLOOKUP(N315&amp;G315,'By Class Overall'!A:F,6,FALSE),0)</f>
        <v>62</v>
      </c>
      <c r="Q315" s="8">
        <f>_xlfn.IFNA(VLOOKUP(N315&amp;G315,'By Class Overall'!A:G,7,FALSE),0)</f>
        <v>5</v>
      </c>
    </row>
    <row r="316" spans="1:17" x14ac:dyDescent="0.25">
      <c r="A316" s="8">
        <v>1</v>
      </c>
      <c r="B316" s="8" t="s">
        <v>181</v>
      </c>
      <c r="C316" s="8" t="s">
        <v>206</v>
      </c>
      <c r="D316" s="8" t="s">
        <v>71</v>
      </c>
      <c r="E316" s="8" t="s">
        <v>71</v>
      </c>
      <c r="F316" s="8">
        <v>122</v>
      </c>
      <c r="G316" s="8" t="s">
        <v>101</v>
      </c>
      <c r="J316" s="8" t="s">
        <v>71</v>
      </c>
      <c r="L316" s="8" t="s">
        <v>31</v>
      </c>
      <c r="M316" s="8" t="s">
        <v>102</v>
      </c>
      <c r="N316" s="8" t="str">
        <f>VLOOKUP(C316,'Points and Classes'!D:E,2,FALSE)</f>
        <v>Heavyweight Superbike</v>
      </c>
      <c r="O316" s="8">
        <f>IF(N316="Sportsman",0,_xlfn.IFNA(VLOOKUP(E316,'Points and Classes'!A:B,2,FALSE),0))</f>
        <v>0</v>
      </c>
      <c r="P316" s="8">
        <f>_xlfn.IFNA(VLOOKUP(N316&amp;G316,'By Class Overall'!A:F,6,FALSE),0)</f>
        <v>0</v>
      </c>
      <c r="Q316" s="8">
        <f>_xlfn.IFNA(VLOOKUP(N316&amp;G316,'By Class Overall'!A:G,7,FALSE),0)</f>
        <v>0</v>
      </c>
    </row>
    <row r="317" spans="1:17" x14ac:dyDescent="0.25">
      <c r="A317" s="8">
        <v>1</v>
      </c>
      <c r="B317" s="8" t="s">
        <v>181</v>
      </c>
      <c r="C317" s="8" t="s">
        <v>206</v>
      </c>
      <c r="D317" s="8" t="s">
        <v>71</v>
      </c>
      <c r="E317" s="8" t="s">
        <v>71</v>
      </c>
      <c r="F317" s="8">
        <v>101</v>
      </c>
      <c r="G317" s="8" t="s">
        <v>124</v>
      </c>
      <c r="J317" s="8" t="s">
        <v>71</v>
      </c>
      <c r="L317" s="8" t="s">
        <v>188</v>
      </c>
      <c r="M317" s="8" t="s">
        <v>81</v>
      </c>
      <c r="N317" s="8" t="str">
        <f>VLOOKUP(C317,'Points and Classes'!D:E,2,FALSE)</f>
        <v>Heavyweight Superbike</v>
      </c>
      <c r="O317" s="8">
        <f>IF(N317="Sportsman",0,_xlfn.IFNA(VLOOKUP(E317,'Points and Classes'!A:B,2,FALSE),0))</f>
        <v>0</v>
      </c>
      <c r="P317" s="8">
        <f>_xlfn.IFNA(VLOOKUP(N317&amp;G317,'By Class Overall'!A:F,6,FALSE),0)</f>
        <v>0</v>
      </c>
      <c r="Q317" s="8">
        <f>_xlfn.IFNA(VLOOKUP(N317&amp;G317,'By Class Overall'!A:G,7,FALSE),0)</f>
        <v>0</v>
      </c>
    </row>
    <row r="318" spans="1:17" x14ac:dyDescent="0.25">
      <c r="A318" s="8">
        <v>1</v>
      </c>
      <c r="B318" s="8" t="s">
        <v>181</v>
      </c>
      <c r="C318" s="8" t="s">
        <v>206</v>
      </c>
      <c r="D318" s="8" t="s">
        <v>71</v>
      </c>
      <c r="E318" s="8" t="s">
        <v>71</v>
      </c>
      <c r="F318" s="8">
        <v>527</v>
      </c>
      <c r="G318" s="8" t="s">
        <v>88</v>
      </c>
      <c r="J318" s="8" t="s">
        <v>71</v>
      </c>
      <c r="L318" s="8" t="s">
        <v>18</v>
      </c>
      <c r="M318" s="8" t="s">
        <v>102</v>
      </c>
      <c r="N318" s="8" t="str">
        <f>VLOOKUP(C318,'Points and Classes'!D:E,2,FALSE)</f>
        <v>Heavyweight Superbike</v>
      </c>
      <c r="O318" s="8">
        <f>IF(N318="Sportsman",0,_xlfn.IFNA(VLOOKUP(E318,'Points and Classes'!A:B,2,FALSE),0))</f>
        <v>0</v>
      </c>
      <c r="P318" s="8">
        <f>_xlfn.IFNA(VLOOKUP(N318&amp;G318,'By Class Overall'!A:F,6,FALSE),0)</f>
        <v>72</v>
      </c>
      <c r="Q318" s="8">
        <f>_xlfn.IFNA(VLOOKUP(N318&amp;G318,'By Class Overall'!A:G,7,FALSE),0)</f>
        <v>3</v>
      </c>
    </row>
    <row r="319" spans="1:17" x14ac:dyDescent="0.25">
      <c r="A319" s="8">
        <v>1</v>
      </c>
      <c r="B319" s="8" t="s">
        <v>181</v>
      </c>
      <c r="C319" s="8" t="s">
        <v>206</v>
      </c>
      <c r="D319" s="8" t="s">
        <v>71</v>
      </c>
      <c r="E319" s="8" t="s">
        <v>71</v>
      </c>
      <c r="F319" s="8">
        <v>782</v>
      </c>
      <c r="G319" s="8" t="s">
        <v>58</v>
      </c>
      <c r="J319" s="8" t="s">
        <v>71</v>
      </c>
      <c r="L319" s="8" t="s">
        <v>59</v>
      </c>
      <c r="M319" s="8" t="s">
        <v>60</v>
      </c>
      <c r="N319" s="8" t="str">
        <f>VLOOKUP(C319,'Points and Classes'!D:E,2,FALSE)</f>
        <v>Heavyweight Superbike</v>
      </c>
      <c r="O319" s="8">
        <f>IF(N319="Sportsman",0,_xlfn.IFNA(VLOOKUP(E319,'Points and Classes'!A:B,2,FALSE),0))</f>
        <v>0</v>
      </c>
      <c r="P319" s="8">
        <f>_xlfn.IFNA(VLOOKUP(N319&amp;G319,'By Class Overall'!A:F,6,FALSE),0)</f>
        <v>0</v>
      </c>
      <c r="Q319" s="8">
        <f>_xlfn.IFNA(VLOOKUP(N319&amp;G319,'By Class Overall'!A:G,7,FALSE),0)</f>
        <v>0</v>
      </c>
    </row>
    <row r="320" spans="1:17" x14ac:dyDescent="0.25">
      <c r="A320" s="8">
        <v>1</v>
      </c>
      <c r="B320" s="8" t="s">
        <v>181</v>
      </c>
      <c r="C320" s="8" t="s">
        <v>206</v>
      </c>
      <c r="D320" s="8" t="s">
        <v>71</v>
      </c>
      <c r="E320" s="8" t="s">
        <v>71</v>
      </c>
      <c r="F320" s="8">
        <v>149</v>
      </c>
      <c r="G320" s="8" t="s">
        <v>17</v>
      </c>
      <c r="J320" s="8" t="s">
        <v>71</v>
      </c>
      <c r="L320" s="8" t="s">
        <v>18</v>
      </c>
      <c r="M320" s="8" t="s">
        <v>19</v>
      </c>
      <c r="N320" s="8" t="str">
        <f>VLOOKUP(C320,'Points and Classes'!D:E,2,FALSE)</f>
        <v>Heavyweight Superbike</v>
      </c>
      <c r="O320" s="8">
        <f>IF(N320="Sportsman",0,_xlfn.IFNA(VLOOKUP(E320,'Points and Classes'!A:B,2,FALSE),0))</f>
        <v>0</v>
      </c>
      <c r="P320" s="8">
        <f>_xlfn.IFNA(VLOOKUP(N320&amp;G320,'By Class Overall'!A:F,6,FALSE),0)</f>
        <v>0</v>
      </c>
      <c r="Q320" s="8">
        <f>_xlfn.IFNA(VLOOKUP(N320&amp;G320,'By Class Overall'!A:G,7,FALSE),0)</f>
        <v>0</v>
      </c>
    </row>
    <row r="321" spans="1:17" x14ac:dyDescent="0.25">
      <c r="A321" s="8">
        <v>1</v>
      </c>
      <c r="B321" s="8" t="s">
        <v>181</v>
      </c>
      <c r="C321" s="8" t="s">
        <v>200</v>
      </c>
      <c r="D321" s="8">
        <v>4</v>
      </c>
      <c r="E321" s="8">
        <v>1</v>
      </c>
      <c r="F321" s="8">
        <v>26</v>
      </c>
      <c r="G321" s="8" t="s">
        <v>90</v>
      </c>
      <c r="H321" s="8">
        <v>12</v>
      </c>
      <c r="I321" s="8">
        <v>1.34710648148148E-2</v>
      </c>
      <c r="J321" s="8">
        <v>21.975000000000001</v>
      </c>
      <c r="K321" s="8">
        <v>5.0659999999999998</v>
      </c>
      <c r="L321" s="8" t="s">
        <v>31</v>
      </c>
      <c r="M321" s="8" t="s">
        <v>91</v>
      </c>
      <c r="N321" s="8" t="str">
        <f>VLOOKUP(C321,'Points and Classes'!D:E,2,FALSE)</f>
        <v>KOM Combined</v>
      </c>
      <c r="O321" s="8">
        <f>IF(N321="Sportsman",0,_xlfn.IFNA(VLOOKUP(E321,'Points and Classes'!A:B,2,FALSE),0))</f>
        <v>50</v>
      </c>
      <c r="P321" s="8">
        <f>_xlfn.IFNA(VLOOKUP(N321&amp;G321,'By Class Overall'!A:F,6,FALSE),0)</f>
        <v>122</v>
      </c>
      <c r="Q321" s="8">
        <f>_xlfn.IFNA(VLOOKUP(N321&amp;G321,'By Class Overall'!A:G,7,FALSE),0)</f>
        <v>2</v>
      </c>
    </row>
    <row r="322" spans="1:17" x14ac:dyDescent="0.25">
      <c r="A322" s="8">
        <v>1</v>
      </c>
      <c r="B322" s="8" t="s">
        <v>181</v>
      </c>
      <c r="C322" s="8" t="s">
        <v>200</v>
      </c>
      <c r="D322" s="8">
        <v>5</v>
      </c>
      <c r="E322" s="8">
        <v>2</v>
      </c>
      <c r="F322" s="8">
        <v>115</v>
      </c>
      <c r="G322" s="8" t="s">
        <v>92</v>
      </c>
      <c r="H322" s="8">
        <v>12</v>
      </c>
      <c r="I322" s="8">
        <v>1.3577546296296299E-2</v>
      </c>
      <c r="J322" s="8">
        <v>31.117999999999999</v>
      </c>
      <c r="K322" s="8">
        <v>9.1430000000000007</v>
      </c>
      <c r="L322" s="8" t="s">
        <v>62</v>
      </c>
      <c r="M322" s="8" t="s">
        <v>44</v>
      </c>
      <c r="N322" s="8" t="str">
        <f>VLOOKUP(C322,'Points and Classes'!D:E,2,FALSE)</f>
        <v>KOM Combined</v>
      </c>
      <c r="O322" s="8">
        <f>IF(N322="Sportsman",0,_xlfn.IFNA(VLOOKUP(E322,'Points and Classes'!A:B,2,FALSE),0))</f>
        <v>40</v>
      </c>
      <c r="P322" s="8">
        <f>_xlfn.IFNA(VLOOKUP(N322&amp;G322,'By Class Overall'!A:F,6,FALSE),0)</f>
        <v>66</v>
      </c>
      <c r="Q322" s="8">
        <f>_xlfn.IFNA(VLOOKUP(N322&amp;G322,'By Class Overall'!A:G,7,FALSE),0)</f>
        <v>7</v>
      </c>
    </row>
    <row r="323" spans="1:17" x14ac:dyDescent="0.25">
      <c r="A323" s="8">
        <v>1</v>
      </c>
      <c r="B323" s="8" t="s">
        <v>181</v>
      </c>
      <c r="C323" s="8" t="s">
        <v>200</v>
      </c>
      <c r="D323" s="8">
        <v>6</v>
      </c>
      <c r="E323" s="8">
        <v>3</v>
      </c>
      <c r="F323" s="8">
        <v>122</v>
      </c>
      <c r="G323" s="8" t="s">
        <v>101</v>
      </c>
      <c r="H323" s="8">
        <v>12</v>
      </c>
      <c r="I323" s="8">
        <v>1.37847222222222E-2</v>
      </c>
      <c r="J323" s="8">
        <v>49.073999999999998</v>
      </c>
      <c r="K323" s="8">
        <v>17.956</v>
      </c>
      <c r="L323" s="8" t="s">
        <v>31</v>
      </c>
      <c r="M323" s="8" t="s">
        <v>102</v>
      </c>
      <c r="N323" s="8" t="str">
        <f>VLOOKUP(C323,'Points and Classes'!D:E,2,FALSE)</f>
        <v>KOM Combined</v>
      </c>
      <c r="O323" s="8">
        <f>IF(N323="Sportsman",0,_xlfn.IFNA(VLOOKUP(E323,'Points and Classes'!A:B,2,FALSE),0))</f>
        <v>32</v>
      </c>
      <c r="P323" s="8">
        <f>_xlfn.IFNA(VLOOKUP(N323&amp;G323,'By Class Overall'!A:F,6,FALSE),0)</f>
        <v>78</v>
      </c>
      <c r="Q323" s="8">
        <f>_xlfn.IFNA(VLOOKUP(N323&amp;G323,'By Class Overall'!A:G,7,FALSE),0)</f>
        <v>6</v>
      </c>
    </row>
    <row r="324" spans="1:17" x14ac:dyDescent="0.25">
      <c r="A324" s="8">
        <v>1</v>
      </c>
      <c r="B324" s="8" t="s">
        <v>181</v>
      </c>
      <c r="C324" s="8" t="s">
        <v>200</v>
      </c>
      <c r="D324" s="8">
        <v>7</v>
      </c>
      <c r="E324" s="8">
        <v>4</v>
      </c>
      <c r="F324" s="8">
        <v>121</v>
      </c>
      <c r="G324" s="8" t="s">
        <v>107</v>
      </c>
      <c r="H324" s="8">
        <v>12</v>
      </c>
      <c r="I324" s="8">
        <v>1.3821759259259299E-2</v>
      </c>
      <c r="J324" s="8">
        <v>52.262999999999998</v>
      </c>
      <c r="K324" s="8">
        <v>3.1890000000000001</v>
      </c>
      <c r="L324" s="8" t="s">
        <v>108</v>
      </c>
      <c r="M324" s="8" t="s">
        <v>102</v>
      </c>
      <c r="N324" s="8" t="str">
        <f>VLOOKUP(C324,'Points and Classes'!D:E,2,FALSE)</f>
        <v>KOM Combined</v>
      </c>
      <c r="O324" s="8">
        <f>IF(N324="Sportsman",0,_xlfn.IFNA(VLOOKUP(E324,'Points and Classes'!A:B,2,FALSE),0))</f>
        <v>26</v>
      </c>
      <c r="P324" s="8">
        <f>_xlfn.IFNA(VLOOKUP(N324&amp;G324,'By Class Overall'!A:F,6,FALSE),0)</f>
        <v>88</v>
      </c>
      <c r="Q324" s="8">
        <f>_xlfn.IFNA(VLOOKUP(N324&amp;G324,'By Class Overall'!A:G,7,FALSE),0)</f>
        <v>5</v>
      </c>
    </row>
    <row r="325" spans="1:17" x14ac:dyDescent="0.25">
      <c r="A325" s="8">
        <v>1</v>
      </c>
      <c r="B325" s="8" t="s">
        <v>181</v>
      </c>
      <c r="C325" s="8" t="s">
        <v>200</v>
      </c>
      <c r="D325" s="8">
        <v>8</v>
      </c>
      <c r="E325" s="8">
        <v>5</v>
      </c>
      <c r="F325" s="8">
        <v>39</v>
      </c>
      <c r="G325" s="8" t="s">
        <v>98</v>
      </c>
      <c r="H325" s="8">
        <v>12</v>
      </c>
      <c r="I325" s="8">
        <v>1.4166666666666701E-2</v>
      </c>
      <c r="J325" s="8">
        <v>9.4907407407407397E-4</v>
      </c>
      <c r="K325" s="8">
        <v>29.768000000000001</v>
      </c>
      <c r="L325" s="8" t="s">
        <v>99</v>
      </c>
      <c r="M325" s="8" t="s">
        <v>100</v>
      </c>
      <c r="N325" s="8" t="str">
        <f>VLOOKUP(C325,'Points and Classes'!D:E,2,FALSE)</f>
        <v>KOM Combined</v>
      </c>
      <c r="O325" s="8">
        <f>IF(N325="Sportsman",0,_xlfn.IFNA(VLOOKUP(E325,'Points and Classes'!A:B,2,FALSE),0))</f>
        <v>22</v>
      </c>
      <c r="P325" s="8">
        <f>_xlfn.IFNA(VLOOKUP(N325&amp;G325,'By Class Overall'!A:F,6,FALSE),0)</f>
        <v>50</v>
      </c>
      <c r="Q325" s="8">
        <f>_xlfn.IFNA(VLOOKUP(N325&amp;G325,'By Class Overall'!A:G,7,FALSE),0)</f>
        <v>11</v>
      </c>
    </row>
    <row r="326" spans="1:17" x14ac:dyDescent="0.25">
      <c r="A326" s="8">
        <v>1</v>
      </c>
      <c r="B326" s="8" t="s">
        <v>181</v>
      </c>
      <c r="C326" s="8" t="s">
        <v>200</v>
      </c>
      <c r="D326" s="8">
        <v>9</v>
      </c>
      <c r="E326" s="8">
        <v>6</v>
      </c>
      <c r="F326" s="8">
        <v>365</v>
      </c>
      <c r="G326" s="8" t="s">
        <v>105</v>
      </c>
      <c r="H326" s="8">
        <v>12</v>
      </c>
      <c r="I326" s="8">
        <v>1.4314814814814799E-2</v>
      </c>
      <c r="J326" s="8">
        <v>1.0983796296296299E-3</v>
      </c>
      <c r="K326" s="8">
        <v>12.843999999999999</v>
      </c>
      <c r="L326" s="8" t="s">
        <v>48</v>
      </c>
      <c r="M326" s="8" t="s">
        <v>128</v>
      </c>
      <c r="N326" s="8" t="str">
        <f>VLOOKUP(C326,'Points and Classes'!D:E,2,FALSE)</f>
        <v>KOM Combined</v>
      </c>
      <c r="O326" s="8">
        <f>IF(N326="Sportsman",0,_xlfn.IFNA(VLOOKUP(E326,'Points and Classes'!A:B,2,FALSE),0))</f>
        <v>20</v>
      </c>
      <c r="P326" s="8">
        <f>_xlfn.IFNA(VLOOKUP(N326&amp;G326,'By Class Overall'!A:F,6,FALSE),0)</f>
        <v>54</v>
      </c>
      <c r="Q326" s="8">
        <f>_xlfn.IFNA(VLOOKUP(N326&amp;G326,'By Class Overall'!A:G,7,FALSE),0)</f>
        <v>8</v>
      </c>
    </row>
    <row r="327" spans="1:17" x14ac:dyDescent="0.25">
      <c r="A327" s="8">
        <v>1</v>
      </c>
      <c r="B327" s="8" t="s">
        <v>181</v>
      </c>
      <c r="C327" s="8" t="s">
        <v>200</v>
      </c>
      <c r="D327" s="8">
        <v>10</v>
      </c>
      <c r="E327" s="8">
        <v>7</v>
      </c>
      <c r="F327" s="8" t="s">
        <v>109</v>
      </c>
      <c r="G327" s="8" t="s">
        <v>110</v>
      </c>
      <c r="H327" s="8">
        <v>11</v>
      </c>
      <c r="I327" s="8">
        <v>1.32465277777778E-2</v>
      </c>
      <c r="J327" s="8" t="s">
        <v>118</v>
      </c>
      <c r="K327" s="8" t="s">
        <v>118</v>
      </c>
      <c r="L327" s="8" t="s">
        <v>51</v>
      </c>
      <c r="M327" s="8" t="s">
        <v>133</v>
      </c>
      <c r="N327" s="8" t="str">
        <f>VLOOKUP(C327,'Points and Classes'!D:E,2,FALSE)</f>
        <v>KOM Combined</v>
      </c>
      <c r="O327" s="8">
        <f>IF(N327="Sportsman",0,_xlfn.IFNA(VLOOKUP(E327,'Points and Classes'!A:B,2,FALSE),0))</f>
        <v>18</v>
      </c>
      <c r="P327" s="8">
        <f>_xlfn.IFNA(VLOOKUP(N327&amp;G327,'By Class Overall'!A:F,6,FALSE),0)</f>
        <v>18</v>
      </c>
      <c r="Q327" s="8">
        <f>_xlfn.IFNA(VLOOKUP(N327&amp;G327,'By Class Overall'!A:G,7,FALSE),0)</f>
        <v>16</v>
      </c>
    </row>
    <row r="328" spans="1:17" x14ac:dyDescent="0.25">
      <c r="A328" s="8">
        <v>1</v>
      </c>
      <c r="B328" s="8" t="s">
        <v>181</v>
      </c>
      <c r="C328" s="8" t="s">
        <v>200</v>
      </c>
      <c r="D328" s="8" t="s">
        <v>71</v>
      </c>
      <c r="E328" s="8" t="s">
        <v>71</v>
      </c>
      <c r="F328" s="8" t="s">
        <v>29</v>
      </c>
      <c r="G328" s="8" t="s">
        <v>30</v>
      </c>
      <c r="J328" s="8" t="s">
        <v>71</v>
      </c>
      <c r="L328" s="8" t="s">
        <v>31</v>
      </c>
      <c r="M328" s="8" t="s">
        <v>19</v>
      </c>
      <c r="N328" s="8" t="str">
        <f>VLOOKUP(C328,'Points and Classes'!D:E,2,FALSE)</f>
        <v>KOM Combined</v>
      </c>
      <c r="O328" s="8">
        <f>IF(N328="Sportsman",0,_xlfn.IFNA(VLOOKUP(E328,'Points and Classes'!A:B,2,FALSE),0))</f>
        <v>0</v>
      </c>
      <c r="P328" s="8">
        <f>_xlfn.IFNA(VLOOKUP(N328&amp;G328,'By Class Overall'!A:F,6,FALSE),0)</f>
        <v>0</v>
      </c>
      <c r="Q328" s="8">
        <f>_xlfn.IFNA(VLOOKUP(N328&amp;G328,'By Class Overall'!A:G,7,FALSE),0)</f>
        <v>0</v>
      </c>
    </row>
    <row r="329" spans="1:17" x14ac:dyDescent="0.25">
      <c r="A329" s="8">
        <v>1</v>
      </c>
      <c r="B329" s="8" t="s">
        <v>181</v>
      </c>
      <c r="C329" s="8" t="s">
        <v>200</v>
      </c>
      <c r="D329" s="8" t="s">
        <v>71</v>
      </c>
      <c r="E329" s="8" t="s">
        <v>71</v>
      </c>
      <c r="F329" s="8">
        <v>11</v>
      </c>
      <c r="G329" s="8" t="s">
        <v>127</v>
      </c>
      <c r="J329" s="8" t="s">
        <v>71</v>
      </c>
      <c r="L329" s="8" t="s">
        <v>31</v>
      </c>
      <c r="M329" s="8" t="s">
        <v>128</v>
      </c>
      <c r="N329" s="8" t="str">
        <f>VLOOKUP(C329,'Points and Classes'!D:E,2,FALSE)</f>
        <v>KOM Combined</v>
      </c>
      <c r="O329" s="8">
        <f>IF(N329="Sportsman",0,_xlfn.IFNA(VLOOKUP(E329,'Points and Classes'!A:B,2,FALSE),0))</f>
        <v>0</v>
      </c>
      <c r="P329" s="8">
        <f>_xlfn.IFNA(VLOOKUP(N329&amp;G329,'By Class Overall'!A:F,6,FALSE),0)</f>
        <v>0</v>
      </c>
      <c r="Q329" s="8">
        <f>_xlfn.IFNA(VLOOKUP(N329&amp;G329,'By Class Overall'!A:G,7,FALSE),0)</f>
        <v>0</v>
      </c>
    </row>
    <row r="330" spans="1:17" x14ac:dyDescent="0.25">
      <c r="A330" s="8">
        <v>1</v>
      </c>
      <c r="B330" s="8" t="s">
        <v>181</v>
      </c>
      <c r="C330" s="8" t="s">
        <v>200</v>
      </c>
      <c r="D330" s="8" t="s">
        <v>71</v>
      </c>
      <c r="E330" s="8" t="s">
        <v>71</v>
      </c>
      <c r="F330" s="8">
        <v>28</v>
      </c>
      <c r="G330" s="8" t="s">
        <v>39</v>
      </c>
      <c r="J330" s="8" t="s">
        <v>71</v>
      </c>
      <c r="L330" s="8" t="s">
        <v>40</v>
      </c>
      <c r="M330" s="8" t="s">
        <v>41</v>
      </c>
      <c r="N330" s="8" t="str">
        <f>VLOOKUP(C330,'Points and Classes'!D:E,2,FALSE)</f>
        <v>KOM Combined</v>
      </c>
      <c r="O330" s="8">
        <f>IF(N330="Sportsman",0,_xlfn.IFNA(VLOOKUP(E330,'Points and Classes'!A:B,2,FALSE),0))</f>
        <v>0</v>
      </c>
      <c r="P330" s="8">
        <f>_xlfn.IFNA(VLOOKUP(N330&amp;G330,'By Class Overall'!A:F,6,FALSE),0)</f>
        <v>0</v>
      </c>
      <c r="Q330" s="8">
        <f>_xlfn.IFNA(VLOOKUP(N330&amp;G330,'By Class Overall'!A:G,7,FALSE),0)</f>
        <v>0</v>
      </c>
    </row>
    <row r="331" spans="1:17" x14ac:dyDescent="0.25">
      <c r="A331" s="8">
        <v>1</v>
      </c>
      <c r="B331" s="8" t="s">
        <v>181</v>
      </c>
      <c r="C331" s="8" t="s">
        <v>200</v>
      </c>
      <c r="D331" s="8" t="s">
        <v>71</v>
      </c>
      <c r="E331" s="8" t="s">
        <v>71</v>
      </c>
      <c r="F331" s="8">
        <v>53</v>
      </c>
      <c r="G331" s="8" t="s">
        <v>120</v>
      </c>
      <c r="J331" s="8" t="s">
        <v>71</v>
      </c>
      <c r="L331" s="8" t="s">
        <v>31</v>
      </c>
      <c r="M331" s="8" t="s">
        <v>121</v>
      </c>
      <c r="N331" s="8" t="str">
        <f>VLOOKUP(C331,'Points and Classes'!D:E,2,FALSE)</f>
        <v>KOM Combined</v>
      </c>
      <c r="O331" s="8">
        <f>IF(N331="Sportsman",0,_xlfn.IFNA(VLOOKUP(E331,'Points and Classes'!A:B,2,FALSE),0))</f>
        <v>0</v>
      </c>
      <c r="P331" s="8">
        <f>_xlfn.IFNA(VLOOKUP(N331&amp;G331,'By Class Overall'!A:F,6,FALSE),0)</f>
        <v>54</v>
      </c>
      <c r="Q331" s="8">
        <f>_xlfn.IFNA(VLOOKUP(N331&amp;G331,'By Class Overall'!A:G,7,FALSE),0)</f>
        <v>8</v>
      </c>
    </row>
    <row r="332" spans="1:17" x14ac:dyDescent="0.25">
      <c r="A332" s="8">
        <v>1</v>
      </c>
      <c r="B332" s="8" t="s">
        <v>181</v>
      </c>
      <c r="C332" s="8" t="s">
        <v>200</v>
      </c>
      <c r="D332" s="8" t="s">
        <v>71</v>
      </c>
      <c r="E332" s="8" t="s">
        <v>71</v>
      </c>
      <c r="F332" s="8">
        <v>69</v>
      </c>
      <c r="G332" s="8" t="s">
        <v>72</v>
      </c>
      <c r="J332" s="8" t="s">
        <v>71</v>
      </c>
      <c r="L332" s="8" t="s">
        <v>73</v>
      </c>
      <c r="M332" s="8" t="s">
        <v>74</v>
      </c>
      <c r="N332" s="8" t="str">
        <f>VLOOKUP(C332,'Points and Classes'!D:E,2,FALSE)</f>
        <v>KOM Combined</v>
      </c>
      <c r="O332" s="8">
        <f>IF(N332="Sportsman",0,_xlfn.IFNA(VLOOKUP(E332,'Points and Classes'!A:B,2,FALSE),0))</f>
        <v>0</v>
      </c>
      <c r="P332" s="8">
        <f>_xlfn.IFNA(VLOOKUP(N332&amp;G332,'By Class Overall'!A:F,6,FALSE),0)</f>
        <v>0</v>
      </c>
      <c r="Q332" s="8">
        <f>_xlfn.IFNA(VLOOKUP(N332&amp;G332,'By Class Overall'!A:G,7,FALSE),0)</f>
        <v>0</v>
      </c>
    </row>
    <row r="333" spans="1:17" x14ac:dyDescent="0.25">
      <c r="A333" s="8">
        <v>1</v>
      </c>
      <c r="B333" s="8" t="s">
        <v>181</v>
      </c>
      <c r="C333" s="8" t="s">
        <v>199</v>
      </c>
      <c r="D333" s="8">
        <v>1</v>
      </c>
      <c r="E333" s="8">
        <v>1</v>
      </c>
      <c r="F333" s="8">
        <v>84</v>
      </c>
      <c r="G333" s="8" t="s">
        <v>84</v>
      </c>
      <c r="H333" s="8">
        <v>12</v>
      </c>
      <c r="I333" s="8">
        <v>1.32175925925926E-2</v>
      </c>
      <c r="L333" s="8" t="s">
        <v>18</v>
      </c>
      <c r="M333" s="8" t="s">
        <v>85</v>
      </c>
      <c r="N333" s="8" t="str">
        <f>VLOOKUP(C333,'Points and Classes'!D:E,2,FALSE)</f>
        <v>KOM Combined</v>
      </c>
      <c r="O333" s="8">
        <f>IF(N333="Sportsman",0,_xlfn.IFNA(VLOOKUP(E333,'Points and Classes'!A:B,2,FALSE),0))</f>
        <v>50</v>
      </c>
      <c r="P333" s="8">
        <f>_xlfn.IFNA(VLOOKUP(N333&amp;G333,'By Class Overall'!A:F,6,FALSE),0)</f>
        <v>100</v>
      </c>
      <c r="Q333" s="8">
        <f>_xlfn.IFNA(VLOOKUP(N333&amp;G333,'By Class Overall'!A:G,7,FALSE),0)</f>
        <v>4</v>
      </c>
    </row>
    <row r="334" spans="1:17" x14ac:dyDescent="0.25">
      <c r="A334" s="8">
        <v>1</v>
      </c>
      <c r="B334" s="8" t="s">
        <v>181</v>
      </c>
      <c r="C334" s="8" t="s">
        <v>199</v>
      </c>
      <c r="D334" s="8">
        <v>2</v>
      </c>
      <c r="E334" s="8">
        <v>2</v>
      </c>
      <c r="F334" s="8">
        <v>49</v>
      </c>
      <c r="G334" s="8" t="s">
        <v>86</v>
      </c>
      <c r="H334" s="8">
        <v>12</v>
      </c>
      <c r="I334" s="8">
        <v>1.33009259259259E-2</v>
      </c>
      <c r="J334" s="8">
        <v>7.2530000000000001</v>
      </c>
      <c r="K334" s="8">
        <v>7.2530000000000001</v>
      </c>
      <c r="L334" s="8" t="s">
        <v>15</v>
      </c>
      <c r="M334" s="8" t="s">
        <v>87</v>
      </c>
      <c r="N334" s="8" t="str">
        <f>VLOOKUP(C334,'Points and Classes'!D:E,2,FALSE)</f>
        <v>KOM Combined</v>
      </c>
      <c r="O334" s="8">
        <f>IF(N334="Sportsman",0,_xlfn.IFNA(VLOOKUP(E334,'Points and Classes'!A:B,2,FALSE),0))</f>
        <v>40</v>
      </c>
      <c r="P334" s="8">
        <f>_xlfn.IFNA(VLOOKUP(N334&amp;G334,'By Class Overall'!A:F,6,FALSE),0)</f>
        <v>130</v>
      </c>
      <c r="Q334" s="8">
        <f>_xlfn.IFNA(VLOOKUP(N334&amp;G334,'By Class Overall'!A:G,7,FALSE),0)</f>
        <v>1</v>
      </c>
    </row>
    <row r="335" spans="1:17" x14ac:dyDescent="0.25">
      <c r="A335" s="8">
        <v>1</v>
      </c>
      <c r="B335" s="8" t="s">
        <v>181</v>
      </c>
      <c r="C335" s="8" t="s">
        <v>199</v>
      </c>
      <c r="D335" s="8">
        <v>3</v>
      </c>
      <c r="E335" s="8">
        <v>3</v>
      </c>
      <c r="F335" s="8">
        <v>527</v>
      </c>
      <c r="G335" s="8" t="s">
        <v>88</v>
      </c>
      <c r="H335" s="8">
        <v>12</v>
      </c>
      <c r="I335" s="8">
        <v>1.3413194444444399E-2</v>
      </c>
      <c r="J335" s="8">
        <v>16.908999999999999</v>
      </c>
      <c r="K335" s="8">
        <v>9.6560000000000006</v>
      </c>
      <c r="L335" s="8" t="s">
        <v>18</v>
      </c>
      <c r="M335" s="8" t="s">
        <v>102</v>
      </c>
      <c r="N335" s="8" t="str">
        <f>VLOOKUP(C335,'Points and Classes'!D:E,2,FALSE)</f>
        <v>KOM Combined</v>
      </c>
      <c r="O335" s="8">
        <f>IF(N335="Sportsman",0,_xlfn.IFNA(VLOOKUP(E335,'Points and Classes'!A:B,2,FALSE),0))</f>
        <v>32</v>
      </c>
      <c r="P335" s="8">
        <f>_xlfn.IFNA(VLOOKUP(N335&amp;G335,'By Class Overall'!A:F,6,FALSE),0)</f>
        <v>122</v>
      </c>
      <c r="Q335" s="8">
        <f>_xlfn.IFNA(VLOOKUP(N335&amp;G335,'By Class Overall'!A:G,7,FALSE),0)</f>
        <v>2</v>
      </c>
    </row>
    <row r="336" spans="1:17" x14ac:dyDescent="0.25">
      <c r="A336" s="8">
        <v>1</v>
      </c>
      <c r="B336" s="8" t="s">
        <v>181</v>
      </c>
      <c r="C336" s="8" t="s">
        <v>199</v>
      </c>
      <c r="D336" s="8">
        <v>11</v>
      </c>
      <c r="E336" s="8">
        <v>4</v>
      </c>
      <c r="F336" s="8">
        <v>149</v>
      </c>
      <c r="G336" s="8" t="s">
        <v>17</v>
      </c>
      <c r="H336" s="8">
        <v>11</v>
      </c>
      <c r="I336" s="8">
        <v>1.32800925925926E-2</v>
      </c>
      <c r="J336" s="8" t="s">
        <v>118</v>
      </c>
      <c r="K336" s="8">
        <v>2.91</v>
      </c>
      <c r="L336" s="8" t="s">
        <v>18</v>
      </c>
      <c r="M336" s="8" t="s">
        <v>19</v>
      </c>
      <c r="N336" s="8" t="str">
        <f>VLOOKUP(C336,'Points and Classes'!D:E,2,FALSE)</f>
        <v>KOM Combined</v>
      </c>
      <c r="O336" s="8">
        <f>IF(N336="Sportsman",0,_xlfn.IFNA(VLOOKUP(E336,'Points and Classes'!A:B,2,FALSE),0))</f>
        <v>26</v>
      </c>
      <c r="P336" s="8">
        <f>_xlfn.IFNA(VLOOKUP(N336&amp;G336,'By Class Overall'!A:F,6,FALSE),0)</f>
        <v>26</v>
      </c>
      <c r="Q336" s="8">
        <f>_xlfn.IFNA(VLOOKUP(N336&amp;G336,'By Class Overall'!A:G,7,FALSE),0)</f>
        <v>15</v>
      </c>
    </row>
    <row r="337" spans="1:17" x14ac:dyDescent="0.25">
      <c r="A337" s="8">
        <v>1</v>
      </c>
      <c r="B337" s="8" t="s">
        <v>181</v>
      </c>
      <c r="C337" s="8" t="s">
        <v>199</v>
      </c>
      <c r="D337" s="8">
        <v>12</v>
      </c>
      <c r="E337" s="8">
        <v>5</v>
      </c>
      <c r="F337" s="8">
        <v>258</v>
      </c>
      <c r="G337" s="8" t="s">
        <v>134</v>
      </c>
      <c r="H337" s="8">
        <v>4</v>
      </c>
      <c r="I337" s="8">
        <v>5.3101851851851904E-3</v>
      </c>
      <c r="J337" s="8" t="s">
        <v>201</v>
      </c>
      <c r="K337" s="8" t="s">
        <v>146</v>
      </c>
      <c r="L337" s="8" t="s">
        <v>83</v>
      </c>
      <c r="M337" s="8" t="s">
        <v>135</v>
      </c>
      <c r="N337" s="8" t="str">
        <f>VLOOKUP(C337,'Points and Classes'!D:E,2,FALSE)</f>
        <v>KOM Combined</v>
      </c>
      <c r="O337" s="8">
        <f>IF(N337="Sportsman",0,_xlfn.IFNA(VLOOKUP(E337,'Points and Classes'!A:B,2,FALSE),0))</f>
        <v>22</v>
      </c>
      <c r="P337" s="8">
        <f>_xlfn.IFNA(VLOOKUP(N337&amp;G337,'By Class Overall'!A:F,6,FALSE),0)</f>
        <v>54</v>
      </c>
      <c r="Q337" s="8">
        <f>_xlfn.IFNA(VLOOKUP(N337&amp;G337,'By Class Overall'!A:G,7,FALSE),0)</f>
        <v>8</v>
      </c>
    </row>
    <row r="338" spans="1:17" x14ac:dyDescent="0.25">
      <c r="A338" s="8">
        <v>1</v>
      </c>
      <c r="B338" s="8" t="s">
        <v>181</v>
      </c>
      <c r="C338" s="8" t="s">
        <v>199</v>
      </c>
      <c r="D338" s="8" t="s">
        <v>71</v>
      </c>
      <c r="E338" s="8" t="s">
        <v>71</v>
      </c>
      <c r="F338" s="8">
        <v>88</v>
      </c>
      <c r="G338" s="8" t="s">
        <v>126</v>
      </c>
      <c r="I338" s="8">
        <v>3.7629999999999999</v>
      </c>
      <c r="J338" s="8" t="s">
        <v>71</v>
      </c>
      <c r="K338" s="8" t="s">
        <v>142</v>
      </c>
      <c r="L338" s="8" t="s">
        <v>18</v>
      </c>
      <c r="M338" s="8" t="s">
        <v>102</v>
      </c>
      <c r="N338" s="8" t="str">
        <f>VLOOKUP(C338,'Points and Classes'!D:E,2,FALSE)</f>
        <v>KOM Combined</v>
      </c>
      <c r="O338" s="8">
        <f>IF(N338="Sportsman",0,_xlfn.IFNA(VLOOKUP(E338,'Points and Classes'!A:B,2,FALSE),0))</f>
        <v>0</v>
      </c>
      <c r="P338" s="8">
        <f>_xlfn.IFNA(VLOOKUP(N338&amp;G338,'By Class Overall'!A:F,6,FALSE),0)</f>
        <v>32</v>
      </c>
      <c r="Q338" s="8">
        <f>_xlfn.IFNA(VLOOKUP(N338&amp;G338,'By Class Overall'!A:G,7,FALSE),0)</f>
        <v>14</v>
      </c>
    </row>
    <row r="339" spans="1:17" x14ac:dyDescent="0.25">
      <c r="A339" s="8">
        <v>1</v>
      </c>
      <c r="B339" s="8" t="s">
        <v>181</v>
      </c>
      <c r="C339" s="8" t="s">
        <v>199</v>
      </c>
      <c r="D339" s="8" t="s">
        <v>71</v>
      </c>
      <c r="E339" s="8" t="s">
        <v>71</v>
      </c>
      <c r="F339" s="8">
        <v>68</v>
      </c>
      <c r="G339" s="8" t="s">
        <v>20</v>
      </c>
      <c r="J339" s="8" t="s">
        <v>71</v>
      </c>
      <c r="L339" s="8" t="s">
        <v>15</v>
      </c>
      <c r="M339" s="8" t="s">
        <v>21</v>
      </c>
      <c r="N339" s="8" t="str">
        <f>VLOOKUP(C339,'Points and Classes'!D:E,2,FALSE)</f>
        <v>KOM Combined</v>
      </c>
      <c r="O339" s="8">
        <f>IF(N339="Sportsman",0,_xlfn.IFNA(VLOOKUP(E339,'Points and Classes'!A:B,2,FALSE),0))</f>
        <v>0</v>
      </c>
      <c r="P339" s="8">
        <f>_xlfn.IFNA(VLOOKUP(N339&amp;G339,'By Class Overall'!A:F,6,FALSE),0)</f>
        <v>0</v>
      </c>
      <c r="Q339" s="8">
        <f>_xlfn.IFNA(VLOOKUP(N339&amp;G339,'By Class Overall'!A:G,7,FALSE),0)</f>
        <v>0</v>
      </c>
    </row>
    <row r="340" spans="1:17" x14ac:dyDescent="0.25">
      <c r="A340" s="8">
        <v>1</v>
      </c>
      <c r="B340" s="8" t="s">
        <v>181</v>
      </c>
      <c r="C340" s="8" t="s">
        <v>199</v>
      </c>
      <c r="D340" s="8" t="s">
        <v>71</v>
      </c>
      <c r="E340" s="8" t="s">
        <v>71</v>
      </c>
      <c r="F340" s="8">
        <v>209</v>
      </c>
      <c r="G340" s="8" t="s">
        <v>28</v>
      </c>
      <c r="J340" s="8" t="s">
        <v>71</v>
      </c>
      <c r="L340" s="8" t="s">
        <v>18</v>
      </c>
      <c r="M340" s="8" t="s">
        <v>138</v>
      </c>
      <c r="N340" s="8" t="str">
        <f>VLOOKUP(C340,'Points and Classes'!D:E,2,FALSE)</f>
        <v>KOM Combined</v>
      </c>
      <c r="O340" s="8">
        <f>IF(N340="Sportsman",0,_xlfn.IFNA(VLOOKUP(E340,'Points and Classes'!A:B,2,FALSE),0))</f>
        <v>0</v>
      </c>
      <c r="P340" s="8">
        <f>_xlfn.IFNA(VLOOKUP(N340&amp;G340,'By Class Overall'!A:F,6,FALSE),0)</f>
        <v>0</v>
      </c>
      <c r="Q340" s="8">
        <f>_xlfn.IFNA(VLOOKUP(N340&amp;G340,'By Class Overall'!A:G,7,FALSE),0)</f>
        <v>0</v>
      </c>
    </row>
    <row r="341" spans="1:17" x14ac:dyDescent="0.25">
      <c r="A341" s="8">
        <v>1</v>
      </c>
      <c r="B341" s="8" t="s">
        <v>181</v>
      </c>
      <c r="C341" s="8" t="s">
        <v>199</v>
      </c>
      <c r="D341" s="8" t="s">
        <v>71</v>
      </c>
      <c r="E341" s="8" t="s">
        <v>71</v>
      </c>
      <c r="F341" s="8">
        <v>777</v>
      </c>
      <c r="G341" s="8" t="s">
        <v>22</v>
      </c>
      <c r="J341" s="8" t="s">
        <v>71</v>
      </c>
      <c r="L341" s="8" t="s">
        <v>33</v>
      </c>
      <c r="M341" s="8" t="s">
        <v>24</v>
      </c>
      <c r="N341" s="8" t="str">
        <f>VLOOKUP(C341,'Points and Classes'!D:E,2,FALSE)</f>
        <v>KOM Combined</v>
      </c>
      <c r="O341" s="8">
        <f>IF(N341="Sportsman",0,_xlfn.IFNA(VLOOKUP(E341,'Points and Classes'!A:B,2,FALSE),0))</f>
        <v>0</v>
      </c>
      <c r="P341" s="8">
        <f>_xlfn.IFNA(VLOOKUP(N341&amp;G341,'By Class Overall'!A:F,6,FALSE),0)</f>
        <v>0</v>
      </c>
      <c r="Q341" s="8">
        <f>_xlfn.IFNA(VLOOKUP(N341&amp;G341,'By Class Overall'!A:G,7,FALSE),0)</f>
        <v>0</v>
      </c>
    </row>
    <row r="342" spans="1:17" x14ac:dyDescent="0.25">
      <c r="A342" s="8">
        <v>1</v>
      </c>
      <c r="B342" s="8" t="s">
        <v>181</v>
      </c>
      <c r="C342" s="8" t="s">
        <v>199</v>
      </c>
      <c r="D342" s="8" t="s">
        <v>71</v>
      </c>
      <c r="E342" s="8" t="s">
        <v>71</v>
      </c>
      <c r="F342" s="8">
        <v>782</v>
      </c>
      <c r="G342" s="8" t="s">
        <v>58</v>
      </c>
      <c r="J342" s="8" t="s">
        <v>71</v>
      </c>
      <c r="L342" s="8" t="s">
        <v>59</v>
      </c>
      <c r="M342" s="8" t="s">
        <v>60</v>
      </c>
      <c r="N342" s="8" t="str">
        <f>VLOOKUP(C342,'Points and Classes'!D:E,2,FALSE)</f>
        <v>KOM Combined</v>
      </c>
      <c r="O342" s="8">
        <f>IF(N342="Sportsman",0,_xlfn.IFNA(VLOOKUP(E342,'Points and Classes'!A:B,2,FALSE),0))</f>
        <v>0</v>
      </c>
      <c r="P342" s="8">
        <f>_xlfn.IFNA(VLOOKUP(N342&amp;G342,'By Class Overall'!A:F,6,FALSE),0)</f>
        <v>0</v>
      </c>
      <c r="Q342" s="8">
        <f>_xlfn.IFNA(VLOOKUP(N342&amp;G342,'By Class Overall'!A:G,7,FALSE),0)</f>
        <v>0</v>
      </c>
    </row>
    <row r="343" spans="1:17" x14ac:dyDescent="0.25">
      <c r="A343" s="8">
        <v>1</v>
      </c>
      <c r="B343" s="8" t="s">
        <v>181</v>
      </c>
      <c r="C343" s="8" t="s">
        <v>202</v>
      </c>
      <c r="D343" s="8">
        <v>1</v>
      </c>
      <c r="E343" s="8">
        <v>1</v>
      </c>
      <c r="F343" s="8">
        <v>993</v>
      </c>
      <c r="G343" s="8" t="s">
        <v>165</v>
      </c>
      <c r="H343" s="8">
        <v>5</v>
      </c>
      <c r="I343" s="8">
        <v>7.1284722222222201E-3</v>
      </c>
      <c r="L343" s="8" t="s">
        <v>166</v>
      </c>
      <c r="M343" s="8" t="s">
        <v>16</v>
      </c>
      <c r="N343" s="8" t="str">
        <f>VLOOKUP(C343,'Points and Classes'!D:E,2,FALSE)</f>
        <v>Lightweight SuperBike</v>
      </c>
      <c r="O343" s="8">
        <f>IF(N343="Sportsman",0,_xlfn.IFNA(VLOOKUP(E343,'Points and Classes'!A:B,2,FALSE),0))</f>
        <v>50</v>
      </c>
      <c r="P343" s="8">
        <f>_xlfn.IFNA(VLOOKUP(N343&amp;G343,'By Class Overall'!A:F,6,FALSE),0)</f>
        <v>90</v>
      </c>
      <c r="Q343" s="8">
        <f>_xlfn.IFNA(VLOOKUP(N343&amp;G343,'By Class Overall'!A:G,7,FALSE),0)</f>
        <v>2</v>
      </c>
    </row>
    <row r="344" spans="1:17" x14ac:dyDescent="0.25">
      <c r="A344" s="8">
        <v>1</v>
      </c>
      <c r="B344" s="8" t="s">
        <v>181</v>
      </c>
      <c r="C344" s="8" t="s">
        <v>202</v>
      </c>
      <c r="D344" s="8">
        <v>2</v>
      </c>
      <c r="E344" s="8">
        <v>2</v>
      </c>
      <c r="F344" s="8">
        <v>66</v>
      </c>
      <c r="G344" s="8" t="s">
        <v>141</v>
      </c>
      <c r="H344" s="8">
        <v>5</v>
      </c>
      <c r="I344" s="8">
        <v>8.1203703703703698E-3</v>
      </c>
      <c r="J344" s="8">
        <v>9.9074074074074103E-4</v>
      </c>
      <c r="K344" s="8">
        <v>9.9074074074074103E-4</v>
      </c>
      <c r="L344" s="8" t="s">
        <v>143</v>
      </c>
      <c r="M344" s="8" t="s">
        <v>144</v>
      </c>
      <c r="N344" s="8" t="str">
        <f>VLOOKUP(C344,'Points and Classes'!D:E,2,FALSE)</f>
        <v>Lightweight SuperBike</v>
      </c>
      <c r="O344" s="8">
        <f>IF(N344="Sportsman",0,_xlfn.IFNA(VLOOKUP(E344,'Points and Classes'!A:B,2,FALSE),0))</f>
        <v>40</v>
      </c>
      <c r="P344" s="8">
        <f>_xlfn.IFNA(VLOOKUP(N344&amp;G344,'By Class Overall'!A:F,6,FALSE),0)</f>
        <v>94</v>
      </c>
      <c r="Q344" s="8">
        <f>_xlfn.IFNA(VLOOKUP(N344&amp;G344,'By Class Overall'!A:G,7,FALSE),0)</f>
        <v>1</v>
      </c>
    </row>
    <row r="345" spans="1:17" x14ac:dyDescent="0.25">
      <c r="A345" s="8">
        <v>1</v>
      </c>
      <c r="B345" s="8" t="s">
        <v>181</v>
      </c>
      <c r="C345" s="8" t="s">
        <v>202</v>
      </c>
      <c r="D345" s="8">
        <v>3</v>
      </c>
      <c r="E345" s="8">
        <v>3</v>
      </c>
      <c r="F345" s="8">
        <v>660</v>
      </c>
      <c r="G345" s="8" t="s">
        <v>64</v>
      </c>
      <c r="H345" s="8">
        <v>4</v>
      </c>
      <c r="I345" s="8">
        <v>7.39236111111111E-3</v>
      </c>
      <c r="J345" s="8" t="s">
        <v>118</v>
      </c>
      <c r="K345" s="8" t="s">
        <v>118</v>
      </c>
      <c r="L345" s="8" t="s">
        <v>65</v>
      </c>
      <c r="M345" s="8" t="s">
        <v>66</v>
      </c>
      <c r="N345" s="8" t="str">
        <f>VLOOKUP(C345,'Points and Classes'!D:E,2,FALSE)</f>
        <v>Lightweight SuperBike</v>
      </c>
      <c r="O345" s="8">
        <f>IF(N345="Sportsman",0,_xlfn.IFNA(VLOOKUP(E345,'Points and Classes'!A:B,2,FALSE),0))</f>
        <v>32</v>
      </c>
      <c r="P345" s="8">
        <f>_xlfn.IFNA(VLOOKUP(N345&amp;G345,'By Class Overall'!A:F,6,FALSE),0)</f>
        <v>84</v>
      </c>
      <c r="Q345" s="8">
        <f>_xlfn.IFNA(VLOOKUP(N345&amp;G345,'By Class Overall'!A:G,7,FALSE),0)</f>
        <v>3</v>
      </c>
    </row>
    <row r="346" spans="1:17" x14ac:dyDescent="0.25">
      <c r="A346" s="8">
        <v>1</v>
      </c>
      <c r="B346" s="8" t="s">
        <v>181</v>
      </c>
      <c r="C346" s="8" t="s">
        <v>202</v>
      </c>
      <c r="D346" s="8" t="s">
        <v>71</v>
      </c>
      <c r="E346" s="8" t="s">
        <v>71</v>
      </c>
      <c r="F346" s="8">
        <v>993</v>
      </c>
      <c r="G346" s="8" t="s">
        <v>165</v>
      </c>
      <c r="J346" s="8" t="s">
        <v>71</v>
      </c>
      <c r="L346" s="8" t="s">
        <v>166</v>
      </c>
      <c r="M346" s="8" t="s">
        <v>16</v>
      </c>
      <c r="N346" s="8" t="str">
        <f>VLOOKUP(C346,'Points and Classes'!D:E,2,FALSE)</f>
        <v>Lightweight SuperBike</v>
      </c>
      <c r="O346" s="8">
        <f>IF(N346="Sportsman",0,_xlfn.IFNA(VLOOKUP(E346,'Points and Classes'!A:B,2,FALSE),0))</f>
        <v>0</v>
      </c>
      <c r="P346" s="8">
        <f>_xlfn.IFNA(VLOOKUP(N346&amp;G346,'By Class Overall'!A:F,6,FALSE),0)</f>
        <v>90</v>
      </c>
      <c r="Q346" s="8">
        <f>_xlfn.IFNA(VLOOKUP(N346&amp;G346,'By Class Overall'!A:G,7,FALSE),0)</f>
        <v>2</v>
      </c>
    </row>
    <row r="347" spans="1:17" x14ac:dyDescent="0.25">
      <c r="A347" s="8">
        <v>1</v>
      </c>
      <c r="B347" s="8" t="s">
        <v>181</v>
      </c>
      <c r="C347" s="8" t="s">
        <v>202</v>
      </c>
      <c r="D347" s="8" t="s">
        <v>71</v>
      </c>
      <c r="E347" s="8" t="s">
        <v>71</v>
      </c>
      <c r="F347" s="8">
        <v>272</v>
      </c>
      <c r="G347" s="8" t="s">
        <v>139</v>
      </c>
      <c r="J347" s="8" t="s">
        <v>71</v>
      </c>
      <c r="L347" s="8" t="s">
        <v>140</v>
      </c>
      <c r="M347" s="8" t="s">
        <v>16</v>
      </c>
      <c r="N347" s="8" t="str">
        <f>VLOOKUP(C347,'Points and Classes'!D:E,2,FALSE)</f>
        <v>Lightweight SuperBike</v>
      </c>
      <c r="O347" s="8">
        <f>IF(N347="Sportsman",0,_xlfn.IFNA(VLOOKUP(E347,'Points and Classes'!A:B,2,FALSE),0))</f>
        <v>0</v>
      </c>
      <c r="P347" s="8">
        <f>_xlfn.IFNA(VLOOKUP(N347&amp;G347,'By Class Overall'!A:F,6,FALSE),0)</f>
        <v>0</v>
      </c>
      <c r="Q347" s="8">
        <f>_xlfn.IFNA(VLOOKUP(N347&amp;G347,'By Class Overall'!A:G,7,FALSE),0)</f>
        <v>0</v>
      </c>
    </row>
    <row r="348" spans="1:17" x14ac:dyDescent="0.25">
      <c r="A348" s="8">
        <v>1</v>
      </c>
      <c r="B348" s="8" t="s">
        <v>181</v>
      </c>
      <c r="C348" s="8" t="s">
        <v>202</v>
      </c>
      <c r="D348" s="8" t="s">
        <v>71</v>
      </c>
      <c r="E348" s="8" t="s">
        <v>71</v>
      </c>
      <c r="F348" s="8">
        <v>777</v>
      </c>
      <c r="G348" s="8" t="s">
        <v>22</v>
      </c>
      <c r="J348" s="8" t="s">
        <v>71</v>
      </c>
      <c r="L348" s="8" t="s">
        <v>33</v>
      </c>
      <c r="M348" s="8" t="s">
        <v>24</v>
      </c>
      <c r="N348" s="8" t="str">
        <f>VLOOKUP(C348,'Points and Classes'!D:E,2,FALSE)</f>
        <v>Lightweight SuperBike</v>
      </c>
      <c r="O348" s="8">
        <f>IF(N348="Sportsman",0,_xlfn.IFNA(VLOOKUP(E348,'Points and Classes'!A:B,2,FALSE),0))</f>
        <v>0</v>
      </c>
      <c r="P348" s="8">
        <f>_xlfn.IFNA(VLOOKUP(N348&amp;G348,'By Class Overall'!A:F,6,FALSE),0)</f>
        <v>0</v>
      </c>
      <c r="Q348" s="8">
        <f>_xlfn.IFNA(VLOOKUP(N348&amp;G348,'By Class Overall'!A:G,7,FALSE),0)</f>
        <v>0</v>
      </c>
    </row>
    <row r="349" spans="1:17" x14ac:dyDescent="0.25">
      <c r="A349" s="8">
        <v>1</v>
      </c>
      <c r="B349" s="8" t="s">
        <v>181</v>
      </c>
      <c r="C349" s="8" t="s">
        <v>202</v>
      </c>
      <c r="D349" s="8" t="s">
        <v>71</v>
      </c>
      <c r="E349" s="8" t="s">
        <v>71</v>
      </c>
      <c r="F349" s="8">
        <v>136</v>
      </c>
      <c r="G349" s="8" t="s">
        <v>32</v>
      </c>
      <c r="J349" s="8" t="s">
        <v>71</v>
      </c>
      <c r="L349" s="8" t="s">
        <v>33</v>
      </c>
      <c r="M349" s="8" t="s">
        <v>34</v>
      </c>
      <c r="N349" s="8" t="str">
        <f>VLOOKUP(C349,'Points and Classes'!D:E,2,FALSE)</f>
        <v>Lightweight SuperBike</v>
      </c>
      <c r="O349" s="8">
        <f>IF(N349="Sportsman",0,_xlfn.IFNA(VLOOKUP(E349,'Points and Classes'!A:B,2,FALSE),0))</f>
        <v>0</v>
      </c>
      <c r="P349" s="8">
        <f>_xlfn.IFNA(VLOOKUP(N349&amp;G349,'By Class Overall'!A:F,6,FALSE),0)</f>
        <v>0</v>
      </c>
      <c r="Q349" s="8">
        <f>_xlfn.IFNA(VLOOKUP(N349&amp;G349,'By Class Overall'!A:G,7,FALSE),0)</f>
        <v>0</v>
      </c>
    </row>
    <row r="350" spans="1:17" x14ac:dyDescent="0.25">
      <c r="A350" s="8">
        <v>1</v>
      </c>
      <c r="B350" s="8" t="s">
        <v>181</v>
      </c>
      <c r="C350" s="8" t="s">
        <v>202</v>
      </c>
      <c r="D350" s="8" t="s">
        <v>71</v>
      </c>
      <c r="E350" s="8" t="s">
        <v>71</v>
      </c>
      <c r="F350" s="8">
        <v>123</v>
      </c>
      <c r="G350" s="8" t="s">
        <v>187</v>
      </c>
      <c r="J350" s="8" t="s">
        <v>71</v>
      </c>
      <c r="L350" s="8" t="s">
        <v>188</v>
      </c>
      <c r="M350" s="8" t="s">
        <v>189</v>
      </c>
      <c r="N350" s="8" t="str">
        <f>VLOOKUP(C350,'Points and Classes'!D:E,2,FALSE)</f>
        <v>Lightweight SuperBike</v>
      </c>
      <c r="O350" s="8">
        <f>IF(N350="Sportsman",0,_xlfn.IFNA(VLOOKUP(E350,'Points and Classes'!A:B,2,FALSE),0))</f>
        <v>0</v>
      </c>
      <c r="P350" s="8">
        <f>_xlfn.IFNA(VLOOKUP(N350&amp;G350,'By Class Overall'!A:F,6,FALSE),0)</f>
        <v>0</v>
      </c>
      <c r="Q350" s="8">
        <f>_xlfn.IFNA(VLOOKUP(N350&amp;G350,'By Class Overall'!A:G,7,FALSE),0)</f>
        <v>0</v>
      </c>
    </row>
    <row r="351" spans="1:17" x14ac:dyDescent="0.25">
      <c r="A351" s="8">
        <v>1</v>
      </c>
      <c r="B351" s="8" t="s">
        <v>181</v>
      </c>
      <c r="C351" s="8" t="s">
        <v>202</v>
      </c>
      <c r="D351" s="8" t="s">
        <v>71</v>
      </c>
      <c r="E351" s="8" t="s">
        <v>71</v>
      </c>
      <c r="F351" s="8">
        <v>242</v>
      </c>
      <c r="G351" s="8" t="s">
        <v>116</v>
      </c>
      <c r="J351" s="8" t="s">
        <v>71</v>
      </c>
      <c r="L351" s="8" t="s">
        <v>155</v>
      </c>
      <c r="M351" s="8" t="s">
        <v>38</v>
      </c>
      <c r="N351" s="8" t="str">
        <f>VLOOKUP(C351,'Points and Classes'!D:E,2,FALSE)</f>
        <v>Lightweight SuperBike</v>
      </c>
      <c r="O351" s="8">
        <f>IF(N351="Sportsman",0,_xlfn.IFNA(VLOOKUP(E351,'Points and Classes'!A:B,2,FALSE),0))</f>
        <v>0</v>
      </c>
      <c r="P351" s="8">
        <f>_xlfn.IFNA(VLOOKUP(N351&amp;G351,'By Class Overall'!A:F,6,FALSE),0)</f>
        <v>0</v>
      </c>
      <c r="Q351" s="8">
        <f>_xlfn.IFNA(VLOOKUP(N351&amp;G351,'By Class Overall'!A:G,7,FALSE),0)</f>
        <v>0</v>
      </c>
    </row>
    <row r="352" spans="1:17" x14ac:dyDescent="0.25">
      <c r="A352" s="8">
        <v>1</v>
      </c>
      <c r="B352" s="8" t="s">
        <v>181</v>
      </c>
      <c r="C352" s="8" t="s">
        <v>202</v>
      </c>
      <c r="D352" s="8" t="s">
        <v>71</v>
      </c>
      <c r="E352" s="8" t="s">
        <v>71</v>
      </c>
      <c r="F352" s="8">
        <v>146</v>
      </c>
      <c r="G352" s="8" t="s">
        <v>68</v>
      </c>
      <c r="J352" s="8" t="s">
        <v>71</v>
      </c>
      <c r="L352" s="8" t="s">
        <v>69</v>
      </c>
      <c r="M352" s="8" t="s">
        <v>70</v>
      </c>
      <c r="N352" s="8" t="str">
        <f>VLOOKUP(C352,'Points and Classes'!D:E,2,FALSE)</f>
        <v>Lightweight SuperBike</v>
      </c>
      <c r="O352" s="8">
        <f>IF(N352="Sportsman",0,_xlfn.IFNA(VLOOKUP(E352,'Points and Classes'!A:B,2,FALSE),0))</f>
        <v>0</v>
      </c>
      <c r="P352" s="8">
        <f>_xlfn.IFNA(VLOOKUP(N352&amp;G352,'By Class Overall'!A:F,6,FALSE),0)</f>
        <v>0</v>
      </c>
      <c r="Q352" s="8">
        <f>_xlfn.IFNA(VLOOKUP(N352&amp;G352,'By Class Overall'!A:G,7,FALSE),0)</f>
        <v>0</v>
      </c>
    </row>
    <row r="353" spans="1:17" x14ac:dyDescent="0.25">
      <c r="A353" s="8">
        <v>1</v>
      </c>
      <c r="B353" s="8" t="s">
        <v>181</v>
      </c>
      <c r="C353" s="8" t="s">
        <v>202</v>
      </c>
      <c r="D353" s="8" t="s">
        <v>71</v>
      </c>
      <c r="E353" s="8" t="s">
        <v>71</v>
      </c>
      <c r="F353" s="8">
        <v>32</v>
      </c>
      <c r="G353" s="8" t="s">
        <v>168</v>
      </c>
      <c r="J353" s="8" t="s">
        <v>71</v>
      </c>
      <c r="L353" s="8" t="s">
        <v>169</v>
      </c>
      <c r="M353" s="8" t="s">
        <v>170</v>
      </c>
      <c r="N353" s="8" t="str">
        <f>VLOOKUP(C353,'Points and Classes'!D:E,2,FALSE)</f>
        <v>Lightweight SuperBike</v>
      </c>
      <c r="O353" s="8">
        <f>IF(N353="Sportsman",0,_xlfn.IFNA(VLOOKUP(E353,'Points and Classes'!A:B,2,FALSE),0))</f>
        <v>0</v>
      </c>
      <c r="P353" s="8">
        <f>_xlfn.IFNA(VLOOKUP(N353&amp;G353,'By Class Overall'!A:F,6,FALSE),0)</f>
        <v>0</v>
      </c>
      <c r="Q353" s="8">
        <f>_xlfn.IFNA(VLOOKUP(N353&amp;G353,'By Class Overall'!A:G,7,FALSE),0)</f>
        <v>0</v>
      </c>
    </row>
    <row r="354" spans="1:17" x14ac:dyDescent="0.25">
      <c r="A354" s="8">
        <v>1</v>
      </c>
      <c r="B354" s="8" t="s">
        <v>181</v>
      </c>
      <c r="C354" s="8" t="s">
        <v>202</v>
      </c>
      <c r="D354" s="8" t="s">
        <v>71</v>
      </c>
      <c r="E354" s="8" t="s">
        <v>71</v>
      </c>
      <c r="F354" s="8">
        <v>939</v>
      </c>
      <c r="G354" s="8" t="s">
        <v>153</v>
      </c>
      <c r="J354" s="8" t="s">
        <v>71</v>
      </c>
      <c r="L354" s="8" t="s">
        <v>154</v>
      </c>
      <c r="M354" s="8" t="s">
        <v>144</v>
      </c>
      <c r="N354" s="8" t="str">
        <f>VLOOKUP(C354,'Points and Classes'!D:E,2,FALSE)</f>
        <v>Lightweight SuperBike</v>
      </c>
      <c r="O354" s="8">
        <f>IF(N354="Sportsman",0,_xlfn.IFNA(VLOOKUP(E354,'Points and Classes'!A:B,2,FALSE),0))</f>
        <v>0</v>
      </c>
      <c r="P354" s="8">
        <f>_xlfn.IFNA(VLOOKUP(N354&amp;G354,'By Class Overall'!A:F,6,FALSE),0)</f>
        <v>0</v>
      </c>
      <c r="Q354" s="8">
        <f>_xlfn.IFNA(VLOOKUP(N354&amp;G354,'By Class Overall'!A:G,7,FALSE),0)</f>
        <v>0</v>
      </c>
    </row>
    <row r="355" spans="1:17" x14ac:dyDescent="0.25">
      <c r="A355" s="8">
        <v>1</v>
      </c>
      <c r="B355" s="8" t="s">
        <v>181</v>
      </c>
      <c r="C355" s="8" t="s">
        <v>202</v>
      </c>
      <c r="D355" s="8" t="s">
        <v>71</v>
      </c>
      <c r="E355" s="8" t="s">
        <v>71</v>
      </c>
      <c r="F355" s="8">
        <v>666</v>
      </c>
      <c r="G355" s="8" t="s">
        <v>45</v>
      </c>
      <c r="J355" s="8" t="s">
        <v>71</v>
      </c>
      <c r="L355" s="8" t="s">
        <v>18</v>
      </c>
      <c r="M355" s="8" t="s">
        <v>46</v>
      </c>
      <c r="N355" s="8" t="str">
        <f>VLOOKUP(C355,'Points and Classes'!D:E,2,FALSE)</f>
        <v>Lightweight SuperBike</v>
      </c>
      <c r="O355" s="8">
        <f>IF(N355="Sportsman",0,_xlfn.IFNA(VLOOKUP(E355,'Points and Classes'!A:B,2,FALSE),0))</f>
        <v>0</v>
      </c>
      <c r="P355" s="8">
        <f>_xlfn.IFNA(VLOOKUP(N355&amp;G355,'By Class Overall'!A:F,6,FALSE),0)</f>
        <v>0</v>
      </c>
      <c r="Q355" s="8">
        <f>_xlfn.IFNA(VLOOKUP(N355&amp;G355,'By Class Overall'!A:G,7,FALSE),0)</f>
        <v>0</v>
      </c>
    </row>
    <row r="356" spans="1:17" x14ac:dyDescent="0.25">
      <c r="A356" s="8">
        <v>1</v>
      </c>
      <c r="B356" s="8" t="s">
        <v>181</v>
      </c>
      <c r="C356" s="8" t="s">
        <v>202</v>
      </c>
      <c r="D356" s="8" t="s">
        <v>71</v>
      </c>
      <c r="E356" s="8" t="s">
        <v>71</v>
      </c>
      <c r="F356" s="8">
        <v>107</v>
      </c>
      <c r="G356" s="8" t="s">
        <v>55</v>
      </c>
      <c r="J356" s="8" t="s">
        <v>71</v>
      </c>
      <c r="L356" s="8" t="s">
        <v>56</v>
      </c>
      <c r="M356" s="8" t="s">
        <v>57</v>
      </c>
      <c r="N356" s="8" t="str">
        <f>VLOOKUP(C356,'Points and Classes'!D:E,2,FALSE)</f>
        <v>Lightweight SuperBike</v>
      </c>
      <c r="O356" s="8">
        <f>IF(N356="Sportsman",0,_xlfn.IFNA(VLOOKUP(E356,'Points and Classes'!A:B,2,FALSE),0))</f>
        <v>0</v>
      </c>
      <c r="P356" s="8">
        <f>_xlfn.IFNA(VLOOKUP(N356&amp;G356,'By Class Overall'!A:F,6,FALSE),0)</f>
        <v>0</v>
      </c>
      <c r="Q356" s="8">
        <f>_xlfn.IFNA(VLOOKUP(N356&amp;G356,'By Class Overall'!A:G,7,FALSE),0)</f>
        <v>0</v>
      </c>
    </row>
    <row r="357" spans="1:17" x14ac:dyDescent="0.25">
      <c r="A357" s="8">
        <v>1</v>
      </c>
      <c r="B357" s="8" t="s">
        <v>181</v>
      </c>
      <c r="C357" s="8" t="s">
        <v>202</v>
      </c>
      <c r="D357" s="8" t="s">
        <v>71</v>
      </c>
      <c r="E357" s="8" t="s">
        <v>71</v>
      </c>
      <c r="F357" s="8">
        <v>911</v>
      </c>
      <c r="G357" s="8" t="s">
        <v>61</v>
      </c>
      <c r="J357" s="8" t="s">
        <v>71</v>
      </c>
      <c r="L357" s="8" t="s">
        <v>62</v>
      </c>
      <c r="M357" s="8" t="s">
        <v>44</v>
      </c>
      <c r="N357" s="8" t="str">
        <f>VLOOKUP(C357,'Points and Classes'!D:E,2,FALSE)</f>
        <v>Lightweight SuperBike</v>
      </c>
      <c r="O357" s="8">
        <f>IF(N357="Sportsman",0,_xlfn.IFNA(VLOOKUP(E357,'Points and Classes'!A:B,2,FALSE),0))</f>
        <v>0</v>
      </c>
      <c r="P357" s="8">
        <f>_xlfn.IFNA(VLOOKUP(N357&amp;G357,'By Class Overall'!A:F,6,FALSE),0)</f>
        <v>0</v>
      </c>
      <c r="Q357" s="8">
        <f>_xlfn.IFNA(VLOOKUP(N357&amp;G357,'By Class Overall'!A:G,7,FALSE),0)</f>
        <v>0</v>
      </c>
    </row>
    <row r="358" spans="1:17" x14ac:dyDescent="0.25">
      <c r="A358" s="8">
        <v>1</v>
      </c>
      <c r="B358" s="8" t="s">
        <v>181</v>
      </c>
      <c r="C358" s="8" t="s">
        <v>202</v>
      </c>
      <c r="D358" s="8" t="s">
        <v>71</v>
      </c>
      <c r="E358" s="8" t="s">
        <v>71</v>
      </c>
      <c r="F358" s="8">
        <v>268</v>
      </c>
      <c r="G358" s="8" t="s">
        <v>156</v>
      </c>
      <c r="J358" s="8" t="s">
        <v>71</v>
      </c>
      <c r="L358" s="8" t="s">
        <v>157</v>
      </c>
      <c r="M358" s="8" t="s">
        <v>158</v>
      </c>
      <c r="N358" s="8" t="str">
        <f>VLOOKUP(C358,'Points and Classes'!D:E,2,FALSE)</f>
        <v>Lightweight SuperBike</v>
      </c>
      <c r="O358" s="8">
        <f>IF(N358="Sportsman",0,_xlfn.IFNA(VLOOKUP(E358,'Points and Classes'!A:B,2,FALSE),0))</f>
        <v>0</v>
      </c>
      <c r="P358" s="8">
        <f>_xlfn.IFNA(VLOOKUP(N358&amp;G358,'By Class Overall'!A:F,6,FALSE),0)</f>
        <v>0</v>
      </c>
      <c r="Q358" s="8">
        <f>_xlfn.IFNA(VLOOKUP(N358&amp;G358,'By Class Overall'!A:G,7,FALSE),0)</f>
        <v>0</v>
      </c>
    </row>
    <row r="359" spans="1:17" x14ac:dyDescent="0.25">
      <c r="A359" s="8">
        <v>1</v>
      </c>
      <c r="B359" s="8" t="s">
        <v>181</v>
      </c>
      <c r="C359" s="8" t="s">
        <v>202</v>
      </c>
      <c r="D359" s="8" t="s">
        <v>71</v>
      </c>
      <c r="E359" s="8" t="s">
        <v>71</v>
      </c>
      <c r="F359" s="8">
        <v>711</v>
      </c>
      <c r="G359" s="8" t="s">
        <v>151</v>
      </c>
      <c r="J359" s="8" t="s">
        <v>71</v>
      </c>
      <c r="L359" s="8" t="s">
        <v>18</v>
      </c>
      <c r="M359" s="8" t="s">
        <v>152</v>
      </c>
      <c r="N359" s="8" t="str">
        <f>VLOOKUP(C359,'Points and Classes'!D:E,2,FALSE)</f>
        <v>Lightweight SuperBike</v>
      </c>
      <c r="O359" s="8">
        <f>IF(N359="Sportsman",0,_xlfn.IFNA(VLOOKUP(E359,'Points and Classes'!A:B,2,FALSE),0))</f>
        <v>0</v>
      </c>
      <c r="P359" s="8">
        <f>_xlfn.IFNA(VLOOKUP(N359&amp;G359,'By Class Overall'!A:F,6,FALSE),0)</f>
        <v>0</v>
      </c>
      <c r="Q359" s="8">
        <f>_xlfn.IFNA(VLOOKUP(N359&amp;G359,'By Class Overall'!A:G,7,FALSE),0)</f>
        <v>0</v>
      </c>
    </row>
    <row r="360" spans="1:17" x14ac:dyDescent="0.25">
      <c r="A360" s="8">
        <v>1</v>
      </c>
      <c r="B360" s="8" t="s">
        <v>181</v>
      </c>
      <c r="C360" s="8" t="s">
        <v>202</v>
      </c>
      <c r="D360" s="8" t="s">
        <v>71</v>
      </c>
      <c r="E360" s="8" t="s">
        <v>71</v>
      </c>
      <c r="F360" s="8">
        <v>782</v>
      </c>
      <c r="G360" s="8" t="s">
        <v>58</v>
      </c>
      <c r="J360" s="8" t="s">
        <v>71</v>
      </c>
      <c r="L360" s="8" t="s">
        <v>59</v>
      </c>
      <c r="M360" s="8" t="s">
        <v>60</v>
      </c>
      <c r="N360" s="8" t="str">
        <f>VLOOKUP(C360,'Points and Classes'!D:E,2,FALSE)</f>
        <v>Lightweight SuperBike</v>
      </c>
      <c r="O360" s="8">
        <f>IF(N360="Sportsman",0,_xlfn.IFNA(VLOOKUP(E360,'Points and Classes'!A:B,2,FALSE),0))</f>
        <v>0</v>
      </c>
      <c r="P360" s="8">
        <f>_xlfn.IFNA(VLOOKUP(N360&amp;G360,'By Class Overall'!A:F,6,FALSE),0)</f>
        <v>0</v>
      </c>
      <c r="Q360" s="8">
        <f>_xlfn.IFNA(VLOOKUP(N360&amp;G360,'By Class Overall'!A:G,7,FALSE),0)</f>
        <v>0</v>
      </c>
    </row>
    <row r="361" spans="1:17" x14ac:dyDescent="0.25">
      <c r="A361" s="8">
        <v>1</v>
      </c>
      <c r="B361" s="8" t="s">
        <v>181</v>
      </c>
      <c r="C361" s="8" t="s">
        <v>202</v>
      </c>
      <c r="D361" s="8" t="s">
        <v>71</v>
      </c>
      <c r="E361" s="8" t="s">
        <v>71</v>
      </c>
      <c r="F361" s="8">
        <v>179</v>
      </c>
      <c r="G361" s="8" t="s">
        <v>42</v>
      </c>
      <c r="J361" s="8" t="s">
        <v>71</v>
      </c>
      <c r="L361" s="8" t="s">
        <v>43</v>
      </c>
      <c r="M361" s="8" t="s">
        <v>44</v>
      </c>
      <c r="N361" s="8" t="str">
        <f>VLOOKUP(C361,'Points and Classes'!D:E,2,FALSE)</f>
        <v>Lightweight SuperBike</v>
      </c>
      <c r="O361" s="8">
        <f>IF(N361="Sportsman",0,_xlfn.IFNA(VLOOKUP(E361,'Points and Classes'!A:B,2,FALSE),0))</f>
        <v>0</v>
      </c>
      <c r="P361" s="8">
        <f>_xlfn.IFNA(VLOOKUP(N361&amp;G361,'By Class Overall'!A:F,6,FALSE),0)</f>
        <v>0</v>
      </c>
      <c r="Q361" s="8">
        <f>_xlfn.IFNA(VLOOKUP(N361&amp;G361,'By Class Overall'!A:G,7,FALSE),0)</f>
        <v>0</v>
      </c>
    </row>
    <row r="362" spans="1:17" x14ac:dyDescent="0.25">
      <c r="A362" s="8">
        <v>1</v>
      </c>
      <c r="B362" s="8" t="s">
        <v>181</v>
      </c>
      <c r="C362" s="8" t="s">
        <v>202</v>
      </c>
      <c r="D362" s="8" t="s">
        <v>71</v>
      </c>
      <c r="E362" s="8" t="s">
        <v>71</v>
      </c>
      <c r="F362" s="8">
        <v>114</v>
      </c>
      <c r="G362" s="8" t="s">
        <v>63</v>
      </c>
      <c r="J362" s="8" t="s">
        <v>71</v>
      </c>
      <c r="L362" s="8" t="s">
        <v>18</v>
      </c>
      <c r="M362" s="8" t="s">
        <v>19</v>
      </c>
      <c r="N362" s="8" t="str">
        <f>VLOOKUP(C362,'Points and Classes'!D:E,2,FALSE)</f>
        <v>Lightweight SuperBike</v>
      </c>
      <c r="O362" s="8">
        <f>IF(N362="Sportsman",0,_xlfn.IFNA(VLOOKUP(E362,'Points and Classes'!A:B,2,FALSE),0))</f>
        <v>0</v>
      </c>
      <c r="P362" s="8">
        <f>_xlfn.IFNA(VLOOKUP(N362&amp;G362,'By Class Overall'!A:F,6,FALSE),0)</f>
        <v>0</v>
      </c>
      <c r="Q362" s="8">
        <f>_xlfn.IFNA(VLOOKUP(N362&amp;G362,'By Class Overall'!A:G,7,FALSE),0)</f>
        <v>0</v>
      </c>
    </row>
    <row r="363" spans="1:17" x14ac:dyDescent="0.25">
      <c r="A363" s="8">
        <v>1</v>
      </c>
      <c r="B363" s="8" t="s">
        <v>181</v>
      </c>
      <c r="C363" s="8" t="s">
        <v>202</v>
      </c>
      <c r="D363" s="8" t="s">
        <v>71</v>
      </c>
      <c r="E363" s="8" t="s">
        <v>71</v>
      </c>
      <c r="F363" s="8">
        <v>117</v>
      </c>
      <c r="G363" s="8" t="s">
        <v>25</v>
      </c>
      <c r="J363" s="8" t="s">
        <v>71</v>
      </c>
      <c r="L363" s="8" t="s">
        <v>114</v>
      </c>
      <c r="M363" s="8" t="s">
        <v>115</v>
      </c>
      <c r="N363" s="8" t="str">
        <f>VLOOKUP(C363,'Points and Classes'!D:E,2,FALSE)</f>
        <v>Lightweight SuperBike</v>
      </c>
      <c r="O363" s="8">
        <f>IF(N363="Sportsman",0,_xlfn.IFNA(VLOOKUP(E363,'Points and Classes'!A:B,2,FALSE),0))</f>
        <v>0</v>
      </c>
      <c r="P363" s="8">
        <f>_xlfn.IFNA(VLOOKUP(N363&amp;G363,'By Class Overall'!A:F,6,FALSE),0)</f>
        <v>0</v>
      </c>
      <c r="Q363" s="8">
        <f>_xlfn.IFNA(VLOOKUP(N363&amp;G363,'By Class Overall'!A:G,7,FALSE),0)</f>
        <v>0</v>
      </c>
    </row>
    <row r="364" spans="1:17" x14ac:dyDescent="0.25">
      <c r="A364" s="8">
        <v>1</v>
      </c>
      <c r="B364" s="8" t="s">
        <v>181</v>
      </c>
      <c r="C364" s="8" t="s">
        <v>202</v>
      </c>
      <c r="D364" s="8" t="s">
        <v>71</v>
      </c>
      <c r="E364" s="8" t="s">
        <v>71</v>
      </c>
      <c r="F364" s="8">
        <v>33</v>
      </c>
      <c r="G364" s="8" t="s">
        <v>171</v>
      </c>
      <c r="J364" s="8" t="s">
        <v>71</v>
      </c>
      <c r="L364" s="8" t="s">
        <v>172</v>
      </c>
      <c r="M364" s="8" t="s">
        <v>173</v>
      </c>
      <c r="N364" s="8" t="str">
        <f>VLOOKUP(C364,'Points and Classes'!D:E,2,FALSE)</f>
        <v>Lightweight SuperBike</v>
      </c>
      <c r="O364" s="8">
        <f>IF(N364="Sportsman",0,_xlfn.IFNA(VLOOKUP(E364,'Points and Classes'!A:B,2,FALSE),0))</f>
        <v>0</v>
      </c>
      <c r="P364" s="8">
        <f>_xlfn.IFNA(VLOOKUP(N364&amp;G364,'By Class Overall'!A:F,6,FALSE),0)</f>
        <v>72</v>
      </c>
      <c r="Q364" s="8">
        <f>_xlfn.IFNA(VLOOKUP(N364&amp;G364,'By Class Overall'!A:G,7,FALSE),0)</f>
        <v>4</v>
      </c>
    </row>
    <row r="365" spans="1:17" x14ac:dyDescent="0.25">
      <c r="A365" s="8">
        <v>1</v>
      </c>
      <c r="B365" s="8" t="s">
        <v>181</v>
      </c>
      <c r="C365" s="8" t="s">
        <v>202</v>
      </c>
      <c r="D365" s="8" t="s">
        <v>71</v>
      </c>
      <c r="E365" s="8" t="s">
        <v>71</v>
      </c>
      <c r="F365" s="8">
        <v>307</v>
      </c>
      <c r="G365" s="8" t="s">
        <v>47</v>
      </c>
      <c r="J365" s="8" t="s">
        <v>71</v>
      </c>
      <c r="L365" s="8" t="s">
        <v>48</v>
      </c>
      <c r="M365" s="8" t="s">
        <v>49</v>
      </c>
      <c r="N365" s="8" t="str">
        <f>VLOOKUP(C365,'Points and Classes'!D:E,2,FALSE)</f>
        <v>Lightweight SuperBike</v>
      </c>
      <c r="O365" s="8">
        <f>IF(N365="Sportsman",0,_xlfn.IFNA(VLOOKUP(E365,'Points and Classes'!A:B,2,FALSE),0))</f>
        <v>0</v>
      </c>
      <c r="P365" s="8">
        <f>_xlfn.IFNA(VLOOKUP(N365&amp;G365,'By Class Overall'!A:F,6,FALSE),0)</f>
        <v>0</v>
      </c>
      <c r="Q365" s="8">
        <f>_xlfn.IFNA(VLOOKUP(N365&amp;G365,'By Class Overall'!A:G,7,FALSE),0)</f>
        <v>0</v>
      </c>
    </row>
    <row r="366" spans="1:17" x14ac:dyDescent="0.25">
      <c r="A366" s="8">
        <v>1</v>
      </c>
      <c r="B366" s="8" t="s">
        <v>181</v>
      </c>
      <c r="C366" s="8" t="s">
        <v>202</v>
      </c>
      <c r="D366" s="8" t="s">
        <v>71</v>
      </c>
      <c r="E366" s="8" t="s">
        <v>71</v>
      </c>
      <c r="F366" s="8">
        <v>805</v>
      </c>
      <c r="G366" s="8" t="s">
        <v>82</v>
      </c>
      <c r="J366" s="8" t="s">
        <v>71</v>
      </c>
      <c r="L366" s="8" t="s">
        <v>83</v>
      </c>
      <c r="M366" s="8" t="s">
        <v>54</v>
      </c>
      <c r="N366" s="8" t="str">
        <f>VLOOKUP(C366,'Points and Classes'!D:E,2,FALSE)</f>
        <v>Lightweight SuperBike</v>
      </c>
      <c r="O366" s="8">
        <f>IF(N366="Sportsman",0,_xlfn.IFNA(VLOOKUP(E366,'Points and Classes'!A:B,2,FALSE),0))</f>
        <v>0</v>
      </c>
      <c r="P366" s="8">
        <f>_xlfn.IFNA(VLOOKUP(N366&amp;G366,'By Class Overall'!A:F,6,FALSE),0)</f>
        <v>0</v>
      </c>
      <c r="Q366" s="8">
        <f>_xlfn.IFNA(VLOOKUP(N366&amp;G366,'By Class Overall'!A:G,7,FALSE),0)</f>
        <v>0</v>
      </c>
    </row>
    <row r="367" spans="1:17" x14ac:dyDescent="0.25">
      <c r="A367" s="8">
        <v>1</v>
      </c>
      <c r="B367" s="8" t="s">
        <v>181</v>
      </c>
      <c r="C367" s="8" t="s">
        <v>202</v>
      </c>
      <c r="D367" s="8" t="s">
        <v>71</v>
      </c>
      <c r="E367" s="8" t="s">
        <v>71</v>
      </c>
      <c r="F367" s="8">
        <v>870</v>
      </c>
      <c r="G367" s="8" t="s">
        <v>79</v>
      </c>
      <c r="J367" s="8" t="s">
        <v>71</v>
      </c>
      <c r="L367" s="8" t="s">
        <v>80</v>
      </c>
      <c r="M367" s="8" t="s">
        <v>81</v>
      </c>
      <c r="N367" s="8" t="str">
        <f>VLOOKUP(C367,'Points and Classes'!D:E,2,FALSE)</f>
        <v>Lightweight SuperBike</v>
      </c>
      <c r="O367" s="8">
        <f>IF(N367="Sportsman",0,_xlfn.IFNA(VLOOKUP(E367,'Points and Classes'!A:B,2,FALSE),0))</f>
        <v>0</v>
      </c>
      <c r="P367" s="8">
        <f>_xlfn.IFNA(VLOOKUP(N367&amp;G367,'By Class Overall'!A:F,6,FALSE),0)</f>
        <v>0</v>
      </c>
      <c r="Q367" s="8">
        <f>_xlfn.IFNA(VLOOKUP(N367&amp;G367,'By Class Overall'!A:G,7,FALSE),0)</f>
        <v>0</v>
      </c>
    </row>
    <row r="368" spans="1:17" x14ac:dyDescent="0.25">
      <c r="A368" s="8">
        <v>1</v>
      </c>
      <c r="B368" s="8" t="s">
        <v>181</v>
      </c>
      <c r="C368" s="8" t="s">
        <v>182</v>
      </c>
      <c r="D368" s="8">
        <v>1</v>
      </c>
      <c r="E368" s="8">
        <v>1</v>
      </c>
      <c r="F368" s="8">
        <v>84</v>
      </c>
      <c r="G368" s="8" t="s">
        <v>84</v>
      </c>
      <c r="H368" s="8">
        <v>7</v>
      </c>
      <c r="I368" s="8">
        <v>7.6608796296296303E-3</v>
      </c>
      <c r="L368" s="8" t="s">
        <v>18</v>
      </c>
      <c r="M368" s="8" t="s">
        <v>85</v>
      </c>
      <c r="N368" s="8" t="str">
        <f>VLOOKUP(C368,'Points and Classes'!D:E,2,FALSE)</f>
        <v>Middleweight Superbike</v>
      </c>
      <c r="O368" s="8">
        <f>IF(N368="Sportsman",0,_xlfn.IFNA(VLOOKUP(E368,'Points and Classes'!A:B,2,FALSE),0))</f>
        <v>50</v>
      </c>
      <c r="P368" s="8">
        <f>_xlfn.IFNA(VLOOKUP(N368&amp;G368,'By Class Overall'!A:F,6,FALSE),0)</f>
        <v>100</v>
      </c>
      <c r="Q368" s="8">
        <f>_xlfn.IFNA(VLOOKUP(N368&amp;G368,'By Class Overall'!A:G,7,FALSE),0)</f>
        <v>3</v>
      </c>
    </row>
    <row r="369" spans="1:17" x14ac:dyDescent="0.25">
      <c r="A369" s="8">
        <v>1</v>
      </c>
      <c r="B369" s="8" t="s">
        <v>181</v>
      </c>
      <c r="C369" s="8" t="s">
        <v>182</v>
      </c>
      <c r="D369" s="8">
        <v>2</v>
      </c>
      <c r="E369" s="8">
        <v>2</v>
      </c>
      <c r="F369" s="8">
        <v>49</v>
      </c>
      <c r="G369" s="8" t="s">
        <v>86</v>
      </c>
      <c r="H369" s="8">
        <v>7</v>
      </c>
      <c r="I369" s="8">
        <v>7.7337962962963002E-3</v>
      </c>
      <c r="J369" s="8">
        <v>6.2270000000000003</v>
      </c>
      <c r="K369" s="8">
        <v>6.2270000000000003</v>
      </c>
      <c r="L369" s="8" t="s">
        <v>15</v>
      </c>
      <c r="M369" s="8" t="s">
        <v>87</v>
      </c>
      <c r="N369" s="8" t="str">
        <f>VLOOKUP(C369,'Points and Classes'!D:E,2,FALSE)</f>
        <v>Middleweight Superbike</v>
      </c>
      <c r="O369" s="8">
        <f>IF(N369="Sportsman",0,_xlfn.IFNA(VLOOKUP(E369,'Points and Classes'!A:B,2,FALSE),0))</f>
        <v>40</v>
      </c>
      <c r="P369" s="8">
        <f>_xlfn.IFNA(VLOOKUP(N369&amp;G369,'By Class Overall'!A:F,6,FALSE),0)</f>
        <v>122</v>
      </c>
      <c r="Q369" s="8">
        <f>_xlfn.IFNA(VLOOKUP(N369&amp;G369,'By Class Overall'!A:G,7,FALSE),0)</f>
        <v>1</v>
      </c>
    </row>
    <row r="370" spans="1:17" x14ac:dyDescent="0.25">
      <c r="A370" s="8">
        <v>1</v>
      </c>
      <c r="B370" s="8" t="s">
        <v>181</v>
      </c>
      <c r="C370" s="8" t="s">
        <v>182</v>
      </c>
      <c r="D370" s="8">
        <v>3</v>
      </c>
      <c r="E370" s="8">
        <v>3</v>
      </c>
      <c r="F370" s="8">
        <v>527</v>
      </c>
      <c r="G370" s="8" t="s">
        <v>88</v>
      </c>
      <c r="H370" s="8">
        <v>7</v>
      </c>
      <c r="I370" s="8">
        <v>7.86342592592593E-3</v>
      </c>
      <c r="J370" s="8">
        <v>17.510999999999999</v>
      </c>
      <c r="K370" s="8">
        <v>11.284000000000001</v>
      </c>
      <c r="L370" s="8" t="s">
        <v>18</v>
      </c>
      <c r="M370" s="8" t="s">
        <v>102</v>
      </c>
      <c r="N370" s="8" t="str">
        <f>VLOOKUP(C370,'Points and Classes'!D:E,2,FALSE)</f>
        <v>Middleweight Superbike</v>
      </c>
      <c r="O370" s="8">
        <f>IF(N370="Sportsman",0,_xlfn.IFNA(VLOOKUP(E370,'Points and Classes'!A:B,2,FALSE),0))</f>
        <v>32</v>
      </c>
      <c r="P370" s="8">
        <f>_xlfn.IFNA(VLOOKUP(N370&amp;G370,'By Class Overall'!A:F,6,FALSE),0)</f>
        <v>112</v>
      </c>
      <c r="Q370" s="8">
        <f>_xlfn.IFNA(VLOOKUP(N370&amp;G370,'By Class Overall'!A:G,7,FALSE),0)</f>
        <v>2</v>
      </c>
    </row>
    <row r="371" spans="1:17" x14ac:dyDescent="0.25">
      <c r="A371" s="8">
        <v>1</v>
      </c>
      <c r="B371" s="8" t="s">
        <v>181</v>
      </c>
      <c r="C371" s="8" t="s">
        <v>182</v>
      </c>
      <c r="D371" s="8">
        <v>4</v>
      </c>
      <c r="E371" s="8">
        <v>4</v>
      </c>
      <c r="F371" s="8">
        <v>258</v>
      </c>
      <c r="G371" s="8" t="s">
        <v>134</v>
      </c>
      <c r="H371" s="8">
        <v>7</v>
      </c>
      <c r="I371" s="8">
        <v>8.2986111111111108E-3</v>
      </c>
      <c r="J371" s="8">
        <v>55.097000000000001</v>
      </c>
      <c r="K371" s="8">
        <v>37.585999999999999</v>
      </c>
      <c r="L371" s="8" t="s">
        <v>83</v>
      </c>
      <c r="M371" s="8" t="s">
        <v>135</v>
      </c>
      <c r="N371" s="8" t="str">
        <f>VLOOKUP(C371,'Points and Classes'!D:E,2,FALSE)</f>
        <v>Middleweight Superbike</v>
      </c>
      <c r="O371" s="8">
        <f>IF(N371="Sportsman",0,_xlfn.IFNA(VLOOKUP(E371,'Points and Classes'!A:B,2,FALSE),0))</f>
        <v>26</v>
      </c>
      <c r="P371" s="8">
        <f>_xlfn.IFNA(VLOOKUP(N371&amp;G371,'By Class Overall'!A:F,6,FALSE),0)</f>
        <v>64</v>
      </c>
      <c r="Q371" s="8">
        <f>_xlfn.IFNA(VLOOKUP(N371&amp;G371,'By Class Overall'!A:G,7,FALSE),0)</f>
        <v>6</v>
      </c>
    </row>
    <row r="372" spans="1:17" x14ac:dyDescent="0.25">
      <c r="A372" s="8">
        <v>1</v>
      </c>
      <c r="B372" s="8" t="s">
        <v>181</v>
      </c>
      <c r="C372" s="8" t="s">
        <v>182</v>
      </c>
      <c r="D372" s="8">
        <v>5</v>
      </c>
      <c r="E372" s="8">
        <v>5</v>
      </c>
      <c r="F372" s="8">
        <v>209</v>
      </c>
      <c r="G372" s="8" t="s">
        <v>28</v>
      </c>
      <c r="H372" s="8">
        <v>7</v>
      </c>
      <c r="I372" s="8">
        <v>8.3182870370370407E-3</v>
      </c>
      <c r="J372" s="8">
        <v>56.768999999999998</v>
      </c>
      <c r="K372" s="8">
        <v>1.6719999999999999</v>
      </c>
      <c r="L372" s="8" t="s">
        <v>18</v>
      </c>
      <c r="M372" s="8" t="s">
        <v>138</v>
      </c>
      <c r="N372" s="8" t="str">
        <f>VLOOKUP(C372,'Points and Classes'!D:E,2,FALSE)</f>
        <v>Middleweight Superbike</v>
      </c>
      <c r="O372" s="8">
        <f>IF(N372="Sportsman",0,_xlfn.IFNA(VLOOKUP(E372,'Points and Classes'!A:B,2,FALSE),0))</f>
        <v>22</v>
      </c>
      <c r="P372" s="8">
        <f>_xlfn.IFNA(VLOOKUP(N372&amp;G372,'By Class Overall'!A:F,6,FALSE),0)</f>
        <v>70</v>
      </c>
      <c r="Q372" s="8">
        <f>_xlfn.IFNA(VLOOKUP(N372&amp;G372,'By Class Overall'!A:G,7,FALSE),0)</f>
        <v>5</v>
      </c>
    </row>
    <row r="373" spans="1:17" x14ac:dyDescent="0.25">
      <c r="A373" s="8">
        <v>1</v>
      </c>
      <c r="B373" s="8" t="s">
        <v>181</v>
      </c>
      <c r="C373" s="8" t="s">
        <v>182</v>
      </c>
      <c r="D373" s="8">
        <v>6</v>
      </c>
      <c r="E373" s="8">
        <v>6</v>
      </c>
      <c r="F373" s="8">
        <v>11</v>
      </c>
      <c r="G373" s="8" t="s">
        <v>127</v>
      </c>
      <c r="H373" s="8">
        <v>7</v>
      </c>
      <c r="I373" s="8">
        <v>8.4027777777777798E-3</v>
      </c>
      <c r="J373" s="8">
        <v>7.4074074074074103E-4</v>
      </c>
      <c r="K373" s="8">
        <v>7.2679999999999998</v>
      </c>
      <c r="L373" s="8" t="s">
        <v>148</v>
      </c>
      <c r="M373" s="8" t="s">
        <v>128</v>
      </c>
      <c r="N373" s="8" t="str">
        <f>VLOOKUP(C373,'Points and Classes'!D:E,2,FALSE)</f>
        <v>Middleweight Superbike</v>
      </c>
      <c r="O373" s="8">
        <f>IF(N373="Sportsman",0,_xlfn.IFNA(VLOOKUP(E373,'Points and Classes'!A:B,2,FALSE),0))</f>
        <v>20</v>
      </c>
      <c r="P373" s="8">
        <f>_xlfn.IFNA(VLOOKUP(N373&amp;G373,'By Class Overall'!A:F,6,FALSE),0)</f>
        <v>20</v>
      </c>
      <c r="Q373" s="8">
        <f>_xlfn.IFNA(VLOOKUP(N373&amp;G373,'By Class Overall'!A:G,7,FALSE),0)</f>
        <v>9</v>
      </c>
    </row>
    <row r="374" spans="1:17" x14ac:dyDescent="0.25">
      <c r="A374" s="8">
        <v>1</v>
      </c>
      <c r="B374" s="8" t="s">
        <v>181</v>
      </c>
      <c r="C374" s="8" t="s">
        <v>182</v>
      </c>
      <c r="D374" s="8">
        <v>7</v>
      </c>
      <c r="E374" s="8">
        <v>7</v>
      </c>
      <c r="F374" s="8">
        <v>777</v>
      </c>
      <c r="G374" s="8" t="s">
        <v>22</v>
      </c>
      <c r="H374" s="8">
        <v>7</v>
      </c>
      <c r="I374" s="8">
        <v>8.4976851851851793E-3</v>
      </c>
      <c r="J374" s="8">
        <v>8.3680555555555602E-4</v>
      </c>
      <c r="K374" s="8">
        <v>8.2230000000000008</v>
      </c>
      <c r="L374" s="8" t="s">
        <v>33</v>
      </c>
      <c r="N374" s="8" t="str">
        <f>VLOOKUP(C374,'Points and Classes'!D:E,2,FALSE)</f>
        <v>Middleweight Superbike</v>
      </c>
      <c r="O374" s="8">
        <f>IF(N374="Sportsman",0,_xlfn.IFNA(VLOOKUP(E374,'Points and Classes'!A:B,2,FALSE),0))</f>
        <v>18</v>
      </c>
      <c r="P374" s="8">
        <f>_xlfn.IFNA(VLOOKUP(N374&amp;G374,'By Class Overall'!A:F,6,FALSE),0)</f>
        <v>18</v>
      </c>
      <c r="Q374" s="8">
        <f>_xlfn.IFNA(VLOOKUP(N374&amp;G374,'By Class Overall'!A:G,7,FALSE),0)</f>
        <v>10</v>
      </c>
    </row>
    <row r="375" spans="1:17" x14ac:dyDescent="0.25">
      <c r="A375" s="8">
        <v>1</v>
      </c>
      <c r="B375" s="8" t="s">
        <v>181</v>
      </c>
      <c r="C375" s="8" t="s">
        <v>182</v>
      </c>
      <c r="D375" s="8">
        <v>8</v>
      </c>
      <c r="E375" s="8">
        <v>8</v>
      </c>
      <c r="F375" s="8">
        <v>68</v>
      </c>
      <c r="G375" s="8" t="s">
        <v>20</v>
      </c>
      <c r="H375" s="8">
        <v>7</v>
      </c>
      <c r="I375" s="8">
        <v>8.5451388888888903E-3</v>
      </c>
      <c r="J375" s="8">
        <v>8.84259259259259E-4</v>
      </c>
      <c r="K375" s="8">
        <v>4.1379999999999999</v>
      </c>
      <c r="L375" s="8" t="s">
        <v>15</v>
      </c>
      <c r="M375" s="8" t="s">
        <v>21</v>
      </c>
      <c r="N375" s="8" t="str">
        <f>VLOOKUP(C375,'Points and Classes'!D:E,2,FALSE)</f>
        <v>Middleweight Superbike</v>
      </c>
      <c r="O375" s="8">
        <f>IF(N375="Sportsman",0,_xlfn.IFNA(VLOOKUP(E375,'Points and Classes'!A:B,2,FALSE),0))</f>
        <v>16</v>
      </c>
      <c r="P375" s="8">
        <f>_xlfn.IFNA(VLOOKUP(N375&amp;G375,'By Class Overall'!A:F,6,FALSE),0)</f>
        <v>74</v>
      </c>
      <c r="Q375" s="8">
        <f>_xlfn.IFNA(VLOOKUP(N375&amp;G375,'By Class Overall'!A:G,7,FALSE),0)</f>
        <v>4</v>
      </c>
    </row>
    <row r="376" spans="1:17" x14ac:dyDescent="0.25">
      <c r="A376" s="8">
        <v>1</v>
      </c>
      <c r="B376" s="8" t="s">
        <v>181</v>
      </c>
      <c r="C376" s="8" t="s">
        <v>182</v>
      </c>
      <c r="D376" s="8" t="s">
        <v>71</v>
      </c>
      <c r="E376" s="8" t="s">
        <v>71</v>
      </c>
      <c r="F376" s="8">
        <v>22</v>
      </c>
      <c r="G376" s="8" t="s">
        <v>35</v>
      </c>
      <c r="I376" s="8">
        <v>26.056999999999999</v>
      </c>
      <c r="J376" s="8" t="s">
        <v>71</v>
      </c>
      <c r="K376" s="8" t="s">
        <v>146</v>
      </c>
      <c r="L376" s="8" t="s">
        <v>15</v>
      </c>
      <c r="M376" s="8" t="s">
        <v>145</v>
      </c>
      <c r="N376" s="8" t="str">
        <f>VLOOKUP(C376,'Points and Classes'!D:E,2,FALSE)</f>
        <v>Middleweight Superbike</v>
      </c>
      <c r="O376" s="8">
        <f>IF(N376="Sportsman",0,_xlfn.IFNA(VLOOKUP(E376,'Points and Classes'!A:B,2,FALSE),0))</f>
        <v>0</v>
      </c>
      <c r="P376" s="8">
        <f>_xlfn.IFNA(VLOOKUP(N376&amp;G376,'By Class Overall'!A:F,6,FALSE),0)</f>
        <v>34</v>
      </c>
      <c r="Q376" s="8">
        <f>_xlfn.IFNA(VLOOKUP(N376&amp;G376,'By Class Overall'!A:G,7,FALSE),0)</f>
        <v>7</v>
      </c>
    </row>
    <row r="377" spans="1:17" x14ac:dyDescent="0.25">
      <c r="A377" s="8">
        <v>1</v>
      </c>
      <c r="B377" s="8" t="s">
        <v>181</v>
      </c>
      <c r="C377" s="8" t="s">
        <v>182</v>
      </c>
      <c r="D377" s="8" t="s">
        <v>71</v>
      </c>
      <c r="E377" s="8" t="s">
        <v>71</v>
      </c>
      <c r="F377" s="8">
        <v>88</v>
      </c>
      <c r="G377" s="8" t="s">
        <v>126</v>
      </c>
      <c r="J377" s="8" t="s">
        <v>71</v>
      </c>
      <c r="L377" s="8" t="s">
        <v>18</v>
      </c>
      <c r="M377" s="8" t="s">
        <v>102</v>
      </c>
      <c r="N377" s="8" t="str">
        <f>VLOOKUP(C377,'Points and Classes'!D:E,2,FALSE)</f>
        <v>Middleweight Superbike</v>
      </c>
      <c r="O377" s="8">
        <f>IF(N377="Sportsman",0,_xlfn.IFNA(VLOOKUP(E377,'Points and Classes'!A:B,2,FALSE),0))</f>
        <v>0</v>
      </c>
      <c r="P377" s="8">
        <f>_xlfn.IFNA(VLOOKUP(N377&amp;G377,'By Class Overall'!A:F,6,FALSE),0)</f>
        <v>0</v>
      </c>
      <c r="Q377" s="8">
        <f>_xlfn.IFNA(VLOOKUP(N377&amp;G377,'By Class Overall'!A:G,7,FALSE),0)</f>
        <v>0</v>
      </c>
    </row>
    <row r="378" spans="1:17" x14ac:dyDescent="0.25">
      <c r="A378" s="8">
        <v>1</v>
      </c>
      <c r="B378" s="8" t="s">
        <v>181</v>
      </c>
      <c r="C378" s="8" t="s">
        <v>182</v>
      </c>
      <c r="D378" s="8" t="s">
        <v>71</v>
      </c>
      <c r="E378" s="8" t="s">
        <v>71</v>
      </c>
      <c r="F378" s="8">
        <v>217</v>
      </c>
      <c r="G378" s="8" t="s">
        <v>130</v>
      </c>
      <c r="J378" s="8" t="s">
        <v>71</v>
      </c>
      <c r="L378" s="8" t="s">
        <v>147</v>
      </c>
      <c r="M378" s="8" t="s">
        <v>81</v>
      </c>
      <c r="N378" s="8" t="str">
        <f>VLOOKUP(C378,'Points and Classes'!D:E,2,FALSE)</f>
        <v>Middleweight Superbike</v>
      </c>
      <c r="O378" s="8">
        <f>IF(N378="Sportsman",0,_xlfn.IFNA(VLOOKUP(E378,'Points and Classes'!A:B,2,FALSE),0))</f>
        <v>0</v>
      </c>
      <c r="P378" s="8">
        <f>_xlfn.IFNA(VLOOKUP(N378&amp;G378,'By Class Overall'!A:F,6,FALSE),0)</f>
        <v>0</v>
      </c>
      <c r="Q378" s="8">
        <f>_xlfn.IFNA(VLOOKUP(N378&amp;G378,'By Class Overall'!A:G,7,FALSE),0)</f>
        <v>0</v>
      </c>
    </row>
    <row r="379" spans="1:17" x14ac:dyDescent="0.25">
      <c r="A379" s="8">
        <v>1</v>
      </c>
      <c r="B379" s="8" t="s">
        <v>181</v>
      </c>
      <c r="C379" s="8" t="s">
        <v>182</v>
      </c>
      <c r="D379" s="8" t="s">
        <v>71</v>
      </c>
      <c r="E379" s="8" t="s">
        <v>71</v>
      </c>
      <c r="F379" s="8">
        <v>56</v>
      </c>
      <c r="G379" s="8" t="s">
        <v>136</v>
      </c>
      <c r="J379" s="8" t="s">
        <v>71</v>
      </c>
      <c r="L379" s="8" t="s">
        <v>137</v>
      </c>
      <c r="M379" s="8" t="s">
        <v>115</v>
      </c>
      <c r="N379" s="8" t="str">
        <f>VLOOKUP(C379,'Points and Classes'!D:E,2,FALSE)</f>
        <v>Middleweight Superbike</v>
      </c>
      <c r="O379" s="8">
        <f>IF(N379="Sportsman",0,_xlfn.IFNA(VLOOKUP(E379,'Points and Classes'!A:B,2,FALSE),0))</f>
        <v>0</v>
      </c>
      <c r="P379" s="8">
        <f>_xlfn.IFNA(VLOOKUP(N379&amp;G379,'By Class Overall'!A:F,6,FALSE),0)</f>
        <v>12</v>
      </c>
      <c r="Q379" s="8">
        <f>_xlfn.IFNA(VLOOKUP(N379&amp;G379,'By Class Overall'!A:G,7,FALSE),0)</f>
        <v>13</v>
      </c>
    </row>
    <row r="380" spans="1:17" x14ac:dyDescent="0.25">
      <c r="A380" s="8">
        <v>1</v>
      </c>
      <c r="B380" s="8" t="s">
        <v>181</v>
      </c>
      <c r="C380" s="8" t="s">
        <v>182</v>
      </c>
      <c r="D380" s="8" t="s">
        <v>71</v>
      </c>
      <c r="E380" s="8" t="s">
        <v>71</v>
      </c>
      <c r="F380" s="8">
        <v>782</v>
      </c>
      <c r="G380" s="8" t="s">
        <v>58</v>
      </c>
      <c r="J380" s="8" t="s">
        <v>71</v>
      </c>
      <c r="L380" s="8" t="s">
        <v>59</v>
      </c>
      <c r="M380" s="8" t="s">
        <v>60</v>
      </c>
      <c r="N380" s="8" t="str">
        <f>VLOOKUP(C380,'Points and Classes'!D:E,2,FALSE)</f>
        <v>Middleweight Superbike</v>
      </c>
      <c r="O380" s="8">
        <f>IF(N380="Sportsman",0,_xlfn.IFNA(VLOOKUP(E380,'Points and Classes'!A:B,2,FALSE),0))</f>
        <v>0</v>
      </c>
      <c r="P380" s="8">
        <f>_xlfn.IFNA(VLOOKUP(N380&amp;G380,'By Class Overall'!A:F,6,FALSE),0)</f>
        <v>0</v>
      </c>
      <c r="Q380" s="8">
        <f>_xlfn.IFNA(VLOOKUP(N380&amp;G380,'By Class Overall'!A:G,7,FALSE),0)</f>
        <v>0</v>
      </c>
    </row>
    <row r="381" spans="1:17" x14ac:dyDescent="0.25">
      <c r="A381" s="8">
        <v>1</v>
      </c>
      <c r="B381" s="8" t="s">
        <v>181</v>
      </c>
      <c r="C381" s="8" t="s">
        <v>182</v>
      </c>
      <c r="D381" s="8" t="s">
        <v>71</v>
      </c>
      <c r="E381" s="8" t="s">
        <v>71</v>
      </c>
      <c r="F381" s="8">
        <v>149</v>
      </c>
      <c r="G381" s="8" t="s">
        <v>17</v>
      </c>
      <c r="J381" s="8" t="s">
        <v>71</v>
      </c>
      <c r="L381" s="8" t="s">
        <v>18</v>
      </c>
      <c r="M381" s="8" t="s">
        <v>19</v>
      </c>
      <c r="N381" s="8" t="str">
        <f>VLOOKUP(C381,'Points and Classes'!D:E,2,FALSE)</f>
        <v>Middleweight Superbike</v>
      </c>
      <c r="O381" s="8">
        <f>IF(N381="Sportsman",0,_xlfn.IFNA(VLOOKUP(E381,'Points and Classes'!A:B,2,FALSE),0))</f>
        <v>0</v>
      </c>
      <c r="P381" s="8">
        <f>_xlfn.IFNA(VLOOKUP(N381&amp;G381,'By Class Overall'!A:F,6,FALSE),0)</f>
        <v>0</v>
      </c>
      <c r="Q381" s="8">
        <f>_xlfn.IFNA(VLOOKUP(N381&amp;G381,'By Class Overall'!A:G,7,FALSE),0)</f>
        <v>0</v>
      </c>
    </row>
    <row r="382" spans="1:17" x14ac:dyDescent="0.25">
      <c r="A382" s="8">
        <v>1</v>
      </c>
      <c r="B382" s="8" t="s">
        <v>181</v>
      </c>
      <c r="C382" s="8" t="s">
        <v>194</v>
      </c>
      <c r="D382" s="8">
        <v>1</v>
      </c>
      <c r="E382" s="8">
        <v>1</v>
      </c>
      <c r="F382" s="8">
        <v>39</v>
      </c>
      <c r="G382" s="8" t="s">
        <v>98</v>
      </c>
      <c r="H382" s="8">
        <v>7</v>
      </c>
      <c r="I382" s="8">
        <v>8.1932870370370406E-3</v>
      </c>
      <c r="L382" s="8" t="s">
        <v>99</v>
      </c>
      <c r="M382" s="8" t="s">
        <v>100</v>
      </c>
      <c r="N382" s="8" t="str">
        <f>VLOOKUP(C382,'Points and Classes'!D:E,2,FALSE)</f>
        <v>Modern Vintage - GTO</v>
      </c>
      <c r="O382" s="8">
        <f>IF(N382="Sportsman",0,_xlfn.IFNA(VLOOKUP(E382,'Points and Classes'!A:B,2,FALSE),0))</f>
        <v>50</v>
      </c>
      <c r="P382" s="8">
        <f>_xlfn.IFNA(VLOOKUP(N382&amp;G382,'By Class Overall'!A:F,6,FALSE),0)</f>
        <v>150</v>
      </c>
      <c r="Q382" s="8">
        <f>_xlfn.IFNA(VLOOKUP(N382&amp;G382,'By Class Overall'!A:G,7,FALSE),0)</f>
        <v>1</v>
      </c>
    </row>
    <row r="383" spans="1:17" x14ac:dyDescent="0.25">
      <c r="A383" s="8">
        <v>1</v>
      </c>
      <c r="B383" s="8" t="s">
        <v>181</v>
      </c>
      <c r="C383" s="8" t="s">
        <v>194</v>
      </c>
      <c r="D383" s="8">
        <v>3</v>
      </c>
      <c r="E383" s="8">
        <v>2</v>
      </c>
      <c r="F383" s="8">
        <v>101</v>
      </c>
      <c r="G383" s="8" t="s">
        <v>124</v>
      </c>
      <c r="H383" s="8">
        <v>7</v>
      </c>
      <c r="I383" s="8">
        <v>8.2974537037036993E-3</v>
      </c>
      <c r="J383" s="8">
        <v>8.9629999999999992</v>
      </c>
      <c r="K383" s="8">
        <v>8.9619999999999997</v>
      </c>
      <c r="L383" s="8" t="s">
        <v>188</v>
      </c>
      <c r="M383" s="8" t="s">
        <v>81</v>
      </c>
      <c r="N383" s="8" t="str">
        <f>VLOOKUP(C383,'Points and Classes'!D:E,2,FALSE)</f>
        <v>Modern Vintage - GTO</v>
      </c>
      <c r="O383" s="8">
        <f>IF(N383="Sportsman",0,_xlfn.IFNA(VLOOKUP(E383,'Points and Classes'!A:B,2,FALSE),0))</f>
        <v>40</v>
      </c>
      <c r="P383" s="8">
        <f>_xlfn.IFNA(VLOOKUP(N383&amp;G383,'By Class Overall'!A:F,6,FALSE),0)</f>
        <v>94</v>
      </c>
      <c r="Q383" s="8">
        <f>_xlfn.IFNA(VLOOKUP(N383&amp;G383,'By Class Overall'!A:G,7,FALSE),0)</f>
        <v>2</v>
      </c>
    </row>
    <row r="384" spans="1:17" x14ac:dyDescent="0.25">
      <c r="A384" s="8">
        <v>1</v>
      </c>
      <c r="B384" s="8" t="s">
        <v>181</v>
      </c>
      <c r="C384" s="8" t="s">
        <v>194</v>
      </c>
      <c r="D384" s="8">
        <v>4</v>
      </c>
      <c r="E384" s="8">
        <v>3</v>
      </c>
      <c r="F384" s="8">
        <v>777</v>
      </c>
      <c r="G384" s="8" t="s">
        <v>22</v>
      </c>
      <c r="H384" s="8">
        <v>7</v>
      </c>
      <c r="I384" s="8">
        <v>8.4571759259259305E-3</v>
      </c>
      <c r="J384" s="8">
        <v>22.847000000000001</v>
      </c>
      <c r="K384" s="8">
        <v>13.884</v>
      </c>
      <c r="L384" s="8" t="s">
        <v>23</v>
      </c>
      <c r="M384" s="8" t="s">
        <v>24</v>
      </c>
      <c r="N384" s="8" t="str">
        <f>VLOOKUP(C384,'Points and Classes'!D:E,2,FALSE)</f>
        <v>Modern Vintage - GTO</v>
      </c>
      <c r="O384" s="8">
        <f>IF(N384="Sportsman",0,_xlfn.IFNA(VLOOKUP(E384,'Points and Classes'!A:B,2,FALSE),0))</f>
        <v>32</v>
      </c>
      <c r="P384" s="8">
        <f>_xlfn.IFNA(VLOOKUP(N384&amp;G384,'By Class Overall'!A:F,6,FALSE),0)</f>
        <v>32</v>
      </c>
      <c r="Q384" s="8">
        <f>_xlfn.IFNA(VLOOKUP(N384&amp;G384,'By Class Overall'!A:G,7,FALSE),0)</f>
        <v>9</v>
      </c>
    </row>
    <row r="385" spans="1:17" x14ac:dyDescent="0.25">
      <c r="A385" s="8">
        <v>1</v>
      </c>
      <c r="B385" s="8" t="s">
        <v>181</v>
      </c>
      <c r="C385" s="8" t="s">
        <v>194</v>
      </c>
      <c r="D385" s="8">
        <v>5</v>
      </c>
      <c r="E385" s="8">
        <v>4</v>
      </c>
      <c r="F385" s="8">
        <v>117</v>
      </c>
      <c r="G385" s="8" t="s">
        <v>25</v>
      </c>
      <c r="H385" s="8">
        <v>7</v>
      </c>
      <c r="I385" s="8">
        <v>8.4652777777777799E-3</v>
      </c>
      <c r="J385" s="8">
        <v>23.481999999999999</v>
      </c>
      <c r="K385" s="8">
        <v>0.63500000000000001</v>
      </c>
      <c r="L385" s="8" t="s">
        <v>114</v>
      </c>
      <c r="M385" s="8" t="s">
        <v>115</v>
      </c>
      <c r="N385" s="8" t="str">
        <f>VLOOKUP(C385,'Points and Classes'!D:E,2,FALSE)</f>
        <v>Modern Vintage - GTO</v>
      </c>
      <c r="O385" s="8">
        <f>IF(N385="Sportsman",0,_xlfn.IFNA(VLOOKUP(E385,'Points and Classes'!A:B,2,FALSE),0))</f>
        <v>26</v>
      </c>
      <c r="P385" s="8">
        <f>_xlfn.IFNA(VLOOKUP(N385&amp;G385,'By Class Overall'!A:F,6,FALSE),0)</f>
        <v>44</v>
      </c>
      <c r="Q385" s="8">
        <f>_xlfn.IFNA(VLOOKUP(N385&amp;G385,'By Class Overall'!A:G,7,FALSE),0)</f>
        <v>5</v>
      </c>
    </row>
    <row r="386" spans="1:17" x14ac:dyDescent="0.25">
      <c r="A386" s="8">
        <v>1</v>
      </c>
      <c r="B386" s="8" t="s">
        <v>181</v>
      </c>
      <c r="C386" s="8" t="s">
        <v>194</v>
      </c>
      <c r="D386" s="8">
        <v>6</v>
      </c>
      <c r="E386" s="8">
        <v>5</v>
      </c>
      <c r="F386" s="8">
        <v>911</v>
      </c>
      <c r="G386" s="8" t="s">
        <v>61</v>
      </c>
      <c r="H386" s="8">
        <v>7</v>
      </c>
      <c r="I386" s="8">
        <v>8.5694444444444403E-3</v>
      </c>
      <c r="J386" s="8">
        <v>32.509</v>
      </c>
      <c r="K386" s="8">
        <v>9.0269999999999992</v>
      </c>
      <c r="L386" s="8" t="s">
        <v>62</v>
      </c>
      <c r="M386" s="8" t="s">
        <v>44</v>
      </c>
      <c r="N386" s="8" t="str">
        <f>VLOOKUP(C386,'Points and Classes'!D:E,2,FALSE)</f>
        <v>Modern Vintage - GTO</v>
      </c>
      <c r="O386" s="8">
        <f>IF(N386="Sportsman",0,_xlfn.IFNA(VLOOKUP(E386,'Points and Classes'!A:B,2,FALSE),0))</f>
        <v>22</v>
      </c>
      <c r="P386" s="8">
        <f>_xlfn.IFNA(VLOOKUP(N386&amp;G386,'By Class Overall'!A:F,6,FALSE),0)</f>
        <v>54</v>
      </c>
      <c r="Q386" s="8">
        <f>_xlfn.IFNA(VLOOKUP(N386&amp;G386,'By Class Overall'!A:G,7,FALSE),0)</f>
        <v>4</v>
      </c>
    </row>
    <row r="387" spans="1:17" x14ac:dyDescent="0.25">
      <c r="A387" s="8">
        <v>1</v>
      </c>
      <c r="B387" s="8" t="s">
        <v>181</v>
      </c>
      <c r="C387" s="8" t="s">
        <v>194</v>
      </c>
      <c r="D387" s="8">
        <v>7</v>
      </c>
      <c r="E387" s="8">
        <v>6</v>
      </c>
      <c r="F387" s="8">
        <v>22</v>
      </c>
      <c r="G387" s="8" t="s">
        <v>35</v>
      </c>
      <c r="H387" s="8">
        <v>7</v>
      </c>
      <c r="I387" s="8">
        <v>8.5717592592592599E-3</v>
      </c>
      <c r="J387" s="8">
        <v>32.759</v>
      </c>
      <c r="K387" s="8">
        <v>0.25</v>
      </c>
      <c r="L387" s="8" t="s">
        <v>15</v>
      </c>
      <c r="M387" s="8" t="s">
        <v>145</v>
      </c>
      <c r="N387" s="8" t="str">
        <f>VLOOKUP(C387,'Points and Classes'!D:E,2,FALSE)</f>
        <v>Modern Vintage - GTO</v>
      </c>
      <c r="O387" s="8">
        <f>IF(N387="Sportsman",0,_xlfn.IFNA(VLOOKUP(E387,'Points and Classes'!A:B,2,FALSE),0))</f>
        <v>20</v>
      </c>
      <c r="P387" s="8">
        <f>_xlfn.IFNA(VLOOKUP(N387&amp;G387,'By Class Overall'!A:F,6,FALSE),0)</f>
        <v>20</v>
      </c>
      <c r="Q387" s="8">
        <f>_xlfn.IFNA(VLOOKUP(N387&amp;G387,'By Class Overall'!A:G,7,FALSE),0)</f>
        <v>10</v>
      </c>
    </row>
    <row r="388" spans="1:17" x14ac:dyDescent="0.25">
      <c r="A388" s="8">
        <v>1</v>
      </c>
      <c r="B388" s="8" t="s">
        <v>181</v>
      </c>
      <c r="C388" s="8" t="s">
        <v>194</v>
      </c>
      <c r="D388" s="8">
        <v>9</v>
      </c>
      <c r="E388" s="8">
        <v>7</v>
      </c>
      <c r="F388" s="8">
        <v>111</v>
      </c>
      <c r="G388" s="8" t="s">
        <v>184</v>
      </c>
      <c r="H388" s="8">
        <v>7</v>
      </c>
      <c r="I388" s="8">
        <v>8.6678240740740709E-3</v>
      </c>
      <c r="J388" s="8">
        <v>41.003</v>
      </c>
      <c r="K388" s="8">
        <v>3.1139999999999999</v>
      </c>
      <c r="L388" s="8" t="s">
        <v>185</v>
      </c>
      <c r="M388" s="8" t="s">
        <v>186</v>
      </c>
      <c r="N388" s="8" t="str">
        <f>VLOOKUP(C388,'Points and Classes'!D:E,2,FALSE)</f>
        <v>Modern Vintage - GTO</v>
      </c>
      <c r="O388" s="8">
        <f>IF(N388="Sportsman",0,_xlfn.IFNA(VLOOKUP(E388,'Points and Classes'!A:B,2,FALSE),0))</f>
        <v>18</v>
      </c>
      <c r="P388" s="8">
        <f>_xlfn.IFNA(VLOOKUP(N388&amp;G388,'By Class Overall'!A:F,6,FALSE),0)</f>
        <v>34</v>
      </c>
      <c r="Q388" s="8">
        <f>_xlfn.IFNA(VLOOKUP(N388&amp;G388,'By Class Overall'!A:G,7,FALSE),0)</f>
        <v>8</v>
      </c>
    </row>
    <row r="389" spans="1:17" x14ac:dyDescent="0.25">
      <c r="A389" s="8">
        <v>1</v>
      </c>
      <c r="B389" s="8" t="s">
        <v>181</v>
      </c>
      <c r="C389" s="8" t="s">
        <v>194</v>
      </c>
      <c r="D389" s="8" t="s">
        <v>71</v>
      </c>
      <c r="E389" s="8" t="s">
        <v>71</v>
      </c>
      <c r="F389" s="8">
        <v>123</v>
      </c>
      <c r="G389" s="8" t="s">
        <v>187</v>
      </c>
      <c r="J389" s="8" t="s">
        <v>71</v>
      </c>
      <c r="L389" s="8" t="s">
        <v>188</v>
      </c>
      <c r="M389" s="8" t="s">
        <v>189</v>
      </c>
      <c r="N389" s="8" t="str">
        <f>VLOOKUP(C389,'Points and Classes'!D:E,2,FALSE)</f>
        <v>Modern Vintage - GTO</v>
      </c>
      <c r="O389" s="8">
        <f>IF(N389="Sportsman",0,_xlfn.IFNA(VLOOKUP(E389,'Points and Classes'!A:B,2,FALSE),0))</f>
        <v>0</v>
      </c>
      <c r="P389" s="8">
        <f>_xlfn.IFNA(VLOOKUP(N389&amp;G389,'By Class Overall'!A:F,6,FALSE),0)</f>
        <v>0</v>
      </c>
      <c r="Q389" s="8">
        <f>_xlfn.IFNA(VLOOKUP(N389&amp;G389,'By Class Overall'!A:G,7,FALSE),0)</f>
        <v>0</v>
      </c>
    </row>
    <row r="390" spans="1:17" x14ac:dyDescent="0.25">
      <c r="A390" s="8">
        <v>1</v>
      </c>
      <c r="B390" s="8" t="s">
        <v>181</v>
      </c>
      <c r="C390" s="8" t="s">
        <v>195</v>
      </c>
      <c r="D390" s="8">
        <v>2</v>
      </c>
      <c r="E390" s="8">
        <v>1</v>
      </c>
      <c r="F390" s="8">
        <v>258</v>
      </c>
      <c r="G390" s="8" t="s">
        <v>134</v>
      </c>
      <c r="H390" s="8">
        <v>7</v>
      </c>
      <c r="I390" s="8">
        <v>8.1932870370370406E-3</v>
      </c>
      <c r="J390" s="8">
        <v>1E-3</v>
      </c>
      <c r="K390" s="8">
        <v>1E-3</v>
      </c>
      <c r="L390" s="8" t="s">
        <v>80</v>
      </c>
      <c r="M390" s="8" t="s">
        <v>135</v>
      </c>
      <c r="N390" s="8" t="str">
        <f>VLOOKUP(C390,'Points and Classes'!D:E,2,FALSE)</f>
        <v>Modern Vintage - GTU</v>
      </c>
      <c r="O390" s="8">
        <f>IF(N390="Sportsman",0,_xlfn.IFNA(VLOOKUP(E390,'Points and Classes'!A:B,2,FALSE),0))</f>
        <v>50</v>
      </c>
      <c r="P390" s="8">
        <f>_xlfn.IFNA(VLOOKUP(N390&amp;G390,'By Class Overall'!A:F,6,FALSE),0)</f>
        <v>120</v>
      </c>
      <c r="Q390" s="8">
        <f>_xlfn.IFNA(VLOOKUP(N390&amp;G390,'By Class Overall'!A:G,7,FALSE),0)</f>
        <v>1</v>
      </c>
    </row>
    <row r="391" spans="1:17" x14ac:dyDescent="0.25">
      <c r="A391" s="8">
        <v>1</v>
      </c>
      <c r="B391" s="8" t="s">
        <v>181</v>
      </c>
      <c r="C391" s="8" t="s">
        <v>195</v>
      </c>
      <c r="D391" s="8">
        <v>8</v>
      </c>
      <c r="E391" s="8">
        <v>2</v>
      </c>
      <c r="F391" s="8">
        <v>114</v>
      </c>
      <c r="G391" s="8" t="s">
        <v>63</v>
      </c>
      <c r="H391" s="8">
        <v>7</v>
      </c>
      <c r="I391" s="8">
        <v>8.6319444444444404E-3</v>
      </c>
      <c r="J391" s="8">
        <v>37.889000000000003</v>
      </c>
      <c r="K391" s="8">
        <v>5.13</v>
      </c>
      <c r="L391" s="8" t="s">
        <v>18</v>
      </c>
      <c r="M391" s="8" t="s">
        <v>19</v>
      </c>
      <c r="N391" s="8" t="str">
        <f>VLOOKUP(C391,'Points and Classes'!D:E,2,FALSE)</f>
        <v>Modern Vintage - GTU</v>
      </c>
      <c r="O391" s="8">
        <f>IF(N391="Sportsman",0,_xlfn.IFNA(VLOOKUP(E391,'Points and Classes'!A:B,2,FALSE),0))</f>
        <v>40</v>
      </c>
      <c r="P391" s="8">
        <f>_xlfn.IFNA(VLOOKUP(N391&amp;G391,'By Class Overall'!A:F,6,FALSE),0)</f>
        <v>40</v>
      </c>
      <c r="Q391" s="8">
        <f>_xlfn.IFNA(VLOOKUP(N391&amp;G391,'By Class Overall'!A:G,7,FALSE),0)</f>
        <v>6</v>
      </c>
    </row>
    <row r="392" spans="1:17" x14ac:dyDescent="0.25">
      <c r="A392" s="8">
        <v>1</v>
      </c>
      <c r="B392" s="8" t="s">
        <v>181</v>
      </c>
      <c r="C392" s="8" t="s">
        <v>195</v>
      </c>
      <c r="D392" s="8">
        <v>10</v>
      </c>
      <c r="E392" s="8">
        <v>3</v>
      </c>
      <c r="F392" s="8">
        <v>666</v>
      </c>
      <c r="G392" s="8" t="s">
        <v>45</v>
      </c>
      <c r="H392" s="8">
        <v>7</v>
      </c>
      <c r="I392" s="8">
        <v>8.7662037037036997E-3</v>
      </c>
      <c r="J392" s="8">
        <v>49.478999999999999</v>
      </c>
      <c r="K392" s="8">
        <v>8.4760000000000009</v>
      </c>
      <c r="L392" s="8" t="s">
        <v>18</v>
      </c>
      <c r="M392" s="8" t="s">
        <v>46</v>
      </c>
      <c r="N392" s="8" t="str">
        <f>VLOOKUP(C392,'Points and Classes'!D:E,2,FALSE)</f>
        <v>Modern Vintage - GTU</v>
      </c>
      <c r="O392" s="8">
        <f>IF(N392="Sportsman",0,_xlfn.IFNA(VLOOKUP(E392,'Points and Classes'!A:B,2,FALSE),0))</f>
        <v>32</v>
      </c>
      <c r="P392" s="8">
        <f>_xlfn.IFNA(VLOOKUP(N392&amp;G392,'By Class Overall'!A:F,6,FALSE),0)</f>
        <v>114</v>
      </c>
      <c r="Q392" s="8">
        <f>_xlfn.IFNA(VLOOKUP(N392&amp;G392,'By Class Overall'!A:G,7,FALSE),0)</f>
        <v>2</v>
      </c>
    </row>
    <row r="393" spans="1:17" x14ac:dyDescent="0.25">
      <c r="A393" s="8">
        <v>1</v>
      </c>
      <c r="B393" s="8" t="s">
        <v>181</v>
      </c>
      <c r="C393" s="8" t="s">
        <v>195</v>
      </c>
      <c r="D393" s="8">
        <v>11</v>
      </c>
      <c r="E393" s="8">
        <v>4</v>
      </c>
      <c r="F393" s="8">
        <v>870</v>
      </c>
      <c r="G393" s="8" t="s">
        <v>79</v>
      </c>
      <c r="H393" s="8">
        <v>7</v>
      </c>
      <c r="I393" s="8">
        <v>8.8124999999999992E-3</v>
      </c>
      <c r="J393" s="8">
        <v>53.481000000000002</v>
      </c>
      <c r="K393" s="8">
        <v>4.0019999999999998</v>
      </c>
      <c r="L393" s="8" t="s">
        <v>80</v>
      </c>
      <c r="M393" s="8" t="s">
        <v>81</v>
      </c>
      <c r="N393" s="8" t="str">
        <f>VLOOKUP(C393,'Points and Classes'!D:E,2,FALSE)</f>
        <v>Modern Vintage - GTU</v>
      </c>
      <c r="O393" s="8">
        <f>IF(N393="Sportsman",0,_xlfn.IFNA(VLOOKUP(E393,'Points and Classes'!A:B,2,FALSE),0))</f>
        <v>26</v>
      </c>
      <c r="P393" s="8">
        <f>_xlfn.IFNA(VLOOKUP(N393&amp;G393,'By Class Overall'!A:F,6,FALSE),0)</f>
        <v>66</v>
      </c>
      <c r="Q393" s="8">
        <f>_xlfn.IFNA(VLOOKUP(N393&amp;G393,'By Class Overall'!A:G,7,FALSE),0)</f>
        <v>4</v>
      </c>
    </row>
    <row r="394" spans="1:17" x14ac:dyDescent="0.25">
      <c r="A394" s="8">
        <v>1</v>
      </c>
      <c r="B394" s="8" t="s">
        <v>181</v>
      </c>
      <c r="C394" s="8" t="s">
        <v>195</v>
      </c>
      <c r="D394" s="8">
        <v>12</v>
      </c>
      <c r="E394" s="8">
        <v>5</v>
      </c>
      <c r="F394" s="8">
        <v>660</v>
      </c>
      <c r="G394" s="8" t="s">
        <v>64</v>
      </c>
      <c r="H394" s="8">
        <v>7</v>
      </c>
      <c r="I394" s="8">
        <v>8.9687499999999993E-3</v>
      </c>
      <c r="J394" s="8">
        <v>7.7546296296296304E-4</v>
      </c>
      <c r="K394" s="8">
        <v>13.567</v>
      </c>
      <c r="L394" s="8" t="s">
        <v>65</v>
      </c>
      <c r="M394" s="8" t="s">
        <v>66</v>
      </c>
      <c r="N394" s="8" t="str">
        <f>VLOOKUP(C394,'Points and Classes'!D:E,2,FALSE)</f>
        <v>Modern Vintage - GTU</v>
      </c>
      <c r="O394" s="8">
        <f>IF(N394="Sportsman",0,_xlfn.IFNA(VLOOKUP(E394,'Points and Classes'!A:B,2,FALSE),0))</f>
        <v>22</v>
      </c>
      <c r="P394" s="8">
        <f>_xlfn.IFNA(VLOOKUP(N394&amp;G394,'By Class Overall'!A:F,6,FALSE),0)</f>
        <v>22</v>
      </c>
      <c r="Q394" s="8">
        <f>_xlfn.IFNA(VLOOKUP(N394&amp;G394,'By Class Overall'!A:G,7,FALSE),0)</f>
        <v>10</v>
      </c>
    </row>
    <row r="395" spans="1:17" x14ac:dyDescent="0.25">
      <c r="A395" s="8">
        <v>1</v>
      </c>
      <c r="B395" s="8" t="s">
        <v>181</v>
      </c>
      <c r="C395" s="8" t="s">
        <v>195</v>
      </c>
      <c r="D395" s="8">
        <v>13</v>
      </c>
      <c r="E395" s="8">
        <v>6</v>
      </c>
      <c r="F395" s="8">
        <v>782</v>
      </c>
      <c r="G395" s="8" t="s">
        <v>58</v>
      </c>
      <c r="H395" s="8">
        <v>7</v>
      </c>
      <c r="I395" s="8">
        <v>9.1828703703703708E-3</v>
      </c>
      <c r="J395" s="8">
        <v>9.8958333333333298E-4</v>
      </c>
      <c r="K395" s="8">
        <v>18.416</v>
      </c>
      <c r="L395" s="8" t="s">
        <v>59</v>
      </c>
      <c r="M395" s="8" t="s">
        <v>60</v>
      </c>
      <c r="N395" s="8" t="str">
        <f>VLOOKUP(C395,'Points and Classes'!D:E,2,FALSE)</f>
        <v>Modern Vintage - GTU</v>
      </c>
      <c r="O395" s="8">
        <f>IF(N395="Sportsman",0,_xlfn.IFNA(VLOOKUP(E395,'Points and Classes'!A:B,2,FALSE),0))</f>
        <v>20</v>
      </c>
      <c r="P395" s="8">
        <f>_xlfn.IFNA(VLOOKUP(N395&amp;G395,'By Class Overall'!A:F,6,FALSE),0)</f>
        <v>20</v>
      </c>
      <c r="Q395" s="8">
        <f>_xlfn.IFNA(VLOOKUP(N395&amp;G395,'By Class Overall'!A:G,7,FALSE),0)</f>
        <v>12</v>
      </c>
    </row>
    <row r="396" spans="1:17" x14ac:dyDescent="0.25">
      <c r="A396" s="8">
        <v>1</v>
      </c>
      <c r="B396" s="8" t="s">
        <v>181</v>
      </c>
      <c r="C396" s="8" t="s">
        <v>195</v>
      </c>
      <c r="D396" s="8">
        <v>14</v>
      </c>
      <c r="E396" s="8">
        <v>7</v>
      </c>
      <c r="F396" s="8">
        <v>268</v>
      </c>
      <c r="G396" s="8" t="s">
        <v>156</v>
      </c>
      <c r="H396" s="8">
        <v>7</v>
      </c>
      <c r="I396" s="8">
        <v>1.00416666666667E-2</v>
      </c>
      <c r="J396" s="8">
        <v>1.8483796296296299E-3</v>
      </c>
      <c r="K396" s="8">
        <v>8.5879629629629598E-4</v>
      </c>
      <c r="L396" s="8" t="s">
        <v>157</v>
      </c>
      <c r="M396" s="8" t="s">
        <v>158</v>
      </c>
      <c r="N396" s="8" t="str">
        <f>VLOOKUP(C396,'Points and Classes'!D:E,2,FALSE)</f>
        <v>Modern Vintage - GTU</v>
      </c>
      <c r="O396" s="8">
        <f>IF(N396="Sportsman",0,_xlfn.IFNA(VLOOKUP(E396,'Points and Classes'!A:B,2,FALSE),0))</f>
        <v>18</v>
      </c>
      <c r="P396" s="8">
        <f>_xlfn.IFNA(VLOOKUP(N396&amp;G396,'By Class Overall'!A:F,6,FALSE),0)</f>
        <v>70</v>
      </c>
      <c r="Q396" s="8">
        <f>_xlfn.IFNA(VLOOKUP(N396&amp;G396,'By Class Overall'!A:G,7,FALSE),0)</f>
        <v>3</v>
      </c>
    </row>
    <row r="397" spans="1:17" x14ac:dyDescent="0.25">
      <c r="A397" s="8">
        <v>1</v>
      </c>
      <c r="B397" s="8" t="s">
        <v>181</v>
      </c>
      <c r="C397" s="8" t="s">
        <v>195</v>
      </c>
      <c r="D397" s="8" t="s">
        <v>71</v>
      </c>
      <c r="E397" s="8" t="s">
        <v>71</v>
      </c>
      <c r="F397" s="8">
        <v>217</v>
      </c>
      <c r="G397" s="8" t="s">
        <v>130</v>
      </c>
      <c r="J397" s="8" t="s">
        <v>71</v>
      </c>
      <c r="L397" s="8" t="s">
        <v>147</v>
      </c>
      <c r="M397" s="8" t="s">
        <v>81</v>
      </c>
      <c r="N397" s="8" t="str">
        <f>VLOOKUP(C397,'Points and Classes'!D:E,2,FALSE)</f>
        <v>Modern Vintage - GTU</v>
      </c>
      <c r="O397" s="8">
        <f>IF(N397="Sportsman",0,_xlfn.IFNA(VLOOKUP(E397,'Points and Classes'!A:B,2,FALSE),0))</f>
        <v>0</v>
      </c>
      <c r="P397" s="8">
        <f>_xlfn.IFNA(VLOOKUP(N397&amp;G397,'By Class Overall'!A:F,6,FALSE),0)</f>
        <v>26</v>
      </c>
      <c r="Q397" s="8">
        <f>_xlfn.IFNA(VLOOKUP(N397&amp;G397,'By Class Overall'!A:G,7,FALSE),0)</f>
        <v>8</v>
      </c>
    </row>
    <row r="398" spans="1:17" x14ac:dyDescent="0.25">
      <c r="A398" s="8">
        <v>1</v>
      </c>
      <c r="B398" s="8" t="s">
        <v>181</v>
      </c>
      <c r="C398" s="8" t="s">
        <v>183</v>
      </c>
      <c r="D398" s="8">
        <v>1</v>
      </c>
      <c r="E398" s="8">
        <v>1</v>
      </c>
      <c r="F398" s="8">
        <v>193</v>
      </c>
      <c r="G398" s="8" t="s">
        <v>14</v>
      </c>
      <c r="H398" s="8">
        <v>7</v>
      </c>
      <c r="I398" s="8">
        <v>8.1446759259259198E-3</v>
      </c>
      <c r="L398" s="8" t="s">
        <v>15</v>
      </c>
      <c r="M398" s="8" t="s">
        <v>16</v>
      </c>
      <c r="N398" s="8" t="str">
        <f>VLOOKUP(C398,'Points and Classes'!D:E,2,FALSE)</f>
        <v>Novice GTO</v>
      </c>
      <c r="O398" s="8">
        <f>IF(N398="Sportsman",0,_xlfn.IFNA(VLOOKUP(E398,'Points and Classes'!A:B,2,FALSE),0))</f>
        <v>50</v>
      </c>
      <c r="P398" s="8">
        <f>_xlfn.IFNA(VLOOKUP(N398&amp;G398,'By Class Overall'!A:F,6,FALSE),0)</f>
        <v>140</v>
      </c>
      <c r="Q398" s="8">
        <f>_xlfn.IFNA(VLOOKUP(N398&amp;G398,'By Class Overall'!A:G,7,FALSE),0)</f>
        <v>1</v>
      </c>
    </row>
    <row r="399" spans="1:17" x14ac:dyDescent="0.25">
      <c r="A399" s="8">
        <v>1</v>
      </c>
      <c r="B399" s="8" t="s">
        <v>181</v>
      </c>
      <c r="C399" s="8" t="s">
        <v>183</v>
      </c>
      <c r="D399" s="8">
        <v>2</v>
      </c>
      <c r="E399" s="8">
        <v>2</v>
      </c>
      <c r="F399" s="8">
        <v>325</v>
      </c>
      <c r="G399" s="8" t="s">
        <v>53</v>
      </c>
      <c r="H399" s="8">
        <v>7</v>
      </c>
      <c r="I399" s="8">
        <v>8.6238425925925892E-3</v>
      </c>
      <c r="J399" s="8">
        <v>41.451000000000001</v>
      </c>
      <c r="K399" s="8">
        <v>41.451000000000001</v>
      </c>
      <c r="L399" s="8" t="s">
        <v>18</v>
      </c>
      <c r="M399" s="8" t="s">
        <v>54</v>
      </c>
      <c r="N399" s="8" t="str">
        <f>VLOOKUP(C399,'Points and Classes'!D:E,2,FALSE)</f>
        <v>Novice GTO</v>
      </c>
      <c r="O399" s="8">
        <f>IF(N399="Sportsman",0,_xlfn.IFNA(VLOOKUP(E399,'Points and Classes'!A:B,2,FALSE),0))</f>
        <v>40</v>
      </c>
      <c r="P399" s="8">
        <f>_xlfn.IFNA(VLOOKUP(N399&amp;G399,'By Class Overall'!A:F,6,FALSE),0)</f>
        <v>42</v>
      </c>
      <c r="Q399" s="8">
        <f>_xlfn.IFNA(VLOOKUP(N399&amp;G399,'By Class Overall'!A:G,7,FALSE),0)</f>
        <v>7</v>
      </c>
    </row>
    <row r="400" spans="1:17" x14ac:dyDescent="0.25">
      <c r="A400" s="8">
        <v>1</v>
      </c>
      <c r="B400" s="8" t="s">
        <v>181</v>
      </c>
      <c r="C400" s="8" t="s">
        <v>183</v>
      </c>
      <c r="D400" s="8">
        <v>3</v>
      </c>
      <c r="E400" s="8">
        <v>3</v>
      </c>
      <c r="F400" s="8">
        <v>911</v>
      </c>
      <c r="G400" s="8" t="s">
        <v>61</v>
      </c>
      <c r="H400" s="8">
        <v>7</v>
      </c>
      <c r="I400" s="8">
        <v>8.7372685185185192E-3</v>
      </c>
      <c r="J400" s="8">
        <v>51.222000000000001</v>
      </c>
      <c r="K400" s="8">
        <v>9.7710000000000008</v>
      </c>
      <c r="L400" s="8" t="s">
        <v>62</v>
      </c>
      <c r="M400" s="8" t="s">
        <v>44</v>
      </c>
      <c r="N400" s="8" t="str">
        <f>VLOOKUP(C400,'Points and Classes'!D:E,2,FALSE)</f>
        <v>Novice GTO</v>
      </c>
      <c r="O400" s="8">
        <f>IF(N400="Sportsman",0,_xlfn.IFNA(VLOOKUP(E400,'Points and Classes'!A:B,2,FALSE),0))</f>
        <v>32</v>
      </c>
      <c r="P400" s="8">
        <f>_xlfn.IFNA(VLOOKUP(N400&amp;G400,'By Class Overall'!A:F,6,FALSE),0)</f>
        <v>64</v>
      </c>
      <c r="Q400" s="8">
        <f>_xlfn.IFNA(VLOOKUP(N400&amp;G400,'By Class Overall'!A:G,7,FALSE),0)</f>
        <v>5</v>
      </c>
    </row>
    <row r="401" spans="1:17" x14ac:dyDescent="0.25">
      <c r="A401" s="8">
        <v>1</v>
      </c>
      <c r="B401" s="8" t="s">
        <v>181</v>
      </c>
      <c r="C401" s="8" t="s">
        <v>183</v>
      </c>
      <c r="D401" s="8">
        <v>4</v>
      </c>
      <c r="E401" s="8">
        <v>4</v>
      </c>
      <c r="F401" s="8">
        <v>666</v>
      </c>
      <c r="G401" s="8" t="s">
        <v>45</v>
      </c>
      <c r="H401" s="8">
        <v>7</v>
      </c>
      <c r="I401" s="8">
        <v>8.89699074074074E-3</v>
      </c>
      <c r="J401" s="8">
        <v>7.5231481481481503E-4</v>
      </c>
      <c r="K401" s="8">
        <v>13.804</v>
      </c>
      <c r="L401" s="8" t="s">
        <v>18</v>
      </c>
      <c r="M401" s="8" t="s">
        <v>46</v>
      </c>
      <c r="N401" s="8" t="str">
        <f>VLOOKUP(C401,'Points and Classes'!D:E,2,FALSE)</f>
        <v>Novice GTO</v>
      </c>
      <c r="O401" s="8">
        <f>IF(N401="Sportsman",0,_xlfn.IFNA(VLOOKUP(E401,'Points and Classes'!A:B,2,FALSE),0))</f>
        <v>26</v>
      </c>
      <c r="P401" s="8">
        <f>_xlfn.IFNA(VLOOKUP(N401&amp;G401,'By Class Overall'!A:F,6,FALSE),0)</f>
        <v>49</v>
      </c>
      <c r="Q401" s="8">
        <f>_xlfn.IFNA(VLOOKUP(N401&amp;G401,'By Class Overall'!A:G,7,FALSE),0)</f>
        <v>6</v>
      </c>
    </row>
    <row r="402" spans="1:17" x14ac:dyDescent="0.25">
      <c r="A402" s="8">
        <v>1</v>
      </c>
      <c r="B402" s="8" t="s">
        <v>181</v>
      </c>
      <c r="C402" s="8" t="s">
        <v>183</v>
      </c>
      <c r="D402" s="8">
        <v>5</v>
      </c>
      <c r="E402" s="8">
        <v>5</v>
      </c>
      <c r="F402" s="8">
        <v>870</v>
      </c>
      <c r="G402" s="8" t="s">
        <v>79</v>
      </c>
      <c r="H402" s="8">
        <v>7</v>
      </c>
      <c r="I402" s="8">
        <v>9.00347222222222E-3</v>
      </c>
      <c r="J402" s="8">
        <v>8.5879629629629598E-4</v>
      </c>
      <c r="K402" s="8">
        <v>9.1769999999999996</v>
      </c>
      <c r="L402" s="8" t="s">
        <v>80</v>
      </c>
      <c r="M402" s="8" t="s">
        <v>81</v>
      </c>
      <c r="N402" s="8" t="str">
        <f>VLOOKUP(C402,'Points and Classes'!D:E,2,FALSE)</f>
        <v>Novice GTO</v>
      </c>
      <c r="O402" s="8">
        <f>IF(N402="Sportsman",0,_xlfn.IFNA(VLOOKUP(E402,'Points and Classes'!A:B,2,FALSE),0))</f>
        <v>22</v>
      </c>
      <c r="P402" s="8">
        <f>_xlfn.IFNA(VLOOKUP(N402&amp;G402,'By Class Overall'!A:F,6,FALSE),0)</f>
        <v>31</v>
      </c>
      <c r="Q402" s="8">
        <f>_xlfn.IFNA(VLOOKUP(N402&amp;G402,'By Class Overall'!A:G,7,FALSE),0)</f>
        <v>11</v>
      </c>
    </row>
    <row r="403" spans="1:17" x14ac:dyDescent="0.25">
      <c r="A403" s="8">
        <v>1</v>
      </c>
      <c r="B403" s="8" t="s">
        <v>181</v>
      </c>
      <c r="C403" s="8" t="s">
        <v>183</v>
      </c>
      <c r="D403" s="8">
        <v>6</v>
      </c>
      <c r="E403" s="8">
        <v>6</v>
      </c>
      <c r="F403" s="8">
        <v>660</v>
      </c>
      <c r="G403" s="8" t="s">
        <v>64</v>
      </c>
      <c r="H403" s="8">
        <v>7</v>
      </c>
      <c r="I403" s="8">
        <v>9.0138888888888907E-3</v>
      </c>
      <c r="J403" s="8">
        <v>8.6921296296296302E-4</v>
      </c>
      <c r="K403" s="8">
        <v>0.90500000000000003</v>
      </c>
      <c r="L403" s="8" t="s">
        <v>65</v>
      </c>
      <c r="M403" s="8" t="s">
        <v>66</v>
      </c>
      <c r="N403" s="8" t="str">
        <f>VLOOKUP(C403,'Points and Classes'!D:E,2,FALSE)</f>
        <v>Novice GTO</v>
      </c>
      <c r="O403" s="8">
        <f>IF(N403="Sportsman",0,_xlfn.IFNA(VLOOKUP(E403,'Points and Classes'!A:B,2,FALSE),0))</f>
        <v>20</v>
      </c>
      <c r="P403" s="8">
        <f>_xlfn.IFNA(VLOOKUP(N403&amp;G403,'By Class Overall'!A:F,6,FALSE),0)</f>
        <v>37</v>
      </c>
      <c r="Q403" s="8">
        <f>_xlfn.IFNA(VLOOKUP(N403&amp;G403,'By Class Overall'!A:G,7,FALSE),0)</f>
        <v>8</v>
      </c>
    </row>
    <row r="404" spans="1:17" x14ac:dyDescent="0.25">
      <c r="A404" s="8">
        <v>1</v>
      </c>
      <c r="B404" s="8" t="s">
        <v>181</v>
      </c>
      <c r="C404" s="8" t="s">
        <v>183</v>
      </c>
      <c r="D404" s="8">
        <v>7</v>
      </c>
      <c r="E404" s="8">
        <v>7</v>
      </c>
      <c r="F404" s="8">
        <v>607</v>
      </c>
      <c r="G404" s="8" t="s">
        <v>67</v>
      </c>
      <c r="H404" s="8">
        <v>7</v>
      </c>
      <c r="I404" s="8">
        <v>9.3252314814814795E-3</v>
      </c>
      <c r="J404" s="8">
        <v>1.1805555555555599E-3</v>
      </c>
      <c r="K404" s="8">
        <v>26.885999999999999</v>
      </c>
      <c r="L404" s="8" t="s">
        <v>51</v>
      </c>
      <c r="M404" s="8" t="s">
        <v>52</v>
      </c>
      <c r="N404" s="8" t="str">
        <f>VLOOKUP(C404,'Points and Classes'!D:E,2,FALSE)</f>
        <v>Novice GTO</v>
      </c>
      <c r="O404" s="8">
        <f>IF(N404="Sportsman",0,_xlfn.IFNA(VLOOKUP(E404,'Points and Classes'!A:B,2,FALSE),0))</f>
        <v>18</v>
      </c>
      <c r="P404" s="8">
        <f>_xlfn.IFNA(VLOOKUP(N404&amp;G404,'By Class Overall'!A:F,6,FALSE),0)</f>
        <v>66</v>
      </c>
      <c r="Q404" s="8">
        <f>_xlfn.IFNA(VLOOKUP(N404&amp;G404,'By Class Overall'!A:G,7,FALSE),0)</f>
        <v>3</v>
      </c>
    </row>
    <row r="405" spans="1:17" x14ac:dyDescent="0.25">
      <c r="A405" s="8">
        <v>1</v>
      </c>
      <c r="B405" s="8" t="s">
        <v>181</v>
      </c>
      <c r="C405" s="8" t="s">
        <v>183</v>
      </c>
      <c r="D405" s="8">
        <v>8</v>
      </c>
      <c r="E405" s="8">
        <v>8</v>
      </c>
      <c r="F405" s="8">
        <v>146</v>
      </c>
      <c r="G405" s="8" t="s">
        <v>68</v>
      </c>
      <c r="H405" s="8">
        <v>7</v>
      </c>
      <c r="I405" s="8">
        <v>9.3275462962963008E-3</v>
      </c>
      <c r="J405" s="8">
        <v>1.1840277777777799E-3</v>
      </c>
      <c r="K405" s="8">
        <v>0.26600000000000001</v>
      </c>
      <c r="L405" s="8" t="s">
        <v>69</v>
      </c>
      <c r="M405" s="8" t="s">
        <v>70</v>
      </c>
      <c r="N405" s="8" t="str">
        <f>VLOOKUP(C405,'Points and Classes'!D:E,2,FALSE)</f>
        <v>Novice GTO</v>
      </c>
      <c r="O405" s="8">
        <f>IF(N405="Sportsman",0,_xlfn.IFNA(VLOOKUP(E405,'Points and Classes'!A:B,2,FALSE),0))</f>
        <v>16</v>
      </c>
      <c r="P405" s="8">
        <f>_xlfn.IFNA(VLOOKUP(N405&amp;G405,'By Class Overall'!A:F,6,FALSE),0)</f>
        <v>26</v>
      </c>
      <c r="Q405" s="8">
        <f>_xlfn.IFNA(VLOOKUP(N405&amp;G405,'By Class Overall'!A:G,7,FALSE),0)</f>
        <v>12</v>
      </c>
    </row>
    <row r="406" spans="1:17" x14ac:dyDescent="0.25">
      <c r="A406" s="8">
        <v>1</v>
      </c>
      <c r="B406" s="8" t="s">
        <v>181</v>
      </c>
      <c r="C406" s="8" t="s">
        <v>183</v>
      </c>
      <c r="D406" s="8">
        <v>9</v>
      </c>
      <c r="E406" s="8">
        <v>9</v>
      </c>
      <c r="F406" s="8">
        <v>268</v>
      </c>
      <c r="G406" s="8" t="s">
        <v>156</v>
      </c>
      <c r="H406" s="8">
        <v>6</v>
      </c>
      <c r="I406" s="8">
        <v>8.6041666666666697E-3</v>
      </c>
      <c r="J406" s="8" t="s">
        <v>118</v>
      </c>
      <c r="K406" s="8" t="s">
        <v>118</v>
      </c>
      <c r="L406" s="8" t="s">
        <v>157</v>
      </c>
      <c r="M406" s="8" t="s">
        <v>158</v>
      </c>
      <c r="N406" s="8" t="str">
        <f>VLOOKUP(C406,'Points and Classes'!D:E,2,FALSE)</f>
        <v>Novice GTO</v>
      </c>
      <c r="O406" s="8">
        <f>IF(N406="Sportsman",0,_xlfn.IFNA(VLOOKUP(E406,'Points and Classes'!A:B,2,FALSE),0))</f>
        <v>14</v>
      </c>
      <c r="P406" s="8">
        <f>_xlfn.IFNA(VLOOKUP(N406&amp;G406,'By Class Overall'!A:F,6,FALSE),0)</f>
        <v>33</v>
      </c>
      <c r="Q406" s="8">
        <f>_xlfn.IFNA(VLOOKUP(N406&amp;G406,'By Class Overall'!A:G,7,FALSE),0)</f>
        <v>10</v>
      </c>
    </row>
    <row r="407" spans="1:17" x14ac:dyDescent="0.25">
      <c r="A407" s="8">
        <v>1</v>
      </c>
      <c r="B407" s="8" t="s">
        <v>181</v>
      </c>
      <c r="C407" s="8" t="s">
        <v>183</v>
      </c>
      <c r="D407" s="8">
        <v>10</v>
      </c>
      <c r="E407" s="8">
        <v>10</v>
      </c>
      <c r="F407" s="8">
        <v>111</v>
      </c>
      <c r="G407" s="8" t="s">
        <v>184</v>
      </c>
      <c r="H407" s="8">
        <v>3</v>
      </c>
      <c r="I407" s="8">
        <v>4.2210648148148103E-3</v>
      </c>
      <c r="J407" s="8" t="s">
        <v>142</v>
      </c>
      <c r="K407" s="8" t="s">
        <v>113</v>
      </c>
      <c r="L407" s="8" t="s">
        <v>185</v>
      </c>
      <c r="M407" s="8" t="s">
        <v>186</v>
      </c>
      <c r="N407" s="8" t="str">
        <f>VLOOKUP(C407,'Points and Classes'!D:E,2,FALSE)</f>
        <v>Novice GTO</v>
      </c>
      <c r="O407" s="8">
        <f>IF(N407="Sportsman",0,_xlfn.IFNA(VLOOKUP(E407,'Points and Classes'!A:B,2,FALSE),0))</f>
        <v>12</v>
      </c>
      <c r="P407" s="8">
        <f>_xlfn.IFNA(VLOOKUP(N407&amp;G407,'By Class Overall'!A:F,6,FALSE),0)</f>
        <v>21</v>
      </c>
      <c r="Q407" s="8">
        <f>_xlfn.IFNA(VLOOKUP(N407&amp;G407,'By Class Overall'!A:G,7,FALSE),0)</f>
        <v>14</v>
      </c>
    </row>
    <row r="408" spans="1:17" x14ac:dyDescent="0.25">
      <c r="A408" s="8">
        <v>1</v>
      </c>
      <c r="B408" s="8" t="s">
        <v>181</v>
      </c>
      <c r="C408" s="8" t="s">
        <v>183</v>
      </c>
      <c r="D408" s="8">
        <v>11</v>
      </c>
      <c r="E408" s="8">
        <v>11</v>
      </c>
      <c r="F408" s="8">
        <v>675</v>
      </c>
      <c r="G408" s="8" t="s">
        <v>75</v>
      </c>
      <c r="H408" s="8">
        <v>1</v>
      </c>
      <c r="I408" s="8">
        <v>1.7002314814814801E-3</v>
      </c>
      <c r="J408" s="8" t="s">
        <v>117</v>
      </c>
      <c r="K408" s="8" t="s">
        <v>111</v>
      </c>
      <c r="L408" s="8" t="s">
        <v>76</v>
      </c>
      <c r="M408" s="8" t="s">
        <v>52</v>
      </c>
      <c r="N408" s="8" t="str">
        <f>VLOOKUP(C408,'Points and Classes'!D:E,2,FALSE)</f>
        <v>Novice GTO</v>
      </c>
      <c r="O408" s="8">
        <f>IF(N408="Sportsman",0,_xlfn.IFNA(VLOOKUP(E408,'Points and Classes'!A:B,2,FALSE),0))</f>
        <v>10</v>
      </c>
      <c r="P408" s="8">
        <f>_xlfn.IFNA(VLOOKUP(N408&amp;G408,'By Class Overall'!A:F,6,FALSE),0)</f>
        <v>100</v>
      </c>
      <c r="Q408" s="8">
        <f>_xlfn.IFNA(VLOOKUP(N408&amp;G408,'By Class Overall'!A:G,7,FALSE),0)</f>
        <v>2</v>
      </c>
    </row>
    <row r="409" spans="1:17" x14ac:dyDescent="0.25">
      <c r="A409" s="8">
        <v>1</v>
      </c>
      <c r="B409" s="8" t="s">
        <v>181</v>
      </c>
      <c r="C409" s="8" t="s">
        <v>183</v>
      </c>
      <c r="D409" s="8">
        <v>12</v>
      </c>
      <c r="E409" s="8">
        <v>12</v>
      </c>
      <c r="F409" s="8">
        <v>179</v>
      </c>
      <c r="G409" s="8" t="s">
        <v>42</v>
      </c>
      <c r="I409" s="8">
        <v>2.931</v>
      </c>
      <c r="J409" s="8" t="s">
        <v>146</v>
      </c>
      <c r="K409" s="8" t="s">
        <v>118</v>
      </c>
      <c r="L409" s="8" t="s">
        <v>43</v>
      </c>
      <c r="M409" s="8" t="s">
        <v>44</v>
      </c>
      <c r="N409" s="8" t="str">
        <f>VLOOKUP(C409,'Points and Classes'!D:E,2,FALSE)</f>
        <v>Novice GTO</v>
      </c>
      <c r="O409" s="8">
        <f>IF(N409="Sportsman",0,_xlfn.IFNA(VLOOKUP(E409,'Points and Classes'!A:B,2,FALSE),0))</f>
        <v>9</v>
      </c>
      <c r="P409" s="8">
        <f>_xlfn.IFNA(VLOOKUP(N409&amp;G409,'By Class Overall'!A:F,6,FALSE),0)</f>
        <v>21</v>
      </c>
      <c r="Q409" s="8">
        <f>_xlfn.IFNA(VLOOKUP(N409&amp;G409,'By Class Overall'!A:G,7,FALSE),0)</f>
        <v>14</v>
      </c>
    </row>
    <row r="410" spans="1:17" x14ac:dyDescent="0.25">
      <c r="A410" s="8">
        <v>1</v>
      </c>
      <c r="B410" s="8" t="s">
        <v>181</v>
      </c>
      <c r="C410" s="8" t="s">
        <v>183</v>
      </c>
      <c r="D410" s="8">
        <v>13</v>
      </c>
      <c r="E410" s="8">
        <v>13</v>
      </c>
      <c r="F410" s="8">
        <v>311</v>
      </c>
      <c r="G410" s="8" t="s">
        <v>150</v>
      </c>
      <c r="I410" s="8">
        <v>3.71</v>
      </c>
      <c r="J410" s="8" t="s">
        <v>146</v>
      </c>
      <c r="K410" s="8">
        <v>0.77900000000000003</v>
      </c>
      <c r="L410" s="8" t="s">
        <v>80</v>
      </c>
      <c r="M410" s="8" t="s">
        <v>19</v>
      </c>
      <c r="N410" s="8" t="str">
        <f>VLOOKUP(C410,'Points and Classes'!D:E,2,FALSE)</f>
        <v>Novice GTO</v>
      </c>
      <c r="O410" s="8">
        <f>IF(N410="Sportsman",0,_xlfn.IFNA(VLOOKUP(E410,'Points and Classes'!A:B,2,FALSE),0))</f>
        <v>8</v>
      </c>
      <c r="P410" s="8">
        <f>_xlfn.IFNA(VLOOKUP(N410&amp;G410,'By Class Overall'!A:F,6,FALSE),0)</f>
        <v>66</v>
      </c>
      <c r="Q410" s="8">
        <f>_xlfn.IFNA(VLOOKUP(N410&amp;G410,'By Class Overall'!A:G,7,FALSE),0)</f>
        <v>3</v>
      </c>
    </row>
    <row r="411" spans="1:17" x14ac:dyDescent="0.25">
      <c r="A411" s="8">
        <v>1</v>
      </c>
      <c r="B411" s="8" t="s">
        <v>181</v>
      </c>
      <c r="C411" s="8" t="s">
        <v>183</v>
      </c>
      <c r="D411" s="8" t="s">
        <v>71</v>
      </c>
      <c r="E411" s="8" t="s">
        <v>71</v>
      </c>
      <c r="F411" s="8">
        <v>786</v>
      </c>
      <c r="G411" s="8" t="s">
        <v>50</v>
      </c>
      <c r="J411" s="8" t="s">
        <v>71</v>
      </c>
      <c r="L411" s="8" t="s">
        <v>51</v>
      </c>
      <c r="M411" s="8" t="s">
        <v>52</v>
      </c>
      <c r="N411" s="8" t="str">
        <f>VLOOKUP(C411,'Points and Classes'!D:E,2,FALSE)</f>
        <v>Novice GTO</v>
      </c>
      <c r="O411" s="8">
        <f>IF(N411="Sportsman",0,_xlfn.IFNA(VLOOKUP(E411,'Points and Classes'!A:B,2,FALSE),0))</f>
        <v>0</v>
      </c>
      <c r="P411" s="8">
        <f>_xlfn.IFNA(VLOOKUP(N411&amp;G411,'By Class Overall'!A:F,6,FALSE),0)</f>
        <v>8</v>
      </c>
      <c r="Q411" s="8">
        <f>_xlfn.IFNA(VLOOKUP(N411&amp;G411,'By Class Overall'!A:G,7,FALSE),0)</f>
        <v>21</v>
      </c>
    </row>
    <row r="412" spans="1:17" x14ac:dyDescent="0.25">
      <c r="A412" s="8">
        <v>1</v>
      </c>
      <c r="B412" s="8" t="s">
        <v>181</v>
      </c>
      <c r="C412" s="8" t="s">
        <v>183</v>
      </c>
      <c r="D412" s="8" t="s">
        <v>71</v>
      </c>
      <c r="E412" s="8" t="s">
        <v>71</v>
      </c>
      <c r="F412" s="8">
        <v>107</v>
      </c>
      <c r="G412" s="8" t="s">
        <v>55</v>
      </c>
      <c r="J412" s="8" t="s">
        <v>71</v>
      </c>
      <c r="L412" s="8" t="s">
        <v>56</v>
      </c>
      <c r="M412" s="8" t="s">
        <v>57</v>
      </c>
      <c r="N412" s="8" t="str">
        <f>VLOOKUP(C412,'Points and Classes'!D:E,2,FALSE)</f>
        <v>Novice GTO</v>
      </c>
      <c r="O412" s="8">
        <f>IF(N412="Sportsman",0,_xlfn.IFNA(VLOOKUP(E412,'Points and Classes'!A:B,2,FALSE),0))</f>
        <v>0</v>
      </c>
      <c r="P412" s="8">
        <f>_xlfn.IFNA(VLOOKUP(N412&amp;G412,'By Class Overall'!A:F,6,FALSE),0)</f>
        <v>36</v>
      </c>
      <c r="Q412" s="8">
        <f>_xlfn.IFNA(VLOOKUP(N412&amp;G412,'By Class Overall'!A:G,7,FALSE),0)</f>
        <v>9</v>
      </c>
    </row>
    <row r="413" spans="1:17" x14ac:dyDescent="0.25">
      <c r="A413" s="8">
        <v>1</v>
      </c>
      <c r="B413" s="8" t="s">
        <v>181</v>
      </c>
      <c r="C413" s="8" t="s">
        <v>183</v>
      </c>
      <c r="D413" s="8" t="s">
        <v>71</v>
      </c>
      <c r="E413" s="8" t="s">
        <v>71</v>
      </c>
      <c r="F413" s="8">
        <v>307</v>
      </c>
      <c r="G413" s="8" t="s">
        <v>47</v>
      </c>
      <c r="J413" s="8" t="s">
        <v>71</v>
      </c>
      <c r="L413" s="8" t="s">
        <v>48</v>
      </c>
      <c r="M413" s="8" t="s">
        <v>49</v>
      </c>
      <c r="N413" s="8" t="str">
        <f>VLOOKUP(C413,'Points and Classes'!D:E,2,FALSE)</f>
        <v>Novice GTO</v>
      </c>
      <c r="O413" s="8">
        <f>IF(N413="Sportsman",0,_xlfn.IFNA(VLOOKUP(E413,'Points and Classes'!A:B,2,FALSE),0))</f>
        <v>0</v>
      </c>
      <c r="P413" s="8">
        <f>_xlfn.IFNA(VLOOKUP(N413&amp;G413,'By Class Overall'!A:F,6,FALSE),0)</f>
        <v>16</v>
      </c>
      <c r="Q413" s="8">
        <f>_xlfn.IFNA(VLOOKUP(N413&amp;G413,'By Class Overall'!A:G,7,FALSE),0)</f>
        <v>18</v>
      </c>
    </row>
    <row r="414" spans="1:17" x14ac:dyDescent="0.25">
      <c r="A414" s="8">
        <v>1</v>
      </c>
      <c r="B414" s="8" t="s">
        <v>181</v>
      </c>
      <c r="C414" s="8" t="s">
        <v>183</v>
      </c>
      <c r="D414" s="8" t="s">
        <v>71</v>
      </c>
      <c r="E414" s="8" t="s">
        <v>71</v>
      </c>
      <c r="F414" s="8">
        <v>114</v>
      </c>
      <c r="G414" s="8" t="s">
        <v>63</v>
      </c>
      <c r="J414" s="8" t="s">
        <v>71</v>
      </c>
      <c r="L414" s="8" t="s">
        <v>18</v>
      </c>
      <c r="M414" s="8" t="s">
        <v>19</v>
      </c>
      <c r="N414" s="8" t="str">
        <f>VLOOKUP(C414,'Points and Classes'!D:E,2,FALSE)</f>
        <v>Novice GTO</v>
      </c>
      <c r="O414" s="8">
        <f>IF(N414="Sportsman",0,_xlfn.IFNA(VLOOKUP(E414,'Points and Classes'!A:B,2,FALSE),0))</f>
        <v>0</v>
      </c>
      <c r="P414" s="8">
        <f>_xlfn.IFNA(VLOOKUP(N414&amp;G414,'By Class Overall'!A:F,6,FALSE),0)</f>
        <v>0</v>
      </c>
      <c r="Q414" s="8">
        <f>_xlfn.IFNA(VLOOKUP(N414&amp;G414,'By Class Overall'!A:G,7,FALSE),0)</f>
        <v>0</v>
      </c>
    </row>
    <row r="415" spans="1:17" x14ac:dyDescent="0.25">
      <c r="A415" s="8">
        <v>1</v>
      </c>
      <c r="B415" s="8" t="s">
        <v>181</v>
      </c>
      <c r="C415" s="8" t="s">
        <v>183</v>
      </c>
      <c r="D415" s="8" t="s">
        <v>71</v>
      </c>
      <c r="E415" s="8" t="s">
        <v>71</v>
      </c>
      <c r="F415" s="8">
        <v>939</v>
      </c>
      <c r="G415" s="8" t="s">
        <v>153</v>
      </c>
      <c r="J415" s="8" t="s">
        <v>71</v>
      </c>
      <c r="L415" s="8" t="s">
        <v>154</v>
      </c>
      <c r="M415" s="8" t="s">
        <v>144</v>
      </c>
      <c r="N415" s="8" t="str">
        <f>VLOOKUP(C415,'Points and Classes'!D:E,2,FALSE)</f>
        <v>Novice GTO</v>
      </c>
      <c r="O415" s="8">
        <f>IF(N415="Sportsman",0,_xlfn.IFNA(VLOOKUP(E415,'Points and Classes'!A:B,2,FALSE),0))</f>
        <v>0</v>
      </c>
      <c r="P415" s="8">
        <f>_xlfn.IFNA(VLOOKUP(N415&amp;G415,'By Class Overall'!A:F,6,FALSE),0)</f>
        <v>0</v>
      </c>
      <c r="Q415" s="8">
        <f>_xlfn.IFNA(VLOOKUP(N415&amp;G415,'By Class Overall'!A:G,7,FALSE),0)</f>
        <v>0</v>
      </c>
    </row>
    <row r="416" spans="1:17" x14ac:dyDescent="0.25">
      <c r="A416" s="8">
        <v>1</v>
      </c>
      <c r="B416" s="8" t="s">
        <v>181</v>
      </c>
      <c r="C416" s="8" t="s">
        <v>183</v>
      </c>
      <c r="D416" s="8" t="s">
        <v>71</v>
      </c>
      <c r="E416" s="8" t="s">
        <v>71</v>
      </c>
      <c r="F416" s="8">
        <v>805</v>
      </c>
      <c r="G416" s="8" t="s">
        <v>82</v>
      </c>
      <c r="J416" s="8" t="s">
        <v>71</v>
      </c>
      <c r="L416" s="8" t="s">
        <v>83</v>
      </c>
      <c r="M416" s="8" t="s">
        <v>54</v>
      </c>
      <c r="N416" s="8" t="str">
        <f>VLOOKUP(C416,'Points and Classes'!D:E,2,FALSE)</f>
        <v>Novice GTO</v>
      </c>
      <c r="O416" s="8">
        <f>IF(N416="Sportsman",0,_xlfn.IFNA(VLOOKUP(E416,'Points and Classes'!A:B,2,FALSE),0))</f>
        <v>0</v>
      </c>
      <c r="P416" s="8">
        <f>_xlfn.IFNA(VLOOKUP(N416&amp;G416,'By Class Overall'!A:F,6,FALSE),0)</f>
        <v>0</v>
      </c>
      <c r="Q416" s="8">
        <f>_xlfn.IFNA(VLOOKUP(N416&amp;G416,'By Class Overall'!A:G,7,FALSE),0)</f>
        <v>0</v>
      </c>
    </row>
    <row r="417" spans="1:17" x14ac:dyDescent="0.25">
      <c r="A417" s="8">
        <v>1</v>
      </c>
      <c r="B417" s="8" t="s">
        <v>181</v>
      </c>
      <c r="C417" s="8" t="s">
        <v>183</v>
      </c>
      <c r="D417" s="8" t="s">
        <v>71</v>
      </c>
      <c r="E417" s="8" t="s">
        <v>71</v>
      </c>
      <c r="F417" s="8">
        <v>123</v>
      </c>
      <c r="G417" s="8" t="s">
        <v>187</v>
      </c>
      <c r="J417" s="8" t="s">
        <v>71</v>
      </c>
      <c r="L417" s="8" t="s">
        <v>188</v>
      </c>
      <c r="M417" s="8" t="s">
        <v>189</v>
      </c>
      <c r="N417" s="8" t="str">
        <f>VLOOKUP(C417,'Points and Classes'!D:E,2,FALSE)</f>
        <v>Novice GTO</v>
      </c>
      <c r="O417" s="8">
        <f>IF(N417="Sportsman",0,_xlfn.IFNA(VLOOKUP(E417,'Points and Classes'!A:B,2,FALSE),0))</f>
        <v>0</v>
      </c>
      <c r="P417" s="8">
        <f>_xlfn.IFNA(VLOOKUP(N417&amp;G417,'By Class Overall'!A:F,6,FALSE),0)</f>
        <v>0</v>
      </c>
      <c r="Q417" s="8">
        <f>_xlfn.IFNA(VLOOKUP(N417&amp;G417,'By Class Overall'!A:G,7,FALSE),0)</f>
        <v>0</v>
      </c>
    </row>
    <row r="418" spans="1:17" x14ac:dyDescent="0.25">
      <c r="A418" s="8">
        <v>1</v>
      </c>
      <c r="B418" s="8" t="s">
        <v>181</v>
      </c>
      <c r="C418" s="8" t="s">
        <v>205</v>
      </c>
      <c r="D418" s="8">
        <v>1</v>
      </c>
      <c r="E418" s="8">
        <v>1</v>
      </c>
      <c r="F418" s="8">
        <v>84</v>
      </c>
      <c r="G418" s="8" t="s">
        <v>84</v>
      </c>
      <c r="H418" s="8">
        <v>7</v>
      </c>
      <c r="I418" s="8">
        <v>7.6805555555555603E-3</v>
      </c>
      <c r="L418" s="8" t="s">
        <v>18</v>
      </c>
      <c r="M418" s="8" t="s">
        <v>85</v>
      </c>
      <c r="N418" s="8" t="str">
        <f>VLOOKUP(C418,'Points and Classes'!D:E,2,FALSE)</f>
        <v>Open Superbike</v>
      </c>
      <c r="O418" s="8">
        <f>IF(N418="Sportsman",0,_xlfn.IFNA(VLOOKUP(E418,'Points and Classes'!A:B,2,FALSE),0))</f>
        <v>50</v>
      </c>
      <c r="P418" s="8">
        <f>_xlfn.IFNA(VLOOKUP(N418&amp;G418,'By Class Overall'!A:F,6,FALSE),0)</f>
        <v>100</v>
      </c>
      <c r="Q418" s="8">
        <f>_xlfn.IFNA(VLOOKUP(N418&amp;G418,'By Class Overall'!A:G,7,FALSE),0)</f>
        <v>2</v>
      </c>
    </row>
    <row r="419" spans="1:17" x14ac:dyDescent="0.25">
      <c r="A419" s="8">
        <v>1</v>
      </c>
      <c r="B419" s="8" t="s">
        <v>181</v>
      </c>
      <c r="C419" s="8" t="s">
        <v>205</v>
      </c>
      <c r="D419" s="8">
        <v>2</v>
      </c>
      <c r="E419" s="8">
        <v>2</v>
      </c>
      <c r="F419" s="8">
        <v>527</v>
      </c>
      <c r="G419" s="8" t="s">
        <v>88</v>
      </c>
      <c r="H419" s="8">
        <v>7</v>
      </c>
      <c r="I419" s="8">
        <v>7.8483796296296305E-3</v>
      </c>
      <c r="J419" s="8">
        <v>14.468999999999999</v>
      </c>
      <c r="K419" s="8">
        <v>14.468999999999999</v>
      </c>
      <c r="L419" s="8" t="s">
        <v>18</v>
      </c>
      <c r="M419" s="8" t="s">
        <v>102</v>
      </c>
      <c r="N419" s="8" t="str">
        <f>VLOOKUP(C419,'Points and Classes'!D:E,2,FALSE)</f>
        <v>Open Superbike</v>
      </c>
      <c r="O419" s="8">
        <f>IF(N419="Sportsman",0,_xlfn.IFNA(VLOOKUP(E419,'Points and Classes'!A:B,2,FALSE),0))</f>
        <v>40</v>
      </c>
      <c r="P419" s="8">
        <f>_xlfn.IFNA(VLOOKUP(N419&amp;G419,'By Class Overall'!A:F,6,FALSE),0)</f>
        <v>130</v>
      </c>
      <c r="Q419" s="8">
        <f>_xlfn.IFNA(VLOOKUP(N419&amp;G419,'By Class Overall'!A:G,7,FALSE),0)</f>
        <v>1</v>
      </c>
    </row>
    <row r="420" spans="1:17" x14ac:dyDescent="0.25">
      <c r="A420" s="8">
        <v>1</v>
      </c>
      <c r="B420" s="8" t="s">
        <v>181</v>
      </c>
      <c r="C420" s="8" t="s">
        <v>205</v>
      </c>
      <c r="D420" s="8">
        <v>3</v>
      </c>
      <c r="E420" s="8">
        <v>3</v>
      </c>
      <c r="F420" s="8">
        <v>121</v>
      </c>
      <c r="G420" s="8" t="s">
        <v>107</v>
      </c>
      <c r="H420" s="8">
        <v>7</v>
      </c>
      <c r="I420" s="8">
        <v>7.9652777777777795E-3</v>
      </c>
      <c r="J420" s="8">
        <v>24.602</v>
      </c>
      <c r="K420" s="8">
        <v>10.132999999999999</v>
      </c>
      <c r="L420" s="8" t="s">
        <v>108</v>
      </c>
      <c r="M420" s="8" t="s">
        <v>102</v>
      </c>
      <c r="N420" s="8" t="str">
        <f>VLOOKUP(C420,'Points and Classes'!D:E,2,FALSE)</f>
        <v>Open Superbike</v>
      </c>
      <c r="O420" s="8">
        <f>IF(N420="Sportsman",0,_xlfn.IFNA(VLOOKUP(E420,'Points and Classes'!A:B,2,FALSE),0))</f>
        <v>32</v>
      </c>
      <c r="P420" s="8">
        <f>_xlfn.IFNA(VLOOKUP(N420&amp;G420,'By Class Overall'!A:F,6,FALSE),0)</f>
        <v>80</v>
      </c>
      <c r="Q420" s="8">
        <f>_xlfn.IFNA(VLOOKUP(N420&amp;G420,'By Class Overall'!A:G,7,FALSE),0)</f>
        <v>3</v>
      </c>
    </row>
    <row r="421" spans="1:17" x14ac:dyDescent="0.25">
      <c r="A421" s="8">
        <v>1</v>
      </c>
      <c r="B421" s="8" t="s">
        <v>181</v>
      </c>
      <c r="C421" s="8" t="s">
        <v>205</v>
      </c>
      <c r="D421" s="8">
        <v>4</v>
      </c>
      <c r="E421" s="8">
        <v>4</v>
      </c>
      <c r="F421" s="8">
        <v>86</v>
      </c>
      <c r="G421" s="8" t="s">
        <v>89</v>
      </c>
      <c r="H421" s="8">
        <v>7</v>
      </c>
      <c r="I421" s="8">
        <v>8.0289351851851893E-3</v>
      </c>
      <c r="J421" s="8">
        <v>30.06</v>
      </c>
      <c r="K421" s="8">
        <v>5.4580000000000002</v>
      </c>
      <c r="L421" s="8" t="s">
        <v>31</v>
      </c>
      <c r="M421" s="8" t="s">
        <v>60</v>
      </c>
      <c r="N421" s="8" t="str">
        <f>VLOOKUP(C421,'Points and Classes'!D:E,2,FALSE)</f>
        <v>Open Superbike</v>
      </c>
      <c r="O421" s="8">
        <f>IF(N421="Sportsman",0,_xlfn.IFNA(VLOOKUP(E421,'Points and Classes'!A:B,2,FALSE),0))</f>
        <v>26</v>
      </c>
      <c r="P421" s="8">
        <f>_xlfn.IFNA(VLOOKUP(N421&amp;G421,'By Class Overall'!A:F,6,FALSE),0)</f>
        <v>26</v>
      </c>
      <c r="Q421" s="8">
        <f>_xlfn.IFNA(VLOOKUP(N421&amp;G421,'By Class Overall'!A:G,7,FALSE),0)</f>
        <v>10</v>
      </c>
    </row>
    <row r="422" spans="1:17" x14ac:dyDescent="0.25">
      <c r="A422" s="8">
        <v>1</v>
      </c>
      <c r="B422" s="8" t="s">
        <v>181</v>
      </c>
      <c r="C422" s="8" t="s">
        <v>205</v>
      </c>
      <c r="D422" s="8">
        <v>5</v>
      </c>
      <c r="E422" s="8">
        <v>5</v>
      </c>
      <c r="F422" s="8">
        <v>122</v>
      </c>
      <c r="G422" s="8" t="s">
        <v>101</v>
      </c>
      <c r="H422" s="8">
        <v>7</v>
      </c>
      <c r="I422" s="8">
        <v>8.1388888888888899E-3</v>
      </c>
      <c r="J422" s="8">
        <v>39.545999999999999</v>
      </c>
      <c r="K422" s="8">
        <v>9.4860000000000007</v>
      </c>
      <c r="L422" s="8" t="s">
        <v>31</v>
      </c>
      <c r="M422" s="8" t="s">
        <v>102</v>
      </c>
      <c r="N422" s="8" t="str">
        <f>VLOOKUP(C422,'Points and Classes'!D:E,2,FALSE)</f>
        <v>Open Superbike</v>
      </c>
      <c r="O422" s="8">
        <f>IF(N422="Sportsman",0,_xlfn.IFNA(VLOOKUP(E422,'Points and Classes'!A:B,2,FALSE),0))</f>
        <v>22</v>
      </c>
      <c r="P422" s="8">
        <f>_xlfn.IFNA(VLOOKUP(N422&amp;G422,'By Class Overall'!A:F,6,FALSE),0)</f>
        <v>48</v>
      </c>
      <c r="Q422" s="8">
        <f>_xlfn.IFNA(VLOOKUP(N422&amp;G422,'By Class Overall'!A:G,7,FALSE),0)</f>
        <v>6</v>
      </c>
    </row>
    <row r="423" spans="1:17" x14ac:dyDescent="0.25">
      <c r="A423" s="8">
        <v>1</v>
      </c>
      <c r="B423" s="8" t="s">
        <v>181</v>
      </c>
      <c r="C423" s="8" t="s">
        <v>205</v>
      </c>
      <c r="D423" s="8">
        <v>6</v>
      </c>
      <c r="E423" s="8">
        <v>6</v>
      </c>
      <c r="F423" s="8" t="s">
        <v>29</v>
      </c>
      <c r="G423" s="8" t="s">
        <v>30</v>
      </c>
      <c r="H423" s="8">
        <v>7</v>
      </c>
      <c r="I423" s="8">
        <v>8.1932870370370406E-3</v>
      </c>
      <c r="J423" s="8">
        <v>44.325000000000003</v>
      </c>
      <c r="K423" s="8">
        <v>4.7789999999999999</v>
      </c>
      <c r="L423" s="8" t="s">
        <v>31</v>
      </c>
      <c r="M423" s="8" t="s">
        <v>19</v>
      </c>
      <c r="N423" s="8" t="str">
        <f>VLOOKUP(C423,'Points and Classes'!D:E,2,FALSE)</f>
        <v>Open Superbike</v>
      </c>
      <c r="O423" s="8">
        <f>IF(N423="Sportsman",0,_xlfn.IFNA(VLOOKUP(E423,'Points and Classes'!A:B,2,FALSE),0))</f>
        <v>20</v>
      </c>
      <c r="P423" s="8">
        <f>_xlfn.IFNA(VLOOKUP(N423&amp;G423,'By Class Overall'!A:F,6,FALSE),0)</f>
        <v>20</v>
      </c>
      <c r="Q423" s="8">
        <f>_xlfn.IFNA(VLOOKUP(N423&amp;G423,'By Class Overall'!A:G,7,FALSE),0)</f>
        <v>11</v>
      </c>
    </row>
    <row r="424" spans="1:17" x14ac:dyDescent="0.25">
      <c r="A424" s="8">
        <v>1</v>
      </c>
      <c r="B424" s="8" t="s">
        <v>181</v>
      </c>
      <c r="C424" s="8" t="s">
        <v>205</v>
      </c>
      <c r="D424" s="8">
        <v>7</v>
      </c>
      <c r="E424" s="8">
        <v>7</v>
      </c>
      <c r="F424" s="8">
        <v>365</v>
      </c>
      <c r="G424" s="8" t="s">
        <v>105</v>
      </c>
      <c r="H424" s="8">
        <v>7</v>
      </c>
      <c r="I424" s="8">
        <v>8.2280092592592596E-3</v>
      </c>
      <c r="J424" s="8">
        <v>47.258000000000003</v>
      </c>
      <c r="K424" s="8">
        <v>2.9329999999999998</v>
      </c>
      <c r="L424" s="8" t="s">
        <v>48</v>
      </c>
      <c r="M424" s="8" t="s">
        <v>128</v>
      </c>
      <c r="N424" s="8" t="str">
        <f>VLOOKUP(C424,'Points and Classes'!D:E,2,FALSE)</f>
        <v>Open Superbike</v>
      </c>
      <c r="O424" s="8">
        <f>IF(N424="Sportsman",0,_xlfn.IFNA(VLOOKUP(E424,'Points and Classes'!A:B,2,FALSE),0))</f>
        <v>18</v>
      </c>
      <c r="P424" s="8">
        <f>_xlfn.IFNA(VLOOKUP(N424&amp;G424,'By Class Overall'!A:F,6,FALSE),0)</f>
        <v>58</v>
      </c>
      <c r="Q424" s="8">
        <f>_xlfn.IFNA(VLOOKUP(N424&amp;G424,'By Class Overall'!A:G,7,FALSE),0)</f>
        <v>5</v>
      </c>
    </row>
    <row r="425" spans="1:17" x14ac:dyDescent="0.25">
      <c r="A425" s="8">
        <v>1</v>
      </c>
      <c r="B425" s="8" t="s">
        <v>181</v>
      </c>
      <c r="C425" s="8" t="s">
        <v>205</v>
      </c>
      <c r="D425" s="8">
        <v>8</v>
      </c>
      <c r="E425" s="8">
        <v>8</v>
      </c>
      <c r="F425" s="8">
        <v>39</v>
      </c>
      <c r="G425" s="8" t="s">
        <v>98</v>
      </c>
      <c r="H425" s="8">
        <v>7</v>
      </c>
      <c r="I425" s="8">
        <v>8.3159722222222194E-3</v>
      </c>
      <c r="J425" s="8">
        <v>54.872</v>
      </c>
      <c r="K425" s="8">
        <v>7.6139999999999999</v>
      </c>
      <c r="L425" s="8" t="s">
        <v>99</v>
      </c>
      <c r="M425" s="8" t="s">
        <v>100</v>
      </c>
      <c r="N425" s="8" t="str">
        <f>VLOOKUP(C425,'Points and Classes'!D:E,2,FALSE)</f>
        <v>Open Superbike</v>
      </c>
      <c r="O425" s="8">
        <f>IF(N425="Sportsman",0,_xlfn.IFNA(VLOOKUP(E425,'Points and Classes'!A:B,2,FALSE),0))</f>
        <v>16</v>
      </c>
      <c r="P425" s="8">
        <f>_xlfn.IFNA(VLOOKUP(N425&amp;G425,'By Class Overall'!A:F,6,FALSE),0)</f>
        <v>16</v>
      </c>
      <c r="Q425" s="8">
        <f>_xlfn.IFNA(VLOOKUP(N425&amp;G425,'By Class Overall'!A:G,7,FALSE),0)</f>
        <v>13</v>
      </c>
    </row>
    <row r="426" spans="1:17" x14ac:dyDescent="0.25">
      <c r="A426" s="8">
        <v>1</v>
      </c>
      <c r="B426" s="8" t="s">
        <v>181</v>
      </c>
      <c r="C426" s="8" t="s">
        <v>205</v>
      </c>
      <c r="D426" s="8">
        <v>9</v>
      </c>
      <c r="E426" s="8">
        <v>9</v>
      </c>
      <c r="F426" s="8">
        <v>11</v>
      </c>
      <c r="G426" s="8" t="s">
        <v>127</v>
      </c>
      <c r="H426" s="8">
        <v>1</v>
      </c>
      <c r="I426" s="8">
        <v>1.44444444444444E-3</v>
      </c>
      <c r="J426" s="8" t="s">
        <v>117</v>
      </c>
      <c r="K426" s="8" t="s">
        <v>117</v>
      </c>
      <c r="L426" s="8" t="s">
        <v>31</v>
      </c>
      <c r="M426" s="8" t="s">
        <v>128</v>
      </c>
      <c r="N426" s="8" t="str">
        <f>VLOOKUP(C426,'Points and Classes'!D:E,2,FALSE)</f>
        <v>Open Superbike</v>
      </c>
      <c r="O426" s="8">
        <f>IF(N426="Sportsman",0,_xlfn.IFNA(VLOOKUP(E426,'Points and Classes'!A:B,2,FALSE),0))</f>
        <v>14</v>
      </c>
      <c r="P426" s="8">
        <f>_xlfn.IFNA(VLOOKUP(N426&amp;G426,'By Class Overall'!A:F,6,FALSE),0)</f>
        <v>34</v>
      </c>
      <c r="Q426" s="8">
        <f>_xlfn.IFNA(VLOOKUP(N426&amp;G426,'By Class Overall'!A:G,7,FALSE),0)</f>
        <v>8</v>
      </c>
    </row>
    <row r="427" spans="1:17" x14ac:dyDescent="0.25">
      <c r="A427" s="8">
        <v>1</v>
      </c>
      <c r="B427" s="8" t="s">
        <v>181</v>
      </c>
      <c r="C427" s="8" t="s">
        <v>205</v>
      </c>
      <c r="D427" s="8" t="s">
        <v>71</v>
      </c>
      <c r="E427" s="8" t="s">
        <v>71</v>
      </c>
      <c r="F427" s="8">
        <v>53</v>
      </c>
      <c r="G427" s="8" t="s">
        <v>120</v>
      </c>
      <c r="J427" s="8" t="s">
        <v>71</v>
      </c>
      <c r="L427" s="8" t="s">
        <v>31</v>
      </c>
      <c r="M427" s="8" t="s">
        <v>121</v>
      </c>
      <c r="N427" s="8" t="str">
        <f>VLOOKUP(C427,'Points and Classes'!D:E,2,FALSE)</f>
        <v>Open Superbike</v>
      </c>
      <c r="O427" s="8">
        <f>IF(N427="Sportsman",0,_xlfn.IFNA(VLOOKUP(E427,'Points and Classes'!A:B,2,FALSE),0))</f>
        <v>0</v>
      </c>
      <c r="P427" s="8">
        <f>_xlfn.IFNA(VLOOKUP(N427&amp;G427,'By Class Overall'!A:F,6,FALSE),0)</f>
        <v>48</v>
      </c>
      <c r="Q427" s="8">
        <f>_xlfn.IFNA(VLOOKUP(N427&amp;G427,'By Class Overall'!A:G,7,FALSE),0)</f>
        <v>6</v>
      </c>
    </row>
    <row r="428" spans="1:17" x14ac:dyDescent="0.25">
      <c r="A428" s="8">
        <v>1</v>
      </c>
      <c r="B428" s="8" t="s">
        <v>181</v>
      </c>
      <c r="C428" s="8" t="s">
        <v>205</v>
      </c>
      <c r="D428" s="8" t="s">
        <v>71</v>
      </c>
      <c r="E428" s="8" t="s">
        <v>71</v>
      </c>
      <c r="F428" s="8">
        <v>26</v>
      </c>
      <c r="G428" s="8" t="s">
        <v>90</v>
      </c>
      <c r="J428" s="8" t="s">
        <v>71</v>
      </c>
      <c r="L428" s="8" t="s">
        <v>31</v>
      </c>
      <c r="M428" s="8" t="s">
        <v>91</v>
      </c>
      <c r="N428" s="8" t="str">
        <f>VLOOKUP(C428,'Points and Classes'!D:E,2,FALSE)</f>
        <v>Open Superbike</v>
      </c>
      <c r="O428" s="8">
        <f>IF(N428="Sportsman",0,_xlfn.IFNA(VLOOKUP(E428,'Points and Classes'!A:B,2,FALSE),0))</f>
        <v>0</v>
      </c>
      <c r="P428" s="8">
        <f>_xlfn.IFNA(VLOOKUP(N428&amp;G428,'By Class Overall'!A:F,6,FALSE),0)</f>
        <v>0</v>
      </c>
      <c r="Q428" s="8">
        <f>_xlfn.IFNA(VLOOKUP(N428&amp;G428,'By Class Overall'!A:G,7,FALSE),0)</f>
        <v>0</v>
      </c>
    </row>
    <row r="429" spans="1:17" x14ac:dyDescent="0.25">
      <c r="A429" s="8">
        <v>1</v>
      </c>
      <c r="B429" s="8" t="s">
        <v>181</v>
      </c>
      <c r="C429" s="8" t="s">
        <v>205</v>
      </c>
      <c r="D429" s="8" t="s">
        <v>71</v>
      </c>
      <c r="E429" s="8" t="s">
        <v>71</v>
      </c>
      <c r="F429" s="8">
        <v>209</v>
      </c>
      <c r="G429" s="8" t="s">
        <v>28</v>
      </c>
      <c r="J429" s="8" t="s">
        <v>71</v>
      </c>
      <c r="L429" s="8" t="s">
        <v>18</v>
      </c>
      <c r="M429" s="8" t="s">
        <v>138</v>
      </c>
      <c r="N429" s="8" t="str">
        <f>VLOOKUP(C429,'Points and Classes'!D:E,2,FALSE)</f>
        <v>Open Superbike</v>
      </c>
      <c r="O429" s="8">
        <f>IF(N429="Sportsman",0,_xlfn.IFNA(VLOOKUP(E429,'Points and Classes'!A:B,2,FALSE),0))</f>
        <v>0</v>
      </c>
      <c r="P429" s="8">
        <f>_xlfn.IFNA(VLOOKUP(N429&amp;G429,'By Class Overall'!A:F,6,FALSE),0)</f>
        <v>0</v>
      </c>
      <c r="Q429" s="8">
        <f>_xlfn.IFNA(VLOOKUP(N429&amp;G429,'By Class Overall'!A:G,7,FALSE),0)</f>
        <v>0</v>
      </c>
    </row>
    <row r="430" spans="1:17" x14ac:dyDescent="0.25">
      <c r="A430" s="8">
        <v>1</v>
      </c>
      <c r="B430" s="8" t="s">
        <v>181</v>
      </c>
      <c r="C430" s="8" t="s">
        <v>205</v>
      </c>
      <c r="D430" s="8" t="s">
        <v>71</v>
      </c>
      <c r="E430" s="8" t="s">
        <v>71</v>
      </c>
      <c r="F430" s="8">
        <v>117</v>
      </c>
      <c r="G430" s="8" t="s">
        <v>25</v>
      </c>
      <c r="J430" s="8" t="s">
        <v>71</v>
      </c>
      <c r="L430" s="8" t="s">
        <v>114</v>
      </c>
      <c r="M430" s="8" t="s">
        <v>115</v>
      </c>
      <c r="N430" s="8" t="str">
        <f>VLOOKUP(C430,'Points and Classes'!D:E,2,FALSE)</f>
        <v>Open Superbike</v>
      </c>
      <c r="O430" s="8">
        <f>IF(N430="Sportsman",0,_xlfn.IFNA(VLOOKUP(E430,'Points and Classes'!A:B,2,FALSE),0))</f>
        <v>0</v>
      </c>
      <c r="P430" s="8">
        <f>_xlfn.IFNA(VLOOKUP(N430&amp;G430,'By Class Overall'!A:F,6,FALSE),0)</f>
        <v>0</v>
      </c>
      <c r="Q430" s="8">
        <f>_xlfn.IFNA(VLOOKUP(N430&amp;G430,'By Class Overall'!A:G,7,FALSE),0)</f>
        <v>0</v>
      </c>
    </row>
    <row r="431" spans="1:17" x14ac:dyDescent="0.25">
      <c r="A431" s="8">
        <v>1</v>
      </c>
      <c r="B431" s="8" t="s">
        <v>181</v>
      </c>
      <c r="C431" s="8" t="s">
        <v>205</v>
      </c>
      <c r="D431" s="8" t="s">
        <v>71</v>
      </c>
      <c r="E431" s="8" t="s">
        <v>71</v>
      </c>
      <c r="F431" s="8" t="s">
        <v>95</v>
      </c>
      <c r="G431" s="8" t="s">
        <v>96</v>
      </c>
      <c r="J431" s="8" t="s">
        <v>71</v>
      </c>
      <c r="L431" s="8" t="s">
        <v>48</v>
      </c>
      <c r="M431" s="8" t="s">
        <v>97</v>
      </c>
      <c r="N431" s="8" t="str">
        <f>VLOOKUP(C431,'Points and Classes'!D:E,2,FALSE)</f>
        <v>Open Superbike</v>
      </c>
      <c r="O431" s="8">
        <f>IF(N431="Sportsman",0,_xlfn.IFNA(VLOOKUP(E431,'Points and Classes'!A:B,2,FALSE),0))</f>
        <v>0</v>
      </c>
      <c r="P431" s="8">
        <f>_xlfn.IFNA(VLOOKUP(N431&amp;G431,'By Class Overall'!A:F,6,FALSE),0)</f>
        <v>0</v>
      </c>
      <c r="Q431" s="8">
        <f>_xlfn.IFNA(VLOOKUP(N431&amp;G431,'By Class Overall'!A:G,7,FALSE),0)</f>
        <v>0</v>
      </c>
    </row>
    <row r="432" spans="1:17" x14ac:dyDescent="0.25">
      <c r="A432" s="8">
        <v>1</v>
      </c>
      <c r="B432" s="8" t="s">
        <v>181</v>
      </c>
      <c r="C432" s="8" t="s">
        <v>205</v>
      </c>
      <c r="D432" s="8" t="s">
        <v>71</v>
      </c>
      <c r="E432" s="8" t="s">
        <v>71</v>
      </c>
      <c r="F432" s="8">
        <v>115</v>
      </c>
      <c r="G432" s="8" t="s">
        <v>92</v>
      </c>
      <c r="J432" s="8" t="s">
        <v>71</v>
      </c>
      <c r="L432" s="8" t="s">
        <v>62</v>
      </c>
      <c r="M432" s="8" t="s">
        <v>44</v>
      </c>
      <c r="N432" s="8" t="str">
        <f>VLOOKUP(C432,'Points and Classes'!D:E,2,FALSE)</f>
        <v>Open Superbike</v>
      </c>
      <c r="O432" s="8">
        <f>IF(N432="Sportsman",0,_xlfn.IFNA(VLOOKUP(E432,'Points and Classes'!A:B,2,FALSE),0))</f>
        <v>0</v>
      </c>
      <c r="P432" s="8">
        <f>_xlfn.IFNA(VLOOKUP(N432&amp;G432,'By Class Overall'!A:F,6,FALSE),0)</f>
        <v>0</v>
      </c>
      <c r="Q432" s="8">
        <f>_xlfn.IFNA(VLOOKUP(N432&amp;G432,'By Class Overall'!A:G,7,FALSE),0)</f>
        <v>0</v>
      </c>
    </row>
    <row r="433" spans="1:17" x14ac:dyDescent="0.25">
      <c r="A433" s="8">
        <v>1</v>
      </c>
      <c r="B433" s="8" t="s">
        <v>181</v>
      </c>
      <c r="C433" s="8" t="s">
        <v>205</v>
      </c>
      <c r="D433" s="8" t="s">
        <v>71</v>
      </c>
      <c r="E433" s="8" t="s">
        <v>71</v>
      </c>
      <c r="F433" s="8">
        <v>151</v>
      </c>
      <c r="G433" s="8" t="s">
        <v>103</v>
      </c>
      <c r="J433" s="8" t="s">
        <v>71</v>
      </c>
      <c r="L433" s="8" t="s">
        <v>51</v>
      </c>
      <c r="M433" s="8" t="s">
        <v>104</v>
      </c>
      <c r="N433" s="8" t="str">
        <f>VLOOKUP(C433,'Points and Classes'!D:E,2,FALSE)</f>
        <v>Open Superbike</v>
      </c>
      <c r="O433" s="8">
        <f>IF(N433="Sportsman",0,_xlfn.IFNA(VLOOKUP(E433,'Points and Classes'!A:B,2,FALSE),0))</f>
        <v>0</v>
      </c>
      <c r="P433" s="8">
        <f>_xlfn.IFNA(VLOOKUP(N433&amp;G433,'By Class Overall'!A:F,6,FALSE),0)</f>
        <v>16</v>
      </c>
      <c r="Q433" s="8">
        <f>_xlfn.IFNA(VLOOKUP(N433&amp;G433,'By Class Overall'!A:G,7,FALSE),0)</f>
        <v>13</v>
      </c>
    </row>
    <row r="434" spans="1:17" x14ac:dyDescent="0.25">
      <c r="A434" s="8">
        <v>1</v>
      </c>
      <c r="B434" s="8" t="s">
        <v>181</v>
      </c>
      <c r="C434" s="8" t="s">
        <v>205</v>
      </c>
      <c r="D434" s="8" t="s">
        <v>71</v>
      </c>
      <c r="E434" s="8" t="s">
        <v>71</v>
      </c>
      <c r="F434" s="8">
        <v>149</v>
      </c>
      <c r="G434" s="8" t="s">
        <v>17</v>
      </c>
      <c r="J434" s="8" t="s">
        <v>71</v>
      </c>
      <c r="L434" s="8" t="s">
        <v>18</v>
      </c>
      <c r="M434" s="8" t="s">
        <v>19</v>
      </c>
      <c r="N434" s="8" t="str">
        <f>VLOOKUP(C434,'Points and Classes'!D:E,2,FALSE)</f>
        <v>Open Superbike</v>
      </c>
      <c r="O434" s="8">
        <f>IF(N434="Sportsman",0,_xlfn.IFNA(VLOOKUP(E434,'Points and Classes'!A:B,2,FALSE),0))</f>
        <v>0</v>
      </c>
      <c r="P434" s="8">
        <f>_xlfn.IFNA(VLOOKUP(N434&amp;G434,'By Class Overall'!A:F,6,FALSE),0)</f>
        <v>0</v>
      </c>
      <c r="Q434" s="8">
        <f>_xlfn.IFNA(VLOOKUP(N434&amp;G434,'By Class Overall'!A:G,7,FALSE),0)</f>
        <v>0</v>
      </c>
    </row>
    <row r="435" spans="1:17" x14ac:dyDescent="0.25">
      <c r="A435" s="8">
        <v>1</v>
      </c>
      <c r="B435" s="8" t="s">
        <v>181</v>
      </c>
      <c r="C435" s="8" t="s">
        <v>205</v>
      </c>
      <c r="D435" s="8" t="s">
        <v>71</v>
      </c>
      <c r="E435" s="8" t="s">
        <v>71</v>
      </c>
      <c r="F435" s="8" t="s">
        <v>109</v>
      </c>
      <c r="G435" s="8" t="s">
        <v>110</v>
      </c>
      <c r="J435" s="8" t="s">
        <v>71</v>
      </c>
      <c r="L435" s="8" t="s">
        <v>51</v>
      </c>
      <c r="M435" s="8" t="s">
        <v>133</v>
      </c>
      <c r="N435" s="8" t="str">
        <f>VLOOKUP(C435,'Points and Classes'!D:E,2,FALSE)</f>
        <v>Open Superbike</v>
      </c>
      <c r="O435" s="8">
        <f>IF(N435="Sportsman",0,_xlfn.IFNA(VLOOKUP(E435,'Points and Classes'!A:B,2,FALSE),0))</f>
        <v>0</v>
      </c>
      <c r="P435" s="8">
        <f>_xlfn.IFNA(VLOOKUP(N435&amp;G435,'By Class Overall'!A:F,6,FALSE),0)</f>
        <v>0</v>
      </c>
      <c r="Q435" s="8">
        <f>_xlfn.IFNA(VLOOKUP(N435&amp;G435,'By Class Overall'!A:G,7,FALSE),0)</f>
        <v>0</v>
      </c>
    </row>
    <row r="436" spans="1:17" x14ac:dyDescent="0.25">
      <c r="A436" s="8">
        <v>1</v>
      </c>
      <c r="B436" s="8" t="s">
        <v>181</v>
      </c>
      <c r="C436" s="8" t="s">
        <v>205</v>
      </c>
      <c r="D436" s="8" t="s">
        <v>71</v>
      </c>
      <c r="E436" s="8" t="s">
        <v>71</v>
      </c>
      <c r="F436" s="8">
        <v>28</v>
      </c>
      <c r="G436" s="8" t="s">
        <v>39</v>
      </c>
      <c r="J436" s="8" t="s">
        <v>71</v>
      </c>
      <c r="L436" s="8" t="s">
        <v>40</v>
      </c>
      <c r="M436" s="8" t="s">
        <v>41</v>
      </c>
      <c r="N436" s="8" t="str">
        <f>VLOOKUP(C436,'Points and Classes'!D:E,2,FALSE)</f>
        <v>Open Superbike</v>
      </c>
      <c r="O436" s="8">
        <f>IF(N436="Sportsman",0,_xlfn.IFNA(VLOOKUP(E436,'Points and Classes'!A:B,2,FALSE),0))</f>
        <v>0</v>
      </c>
      <c r="P436" s="8">
        <f>_xlfn.IFNA(VLOOKUP(N436&amp;G436,'By Class Overall'!A:F,6,FALSE),0)</f>
        <v>0</v>
      </c>
      <c r="Q436" s="8">
        <f>_xlfn.IFNA(VLOOKUP(N436&amp;G436,'By Class Overall'!A:G,7,FALSE),0)</f>
        <v>0</v>
      </c>
    </row>
    <row r="437" spans="1:17" x14ac:dyDescent="0.25">
      <c r="A437" s="8">
        <v>1</v>
      </c>
      <c r="B437" s="8" t="s">
        <v>181</v>
      </c>
      <c r="C437" s="8" t="s">
        <v>129</v>
      </c>
      <c r="D437" s="8">
        <v>1</v>
      </c>
      <c r="E437" s="8">
        <v>1</v>
      </c>
      <c r="F437" s="8">
        <v>179</v>
      </c>
      <c r="G437" s="8" t="s">
        <v>42</v>
      </c>
      <c r="H437" s="8">
        <v>2</v>
      </c>
      <c r="I437" s="9">
        <v>2.8587962962962963E-3</v>
      </c>
      <c r="M437" s="8" t="s">
        <v>44</v>
      </c>
      <c r="N437" s="8" t="str">
        <f>VLOOKUP(C437,'Points and Classes'!D:E,2,FALSE)</f>
        <v>Production 300</v>
      </c>
      <c r="O437" s="8">
        <f>IF(N437="Sportsman",0,_xlfn.IFNA(VLOOKUP(E437,'Points and Classes'!A:B,2,FALSE),0))</f>
        <v>50</v>
      </c>
      <c r="P437" s="8">
        <f>_xlfn.IFNA(VLOOKUP(N437&amp;G437,'By Class Overall'!A:F,6,FALSE),0)</f>
        <v>100</v>
      </c>
      <c r="Q437" s="8">
        <f>_xlfn.IFNA(VLOOKUP(N437&amp;G437,'By Class Overall'!A:G,7,FALSE),0)</f>
        <v>4</v>
      </c>
    </row>
    <row r="438" spans="1:17" x14ac:dyDescent="0.25">
      <c r="A438" s="8">
        <v>1</v>
      </c>
      <c r="B438" s="8" t="s">
        <v>181</v>
      </c>
      <c r="C438" s="8" t="s">
        <v>129</v>
      </c>
      <c r="D438" s="8" t="s">
        <v>71</v>
      </c>
      <c r="E438" s="8" t="s">
        <v>71</v>
      </c>
      <c r="F438" s="8">
        <v>217</v>
      </c>
      <c r="G438" s="8" t="s">
        <v>130</v>
      </c>
      <c r="H438" s="8" t="s">
        <v>71</v>
      </c>
      <c r="M438" s="8" t="s">
        <v>81</v>
      </c>
      <c r="N438" s="8" t="str">
        <f>VLOOKUP(C438,'Points and Classes'!D:E,2,FALSE)</f>
        <v>Production 300</v>
      </c>
      <c r="O438" s="8">
        <f>IF(N438="Sportsman",0,_xlfn.IFNA(VLOOKUP(E438,'Points and Classes'!A:B,2,FALSE),0))</f>
        <v>0</v>
      </c>
      <c r="P438" s="8">
        <f>_xlfn.IFNA(VLOOKUP(N438&amp;G438,'By Class Overall'!A:F,6,FALSE),0)</f>
        <v>140</v>
      </c>
      <c r="Q438" s="8">
        <f>_xlfn.IFNA(VLOOKUP(N438&amp;G438,'By Class Overall'!A:G,7,FALSE),0)</f>
        <v>1</v>
      </c>
    </row>
    <row r="439" spans="1:17" x14ac:dyDescent="0.25">
      <c r="A439" s="8">
        <v>1</v>
      </c>
      <c r="B439" s="8" t="s">
        <v>181</v>
      </c>
      <c r="C439" s="8" t="s">
        <v>196</v>
      </c>
      <c r="D439" s="8">
        <v>1</v>
      </c>
      <c r="E439" s="8">
        <v>1</v>
      </c>
      <c r="F439" s="8">
        <v>86</v>
      </c>
      <c r="G439" s="8" t="s">
        <v>89</v>
      </c>
      <c r="H439" s="8">
        <v>7</v>
      </c>
      <c r="I439" s="8">
        <v>7.8993055555555605E-3</v>
      </c>
      <c r="L439" s="8" t="s">
        <v>31</v>
      </c>
      <c r="M439" s="8" t="s">
        <v>60</v>
      </c>
      <c r="N439" s="8" t="str">
        <f>VLOOKUP(C439,'Points and Classes'!D:E,2,FALSE)</f>
        <v>Stock 1000</v>
      </c>
      <c r="O439" s="8">
        <f>IF(N439="Sportsman",0,_xlfn.IFNA(VLOOKUP(E439,'Points and Classes'!A:B,2,FALSE),0))</f>
        <v>50</v>
      </c>
      <c r="P439" s="8">
        <f>_xlfn.IFNA(VLOOKUP(N439&amp;G439,'By Class Overall'!A:F,6,FALSE),0)</f>
        <v>140</v>
      </c>
      <c r="Q439" s="8">
        <f>_xlfn.IFNA(VLOOKUP(N439&amp;G439,'By Class Overall'!A:G,7,FALSE),0)</f>
        <v>1</v>
      </c>
    </row>
    <row r="440" spans="1:17" x14ac:dyDescent="0.25">
      <c r="A440" s="8">
        <v>1</v>
      </c>
      <c r="B440" s="8" t="s">
        <v>181</v>
      </c>
      <c r="C440" s="8" t="s">
        <v>196</v>
      </c>
      <c r="D440" s="8">
        <v>2</v>
      </c>
      <c r="E440" s="8">
        <v>2</v>
      </c>
      <c r="F440" s="8">
        <v>115</v>
      </c>
      <c r="G440" s="8" t="s">
        <v>92</v>
      </c>
      <c r="H440" s="8">
        <v>7</v>
      </c>
      <c r="I440" s="8">
        <v>7.9895833333333294E-3</v>
      </c>
      <c r="J440" s="8">
        <v>7.7770000000000001</v>
      </c>
      <c r="K440" s="8">
        <v>7.7770000000000001</v>
      </c>
      <c r="L440" s="8" t="s">
        <v>62</v>
      </c>
      <c r="M440" s="8" t="s">
        <v>44</v>
      </c>
      <c r="N440" s="8" t="str">
        <f>VLOOKUP(C440,'Points and Classes'!D:E,2,FALSE)</f>
        <v>Stock 1000</v>
      </c>
      <c r="O440" s="8">
        <f>IF(N440="Sportsman",0,_xlfn.IFNA(VLOOKUP(E440,'Points and Classes'!A:B,2,FALSE),0))</f>
        <v>40</v>
      </c>
      <c r="P440" s="8">
        <f>_xlfn.IFNA(VLOOKUP(N440&amp;G440,'By Class Overall'!A:F,6,FALSE),0)</f>
        <v>104</v>
      </c>
      <c r="Q440" s="8">
        <f>_xlfn.IFNA(VLOOKUP(N440&amp;G440,'By Class Overall'!A:G,7,FALSE),0)</f>
        <v>2</v>
      </c>
    </row>
    <row r="441" spans="1:17" x14ac:dyDescent="0.25">
      <c r="A441" s="8">
        <v>1</v>
      </c>
      <c r="B441" s="8" t="s">
        <v>181</v>
      </c>
      <c r="C441" s="8" t="s">
        <v>196</v>
      </c>
      <c r="D441" s="8">
        <v>3</v>
      </c>
      <c r="E441" s="8">
        <v>3</v>
      </c>
      <c r="F441" s="8" t="s">
        <v>95</v>
      </c>
      <c r="G441" s="8" t="s">
        <v>96</v>
      </c>
      <c r="H441" s="8">
        <v>7</v>
      </c>
      <c r="I441" s="8">
        <v>8.0173611111111105E-3</v>
      </c>
      <c r="J441" s="8">
        <v>10.189</v>
      </c>
      <c r="K441" s="8">
        <v>2.4119999999999999</v>
      </c>
      <c r="L441" s="8" t="s">
        <v>48</v>
      </c>
      <c r="M441" s="8" t="s">
        <v>97</v>
      </c>
      <c r="N441" s="8" t="str">
        <f>VLOOKUP(C441,'Points and Classes'!D:E,2,FALSE)</f>
        <v>Stock 1000</v>
      </c>
      <c r="O441" s="8">
        <f>IF(N441="Sportsman",0,_xlfn.IFNA(VLOOKUP(E441,'Points and Classes'!A:B,2,FALSE),0))</f>
        <v>32</v>
      </c>
      <c r="P441" s="8">
        <f>_xlfn.IFNA(VLOOKUP(N441&amp;G441,'By Class Overall'!A:F,6,FALSE),0)</f>
        <v>32</v>
      </c>
      <c r="Q441" s="8">
        <f>_xlfn.IFNA(VLOOKUP(N441&amp;G441,'By Class Overall'!A:G,7,FALSE),0)</f>
        <v>8</v>
      </c>
    </row>
    <row r="442" spans="1:17" x14ac:dyDescent="0.25">
      <c r="A442" s="8">
        <v>1</v>
      </c>
      <c r="B442" s="8" t="s">
        <v>181</v>
      </c>
      <c r="C442" s="8" t="s">
        <v>196</v>
      </c>
      <c r="D442" s="8">
        <v>4</v>
      </c>
      <c r="E442" s="8">
        <v>4</v>
      </c>
      <c r="F442" s="8">
        <v>122</v>
      </c>
      <c r="G442" s="8" t="s">
        <v>101</v>
      </c>
      <c r="H442" s="8">
        <v>7</v>
      </c>
      <c r="I442" s="8">
        <v>8.0208333333333295E-3</v>
      </c>
      <c r="J442" s="8">
        <v>10.491</v>
      </c>
      <c r="K442" s="8">
        <v>0.30199999999999999</v>
      </c>
      <c r="L442" s="8" t="s">
        <v>31</v>
      </c>
      <c r="M442" s="8" t="s">
        <v>102</v>
      </c>
      <c r="N442" s="8" t="str">
        <f>VLOOKUP(C442,'Points and Classes'!D:E,2,FALSE)</f>
        <v>Stock 1000</v>
      </c>
      <c r="O442" s="8">
        <f>IF(N442="Sportsman",0,_xlfn.IFNA(VLOOKUP(E442,'Points and Classes'!A:B,2,FALSE),0))</f>
        <v>26</v>
      </c>
      <c r="P442" s="8">
        <f>_xlfn.IFNA(VLOOKUP(N442&amp;G442,'By Class Overall'!A:F,6,FALSE),0)</f>
        <v>96</v>
      </c>
      <c r="Q442" s="8">
        <f>_xlfn.IFNA(VLOOKUP(N442&amp;G442,'By Class Overall'!A:G,7,FALSE),0)</f>
        <v>3</v>
      </c>
    </row>
    <row r="443" spans="1:17" x14ac:dyDescent="0.25">
      <c r="A443" s="8">
        <v>1</v>
      </c>
      <c r="B443" s="8" t="s">
        <v>181</v>
      </c>
      <c r="C443" s="8" t="s">
        <v>196</v>
      </c>
      <c r="D443" s="8">
        <v>5</v>
      </c>
      <c r="E443" s="8">
        <v>5</v>
      </c>
      <c r="F443" s="8">
        <v>193</v>
      </c>
      <c r="G443" s="8" t="s">
        <v>14</v>
      </c>
      <c r="H443" s="8">
        <v>7</v>
      </c>
      <c r="I443" s="8">
        <v>8.0856481481481508E-3</v>
      </c>
      <c r="J443" s="8">
        <v>16.055</v>
      </c>
      <c r="K443" s="8">
        <v>5.5640000000000001</v>
      </c>
      <c r="L443" s="8" t="s">
        <v>197</v>
      </c>
      <c r="M443" s="8" t="s">
        <v>16</v>
      </c>
      <c r="N443" s="8" t="str">
        <f>VLOOKUP(C443,'Points and Classes'!D:E,2,FALSE)</f>
        <v>Stock 1000</v>
      </c>
      <c r="O443" s="8">
        <f>IF(N443="Sportsman",0,_xlfn.IFNA(VLOOKUP(E443,'Points and Classes'!A:B,2,FALSE),0))</f>
        <v>22</v>
      </c>
      <c r="P443" s="8">
        <f>_xlfn.IFNA(VLOOKUP(N443&amp;G443,'By Class Overall'!A:F,6,FALSE),0)</f>
        <v>22</v>
      </c>
      <c r="Q443" s="8">
        <f>_xlfn.IFNA(VLOOKUP(N443&amp;G443,'By Class Overall'!A:G,7,FALSE),0)</f>
        <v>11</v>
      </c>
    </row>
    <row r="444" spans="1:17" x14ac:dyDescent="0.25">
      <c r="A444" s="8">
        <v>1</v>
      </c>
      <c r="B444" s="8" t="s">
        <v>181</v>
      </c>
      <c r="C444" s="8" t="s">
        <v>196</v>
      </c>
      <c r="D444" s="8">
        <v>6</v>
      </c>
      <c r="E444" s="8">
        <v>6</v>
      </c>
      <c r="F444" s="8">
        <v>11</v>
      </c>
      <c r="G444" s="8" t="s">
        <v>127</v>
      </c>
      <c r="H444" s="8">
        <v>7</v>
      </c>
      <c r="I444" s="8">
        <v>8.1087962962962997E-3</v>
      </c>
      <c r="J444" s="8">
        <v>18.073</v>
      </c>
      <c r="K444" s="8">
        <v>2.0179999999999998</v>
      </c>
      <c r="L444" s="8" t="s">
        <v>31</v>
      </c>
      <c r="M444" s="8" t="s">
        <v>128</v>
      </c>
      <c r="N444" s="8" t="str">
        <f>VLOOKUP(C444,'Points and Classes'!D:E,2,FALSE)</f>
        <v>Stock 1000</v>
      </c>
      <c r="O444" s="8">
        <f>IF(N444="Sportsman",0,_xlfn.IFNA(VLOOKUP(E444,'Points and Classes'!A:B,2,FALSE),0))</f>
        <v>20</v>
      </c>
      <c r="P444" s="8">
        <f>_xlfn.IFNA(VLOOKUP(N444&amp;G444,'By Class Overall'!A:F,6,FALSE),0)</f>
        <v>42</v>
      </c>
      <c r="Q444" s="8">
        <f>_xlfn.IFNA(VLOOKUP(N444&amp;G444,'By Class Overall'!A:G,7,FALSE),0)</f>
        <v>5</v>
      </c>
    </row>
    <row r="445" spans="1:17" x14ac:dyDescent="0.25">
      <c r="A445" s="8">
        <v>1</v>
      </c>
      <c r="B445" s="8" t="s">
        <v>181</v>
      </c>
      <c r="C445" s="8" t="s">
        <v>196</v>
      </c>
      <c r="D445" s="8">
        <v>7</v>
      </c>
      <c r="E445" s="8">
        <v>7</v>
      </c>
      <c r="F445" s="8" t="s">
        <v>29</v>
      </c>
      <c r="G445" s="8" t="s">
        <v>30</v>
      </c>
      <c r="H445" s="8">
        <v>7</v>
      </c>
      <c r="I445" s="8">
        <v>8.2581018518518498E-3</v>
      </c>
      <c r="J445" s="8">
        <v>30.965</v>
      </c>
      <c r="K445" s="8">
        <v>12.891999999999999</v>
      </c>
      <c r="L445" s="8" t="s">
        <v>31</v>
      </c>
      <c r="M445" s="8" t="s">
        <v>19</v>
      </c>
      <c r="N445" s="8" t="str">
        <f>VLOOKUP(C445,'Points and Classes'!D:E,2,FALSE)</f>
        <v>Stock 1000</v>
      </c>
      <c r="O445" s="8">
        <f>IF(N445="Sportsman",0,_xlfn.IFNA(VLOOKUP(E445,'Points and Classes'!A:B,2,FALSE),0))</f>
        <v>18</v>
      </c>
      <c r="P445" s="8">
        <f>_xlfn.IFNA(VLOOKUP(N445&amp;G445,'By Class Overall'!A:F,6,FALSE),0)</f>
        <v>18</v>
      </c>
      <c r="Q445" s="8">
        <f>_xlfn.IFNA(VLOOKUP(N445&amp;G445,'By Class Overall'!A:G,7,FALSE),0)</f>
        <v>15</v>
      </c>
    </row>
    <row r="446" spans="1:17" x14ac:dyDescent="0.25">
      <c r="A446" s="8">
        <v>1</v>
      </c>
      <c r="B446" s="8" t="s">
        <v>181</v>
      </c>
      <c r="C446" s="8" t="s">
        <v>196</v>
      </c>
      <c r="D446" s="8">
        <v>8</v>
      </c>
      <c r="E446" s="8">
        <v>8</v>
      </c>
      <c r="F446" s="8">
        <v>121</v>
      </c>
      <c r="G446" s="8" t="s">
        <v>107</v>
      </c>
      <c r="H446" s="8">
        <v>7</v>
      </c>
      <c r="I446" s="8">
        <v>8.2708333333333297E-3</v>
      </c>
      <c r="J446" s="8">
        <v>32.030999999999999</v>
      </c>
      <c r="K446" s="8">
        <v>1.0660000000000001</v>
      </c>
      <c r="L446" s="8" t="s">
        <v>108</v>
      </c>
      <c r="M446" s="8" t="s">
        <v>102</v>
      </c>
      <c r="N446" s="8" t="str">
        <f>VLOOKUP(C446,'Points and Classes'!D:E,2,FALSE)</f>
        <v>Stock 1000</v>
      </c>
      <c r="O446" s="8">
        <f>IF(N446="Sportsman",0,_xlfn.IFNA(VLOOKUP(E446,'Points and Classes'!A:B,2,FALSE),0))</f>
        <v>16</v>
      </c>
      <c r="P446" s="8">
        <f>_xlfn.IFNA(VLOOKUP(N446&amp;G446,'By Class Overall'!A:F,6,FALSE),0)</f>
        <v>16</v>
      </c>
      <c r="Q446" s="8">
        <f>_xlfn.IFNA(VLOOKUP(N446&amp;G446,'By Class Overall'!A:G,7,FALSE),0)</f>
        <v>17</v>
      </c>
    </row>
    <row r="447" spans="1:17" x14ac:dyDescent="0.25">
      <c r="A447" s="8">
        <v>1</v>
      </c>
      <c r="B447" s="8" t="s">
        <v>181</v>
      </c>
      <c r="C447" s="8" t="s">
        <v>196</v>
      </c>
      <c r="D447" s="8">
        <v>9</v>
      </c>
      <c r="E447" s="8">
        <v>9</v>
      </c>
      <c r="F447" s="8">
        <v>117</v>
      </c>
      <c r="G447" s="8" t="s">
        <v>25</v>
      </c>
      <c r="H447" s="8">
        <v>7</v>
      </c>
      <c r="I447" s="8">
        <v>8.3865740740740706E-3</v>
      </c>
      <c r="J447" s="8">
        <v>42.036000000000001</v>
      </c>
      <c r="K447" s="8">
        <v>10.005000000000001</v>
      </c>
      <c r="L447" s="8" t="s">
        <v>114</v>
      </c>
      <c r="M447" s="8" t="s">
        <v>115</v>
      </c>
      <c r="N447" s="8" t="str">
        <f>VLOOKUP(C447,'Points and Classes'!D:E,2,FALSE)</f>
        <v>Stock 1000</v>
      </c>
      <c r="O447" s="8">
        <f>IF(N447="Sportsman",0,_xlfn.IFNA(VLOOKUP(E447,'Points and Classes'!A:B,2,FALSE),0))</f>
        <v>14</v>
      </c>
      <c r="P447" s="8">
        <f>_xlfn.IFNA(VLOOKUP(N447&amp;G447,'By Class Overall'!A:F,6,FALSE),0)</f>
        <v>19</v>
      </c>
      <c r="Q447" s="8">
        <f>_xlfn.IFNA(VLOOKUP(N447&amp;G447,'By Class Overall'!A:G,7,FALSE),0)</f>
        <v>14</v>
      </c>
    </row>
    <row r="448" spans="1:17" x14ac:dyDescent="0.25">
      <c r="A448" s="8">
        <v>1</v>
      </c>
      <c r="B448" s="8" t="s">
        <v>181</v>
      </c>
      <c r="C448" s="8" t="s">
        <v>196</v>
      </c>
      <c r="D448" s="8">
        <v>10</v>
      </c>
      <c r="E448" s="8">
        <v>10</v>
      </c>
      <c r="F448" s="8">
        <v>911</v>
      </c>
      <c r="G448" s="8" t="s">
        <v>61</v>
      </c>
      <c r="H448" s="8">
        <v>7</v>
      </c>
      <c r="I448" s="8">
        <v>8.3865740740740706E-3</v>
      </c>
      <c r="J448" s="8">
        <v>42.104999999999997</v>
      </c>
      <c r="K448" s="8">
        <v>6.9000000000000006E-2</v>
      </c>
      <c r="L448" s="8" t="s">
        <v>62</v>
      </c>
      <c r="M448" s="8" t="s">
        <v>44</v>
      </c>
      <c r="N448" s="8" t="str">
        <f>VLOOKUP(C448,'Points and Classes'!D:E,2,FALSE)</f>
        <v>Stock 1000</v>
      </c>
      <c r="O448" s="8">
        <f>IF(N448="Sportsman",0,_xlfn.IFNA(VLOOKUP(E448,'Points and Classes'!A:B,2,FALSE),0))</f>
        <v>12</v>
      </c>
      <c r="P448" s="8">
        <f>_xlfn.IFNA(VLOOKUP(N448&amp;G448,'By Class Overall'!A:F,6,FALSE),0)</f>
        <v>12</v>
      </c>
      <c r="Q448" s="8">
        <f>_xlfn.IFNA(VLOOKUP(N448&amp;G448,'By Class Overall'!A:G,7,FALSE),0)</f>
        <v>22</v>
      </c>
    </row>
    <row r="449" spans="1:17" x14ac:dyDescent="0.25">
      <c r="A449" s="8">
        <v>1</v>
      </c>
      <c r="B449" s="8" t="s">
        <v>181</v>
      </c>
      <c r="C449" s="8" t="s">
        <v>196</v>
      </c>
      <c r="D449" s="8">
        <v>11</v>
      </c>
      <c r="E449" s="8">
        <v>11</v>
      </c>
      <c r="F449" s="8">
        <v>151</v>
      </c>
      <c r="G449" s="8" t="s">
        <v>103</v>
      </c>
      <c r="H449" s="8">
        <v>7</v>
      </c>
      <c r="I449" s="8">
        <v>8.5115740740740707E-3</v>
      </c>
      <c r="J449" s="8">
        <v>52.887999999999998</v>
      </c>
      <c r="K449" s="8">
        <v>10.782999999999999</v>
      </c>
      <c r="L449" s="8" t="s">
        <v>51</v>
      </c>
      <c r="N449" s="8" t="str">
        <f>VLOOKUP(C449,'Points and Classes'!D:E,2,FALSE)</f>
        <v>Stock 1000</v>
      </c>
      <c r="O449" s="8">
        <f>IF(N449="Sportsman",0,_xlfn.IFNA(VLOOKUP(E449,'Points and Classes'!A:B,2,FALSE),0))</f>
        <v>10</v>
      </c>
      <c r="P449" s="8">
        <f>_xlfn.IFNA(VLOOKUP(N449&amp;G449,'By Class Overall'!A:F,6,FALSE),0)</f>
        <v>28</v>
      </c>
      <c r="Q449" s="8">
        <f>_xlfn.IFNA(VLOOKUP(N449&amp;G449,'By Class Overall'!A:G,7,FALSE),0)</f>
        <v>10</v>
      </c>
    </row>
    <row r="450" spans="1:17" x14ac:dyDescent="0.25">
      <c r="A450" s="8">
        <v>1</v>
      </c>
      <c r="B450" s="8" t="s">
        <v>181</v>
      </c>
      <c r="C450" s="8" t="s">
        <v>196</v>
      </c>
      <c r="D450" s="8">
        <v>12</v>
      </c>
      <c r="E450" s="8">
        <v>12</v>
      </c>
      <c r="F450" s="8">
        <v>607</v>
      </c>
      <c r="G450" s="8" t="s">
        <v>67</v>
      </c>
      <c r="H450" s="8">
        <v>7</v>
      </c>
      <c r="I450" s="8">
        <v>8.5509259259259306E-3</v>
      </c>
      <c r="J450" s="8">
        <v>56.23</v>
      </c>
      <c r="K450" s="8">
        <v>3.3420000000000001</v>
      </c>
      <c r="L450" s="8" t="s">
        <v>51</v>
      </c>
      <c r="M450" s="8" t="s">
        <v>52</v>
      </c>
      <c r="N450" s="8" t="str">
        <f>VLOOKUP(C450,'Points and Classes'!D:E,2,FALSE)</f>
        <v>Stock 1000</v>
      </c>
      <c r="O450" s="8">
        <f>IF(N450="Sportsman",0,_xlfn.IFNA(VLOOKUP(E450,'Points and Classes'!A:B,2,FALSE),0))</f>
        <v>9</v>
      </c>
      <c r="P450" s="8">
        <f>_xlfn.IFNA(VLOOKUP(N450&amp;G450,'By Class Overall'!A:F,6,FALSE),0)</f>
        <v>37</v>
      </c>
      <c r="Q450" s="8">
        <f>_xlfn.IFNA(VLOOKUP(N450&amp;G450,'By Class Overall'!A:G,7,FALSE),0)</f>
        <v>7</v>
      </c>
    </row>
    <row r="451" spans="1:17" x14ac:dyDescent="0.25">
      <c r="A451" s="8">
        <v>1</v>
      </c>
      <c r="B451" s="8" t="s">
        <v>181</v>
      </c>
      <c r="C451" s="8" t="s">
        <v>196</v>
      </c>
      <c r="D451" s="8">
        <v>13</v>
      </c>
      <c r="E451" s="8">
        <v>13</v>
      </c>
      <c r="F451" s="8">
        <v>28</v>
      </c>
      <c r="G451" s="8" t="s">
        <v>39</v>
      </c>
      <c r="H451" s="8">
        <v>7</v>
      </c>
      <c r="I451" s="8">
        <v>8.5960648148148203E-3</v>
      </c>
      <c r="J451" s="8">
        <v>6.9675925925925895E-4</v>
      </c>
      <c r="K451" s="8">
        <v>3.9710000000000001</v>
      </c>
      <c r="L451" s="8" t="s">
        <v>40</v>
      </c>
      <c r="M451" s="8" t="s">
        <v>41</v>
      </c>
      <c r="N451" s="8" t="str">
        <f>VLOOKUP(C451,'Points and Classes'!D:E,2,FALSE)</f>
        <v>Stock 1000</v>
      </c>
      <c r="O451" s="8">
        <f>IF(N451="Sportsman",0,_xlfn.IFNA(VLOOKUP(E451,'Points and Classes'!A:B,2,FALSE),0))</f>
        <v>8</v>
      </c>
      <c r="P451" s="8">
        <f>_xlfn.IFNA(VLOOKUP(N451&amp;G451,'By Class Overall'!A:F,6,FALSE),0)</f>
        <v>8</v>
      </c>
      <c r="Q451" s="8">
        <f>_xlfn.IFNA(VLOOKUP(N451&amp;G451,'By Class Overall'!A:G,7,FALSE),0)</f>
        <v>26</v>
      </c>
    </row>
    <row r="452" spans="1:17" x14ac:dyDescent="0.25">
      <c r="A452" s="8">
        <v>1</v>
      </c>
      <c r="B452" s="8" t="s">
        <v>181</v>
      </c>
      <c r="C452" s="8" t="s">
        <v>196</v>
      </c>
      <c r="D452" s="8">
        <v>14</v>
      </c>
      <c r="E452" s="8">
        <v>14</v>
      </c>
      <c r="F452" s="8">
        <v>307</v>
      </c>
      <c r="G452" s="8" t="s">
        <v>47</v>
      </c>
      <c r="H452" s="8">
        <v>7</v>
      </c>
      <c r="I452" s="8">
        <v>8.6770833333333301E-3</v>
      </c>
      <c r="J452" s="8">
        <v>7.7777777777777795E-4</v>
      </c>
      <c r="K452" s="8">
        <v>7.0069999999999997</v>
      </c>
      <c r="L452" s="8" t="s">
        <v>48</v>
      </c>
      <c r="M452" s="8" t="s">
        <v>49</v>
      </c>
      <c r="N452" s="8" t="str">
        <f>VLOOKUP(C452,'Points and Classes'!D:E,2,FALSE)</f>
        <v>Stock 1000</v>
      </c>
      <c r="O452" s="8">
        <f>IF(N452="Sportsman",0,_xlfn.IFNA(VLOOKUP(E452,'Points and Classes'!A:B,2,FALSE),0))</f>
        <v>7</v>
      </c>
      <c r="P452" s="8">
        <f>_xlfn.IFNA(VLOOKUP(N452&amp;G452,'By Class Overall'!A:F,6,FALSE),0)</f>
        <v>16</v>
      </c>
      <c r="Q452" s="8">
        <f>_xlfn.IFNA(VLOOKUP(N452&amp;G452,'By Class Overall'!A:G,7,FALSE),0)</f>
        <v>17</v>
      </c>
    </row>
    <row r="453" spans="1:17" x14ac:dyDescent="0.25">
      <c r="A453" s="8">
        <v>1</v>
      </c>
      <c r="B453" s="8" t="s">
        <v>181</v>
      </c>
      <c r="C453" s="8" t="s">
        <v>196</v>
      </c>
      <c r="D453" s="8">
        <v>15</v>
      </c>
      <c r="E453" s="8">
        <v>15</v>
      </c>
      <c r="F453" s="8">
        <v>786</v>
      </c>
      <c r="G453" s="8" t="s">
        <v>50</v>
      </c>
      <c r="H453" s="8">
        <v>7</v>
      </c>
      <c r="I453" s="8">
        <v>8.6793981481481496E-3</v>
      </c>
      <c r="J453" s="8">
        <v>7.8009259259259297E-4</v>
      </c>
      <c r="K453" s="8">
        <v>0.19</v>
      </c>
      <c r="L453" s="8" t="s">
        <v>51</v>
      </c>
      <c r="M453" s="8" t="s">
        <v>52</v>
      </c>
      <c r="N453" s="8" t="str">
        <f>VLOOKUP(C453,'Points and Classes'!D:E,2,FALSE)</f>
        <v>Stock 1000</v>
      </c>
      <c r="O453" s="8">
        <f>IF(N453="Sportsman",0,_xlfn.IFNA(VLOOKUP(E453,'Points and Classes'!A:B,2,FALSE),0))</f>
        <v>6</v>
      </c>
      <c r="P453" s="8">
        <f>_xlfn.IFNA(VLOOKUP(N453&amp;G453,'By Class Overall'!A:F,6,FALSE),0)</f>
        <v>9</v>
      </c>
      <c r="Q453" s="8">
        <f>_xlfn.IFNA(VLOOKUP(N453&amp;G453,'By Class Overall'!A:G,7,FALSE),0)</f>
        <v>25</v>
      </c>
    </row>
    <row r="454" spans="1:17" x14ac:dyDescent="0.25">
      <c r="A454" s="8">
        <v>1</v>
      </c>
      <c r="B454" s="8" t="s">
        <v>181</v>
      </c>
      <c r="C454" s="8" t="s">
        <v>196</v>
      </c>
      <c r="D454" s="8">
        <v>16</v>
      </c>
      <c r="E454" s="8">
        <v>16</v>
      </c>
      <c r="F454" s="8">
        <v>107</v>
      </c>
      <c r="G454" s="8" t="s">
        <v>55</v>
      </c>
      <c r="H454" s="8">
        <v>7</v>
      </c>
      <c r="I454" s="8">
        <v>8.6932870370370393E-3</v>
      </c>
      <c r="J454" s="8">
        <v>7.9398148148148101E-4</v>
      </c>
      <c r="K454" s="8">
        <v>1.212</v>
      </c>
      <c r="L454" s="8" t="s">
        <v>56</v>
      </c>
      <c r="M454" s="8" t="s">
        <v>57</v>
      </c>
      <c r="N454" s="8" t="str">
        <f>VLOOKUP(C454,'Points and Classes'!D:E,2,FALSE)</f>
        <v>Stock 1000</v>
      </c>
      <c r="O454" s="8">
        <f>IF(N454="Sportsman",0,_xlfn.IFNA(VLOOKUP(E454,'Points and Classes'!A:B,2,FALSE),0))</f>
        <v>5</v>
      </c>
      <c r="P454" s="8">
        <f>_xlfn.IFNA(VLOOKUP(N454&amp;G454,'By Class Overall'!A:F,6,FALSE),0)</f>
        <v>22</v>
      </c>
      <c r="Q454" s="8">
        <f>_xlfn.IFNA(VLOOKUP(N454&amp;G454,'By Class Overall'!A:G,7,FALSE),0)</f>
        <v>11</v>
      </c>
    </row>
    <row r="455" spans="1:17" x14ac:dyDescent="0.25">
      <c r="A455" s="8">
        <v>1</v>
      </c>
      <c r="B455" s="8" t="s">
        <v>181</v>
      </c>
      <c r="C455" s="8" t="s">
        <v>196</v>
      </c>
      <c r="D455" s="8">
        <v>17</v>
      </c>
      <c r="E455" s="8">
        <v>17</v>
      </c>
      <c r="F455" s="8">
        <v>69</v>
      </c>
      <c r="G455" s="8" t="s">
        <v>72</v>
      </c>
      <c r="H455" s="8">
        <v>7</v>
      </c>
      <c r="I455" s="8">
        <v>8.8946759259259291E-3</v>
      </c>
      <c r="J455" s="8">
        <v>9.9537037037036999E-4</v>
      </c>
      <c r="K455" s="8">
        <v>17.34</v>
      </c>
      <c r="L455" s="8" t="s">
        <v>73</v>
      </c>
      <c r="M455" s="8" t="s">
        <v>74</v>
      </c>
      <c r="N455" s="8" t="str">
        <f>VLOOKUP(C455,'Points and Classes'!D:E,2,FALSE)</f>
        <v>Stock 1000</v>
      </c>
      <c r="O455" s="8">
        <f>IF(N455="Sportsman",0,_xlfn.IFNA(VLOOKUP(E455,'Points and Classes'!A:B,2,FALSE),0))</f>
        <v>4</v>
      </c>
      <c r="P455" s="8">
        <f>_xlfn.IFNA(VLOOKUP(N455&amp;G455,'By Class Overall'!A:F,6,FALSE),0)</f>
        <v>21</v>
      </c>
      <c r="Q455" s="8">
        <f>_xlfn.IFNA(VLOOKUP(N455&amp;G455,'By Class Overall'!A:G,7,FALSE),0)</f>
        <v>13</v>
      </c>
    </row>
    <row r="456" spans="1:17" x14ac:dyDescent="0.25">
      <c r="A456" s="8">
        <v>1</v>
      </c>
      <c r="B456" s="8" t="s">
        <v>181</v>
      </c>
      <c r="C456" s="8" t="s">
        <v>196</v>
      </c>
      <c r="D456" s="8" t="s">
        <v>71</v>
      </c>
      <c r="E456" s="8" t="s">
        <v>71</v>
      </c>
      <c r="F456" s="8">
        <v>39</v>
      </c>
      <c r="G456" s="8" t="s">
        <v>98</v>
      </c>
      <c r="J456" s="8" t="s">
        <v>71</v>
      </c>
      <c r="L456" s="8" t="s">
        <v>99</v>
      </c>
      <c r="M456" s="8" t="s">
        <v>100</v>
      </c>
      <c r="N456" s="8" t="str">
        <f>VLOOKUP(C456,'Points and Classes'!D:E,2,FALSE)</f>
        <v>Stock 1000</v>
      </c>
      <c r="O456" s="8">
        <f>IF(N456="Sportsman",0,_xlfn.IFNA(VLOOKUP(E456,'Points and Classes'!A:B,2,FALSE),0))</f>
        <v>0</v>
      </c>
      <c r="P456" s="8">
        <f>_xlfn.IFNA(VLOOKUP(N456&amp;G456,'By Class Overall'!A:F,6,FALSE),0)</f>
        <v>0</v>
      </c>
      <c r="Q456" s="8">
        <f>_xlfn.IFNA(VLOOKUP(N456&amp;G456,'By Class Overall'!A:G,7,FALSE),0)</f>
        <v>0</v>
      </c>
    </row>
    <row r="457" spans="1:17" x14ac:dyDescent="0.25">
      <c r="A457" s="8">
        <v>1</v>
      </c>
      <c r="B457" s="8" t="s">
        <v>181</v>
      </c>
      <c r="C457" s="8" t="s">
        <v>196</v>
      </c>
      <c r="D457" s="8" t="s">
        <v>71</v>
      </c>
      <c r="E457" s="8" t="s">
        <v>71</v>
      </c>
      <c r="F457" s="8">
        <v>365</v>
      </c>
      <c r="G457" s="8" t="s">
        <v>105</v>
      </c>
      <c r="J457" s="8" t="s">
        <v>71</v>
      </c>
      <c r="L457" s="8" t="s">
        <v>48</v>
      </c>
      <c r="M457" s="8" t="s">
        <v>128</v>
      </c>
      <c r="N457" s="8" t="str">
        <f>VLOOKUP(C457,'Points and Classes'!D:E,2,FALSE)</f>
        <v>Stock 1000</v>
      </c>
      <c r="O457" s="8">
        <f>IF(N457="Sportsman",0,_xlfn.IFNA(VLOOKUP(E457,'Points and Classes'!A:B,2,FALSE),0))</f>
        <v>0</v>
      </c>
      <c r="P457" s="8">
        <f>_xlfn.IFNA(VLOOKUP(N457&amp;G457,'By Class Overall'!A:F,6,FALSE),0)</f>
        <v>16</v>
      </c>
      <c r="Q457" s="8">
        <f>_xlfn.IFNA(VLOOKUP(N457&amp;G457,'By Class Overall'!A:G,7,FALSE),0)</f>
        <v>17</v>
      </c>
    </row>
    <row r="458" spans="1:17" x14ac:dyDescent="0.25">
      <c r="A458" s="8">
        <v>1</v>
      </c>
      <c r="B458" s="8" t="s">
        <v>181</v>
      </c>
      <c r="C458" s="8" t="s">
        <v>196</v>
      </c>
      <c r="D458" s="8" t="s">
        <v>71</v>
      </c>
      <c r="E458" s="8" t="s">
        <v>71</v>
      </c>
      <c r="F458" s="8">
        <v>311</v>
      </c>
      <c r="G458" s="8" t="s">
        <v>150</v>
      </c>
      <c r="J458" s="8" t="s">
        <v>71</v>
      </c>
      <c r="L458" s="8" t="s">
        <v>80</v>
      </c>
      <c r="M458" s="8" t="s">
        <v>19</v>
      </c>
      <c r="N458" s="8" t="str">
        <f>VLOOKUP(C458,'Points and Classes'!D:E,2,FALSE)</f>
        <v>Stock 1000</v>
      </c>
      <c r="O458" s="8">
        <f>IF(N458="Sportsman",0,_xlfn.IFNA(VLOOKUP(E458,'Points and Classes'!A:B,2,FALSE),0))</f>
        <v>0</v>
      </c>
      <c r="P458" s="8">
        <f>_xlfn.IFNA(VLOOKUP(N458&amp;G458,'By Class Overall'!A:F,6,FALSE),0)</f>
        <v>0</v>
      </c>
      <c r="Q458" s="8">
        <f>_xlfn.IFNA(VLOOKUP(N458&amp;G458,'By Class Overall'!A:G,7,FALSE),0)</f>
        <v>0</v>
      </c>
    </row>
    <row r="459" spans="1:17" x14ac:dyDescent="0.25">
      <c r="A459" s="8">
        <v>1</v>
      </c>
      <c r="B459" s="8" t="s">
        <v>181</v>
      </c>
      <c r="C459" s="8" t="s">
        <v>196</v>
      </c>
      <c r="D459" s="8" t="s">
        <v>71</v>
      </c>
      <c r="E459" s="8" t="s">
        <v>71</v>
      </c>
      <c r="F459" s="8">
        <v>527</v>
      </c>
      <c r="G459" s="8" t="s">
        <v>88</v>
      </c>
      <c r="J459" s="8" t="s">
        <v>71</v>
      </c>
      <c r="L459" s="8" t="s">
        <v>18</v>
      </c>
      <c r="M459" s="8" t="s">
        <v>102</v>
      </c>
      <c r="N459" s="8" t="str">
        <f>VLOOKUP(C459,'Points and Classes'!D:E,2,FALSE)</f>
        <v>Stock 1000</v>
      </c>
      <c r="O459" s="8">
        <f>IF(N459="Sportsman",0,_xlfn.IFNA(VLOOKUP(E459,'Points and Classes'!A:B,2,FALSE),0))</f>
        <v>0</v>
      </c>
      <c r="P459" s="8">
        <f>_xlfn.IFNA(VLOOKUP(N459&amp;G459,'By Class Overall'!A:F,6,FALSE),0)</f>
        <v>0</v>
      </c>
      <c r="Q459" s="8">
        <f>_xlfn.IFNA(VLOOKUP(N459&amp;G459,'By Class Overall'!A:G,7,FALSE),0)</f>
        <v>0</v>
      </c>
    </row>
    <row r="460" spans="1:17" x14ac:dyDescent="0.25">
      <c r="A460" s="8">
        <v>1</v>
      </c>
      <c r="B460" s="8" t="s">
        <v>181</v>
      </c>
      <c r="C460" s="8" t="s">
        <v>196</v>
      </c>
      <c r="D460" s="8" t="s">
        <v>71</v>
      </c>
      <c r="E460" s="8" t="s">
        <v>71</v>
      </c>
      <c r="F460" s="8">
        <v>53</v>
      </c>
      <c r="G460" s="8" t="s">
        <v>120</v>
      </c>
      <c r="J460" s="8" t="s">
        <v>71</v>
      </c>
      <c r="L460" s="8" t="s">
        <v>31</v>
      </c>
      <c r="M460" s="8" t="s">
        <v>121</v>
      </c>
      <c r="N460" s="8" t="str">
        <f>VLOOKUP(C460,'Points and Classes'!D:E,2,FALSE)</f>
        <v>Stock 1000</v>
      </c>
      <c r="O460" s="8">
        <f>IF(N460="Sportsman",0,_xlfn.IFNA(VLOOKUP(E460,'Points and Classes'!A:B,2,FALSE),0))</f>
        <v>0</v>
      </c>
      <c r="P460" s="8">
        <f>_xlfn.IFNA(VLOOKUP(N460&amp;G460,'By Class Overall'!A:F,6,FALSE),0)</f>
        <v>52</v>
      </c>
      <c r="Q460" s="8">
        <f>_xlfn.IFNA(VLOOKUP(N460&amp;G460,'By Class Overall'!A:G,7,FALSE),0)</f>
        <v>4</v>
      </c>
    </row>
    <row r="461" spans="1:17" x14ac:dyDescent="0.25">
      <c r="A461" s="8">
        <v>1</v>
      </c>
      <c r="B461" s="8" t="s">
        <v>181</v>
      </c>
      <c r="C461" s="8" t="s">
        <v>196</v>
      </c>
      <c r="D461" s="8" t="s">
        <v>71</v>
      </c>
      <c r="E461" s="8" t="s">
        <v>71</v>
      </c>
      <c r="F461" s="8">
        <v>26</v>
      </c>
      <c r="G461" s="8" t="s">
        <v>90</v>
      </c>
      <c r="J461" s="8" t="s">
        <v>71</v>
      </c>
      <c r="L461" s="8" t="s">
        <v>31</v>
      </c>
      <c r="M461" s="8" t="s">
        <v>91</v>
      </c>
      <c r="N461" s="8" t="str">
        <f>VLOOKUP(C461,'Points and Classes'!D:E,2,FALSE)</f>
        <v>Stock 1000</v>
      </c>
      <c r="O461" s="8">
        <f>IF(N461="Sportsman",0,_xlfn.IFNA(VLOOKUP(E461,'Points and Classes'!A:B,2,FALSE),0))</f>
        <v>0</v>
      </c>
      <c r="P461" s="8">
        <f>_xlfn.IFNA(VLOOKUP(N461&amp;G461,'By Class Overall'!A:F,6,FALSE),0)</f>
        <v>0</v>
      </c>
      <c r="Q461" s="8">
        <f>_xlfn.IFNA(VLOOKUP(N461&amp;G461,'By Class Overall'!A:G,7,FALSE),0)</f>
        <v>0</v>
      </c>
    </row>
    <row r="462" spans="1:17" x14ac:dyDescent="0.25">
      <c r="A462" s="8">
        <v>1</v>
      </c>
      <c r="B462" s="8" t="s">
        <v>181</v>
      </c>
      <c r="C462" s="8" t="s">
        <v>196</v>
      </c>
      <c r="D462" s="8" t="s">
        <v>71</v>
      </c>
      <c r="E462" s="8" t="s">
        <v>71</v>
      </c>
      <c r="F462" s="8">
        <v>149</v>
      </c>
      <c r="G462" s="8" t="s">
        <v>17</v>
      </c>
      <c r="J462" s="8" t="s">
        <v>71</v>
      </c>
      <c r="L462" s="8" t="s">
        <v>18</v>
      </c>
      <c r="M462" s="8" t="s">
        <v>19</v>
      </c>
      <c r="N462" s="8" t="str">
        <f>VLOOKUP(C462,'Points and Classes'!D:E,2,FALSE)</f>
        <v>Stock 1000</v>
      </c>
      <c r="O462" s="8">
        <f>IF(N462="Sportsman",0,_xlfn.IFNA(VLOOKUP(E462,'Points and Classes'!A:B,2,FALSE),0))</f>
        <v>0</v>
      </c>
      <c r="P462" s="8">
        <f>_xlfn.IFNA(VLOOKUP(N462&amp;G462,'By Class Overall'!A:F,6,FALSE),0)</f>
        <v>0</v>
      </c>
      <c r="Q462" s="8">
        <f>_xlfn.IFNA(VLOOKUP(N462&amp;G462,'By Class Overall'!A:G,7,FALSE),0)</f>
        <v>0</v>
      </c>
    </row>
    <row r="463" spans="1:17" x14ac:dyDescent="0.25">
      <c r="A463" s="8">
        <v>1</v>
      </c>
      <c r="B463" s="8" t="s">
        <v>181</v>
      </c>
      <c r="C463" s="8" t="s">
        <v>196</v>
      </c>
      <c r="D463" s="8" t="s">
        <v>71</v>
      </c>
      <c r="E463" s="8" t="s">
        <v>71</v>
      </c>
      <c r="F463" s="8">
        <v>146</v>
      </c>
      <c r="G463" s="8" t="s">
        <v>68</v>
      </c>
      <c r="J463" s="8" t="s">
        <v>71</v>
      </c>
      <c r="L463" s="8" t="s">
        <v>69</v>
      </c>
      <c r="M463" s="8" t="s">
        <v>70</v>
      </c>
      <c r="N463" s="8" t="str">
        <f>VLOOKUP(C463,'Points and Classes'!D:E,2,FALSE)</f>
        <v>Stock 1000</v>
      </c>
      <c r="O463" s="8">
        <f>IF(N463="Sportsman",0,_xlfn.IFNA(VLOOKUP(E463,'Points and Classes'!A:B,2,FALSE),0))</f>
        <v>0</v>
      </c>
      <c r="P463" s="8">
        <f>_xlfn.IFNA(VLOOKUP(N463&amp;G463,'By Class Overall'!A:F,6,FALSE),0)</f>
        <v>2</v>
      </c>
      <c r="Q463" s="8">
        <f>_xlfn.IFNA(VLOOKUP(N463&amp;G463,'By Class Overall'!A:G,7,FALSE),0)</f>
        <v>29</v>
      </c>
    </row>
    <row r="464" spans="1:17" x14ac:dyDescent="0.25">
      <c r="A464" s="8">
        <v>1</v>
      </c>
      <c r="B464" s="8" t="s">
        <v>181</v>
      </c>
      <c r="C464" s="8" t="s">
        <v>196</v>
      </c>
      <c r="D464" s="8" t="s">
        <v>71</v>
      </c>
      <c r="E464" s="8" t="s">
        <v>71</v>
      </c>
      <c r="F464" s="8">
        <v>123</v>
      </c>
      <c r="G464" s="8" t="s">
        <v>187</v>
      </c>
      <c r="J464" s="8" t="s">
        <v>71</v>
      </c>
      <c r="L464" s="8" t="s">
        <v>188</v>
      </c>
      <c r="M464" s="8" t="s">
        <v>189</v>
      </c>
      <c r="N464" s="8" t="str">
        <f>VLOOKUP(C464,'Points and Classes'!D:E,2,FALSE)</f>
        <v>Stock 1000</v>
      </c>
      <c r="O464" s="8">
        <f>IF(N464="Sportsman",0,_xlfn.IFNA(VLOOKUP(E464,'Points and Classes'!A:B,2,FALSE),0))</f>
        <v>0</v>
      </c>
      <c r="P464" s="8">
        <f>_xlfn.IFNA(VLOOKUP(N464&amp;G464,'By Class Overall'!A:F,6,FALSE),0)</f>
        <v>0</v>
      </c>
      <c r="Q464" s="8">
        <f>_xlfn.IFNA(VLOOKUP(N464&amp;G464,'By Class Overall'!A:G,7,FALSE),0)</f>
        <v>0</v>
      </c>
    </row>
    <row r="465" spans="1:17" x14ac:dyDescent="0.25">
      <c r="A465" s="8">
        <v>2</v>
      </c>
      <c r="B465" s="8" t="s">
        <v>12</v>
      </c>
      <c r="C465" s="8" t="s">
        <v>13</v>
      </c>
      <c r="D465" s="8">
        <v>1</v>
      </c>
      <c r="E465" s="8">
        <v>1</v>
      </c>
      <c r="F465" s="8">
        <v>193</v>
      </c>
      <c r="G465" s="8" t="s">
        <v>14</v>
      </c>
      <c r="H465" s="8">
        <v>7</v>
      </c>
      <c r="I465" s="9">
        <v>8.2523148148148148E-3</v>
      </c>
      <c r="L465" s="8" t="s">
        <v>15</v>
      </c>
      <c r="M465" s="8" t="s">
        <v>16</v>
      </c>
      <c r="N465" s="8" t="s">
        <v>13</v>
      </c>
      <c r="O465" s="8">
        <f>IF(N465="Sportsman",0,_xlfn.IFNA(VLOOKUP(E465,'Points and Classes'!A:B,2,FALSE),0))</f>
        <v>50</v>
      </c>
      <c r="P465" s="8">
        <f>_xlfn.IFNA(VLOOKUP(N465&amp;G465,'By Class Overall'!A:F,6,FALSE),0)</f>
        <v>132</v>
      </c>
      <c r="Q465" s="8">
        <f>_xlfn.IFNA(VLOOKUP(N465&amp;G465,'By Class Overall'!A:G,7,FALSE),0)</f>
        <v>1</v>
      </c>
    </row>
    <row r="466" spans="1:17" x14ac:dyDescent="0.25">
      <c r="A466" s="8">
        <v>2</v>
      </c>
      <c r="B466" s="8" t="s">
        <v>12</v>
      </c>
      <c r="C466" s="8" t="s">
        <v>13</v>
      </c>
      <c r="D466" s="8">
        <v>2</v>
      </c>
      <c r="E466" s="8">
        <v>2</v>
      </c>
      <c r="F466" s="8">
        <v>151</v>
      </c>
      <c r="G466" s="8" t="s">
        <v>103</v>
      </c>
      <c r="H466" s="8">
        <v>7</v>
      </c>
      <c r="I466" s="9">
        <v>8.3564814814814804E-3</v>
      </c>
      <c r="J466" s="8">
        <v>9.2089999999999996</v>
      </c>
      <c r="K466" s="8">
        <v>9.2089999999999996</v>
      </c>
      <c r="L466" s="8" t="s">
        <v>51</v>
      </c>
      <c r="M466" s="8" t="s">
        <v>104</v>
      </c>
      <c r="N466" s="8" t="s">
        <v>13</v>
      </c>
      <c r="O466" s="8">
        <f>IF(N466="Sportsman",0,_xlfn.IFNA(VLOOKUP(E466,'Points and Classes'!A:B,2,FALSE),0))</f>
        <v>40</v>
      </c>
      <c r="P466" s="8">
        <f>_xlfn.IFNA(VLOOKUP(N466&amp;G466,'By Class Overall'!A:F,6,FALSE),0)</f>
        <v>40</v>
      </c>
      <c r="Q466" s="8">
        <f>_xlfn.IFNA(VLOOKUP(N466&amp;G466,'By Class Overall'!A:G,7,FALSE),0)</f>
        <v>6</v>
      </c>
    </row>
    <row r="467" spans="1:17" x14ac:dyDescent="0.25">
      <c r="A467" s="8">
        <v>2</v>
      </c>
      <c r="B467" s="8" t="s">
        <v>12</v>
      </c>
      <c r="C467" s="8" t="s">
        <v>13</v>
      </c>
      <c r="D467" s="8">
        <v>3</v>
      </c>
      <c r="E467" s="8">
        <v>3</v>
      </c>
      <c r="F467" s="8">
        <v>136</v>
      </c>
      <c r="G467" s="8" t="s">
        <v>32</v>
      </c>
      <c r="H467" s="8">
        <v>7</v>
      </c>
      <c r="I467" s="9">
        <v>8.3680555555555557E-3</v>
      </c>
      <c r="J467" s="8">
        <v>9.61</v>
      </c>
      <c r="K467" s="8">
        <v>0.40100000000000002</v>
      </c>
      <c r="L467" s="8" t="s">
        <v>260</v>
      </c>
      <c r="M467" s="8" t="s">
        <v>34</v>
      </c>
      <c r="N467" s="8" t="s">
        <v>13</v>
      </c>
      <c r="O467" s="8">
        <f>IF(N467="Sportsman",0,_xlfn.IFNA(VLOOKUP(E467,'Points and Classes'!A:B,2,FALSE),0))</f>
        <v>32</v>
      </c>
      <c r="P467" s="8">
        <f>_xlfn.IFNA(VLOOKUP(N467&amp;G467,'By Class Overall'!A:F,6,FALSE),0)</f>
        <v>46</v>
      </c>
      <c r="Q467" s="8">
        <f>_xlfn.IFNA(VLOOKUP(N467&amp;G467,'By Class Overall'!A:G,7,FALSE),0)</f>
        <v>4</v>
      </c>
    </row>
    <row r="468" spans="1:17" x14ac:dyDescent="0.25">
      <c r="A468" s="8">
        <v>2</v>
      </c>
      <c r="B468" s="8" t="s">
        <v>12</v>
      </c>
      <c r="C468" s="8" t="s">
        <v>13</v>
      </c>
      <c r="D468" s="8">
        <v>4</v>
      </c>
      <c r="E468" s="8">
        <v>4</v>
      </c>
      <c r="F468" s="8">
        <v>68</v>
      </c>
      <c r="G468" s="8" t="s">
        <v>20</v>
      </c>
      <c r="H468" s="8">
        <v>7</v>
      </c>
      <c r="I468" s="9">
        <v>8.3680555555555557E-3</v>
      </c>
      <c r="J468" s="8">
        <v>9.6359999999999992</v>
      </c>
      <c r="K468" s="8">
        <v>2.5999999999999999E-2</v>
      </c>
      <c r="L468" s="8" t="s">
        <v>15</v>
      </c>
      <c r="M468" s="8" t="s">
        <v>21</v>
      </c>
      <c r="N468" s="8" t="s">
        <v>13</v>
      </c>
      <c r="O468" s="8">
        <f>IF(N468="Sportsman",0,_xlfn.IFNA(VLOOKUP(E468,'Points and Classes'!A:B,2,FALSE),0))</f>
        <v>26</v>
      </c>
      <c r="P468" s="8">
        <f>_xlfn.IFNA(VLOOKUP(N468&amp;G468,'By Class Overall'!A:F,6,FALSE),0)</f>
        <v>108</v>
      </c>
      <c r="Q468" s="8">
        <f>_xlfn.IFNA(VLOOKUP(N468&amp;G468,'By Class Overall'!A:G,7,FALSE),0)</f>
        <v>2</v>
      </c>
    </row>
    <row r="469" spans="1:17" x14ac:dyDescent="0.25">
      <c r="A469" s="8">
        <v>2</v>
      </c>
      <c r="B469" s="8" t="s">
        <v>12</v>
      </c>
      <c r="C469" s="8" t="s">
        <v>13</v>
      </c>
      <c r="D469" s="8">
        <v>5</v>
      </c>
      <c r="E469" s="8">
        <v>5</v>
      </c>
      <c r="F469" s="8">
        <v>675</v>
      </c>
      <c r="G469" s="8" t="s">
        <v>75</v>
      </c>
      <c r="H469" s="8">
        <v>7</v>
      </c>
      <c r="I469" s="9">
        <v>8.5300925925925926E-3</v>
      </c>
      <c r="J469" s="8">
        <v>23.792999999999999</v>
      </c>
      <c r="K469" s="8">
        <v>14.157</v>
      </c>
      <c r="L469" s="8" t="s">
        <v>76</v>
      </c>
      <c r="M469" s="8" t="s">
        <v>52</v>
      </c>
      <c r="N469" s="8" t="s">
        <v>13</v>
      </c>
      <c r="O469" s="8">
        <f>IF(N469="Sportsman",0,_xlfn.IFNA(VLOOKUP(E469,'Points and Classes'!A:B,2,FALSE),0))</f>
        <v>22</v>
      </c>
      <c r="P469" s="8">
        <f>_xlfn.IFNA(VLOOKUP(N469&amp;G469,'By Class Overall'!A:F,6,FALSE),0)</f>
        <v>40</v>
      </c>
      <c r="Q469" s="8">
        <f>_xlfn.IFNA(VLOOKUP(N469&amp;G469,'By Class Overall'!A:G,7,FALSE),0)</f>
        <v>6</v>
      </c>
    </row>
    <row r="470" spans="1:17" x14ac:dyDescent="0.25">
      <c r="A470" s="8">
        <v>2</v>
      </c>
      <c r="B470" s="8" t="s">
        <v>12</v>
      </c>
      <c r="C470" s="8" t="s">
        <v>13</v>
      </c>
      <c r="D470" s="8">
        <v>6</v>
      </c>
      <c r="E470" s="8">
        <v>6</v>
      </c>
      <c r="F470" s="8">
        <v>71</v>
      </c>
      <c r="G470" s="8" t="s">
        <v>250</v>
      </c>
      <c r="H470" s="8">
        <v>7</v>
      </c>
      <c r="I470" s="9">
        <v>8.611111111111111E-3</v>
      </c>
      <c r="J470" s="8">
        <v>31.032</v>
      </c>
      <c r="K470" s="8">
        <v>7.2389999999999999</v>
      </c>
      <c r="L470" s="8" t="s">
        <v>188</v>
      </c>
      <c r="M470" s="8" t="s">
        <v>251</v>
      </c>
      <c r="N470" s="8" t="s">
        <v>13</v>
      </c>
      <c r="O470" s="8">
        <f>IF(N470="Sportsman",0,_xlfn.IFNA(VLOOKUP(E470,'Points and Classes'!A:B,2,FALSE),0))</f>
        <v>20</v>
      </c>
      <c r="P470" s="8">
        <f>_xlfn.IFNA(VLOOKUP(N470&amp;G470,'By Class Overall'!A:F,6,FALSE),0)</f>
        <v>20</v>
      </c>
      <c r="Q470" s="8">
        <f>_xlfn.IFNA(VLOOKUP(N470&amp;G470,'By Class Overall'!A:G,7,FALSE),0)</f>
        <v>14</v>
      </c>
    </row>
    <row r="471" spans="1:17" x14ac:dyDescent="0.25">
      <c r="A471" s="8">
        <v>2</v>
      </c>
      <c r="B471" s="8" t="s">
        <v>12</v>
      </c>
      <c r="C471" s="8" t="s">
        <v>13</v>
      </c>
      <c r="D471" s="8">
        <v>7</v>
      </c>
      <c r="E471" s="8">
        <v>7</v>
      </c>
      <c r="F471" s="8">
        <v>113</v>
      </c>
      <c r="G471" s="8" t="s">
        <v>264</v>
      </c>
      <c r="H471" s="8">
        <v>7</v>
      </c>
      <c r="I471" s="9">
        <v>8.6226851851851846E-3</v>
      </c>
      <c r="J471" s="8">
        <v>31.866</v>
      </c>
      <c r="K471" s="8">
        <v>0.83399999999999996</v>
      </c>
      <c r="L471" s="8" t="s">
        <v>265</v>
      </c>
      <c r="M471" s="8" t="s">
        <v>266</v>
      </c>
      <c r="N471" s="8" t="s">
        <v>13</v>
      </c>
      <c r="O471" s="8">
        <f>IF(N471="Sportsman",0,_xlfn.IFNA(VLOOKUP(E471,'Points and Classes'!A:B,2,FALSE),0))</f>
        <v>18</v>
      </c>
      <c r="P471" s="8">
        <f>_xlfn.IFNA(VLOOKUP(N471&amp;G471,'By Class Overall'!A:F,6,FALSE),0)</f>
        <v>38</v>
      </c>
      <c r="Q471" s="8">
        <f>_xlfn.IFNA(VLOOKUP(N471&amp;G471,'By Class Overall'!A:G,7,FALSE),0)</f>
        <v>9</v>
      </c>
    </row>
    <row r="472" spans="1:17" x14ac:dyDescent="0.25">
      <c r="A472" s="8">
        <v>2</v>
      </c>
      <c r="B472" s="8" t="s">
        <v>12</v>
      </c>
      <c r="C472" s="8" t="s">
        <v>13</v>
      </c>
      <c r="D472" s="8">
        <v>8</v>
      </c>
      <c r="E472" s="8">
        <v>8</v>
      </c>
      <c r="F472" s="8">
        <v>743</v>
      </c>
      <c r="G472" s="8" t="s">
        <v>77</v>
      </c>
      <c r="H472" s="8">
        <v>7</v>
      </c>
      <c r="I472" s="9">
        <v>8.6689814814814806E-3</v>
      </c>
      <c r="J472" s="8">
        <v>35.732999999999997</v>
      </c>
      <c r="K472" s="8">
        <v>3.867</v>
      </c>
      <c r="L472" s="8" t="s">
        <v>277</v>
      </c>
      <c r="M472" s="8" t="s">
        <v>78</v>
      </c>
      <c r="N472" s="8" t="s">
        <v>13</v>
      </c>
      <c r="O472" s="8">
        <f>IF(N472="Sportsman",0,_xlfn.IFNA(VLOOKUP(E472,'Points and Classes'!A:B,2,FALSE),0))</f>
        <v>16</v>
      </c>
      <c r="P472" s="8">
        <f>_xlfn.IFNA(VLOOKUP(N472&amp;G472,'By Class Overall'!A:F,6,FALSE),0)</f>
        <v>42</v>
      </c>
      <c r="Q472" s="8">
        <f>_xlfn.IFNA(VLOOKUP(N472&amp;G472,'By Class Overall'!A:G,7,FALSE),0)</f>
        <v>5</v>
      </c>
    </row>
    <row r="473" spans="1:17" x14ac:dyDescent="0.25">
      <c r="A473" s="8">
        <v>2</v>
      </c>
      <c r="B473" s="8" t="s">
        <v>12</v>
      </c>
      <c r="C473" s="8" t="s">
        <v>13</v>
      </c>
      <c r="D473" s="8">
        <v>9</v>
      </c>
      <c r="E473" s="8">
        <v>9</v>
      </c>
      <c r="F473" s="8">
        <v>307</v>
      </c>
      <c r="G473" s="8" t="s">
        <v>47</v>
      </c>
      <c r="H473" s="8">
        <v>7</v>
      </c>
      <c r="I473" s="9">
        <v>8.7962962962962968E-3</v>
      </c>
      <c r="J473" s="8">
        <v>46.854999999999997</v>
      </c>
      <c r="K473" s="8">
        <v>11.122</v>
      </c>
      <c r="L473" s="8" t="s">
        <v>48</v>
      </c>
      <c r="M473" s="8" t="s">
        <v>49</v>
      </c>
      <c r="N473" s="8" t="s">
        <v>13</v>
      </c>
      <c r="O473" s="8">
        <f>IF(N473="Sportsman",0,_xlfn.IFNA(VLOOKUP(E473,'Points and Classes'!A:B,2,FALSE),0))</f>
        <v>14</v>
      </c>
      <c r="P473" s="8">
        <f>_xlfn.IFNA(VLOOKUP(N473&amp;G473,'By Class Overall'!A:F,6,FALSE),0)</f>
        <v>20</v>
      </c>
      <c r="Q473" s="8">
        <f>_xlfn.IFNA(VLOOKUP(N473&amp;G473,'By Class Overall'!A:G,7,FALSE),0)</f>
        <v>14</v>
      </c>
    </row>
    <row r="474" spans="1:17" x14ac:dyDescent="0.25">
      <c r="A474" s="8">
        <v>2</v>
      </c>
      <c r="B474" s="8" t="s">
        <v>12</v>
      </c>
      <c r="C474" s="8" t="s">
        <v>13</v>
      </c>
      <c r="D474" s="8">
        <v>10</v>
      </c>
      <c r="E474" s="8">
        <v>10</v>
      </c>
      <c r="F474" s="8">
        <v>321</v>
      </c>
      <c r="G474" s="8" t="s">
        <v>254</v>
      </c>
      <c r="H474" s="8">
        <v>7</v>
      </c>
      <c r="I474" s="9">
        <v>8.7962962962962968E-3</v>
      </c>
      <c r="J474" s="8">
        <v>47.003999999999998</v>
      </c>
      <c r="K474" s="8">
        <v>0.14899999999999999</v>
      </c>
      <c r="L474" s="8" t="s">
        <v>255</v>
      </c>
      <c r="M474" s="8" t="s">
        <v>256</v>
      </c>
      <c r="N474" s="8" t="s">
        <v>13</v>
      </c>
      <c r="O474" s="8">
        <f>IF(N474="Sportsman",0,_xlfn.IFNA(VLOOKUP(E474,'Points and Classes'!A:B,2,FALSE),0))</f>
        <v>12</v>
      </c>
      <c r="P474" s="8">
        <f>_xlfn.IFNA(VLOOKUP(N474&amp;G474,'By Class Overall'!A:F,6,FALSE),0)</f>
        <v>34</v>
      </c>
      <c r="Q474" s="8">
        <f>_xlfn.IFNA(VLOOKUP(N474&amp;G474,'By Class Overall'!A:G,7,FALSE),0)</f>
        <v>10</v>
      </c>
    </row>
    <row r="475" spans="1:17" x14ac:dyDescent="0.25">
      <c r="A475" s="8">
        <v>2</v>
      </c>
      <c r="B475" s="8" t="s">
        <v>12</v>
      </c>
      <c r="C475" s="8" t="s">
        <v>13</v>
      </c>
      <c r="D475" s="8">
        <v>11</v>
      </c>
      <c r="E475" s="8">
        <v>11</v>
      </c>
      <c r="F475" s="8">
        <v>325</v>
      </c>
      <c r="G475" s="8" t="s">
        <v>53</v>
      </c>
      <c r="H475" s="8">
        <v>7</v>
      </c>
      <c r="I475" s="9">
        <v>8.8310185185185176E-3</v>
      </c>
      <c r="J475" s="8">
        <v>49.338000000000001</v>
      </c>
      <c r="K475" s="8">
        <v>2.3340000000000001</v>
      </c>
      <c r="L475" s="8" t="s">
        <v>18</v>
      </c>
      <c r="M475" s="8" t="s">
        <v>54</v>
      </c>
      <c r="N475" s="8" t="s">
        <v>13</v>
      </c>
      <c r="O475" s="8">
        <f>IF(N475="Sportsman",0,_xlfn.IFNA(VLOOKUP(E475,'Points and Classes'!A:B,2,FALSE),0))</f>
        <v>10</v>
      </c>
      <c r="P475" s="8">
        <f>_xlfn.IFNA(VLOOKUP(N475&amp;G475,'By Class Overall'!A:F,6,FALSE),0)</f>
        <v>14</v>
      </c>
      <c r="Q475" s="8">
        <f>_xlfn.IFNA(VLOOKUP(N475&amp;G475,'By Class Overall'!A:G,7,FALSE),0)</f>
        <v>19</v>
      </c>
    </row>
    <row r="476" spans="1:17" x14ac:dyDescent="0.25">
      <c r="A476" s="8">
        <v>2</v>
      </c>
      <c r="B476" s="8" t="s">
        <v>12</v>
      </c>
      <c r="C476" s="8" t="s">
        <v>13</v>
      </c>
      <c r="D476" s="8">
        <v>12</v>
      </c>
      <c r="E476" s="8">
        <v>12</v>
      </c>
      <c r="F476" s="8">
        <v>444</v>
      </c>
      <c r="G476" s="8" t="s">
        <v>257</v>
      </c>
      <c r="H476" s="8">
        <v>7</v>
      </c>
      <c r="I476" s="9">
        <v>8.8888888888888889E-3</v>
      </c>
      <c r="J476" s="8">
        <v>55.055</v>
      </c>
      <c r="K476" s="8">
        <v>5.7169999999999996</v>
      </c>
      <c r="L476" s="8" t="s">
        <v>48</v>
      </c>
      <c r="M476" s="8" t="s">
        <v>102</v>
      </c>
      <c r="N476" s="8" t="s">
        <v>13</v>
      </c>
      <c r="O476" s="8">
        <f>IF(N476="Sportsman",0,_xlfn.IFNA(VLOOKUP(E476,'Points and Classes'!A:B,2,FALSE),0))</f>
        <v>9</v>
      </c>
      <c r="P476" s="8">
        <f>_xlfn.IFNA(VLOOKUP(N476&amp;G476,'By Class Overall'!A:F,6,FALSE),0)</f>
        <v>9</v>
      </c>
      <c r="Q476" s="8">
        <f>_xlfn.IFNA(VLOOKUP(N476&amp;G476,'By Class Overall'!A:G,7,FALSE),0)</f>
        <v>26</v>
      </c>
    </row>
    <row r="477" spans="1:17" x14ac:dyDescent="0.25">
      <c r="A477" s="8">
        <v>2</v>
      </c>
      <c r="B477" s="8" t="s">
        <v>12</v>
      </c>
      <c r="C477" s="8" t="s">
        <v>13</v>
      </c>
      <c r="D477" s="8">
        <v>13</v>
      </c>
      <c r="E477" s="8">
        <v>13</v>
      </c>
      <c r="F477" s="8">
        <v>666</v>
      </c>
      <c r="G477" s="8" t="s">
        <v>45</v>
      </c>
      <c r="H477" s="8">
        <v>7</v>
      </c>
      <c r="I477" s="9">
        <v>8.9930555555555545E-3</v>
      </c>
      <c r="J477" s="9">
        <v>7.407407407407407E-4</v>
      </c>
      <c r="K477" s="8">
        <v>8.9640000000000004</v>
      </c>
      <c r="L477" s="8" t="s">
        <v>18</v>
      </c>
      <c r="M477" s="8" t="s">
        <v>46</v>
      </c>
      <c r="N477" s="8" t="s">
        <v>13</v>
      </c>
      <c r="O477" s="8">
        <f>IF(N477="Sportsman",0,_xlfn.IFNA(VLOOKUP(E477,'Points and Classes'!A:B,2,FALSE),0))</f>
        <v>8</v>
      </c>
      <c r="P477" s="8">
        <f>_xlfn.IFNA(VLOOKUP(N477&amp;G477,'By Class Overall'!A:F,6,FALSE),0)</f>
        <v>25</v>
      </c>
      <c r="Q477" s="8">
        <f>_xlfn.IFNA(VLOOKUP(N477&amp;G477,'By Class Overall'!A:G,7,FALSE),0)</f>
        <v>13</v>
      </c>
    </row>
    <row r="478" spans="1:17" x14ac:dyDescent="0.25">
      <c r="A478" s="8">
        <v>2</v>
      </c>
      <c r="B478" s="8" t="s">
        <v>12</v>
      </c>
      <c r="C478" s="8" t="s">
        <v>13</v>
      </c>
      <c r="D478" s="8">
        <v>14</v>
      </c>
      <c r="E478" s="8">
        <v>14</v>
      </c>
      <c r="F478" s="8">
        <v>107</v>
      </c>
      <c r="G478" s="8" t="s">
        <v>55</v>
      </c>
      <c r="H478" s="8">
        <v>7</v>
      </c>
      <c r="I478" s="9">
        <v>9.1203703703703707E-3</v>
      </c>
      <c r="J478" s="9">
        <v>8.564814814814815E-4</v>
      </c>
      <c r="K478" s="8">
        <v>10.335000000000001</v>
      </c>
      <c r="L478" s="8" t="s">
        <v>56</v>
      </c>
      <c r="M478" s="8" t="s">
        <v>57</v>
      </c>
      <c r="N478" s="8" t="s">
        <v>13</v>
      </c>
      <c r="O478" s="8">
        <f>IF(N478="Sportsman",0,_xlfn.IFNA(VLOOKUP(E478,'Points and Classes'!A:B,2,FALSE),0))</f>
        <v>7</v>
      </c>
      <c r="P478" s="8">
        <f>_xlfn.IFNA(VLOOKUP(N478&amp;G478,'By Class Overall'!A:F,6,FALSE),0)</f>
        <v>10</v>
      </c>
      <c r="Q478" s="8">
        <f>_xlfn.IFNA(VLOOKUP(N478&amp;G478,'By Class Overall'!A:G,7,FALSE),0)</f>
        <v>24</v>
      </c>
    </row>
    <row r="479" spans="1:17" x14ac:dyDescent="0.25">
      <c r="A479" s="8">
        <v>2</v>
      </c>
      <c r="B479" s="8" t="s">
        <v>12</v>
      </c>
      <c r="C479" s="8" t="s">
        <v>13</v>
      </c>
      <c r="D479" s="8">
        <v>15</v>
      </c>
      <c r="E479" s="8">
        <v>15</v>
      </c>
      <c r="F479" s="8">
        <v>117</v>
      </c>
      <c r="G479" s="8" t="s">
        <v>25</v>
      </c>
      <c r="H479" s="8">
        <v>7</v>
      </c>
      <c r="I479" s="9">
        <v>9.1782407407407403E-3</v>
      </c>
      <c r="J479" s="9">
        <v>9.2592592592592585E-4</v>
      </c>
      <c r="K479" s="8">
        <v>5.165</v>
      </c>
      <c r="L479" s="8" t="s">
        <v>51</v>
      </c>
      <c r="M479" s="8" t="s">
        <v>115</v>
      </c>
      <c r="N479" s="8" t="s">
        <v>13</v>
      </c>
      <c r="O479" s="8">
        <f>IF(N479="Sportsman",0,_xlfn.IFNA(VLOOKUP(E479,'Points and Classes'!A:B,2,FALSE),0))</f>
        <v>6</v>
      </c>
      <c r="P479" s="8">
        <f>_xlfn.IFNA(VLOOKUP(N479&amp;G479,'By Class Overall'!A:F,6,FALSE),0)</f>
        <v>28</v>
      </c>
      <c r="Q479" s="8">
        <f>_xlfn.IFNA(VLOOKUP(N479&amp;G479,'By Class Overall'!A:G,7,FALSE),0)</f>
        <v>11</v>
      </c>
    </row>
    <row r="480" spans="1:17" x14ac:dyDescent="0.25">
      <c r="A480" s="8">
        <v>2</v>
      </c>
      <c r="B480" s="8" t="s">
        <v>12</v>
      </c>
      <c r="C480" s="8" t="s">
        <v>13</v>
      </c>
      <c r="D480" s="8">
        <v>16</v>
      </c>
      <c r="E480" s="8">
        <v>16</v>
      </c>
      <c r="F480" s="8">
        <v>213</v>
      </c>
      <c r="G480" s="8" t="s">
        <v>241</v>
      </c>
      <c r="H480" s="8">
        <v>6</v>
      </c>
      <c r="I480" s="9">
        <v>8.4953703703703701E-3</v>
      </c>
      <c r="J480" s="8" t="s">
        <v>118</v>
      </c>
      <c r="K480" s="8" t="s">
        <v>118</v>
      </c>
      <c r="L480" s="8" t="s">
        <v>242</v>
      </c>
      <c r="M480" s="8" t="s">
        <v>243</v>
      </c>
      <c r="N480" s="8" t="s">
        <v>13</v>
      </c>
      <c r="O480" s="8">
        <f>IF(N480="Sportsman",0,_xlfn.IFNA(VLOOKUP(E480,'Points and Classes'!A:B,2,FALSE),0))</f>
        <v>5</v>
      </c>
      <c r="P480" s="8">
        <f>_xlfn.IFNA(VLOOKUP(N480&amp;G480,'By Class Overall'!A:F,6,FALSE),0)</f>
        <v>5</v>
      </c>
      <c r="Q480" s="8">
        <f>_xlfn.IFNA(VLOOKUP(N480&amp;G480,'By Class Overall'!A:G,7,FALSE),0)</f>
        <v>28</v>
      </c>
    </row>
    <row r="481" spans="1:17" x14ac:dyDescent="0.25">
      <c r="A481" s="8">
        <v>2</v>
      </c>
      <c r="B481" s="8" t="s">
        <v>12</v>
      </c>
      <c r="C481" s="8" t="s">
        <v>13</v>
      </c>
      <c r="D481" s="8">
        <v>17</v>
      </c>
      <c r="E481" s="8">
        <v>17</v>
      </c>
      <c r="F481" s="8">
        <v>179</v>
      </c>
      <c r="G481" s="8" t="s">
        <v>42</v>
      </c>
      <c r="H481" s="8">
        <v>3</v>
      </c>
      <c r="I481" s="9">
        <v>4.2129629629629626E-3</v>
      </c>
      <c r="J481" s="8" t="s">
        <v>142</v>
      </c>
      <c r="K481" s="8" t="s">
        <v>113</v>
      </c>
      <c r="L481" s="8" t="s">
        <v>43</v>
      </c>
      <c r="M481" s="8" t="s">
        <v>44</v>
      </c>
      <c r="N481" s="8" t="s">
        <v>13</v>
      </c>
      <c r="O481" s="8">
        <f>IF(N481="Sportsman",0,_xlfn.IFNA(VLOOKUP(E481,'Points and Classes'!A:B,2,FALSE),0))</f>
        <v>4</v>
      </c>
      <c r="P481" s="8">
        <f>_xlfn.IFNA(VLOOKUP(N481&amp;G481,'By Class Overall'!A:F,6,FALSE),0)</f>
        <v>12</v>
      </c>
      <c r="Q481" s="8">
        <f>_xlfn.IFNA(VLOOKUP(N481&amp;G481,'By Class Overall'!A:G,7,FALSE),0)</f>
        <v>21</v>
      </c>
    </row>
    <row r="482" spans="1:17" x14ac:dyDescent="0.25">
      <c r="A482" s="8">
        <v>2</v>
      </c>
      <c r="B482" s="8" t="s">
        <v>12</v>
      </c>
      <c r="C482" s="8" t="s">
        <v>13</v>
      </c>
      <c r="D482" s="8" t="s">
        <v>71</v>
      </c>
      <c r="E482" s="8" t="s">
        <v>71</v>
      </c>
      <c r="F482" s="8">
        <v>777</v>
      </c>
      <c r="G482" s="8" t="s">
        <v>22</v>
      </c>
      <c r="J482" s="8" t="s">
        <v>71</v>
      </c>
      <c r="L482" s="8" t="s">
        <v>33</v>
      </c>
      <c r="M482" s="8" t="s">
        <v>24</v>
      </c>
      <c r="N482" s="8" t="s">
        <v>13</v>
      </c>
      <c r="O482" s="8">
        <f>IF(N482="Sportsman",0,_xlfn.IFNA(VLOOKUP(E482,'Points and Classes'!A:B,2,FALSE),0))</f>
        <v>0</v>
      </c>
      <c r="P482" s="8">
        <f>_xlfn.IFNA(VLOOKUP(N482&amp;G482,'By Class Overall'!A:F,6,FALSE),0)</f>
        <v>26</v>
      </c>
      <c r="Q482" s="8">
        <f>_xlfn.IFNA(VLOOKUP(N482&amp;G482,'By Class Overall'!A:G,7,FALSE),0)</f>
        <v>12</v>
      </c>
    </row>
    <row r="483" spans="1:17" x14ac:dyDescent="0.25">
      <c r="A483" s="8">
        <v>2</v>
      </c>
      <c r="B483" s="8" t="s">
        <v>12</v>
      </c>
      <c r="C483" s="8" t="s">
        <v>13</v>
      </c>
      <c r="D483" s="8" t="s">
        <v>71</v>
      </c>
      <c r="E483" s="8" t="s">
        <v>71</v>
      </c>
      <c r="F483" s="8">
        <v>282</v>
      </c>
      <c r="G483" s="8" t="s">
        <v>26</v>
      </c>
      <c r="J483" s="8" t="s">
        <v>71</v>
      </c>
      <c r="L483" s="8" t="s">
        <v>122</v>
      </c>
      <c r="M483" s="8" t="s">
        <v>123</v>
      </c>
      <c r="N483" s="8" t="s">
        <v>13</v>
      </c>
      <c r="O483" s="8">
        <f>IF(N483="Sportsman",0,_xlfn.IFNA(VLOOKUP(E483,'Points and Classes'!A:B,2,FALSE),0))</f>
        <v>0</v>
      </c>
      <c r="P483" s="8">
        <f>_xlfn.IFNA(VLOOKUP(N483&amp;G483,'By Class Overall'!A:F,6,FALSE),0)</f>
        <v>20</v>
      </c>
      <c r="Q483" s="8">
        <f>_xlfn.IFNA(VLOOKUP(N483&amp;G483,'By Class Overall'!A:G,7,FALSE),0)</f>
        <v>14</v>
      </c>
    </row>
    <row r="484" spans="1:17" x14ac:dyDescent="0.25">
      <c r="A484" s="8">
        <v>2</v>
      </c>
      <c r="B484" s="8" t="s">
        <v>12</v>
      </c>
      <c r="C484" s="8" t="s">
        <v>13</v>
      </c>
      <c r="D484" s="8" t="s">
        <v>71</v>
      </c>
      <c r="E484" s="8" t="s">
        <v>71</v>
      </c>
      <c r="F484" s="8">
        <v>209</v>
      </c>
      <c r="G484" s="8" t="s">
        <v>28</v>
      </c>
      <c r="J484" s="8" t="s">
        <v>71</v>
      </c>
      <c r="L484" s="8" t="s">
        <v>18</v>
      </c>
      <c r="M484" s="8" t="s">
        <v>138</v>
      </c>
      <c r="N484" s="8" t="s">
        <v>13</v>
      </c>
      <c r="O484" s="8">
        <f>IF(N484="Sportsman",0,_xlfn.IFNA(VLOOKUP(E484,'Points and Classes'!A:B,2,FALSE),0))</f>
        <v>0</v>
      </c>
      <c r="P484" s="8">
        <f>_xlfn.IFNA(VLOOKUP(N484&amp;G484,'By Class Overall'!A:F,6,FALSE),0)</f>
        <v>58</v>
      </c>
      <c r="Q484" s="8">
        <f>_xlfn.IFNA(VLOOKUP(N484&amp;G484,'By Class Overall'!A:G,7,FALSE),0)</f>
        <v>3</v>
      </c>
    </row>
    <row r="485" spans="1:17" x14ac:dyDescent="0.25">
      <c r="A485" s="8">
        <v>2</v>
      </c>
      <c r="B485" s="8" t="s">
        <v>12</v>
      </c>
      <c r="C485" s="8" t="s">
        <v>13</v>
      </c>
      <c r="D485" s="8" t="s">
        <v>71</v>
      </c>
      <c r="E485" s="8" t="s">
        <v>71</v>
      </c>
      <c r="F485" s="8">
        <v>22</v>
      </c>
      <c r="G485" s="8" t="s">
        <v>35</v>
      </c>
      <c r="J485" s="8" t="s">
        <v>71</v>
      </c>
      <c r="L485" s="8" t="s">
        <v>15</v>
      </c>
      <c r="M485" s="8" t="s">
        <v>123</v>
      </c>
      <c r="N485" s="8" t="s">
        <v>13</v>
      </c>
      <c r="O485" s="8">
        <f>IF(N485="Sportsman",0,_xlfn.IFNA(VLOOKUP(E485,'Points and Classes'!A:B,2,FALSE),0))</f>
        <v>0</v>
      </c>
      <c r="P485" s="8">
        <f>_xlfn.IFNA(VLOOKUP(N485&amp;G485,'By Class Overall'!A:F,6,FALSE),0)</f>
        <v>12</v>
      </c>
      <c r="Q485" s="8">
        <f>_xlfn.IFNA(VLOOKUP(N485&amp;G485,'By Class Overall'!A:G,7,FALSE),0)</f>
        <v>21</v>
      </c>
    </row>
    <row r="486" spans="1:17" x14ac:dyDescent="0.25">
      <c r="A486" s="8">
        <v>2</v>
      </c>
      <c r="B486" s="8" t="s">
        <v>12</v>
      </c>
      <c r="C486" s="8" t="s">
        <v>13</v>
      </c>
      <c r="D486" s="8" t="s">
        <v>71</v>
      </c>
      <c r="E486" s="8" t="s">
        <v>71</v>
      </c>
      <c r="F486" s="8">
        <v>786</v>
      </c>
      <c r="G486" s="8" t="s">
        <v>50</v>
      </c>
      <c r="J486" s="8" t="s">
        <v>71</v>
      </c>
      <c r="L486" s="8" t="s">
        <v>51</v>
      </c>
      <c r="M486" s="8" t="s">
        <v>52</v>
      </c>
      <c r="N486" s="8" t="s">
        <v>13</v>
      </c>
      <c r="O486" s="8">
        <f>IF(N486="Sportsman",0,_xlfn.IFNA(VLOOKUP(E486,'Points and Classes'!A:B,2,FALSE),0))</f>
        <v>0</v>
      </c>
      <c r="P486" s="8">
        <f>_xlfn.IFNA(VLOOKUP(N486&amp;G486,'By Class Overall'!A:F,6,FALSE),0)</f>
        <v>5</v>
      </c>
      <c r="Q486" s="8">
        <f>_xlfn.IFNA(VLOOKUP(N486&amp;G486,'By Class Overall'!A:G,7,FALSE),0)</f>
        <v>28</v>
      </c>
    </row>
    <row r="487" spans="1:17" x14ac:dyDescent="0.25">
      <c r="A487" s="8">
        <v>2</v>
      </c>
      <c r="B487" s="8" t="s">
        <v>12</v>
      </c>
      <c r="C487" s="8" t="s">
        <v>13</v>
      </c>
      <c r="D487" s="8" t="s">
        <v>71</v>
      </c>
      <c r="E487" s="8" t="s">
        <v>71</v>
      </c>
      <c r="F487" s="8">
        <v>911</v>
      </c>
      <c r="G487" s="8" t="s">
        <v>61</v>
      </c>
      <c r="J487" s="8" t="s">
        <v>71</v>
      </c>
      <c r="L487" s="8" t="s">
        <v>62</v>
      </c>
      <c r="M487" s="8" t="s">
        <v>44</v>
      </c>
      <c r="N487" s="8" t="s">
        <v>13</v>
      </c>
      <c r="O487" s="8">
        <f>IF(N487="Sportsman",0,_xlfn.IFNA(VLOOKUP(E487,'Points and Classes'!A:B,2,FALSE),0))</f>
        <v>0</v>
      </c>
      <c r="P487" s="8">
        <f>_xlfn.IFNA(VLOOKUP(N487&amp;G487,'By Class Overall'!A:F,6,FALSE),0)</f>
        <v>1</v>
      </c>
      <c r="Q487" s="8">
        <f>_xlfn.IFNA(VLOOKUP(N487&amp;G487,'By Class Overall'!A:G,7,FALSE),0)</f>
        <v>31</v>
      </c>
    </row>
    <row r="488" spans="1:17" x14ac:dyDescent="0.25">
      <c r="A488" s="8">
        <v>2</v>
      </c>
      <c r="B488" s="8" t="s">
        <v>12</v>
      </c>
      <c r="C488" s="8" t="s">
        <v>13</v>
      </c>
      <c r="D488" s="8" t="s">
        <v>71</v>
      </c>
      <c r="E488" s="8" t="s">
        <v>71</v>
      </c>
      <c r="F488" s="8">
        <v>660</v>
      </c>
      <c r="G488" s="8" t="s">
        <v>64</v>
      </c>
      <c r="J488" s="8" t="s">
        <v>71</v>
      </c>
      <c r="L488" s="8" t="s">
        <v>65</v>
      </c>
      <c r="M488" s="8" t="s">
        <v>66</v>
      </c>
      <c r="N488" s="8" t="s">
        <v>13</v>
      </c>
      <c r="O488" s="8">
        <f>IF(N488="Sportsman",0,_xlfn.IFNA(VLOOKUP(E488,'Points and Classes'!A:B,2,FALSE),0))</f>
        <v>0</v>
      </c>
      <c r="P488" s="8">
        <f>_xlfn.IFNA(VLOOKUP(N488&amp;G488,'By Class Overall'!A:F,6,FALSE),0)</f>
        <v>0</v>
      </c>
      <c r="Q488" s="8">
        <f>_xlfn.IFNA(VLOOKUP(N488&amp;G488,'By Class Overall'!A:G,7,FALSE),0)</f>
        <v>32</v>
      </c>
    </row>
    <row r="489" spans="1:17" x14ac:dyDescent="0.25">
      <c r="A489" s="8">
        <v>2</v>
      </c>
      <c r="B489" s="8" t="s">
        <v>12</v>
      </c>
      <c r="C489" s="8" t="s">
        <v>13</v>
      </c>
      <c r="D489" s="8" t="s">
        <v>71</v>
      </c>
      <c r="E489" s="8" t="s">
        <v>71</v>
      </c>
      <c r="F489" s="8">
        <v>607</v>
      </c>
      <c r="G489" s="8" t="s">
        <v>67</v>
      </c>
      <c r="J489" s="8" t="s">
        <v>71</v>
      </c>
      <c r="L489" s="8" t="s">
        <v>51</v>
      </c>
      <c r="M489" s="8" t="s">
        <v>52</v>
      </c>
      <c r="N489" s="8" t="s">
        <v>13</v>
      </c>
      <c r="O489" s="8">
        <f>IF(N489="Sportsman",0,_xlfn.IFNA(VLOOKUP(E489,'Points and Classes'!A:B,2,FALSE),0))</f>
        <v>0</v>
      </c>
      <c r="P489" s="8">
        <f>_xlfn.IFNA(VLOOKUP(N489&amp;G489,'By Class Overall'!A:F,6,FALSE),0)</f>
        <v>0</v>
      </c>
      <c r="Q489" s="8">
        <f>_xlfn.IFNA(VLOOKUP(N489&amp;G489,'By Class Overall'!A:G,7,FALSE),0)</f>
        <v>32</v>
      </c>
    </row>
    <row r="490" spans="1:17" x14ac:dyDescent="0.25">
      <c r="A490" s="8">
        <v>2</v>
      </c>
      <c r="B490" s="8" t="s">
        <v>12</v>
      </c>
      <c r="C490" s="8" t="s">
        <v>13</v>
      </c>
      <c r="D490" s="8" t="s">
        <v>71</v>
      </c>
      <c r="E490" s="8" t="s">
        <v>71</v>
      </c>
      <c r="F490" s="8">
        <v>146</v>
      </c>
      <c r="G490" s="8" t="s">
        <v>68</v>
      </c>
      <c r="J490" s="8" t="s">
        <v>71</v>
      </c>
      <c r="L490" s="8" t="s">
        <v>69</v>
      </c>
      <c r="M490" s="8" t="s">
        <v>70</v>
      </c>
      <c r="N490" s="8" t="s">
        <v>13</v>
      </c>
      <c r="O490" s="8">
        <f>IF(N490="Sportsman",0,_xlfn.IFNA(VLOOKUP(E490,'Points and Classes'!A:B,2,FALSE),0))</f>
        <v>0</v>
      </c>
      <c r="P490" s="8">
        <f>_xlfn.IFNA(VLOOKUP(N490&amp;G490,'By Class Overall'!A:F,6,FALSE),0)</f>
        <v>0</v>
      </c>
      <c r="Q490" s="8">
        <f>_xlfn.IFNA(VLOOKUP(N490&amp;G490,'By Class Overall'!A:G,7,FALSE),0)</f>
        <v>32</v>
      </c>
    </row>
    <row r="491" spans="1:17" x14ac:dyDescent="0.25">
      <c r="A491" s="8">
        <v>2</v>
      </c>
      <c r="B491" s="8" t="s">
        <v>12</v>
      </c>
      <c r="C491" s="8" t="s">
        <v>13</v>
      </c>
      <c r="D491" s="8" t="s">
        <v>71</v>
      </c>
      <c r="E491" s="8" t="s">
        <v>71</v>
      </c>
      <c r="F491" s="8" t="s">
        <v>223</v>
      </c>
      <c r="G491" s="8" t="s">
        <v>224</v>
      </c>
      <c r="J491" s="8" t="s">
        <v>71</v>
      </c>
      <c r="L491" s="8" t="s">
        <v>18</v>
      </c>
      <c r="M491" s="8" t="s">
        <v>225</v>
      </c>
      <c r="N491" s="8" t="s">
        <v>13</v>
      </c>
      <c r="O491" s="8">
        <f>IF(N491="Sportsman",0,_xlfn.IFNA(VLOOKUP(E491,'Points and Classes'!A:B,2,FALSE),0))</f>
        <v>0</v>
      </c>
      <c r="P491" s="8">
        <f>_xlfn.IFNA(VLOOKUP(N491&amp;G491,'By Class Overall'!A:F,6,FALSE),0)</f>
        <v>0</v>
      </c>
      <c r="Q491" s="8">
        <f>_xlfn.IFNA(VLOOKUP(N491&amp;G491,'By Class Overall'!A:G,7,FALSE),0)</f>
        <v>0</v>
      </c>
    </row>
    <row r="492" spans="1:17" x14ac:dyDescent="0.25">
      <c r="A492" s="8">
        <v>2</v>
      </c>
      <c r="B492" s="8" t="s">
        <v>12</v>
      </c>
      <c r="C492" s="8" t="s">
        <v>13</v>
      </c>
      <c r="D492" s="8" t="s">
        <v>71</v>
      </c>
      <c r="E492" s="8" t="s">
        <v>71</v>
      </c>
      <c r="F492" s="8">
        <v>311</v>
      </c>
      <c r="G492" s="8" t="s">
        <v>150</v>
      </c>
      <c r="J492" s="8" t="s">
        <v>71</v>
      </c>
      <c r="L492" s="8" t="s">
        <v>80</v>
      </c>
      <c r="M492" s="8" t="s">
        <v>19</v>
      </c>
      <c r="N492" s="8" t="s">
        <v>13</v>
      </c>
      <c r="O492" s="8">
        <f>IF(N492="Sportsman",0,_xlfn.IFNA(VLOOKUP(E492,'Points and Classes'!A:B,2,FALSE),0))</f>
        <v>0</v>
      </c>
      <c r="P492" s="8">
        <f>_xlfn.IFNA(VLOOKUP(N492&amp;G492,'By Class Overall'!A:F,6,FALSE),0)</f>
        <v>0</v>
      </c>
      <c r="Q492" s="8">
        <f>_xlfn.IFNA(VLOOKUP(N492&amp;G492,'By Class Overall'!A:G,7,FALSE),0)</f>
        <v>0</v>
      </c>
    </row>
    <row r="493" spans="1:17" x14ac:dyDescent="0.25">
      <c r="A493" s="8">
        <v>2</v>
      </c>
      <c r="B493" s="8" t="s">
        <v>12</v>
      </c>
      <c r="C493" s="8" t="s">
        <v>13</v>
      </c>
      <c r="D493" s="8" t="s">
        <v>71</v>
      </c>
      <c r="E493" s="8" t="s">
        <v>71</v>
      </c>
      <c r="F493" s="8">
        <v>69</v>
      </c>
      <c r="G493" s="8" t="s">
        <v>72</v>
      </c>
      <c r="J493" s="8" t="s">
        <v>71</v>
      </c>
      <c r="L493" s="8" t="s">
        <v>73</v>
      </c>
      <c r="M493" s="8" t="s">
        <v>74</v>
      </c>
      <c r="N493" s="8" t="s">
        <v>13</v>
      </c>
      <c r="O493" s="8">
        <f>IF(N493="Sportsman",0,_xlfn.IFNA(VLOOKUP(E493,'Points and Classes'!A:B,2,FALSE),0))</f>
        <v>0</v>
      </c>
      <c r="P493" s="8">
        <f>_xlfn.IFNA(VLOOKUP(N493&amp;G493,'By Class Overall'!A:F,6,FALSE),0)</f>
        <v>0</v>
      </c>
      <c r="Q493" s="8">
        <f>_xlfn.IFNA(VLOOKUP(N493&amp;G493,'By Class Overall'!A:G,7,FALSE),0)</f>
        <v>0</v>
      </c>
    </row>
    <row r="494" spans="1:17" x14ac:dyDescent="0.25">
      <c r="A494" s="8">
        <v>2</v>
      </c>
      <c r="B494" s="8" t="s">
        <v>12</v>
      </c>
      <c r="C494" s="8" t="s">
        <v>13</v>
      </c>
      <c r="D494" s="8" t="s">
        <v>71</v>
      </c>
      <c r="E494" s="8" t="s">
        <v>71</v>
      </c>
      <c r="F494" s="8">
        <v>147</v>
      </c>
      <c r="G494" s="8" t="s">
        <v>159</v>
      </c>
      <c r="J494" s="8" t="s">
        <v>71</v>
      </c>
      <c r="L494" s="8" t="s">
        <v>155</v>
      </c>
      <c r="M494" s="8" t="s">
        <v>24</v>
      </c>
      <c r="N494" s="8" t="s">
        <v>13</v>
      </c>
      <c r="O494" s="8">
        <f>IF(N494="Sportsman",0,_xlfn.IFNA(VLOOKUP(E494,'Points and Classes'!A:B,2,FALSE),0))</f>
        <v>0</v>
      </c>
      <c r="P494" s="8">
        <f>_xlfn.IFNA(VLOOKUP(N494&amp;G494,'By Class Overall'!A:F,6,FALSE),0)</f>
        <v>0</v>
      </c>
      <c r="Q494" s="8">
        <f>_xlfn.IFNA(VLOOKUP(N494&amp;G494,'By Class Overall'!A:G,7,FALSE),0)</f>
        <v>0</v>
      </c>
    </row>
    <row r="495" spans="1:17" x14ac:dyDescent="0.25">
      <c r="A495" s="8">
        <v>2</v>
      </c>
      <c r="B495" s="8" t="s">
        <v>12</v>
      </c>
      <c r="C495" s="8" t="s">
        <v>13</v>
      </c>
      <c r="D495" s="8" t="s">
        <v>71</v>
      </c>
      <c r="E495" s="8" t="s">
        <v>71</v>
      </c>
      <c r="F495" s="8">
        <v>152</v>
      </c>
      <c r="G495" s="8" t="s">
        <v>248</v>
      </c>
      <c r="J495" s="8" t="s">
        <v>71</v>
      </c>
      <c r="L495" s="8" t="s">
        <v>48</v>
      </c>
      <c r="M495" s="8" t="s">
        <v>249</v>
      </c>
      <c r="N495" s="8" t="s">
        <v>13</v>
      </c>
      <c r="O495" s="8">
        <f>IF(N495="Sportsman",0,_xlfn.IFNA(VLOOKUP(E495,'Points and Classes'!A:B,2,FALSE),0))</f>
        <v>0</v>
      </c>
      <c r="P495" s="8">
        <f>_xlfn.IFNA(VLOOKUP(N495&amp;G495,'By Class Overall'!A:F,6,FALSE),0)</f>
        <v>0</v>
      </c>
      <c r="Q495" s="8">
        <f>_xlfn.IFNA(VLOOKUP(N495&amp;G495,'By Class Overall'!A:G,7,FALSE),0)</f>
        <v>0</v>
      </c>
    </row>
    <row r="496" spans="1:17" x14ac:dyDescent="0.25">
      <c r="A496" s="8">
        <v>2</v>
      </c>
      <c r="B496" s="8" t="s">
        <v>12</v>
      </c>
      <c r="C496" s="8" t="s">
        <v>13</v>
      </c>
      <c r="D496" s="8" t="s">
        <v>71</v>
      </c>
      <c r="E496" s="8" t="s">
        <v>71</v>
      </c>
      <c r="F496" s="8">
        <v>115</v>
      </c>
      <c r="G496" s="8" t="s">
        <v>92</v>
      </c>
      <c r="J496" s="8" t="s">
        <v>71</v>
      </c>
      <c r="L496" s="8" t="s">
        <v>62</v>
      </c>
      <c r="M496" s="8" t="s">
        <v>44</v>
      </c>
      <c r="N496" s="8" t="s">
        <v>13</v>
      </c>
      <c r="O496" s="8">
        <f>IF(N496="Sportsman",0,_xlfn.IFNA(VLOOKUP(E496,'Points and Classes'!A:B,2,FALSE),0))</f>
        <v>0</v>
      </c>
      <c r="P496" s="8">
        <f>_xlfn.IFNA(VLOOKUP(N496&amp;G496,'By Class Overall'!A:F,6,FALSE),0)</f>
        <v>0</v>
      </c>
      <c r="Q496" s="8">
        <f>_xlfn.IFNA(VLOOKUP(N496&amp;G496,'By Class Overall'!A:G,7,FALSE),0)</f>
        <v>0</v>
      </c>
    </row>
    <row r="497" spans="1:17" x14ac:dyDescent="0.25">
      <c r="A497" s="8">
        <v>2</v>
      </c>
      <c r="B497" s="8" t="s">
        <v>12</v>
      </c>
      <c r="C497" s="8" t="s">
        <v>13</v>
      </c>
      <c r="D497" s="8" t="s">
        <v>71</v>
      </c>
      <c r="E497" s="8" t="s">
        <v>71</v>
      </c>
      <c r="F497" s="8" t="s">
        <v>258</v>
      </c>
      <c r="G497" s="8" t="s">
        <v>259</v>
      </c>
      <c r="J497" s="8" t="s">
        <v>71</v>
      </c>
      <c r="L497" s="8" t="s">
        <v>62</v>
      </c>
      <c r="M497" s="8" t="s">
        <v>70</v>
      </c>
      <c r="N497" s="8" t="s">
        <v>13</v>
      </c>
      <c r="O497" s="8">
        <f>IF(N497="Sportsman",0,_xlfn.IFNA(VLOOKUP(E497,'Points and Classes'!A:B,2,FALSE),0))</f>
        <v>0</v>
      </c>
      <c r="P497" s="8">
        <f>_xlfn.IFNA(VLOOKUP(N497&amp;G497,'By Class Overall'!A:F,6,FALSE),0)</f>
        <v>0</v>
      </c>
      <c r="Q497" s="8">
        <f>_xlfn.IFNA(VLOOKUP(N497&amp;G497,'By Class Overall'!A:G,7,FALSE),0)</f>
        <v>0</v>
      </c>
    </row>
    <row r="498" spans="1:17" x14ac:dyDescent="0.25">
      <c r="A498" s="8">
        <v>2</v>
      </c>
      <c r="B498" s="8" t="s">
        <v>12</v>
      </c>
      <c r="C498" s="8" t="s">
        <v>13</v>
      </c>
      <c r="D498" s="8" t="s">
        <v>71</v>
      </c>
      <c r="E498" s="8" t="s">
        <v>71</v>
      </c>
      <c r="F498" s="8">
        <v>805</v>
      </c>
      <c r="G498" s="8" t="s">
        <v>82</v>
      </c>
      <c r="J498" s="8" t="s">
        <v>71</v>
      </c>
      <c r="L498" s="8" t="s">
        <v>83</v>
      </c>
      <c r="M498" s="8" t="s">
        <v>54</v>
      </c>
      <c r="N498" s="8" t="s">
        <v>13</v>
      </c>
      <c r="O498" s="8">
        <f>IF(N498="Sportsman",0,_xlfn.IFNA(VLOOKUP(E498,'Points and Classes'!A:B,2,FALSE),0))</f>
        <v>0</v>
      </c>
      <c r="P498" s="8">
        <f>_xlfn.IFNA(VLOOKUP(N498&amp;G498,'By Class Overall'!A:F,6,FALSE),0)</f>
        <v>0</v>
      </c>
      <c r="Q498" s="8">
        <f>_xlfn.IFNA(VLOOKUP(N498&amp;G498,'By Class Overall'!A:G,7,FALSE),0)</f>
        <v>0</v>
      </c>
    </row>
    <row r="499" spans="1:17" x14ac:dyDescent="0.25">
      <c r="A499" s="8">
        <v>2</v>
      </c>
      <c r="B499" s="8" t="s">
        <v>12</v>
      </c>
      <c r="C499" s="8" t="s">
        <v>132</v>
      </c>
      <c r="D499" s="8">
        <v>1</v>
      </c>
      <c r="E499" s="8">
        <v>1</v>
      </c>
      <c r="F499" s="8">
        <v>177</v>
      </c>
      <c r="G499" s="8" t="s">
        <v>93</v>
      </c>
      <c r="H499" s="8">
        <v>7</v>
      </c>
      <c r="I499" s="9">
        <v>7.9861111111111122E-3</v>
      </c>
      <c r="L499" s="8" t="s">
        <v>51</v>
      </c>
      <c r="M499" s="8" t="s">
        <v>94</v>
      </c>
      <c r="N499" s="8" t="s">
        <v>212</v>
      </c>
      <c r="O499" s="8">
        <f>IF(N499="Sportsman",0,_xlfn.IFNA(VLOOKUP(E499,'Points and Classes'!A:B,2,FALSE),0))</f>
        <v>50</v>
      </c>
      <c r="P499" s="8">
        <f>_xlfn.IFNA(VLOOKUP(N499&amp;G499,'By Class Overall'!A:F,6,FALSE),0)</f>
        <v>206</v>
      </c>
      <c r="Q499" s="8">
        <f>_xlfn.IFNA(VLOOKUP(N499&amp;G499,'By Class Overall'!A:G,7,FALSE),0)</f>
        <v>1</v>
      </c>
    </row>
    <row r="500" spans="1:17" x14ac:dyDescent="0.25">
      <c r="A500" s="8">
        <v>2</v>
      </c>
      <c r="B500" s="8" t="s">
        <v>12</v>
      </c>
      <c r="C500" s="8" t="s">
        <v>132</v>
      </c>
      <c r="D500" s="8">
        <v>2</v>
      </c>
      <c r="E500" s="8">
        <v>2</v>
      </c>
      <c r="F500" s="8">
        <v>3</v>
      </c>
      <c r="G500" s="8" t="s">
        <v>244</v>
      </c>
      <c r="H500" s="8">
        <v>7</v>
      </c>
      <c r="I500" s="9">
        <v>7.9976851851851858E-3</v>
      </c>
      <c r="J500" s="8">
        <v>0.30499999999999999</v>
      </c>
      <c r="K500" s="8">
        <v>0.30499999999999999</v>
      </c>
      <c r="L500" s="8" t="s">
        <v>51</v>
      </c>
      <c r="M500" s="8" t="s">
        <v>158</v>
      </c>
      <c r="N500" s="8" t="s">
        <v>212</v>
      </c>
      <c r="O500" s="8">
        <f>IF(N500="Sportsman",0,_xlfn.IFNA(VLOOKUP(E500,'Points and Classes'!A:B,2,FALSE),0))</f>
        <v>40</v>
      </c>
      <c r="P500" s="8">
        <f>_xlfn.IFNA(VLOOKUP(N500&amp;G500,'By Class Overall'!A:F,6,FALSE),0)</f>
        <v>190</v>
      </c>
      <c r="Q500" s="8">
        <f>_xlfn.IFNA(VLOOKUP(N500&amp;G500,'By Class Overall'!A:G,7,FALSE),0)</f>
        <v>3</v>
      </c>
    </row>
    <row r="501" spans="1:17" x14ac:dyDescent="0.25">
      <c r="A501" s="8">
        <v>2</v>
      </c>
      <c r="B501" s="8" t="s">
        <v>12</v>
      </c>
      <c r="C501" s="8" t="s">
        <v>132</v>
      </c>
      <c r="D501" s="8">
        <v>3</v>
      </c>
      <c r="E501" s="8">
        <v>3</v>
      </c>
      <c r="F501" s="8">
        <v>87</v>
      </c>
      <c r="G501" s="8" t="s">
        <v>245</v>
      </c>
      <c r="H501" s="8">
        <v>7</v>
      </c>
      <c r="I501" s="9">
        <v>7.9976851851851858E-3</v>
      </c>
      <c r="J501" s="8">
        <v>1.2070000000000001</v>
      </c>
      <c r="K501" s="8">
        <v>0.90200000000000002</v>
      </c>
      <c r="L501" s="8" t="s">
        <v>246</v>
      </c>
      <c r="M501" s="8" t="s">
        <v>19</v>
      </c>
      <c r="N501" s="8" t="s">
        <v>212</v>
      </c>
      <c r="O501" s="8">
        <f>IF(N501="Sportsman",0,_xlfn.IFNA(VLOOKUP(E501,'Points and Classes'!A:B,2,FALSE),0))</f>
        <v>32</v>
      </c>
      <c r="P501" s="8">
        <f>_xlfn.IFNA(VLOOKUP(N501&amp;G501,'By Class Overall'!A:F,6,FALSE),0)</f>
        <v>38</v>
      </c>
      <c r="Q501" s="8">
        <f>_xlfn.IFNA(VLOOKUP(N501&amp;G501,'By Class Overall'!A:G,7,FALSE),0)</f>
        <v>16</v>
      </c>
    </row>
    <row r="502" spans="1:17" x14ac:dyDescent="0.25">
      <c r="A502" s="8">
        <v>2</v>
      </c>
      <c r="B502" s="8" t="s">
        <v>12</v>
      </c>
      <c r="C502" s="8" t="s">
        <v>132</v>
      </c>
      <c r="D502" s="8">
        <v>4</v>
      </c>
      <c r="E502" s="8">
        <v>4</v>
      </c>
      <c r="F502" s="8">
        <v>26</v>
      </c>
      <c r="G502" s="8" t="s">
        <v>90</v>
      </c>
      <c r="H502" s="8">
        <v>7</v>
      </c>
      <c r="I502" s="9">
        <v>8.0208333333333329E-3</v>
      </c>
      <c r="J502" s="8">
        <v>3.0539999999999998</v>
      </c>
      <c r="K502" s="8">
        <v>1.847</v>
      </c>
      <c r="L502" s="8" t="s">
        <v>31</v>
      </c>
      <c r="M502" s="8" t="s">
        <v>91</v>
      </c>
      <c r="N502" s="8" t="s">
        <v>212</v>
      </c>
      <c r="O502" s="8">
        <f>IF(N502="Sportsman",0,_xlfn.IFNA(VLOOKUP(E502,'Points and Classes'!A:B,2,FALSE),0))</f>
        <v>26</v>
      </c>
      <c r="P502" s="8">
        <f>_xlfn.IFNA(VLOOKUP(N502&amp;G502,'By Class Overall'!A:F,6,FALSE),0)</f>
        <v>197</v>
      </c>
      <c r="Q502" s="8">
        <f>_xlfn.IFNA(VLOOKUP(N502&amp;G502,'By Class Overall'!A:G,7,FALSE),0)</f>
        <v>2</v>
      </c>
    </row>
    <row r="503" spans="1:17" x14ac:dyDescent="0.25">
      <c r="A503" s="8">
        <v>2</v>
      </c>
      <c r="B503" s="8" t="s">
        <v>12</v>
      </c>
      <c r="C503" s="8" t="s">
        <v>132</v>
      </c>
      <c r="D503" s="8">
        <v>5</v>
      </c>
      <c r="E503" s="8">
        <v>5</v>
      </c>
      <c r="F503" s="8">
        <v>115</v>
      </c>
      <c r="G503" s="8" t="s">
        <v>92</v>
      </c>
      <c r="H503" s="8">
        <v>7</v>
      </c>
      <c r="I503" s="9">
        <v>8.0439814814814818E-3</v>
      </c>
      <c r="J503" s="8">
        <v>4.7140000000000004</v>
      </c>
      <c r="K503" s="8">
        <v>1.66</v>
      </c>
      <c r="L503" s="8" t="s">
        <v>62</v>
      </c>
      <c r="M503" s="8" t="s">
        <v>44</v>
      </c>
      <c r="N503" s="8" t="s">
        <v>212</v>
      </c>
      <c r="O503" s="8">
        <f>IF(N503="Sportsman",0,_xlfn.IFNA(VLOOKUP(E503,'Points and Classes'!A:B,2,FALSE),0))</f>
        <v>22</v>
      </c>
      <c r="P503" s="8">
        <f>_xlfn.IFNA(VLOOKUP(N503&amp;G503,'By Class Overall'!A:F,6,FALSE),0)</f>
        <v>158</v>
      </c>
      <c r="Q503" s="8">
        <f>_xlfn.IFNA(VLOOKUP(N503&amp;G503,'By Class Overall'!A:G,7,FALSE),0)</f>
        <v>4</v>
      </c>
    </row>
    <row r="504" spans="1:17" x14ac:dyDescent="0.25">
      <c r="A504" s="8">
        <v>2</v>
      </c>
      <c r="B504" s="8" t="s">
        <v>12</v>
      </c>
      <c r="C504" s="8" t="s">
        <v>132</v>
      </c>
      <c r="D504" s="8">
        <v>6</v>
      </c>
      <c r="E504" s="8">
        <v>6</v>
      </c>
      <c r="F504" s="8">
        <v>151</v>
      </c>
      <c r="G504" s="8" t="s">
        <v>103</v>
      </c>
      <c r="H504" s="8">
        <v>7</v>
      </c>
      <c r="I504" s="9">
        <v>8.2754629629629619E-3</v>
      </c>
      <c r="J504" s="8">
        <v>25.06</v>
      </c>
      <c r="K504" s="8">
        <v>20.346</v>
      </c>
      <c r="L504" s="8" t="s">
        <v>51</v>
      </c>
      <c r="M504" s="8" t="s">
        <v>104</v>
      </c>
      <c r="N504" s="8" t="s">
        <v>212</v>
      </c>
      <c r="O504" s="8">
        <f>IF(N504="Sportsman",0,_xlfn.IFNA(VLOOKUP(E504,'Points and Classes'!A:B,2,FALSE),0))</f>
        <v>20</v>
      </c>
      <c r="P504" s="8">
        <f>_xlfn.IFNA(VLOOKUP(N504&amp;G504,'By Class Overall'!A:F,6,FALSE),0)</f>
        <v>52</v>
      </c>
      <c r="Q504" s="8">
        <f>_xlfn.IFNA(VLOOKUP(N504&amp;G504,'By Class Overall'!A:G,7,FALSE),0)</f>
        <v>10</v>
      </c>
    </row>
    <row r="505" spans="1:17" x14ac:dyDescent="0.25">
      <c r="A505" s="8">
        <v>2</v>
      </c>
      <c r="B505" s="8" t="s">
        <v>12</v>
      </c>
      <c r="C505" s="8" t="s">
        <v>132</v>
      </c>
      <c r="D505" s="8">
        <v>7</v>
      </c>
      <c r="E505" s="8">
        <v>7</v>
      </c>
      <c r="F505" s="8">
        <v>86</v>
      </c>
      <c r="G505" s="8" t="s">
        <v>89</v>
      </c>
      <c r="H505" s="8">
        <v>7</v>
      </c>
      <c r="I505" s="9">
        <v>8.2754629629629619E-3</v>
      </c>
      <c r="J505" s="8">
        <v>25.248999999999999</v>
      </c>
      <c r="K505" s="8">
        <v>0.189</v>
      </c>
      <c r="L505" s="8" t="s">
        <v>31</v>
      </c>
      <c r="M505" s="8" t="s">
        <v>60</v>
      </c>
      <c r="N505" s="8" t="s">
        <v>212</v>
      </c>
      <c r="O505" s="8">
        <f>IF(N505="Sportsman",0,_xlfn.IFNA(VLOOKUP(E505,'Points and Classes'!A:B,2,FALSE),0))</f>
        <v>18</v>
      </c>
      <c r="P505" s="8">
        <f>_xlfn.IFNA(VLOOKUP(N505&amp;G505,'By Class Overall'!A:F,6,FALSE),0)</f>
        <v>44</v>
      </c>
      <c r="Q505" s="8">
        <f>_xlfn.IFNA(VLOOKUP(N505&amp;G505,'By Class Overall'!A:G,7,FALSE),0)</f>
        <v>12</v>
      </c>
    </row>
    <row r="506" spans="1:17" x14ac:dyDescent="0.25">
      <c r="A506" s="8">
        <v>2</v>
      </c>
      <c r="B506" s="8" t="s">
        <v>12</v>
      </c>
      <c r="C506" s="8" t="s">
        <v>132</v>
      </c>
      <c r="D506" s="8">
        <v>8</v>
      </c>
      <c r="E506" s="8">
        <v>8</v>
      </c>
      <c r="F506" s="8">
        <v>7</v>
      </c>
      <c r="G506" s="8" t="s">
        <v>247</v>
      </c>
      <c r="H506" s="8">
        <v>7</v>
      </c>
      <c r="I506" s="9">
        <v>8.2870370370370372E-3</v>
      </c>
      <c r="J506" s="8">
        <v>25.332000000000001</v>
      </c>
      <c r="K506" s="8">
        <v>8.3000000000000004E-2</v>
      </c>
      <c r="L506" s="8" t="s">
        <v>51</v>
      </c>
      <c r="M506" s="8" t="s">
        <v>158</v>
      </c>
      <c r="N506" s="8" t="s">
        <v>212</v>
      </c>
      <c r="O506" s="8">
        <f>IF(N506="Sportsman",0,_xlfn.IFNA(VLOOKUP(E506,'Points and Classes'!A:B,2,FALSE),0))</f>
        <v>16</v>
      </c>
      <c r="P506" s="8">
        <f>_xlfn.IFNA(VLOOKUP(N506&amp;G506,'By Class Overall'!A:F,6,FALSE),0)</f>
        <v>72</v>
      </c>
      <c r="Q506" s="8">
        <f>_xlfn.IFNA(VLOOKUP(N506&amp;G506,'By Class Overall'!A:G,7,FALSE),0)</f>
        <v>7</v>
      </c>
    </row>
    <row r="507" spans="1:17" x14ac:dyDescent="0.25">
      <c r="A507" s="8">
        <v>2</v>
      </c>
      <c r="B507" s="8" t="s">
        <v>12</v>
      </c>
      <c r="C507" s="8" t="s">
        <v>132</v>
      </c>
      <c r="D507" s="8">
        <v>9</v>
      </c>
      <c r="E507" s="8">
        <v>9</v>
      </c>
      <c r="F507" s="8">
        <v>53</v>
      </c>
      <c r="G507" s="8" t="s">
        <v>120</v>
      </c>
      <c r="H507" s="8">
        <v>7</v>
      </c>
      <c r="I507" s="9">
        <v>8.3333333333333332E-3</v>
      </c>
      <c r="J507" s="8">
        <v>30.03</v>
      </c>
      <c r="K507" s="8">
        <v>4.6980000000000004</v>
      </c>
      <c r="L507" s="8" t="s">
        <v>31</v>
      </c>
      <c r="M507" s="8" t="s">
        <v>121</v>
      </c>
      <c r="N507" s="8" t="s">
        <v>212</v>
      </c>
      <c r="O507" s="8">
        <f>IF(N507="Sportsman",0,_xlfn.IFNA(VLOOKUP(E507,'Points and Classes'!A:B,2,FALSE),0))</f>
        <v>14</v>
      </c>
      <c r="P507" s="8">
        <f>_xlfn.IFNA(VLOOKUP(N507&amp;G507,'By Class Overall'!A:F,6,FALSE),0)</f>
        <v>101</v>
      </c>
      <c r="Q507" s="8">
        <f>_xlfn.IFNA(VLOOKUP(N507&amp;G507,'By Class Overall'!A:G,7,FALSE),0)</f>
        <v>5</v>
      </c>
    </row>
    <row r="508" spans="1:17" x14ac:dyDescent="0.25">
      <c r="A508" s="8">
        <v>2</v>
      </c>
      <c r="B508" s="8" t="s">
        <v>12</v>
      </c>
      <c r="C508" s="8" t="s">
        <v>132</v>
      </c>
      <c r="D508" s="8">
        <v>10</v>
      </c>
      <c r="E508" s="8">
        <v>10</v>
      </c>
      <c r="F508" s="8">
        <v>11</v>
      </c>
      <c r="G508" s="8" t="s">
        <v>127</v>
      </c>
      <c r="H508" s="8">
        <v>7</v>
      </c>
      <c r="I508" s="9">
        <v>8.3796296296296292E-3</v>
      </c>
      <c r="J508" s="8">
        <v>33.619999999999997</v>
      </c>
      <c r="K508" s="8">
        <v>3.59</v>
      </c>
      <c r="L508" s="8" t="s">
        <v>31</v>
      </c>
      <c r="M508" s="8" t="s">
        <v>128</v>
      </c>
      <c r="N508" s="8" t="s">
        <v>212</v>
      </c>
      <c r="O508" s="8">
        <f>IF(N508="Sportsman",0,_xlfn.IFNA(VLOOKUP(E508,'Points and Classes'!A:B,2,FALSE),0))</f>
        <v>12</v>
      </c>
      <c r="P508" s="8">
        <f>_xlfn.IFNA(VLOOKUP(N508&amp;G508,'By Class Overall'!A:F,6,FALSE),0)</f>
        <v>32</v>
      </c>
      <c r="Q508" s="8">
        <f>_xlfn.IFNA(VLOOKUP(N508&amp;G508,'By Class Overall'!A:G,7,FALSE),0)</f>
        <v>19</v>
      </c>
    </row>
    <row r="509" spans="1:17" x14ac:dyDescent="0.25">
      <c r="A509" s="8">
        <v>2</v>
      </c>
      <c r="B509" s="8" t="s">
        <v>12</v>
      </c>
      <c r="C509" s="8" t="s">
        <v>132</v>
      </c>
      <c r="D509" s="8">
        <v>11</v>
      </c>
      <c r="E509" s="8">
        <v>11</v>
      </c>
      <c r="F509" s="8">
        <v>365</v>
      </c>
      <c r="G509" s="8" t="s">
        <v>105</v>
      </c>
      <c r="H509" s="8">
        <v>7</v>
      </c>
      <c r="I509" s="9">
        <v>8.4027777777777781E-3</v>
      </c>
      <c r="J509" s="8">
        <v>35.561999999999998</v>
      </c>
      <c r="K509" s="8">
        <v>1.9419999999999999</v>
      </c>
      <c r="L509" s="8" t="s">
        <v>48</v>
      </c>
      <c r="M509" s="8" t="s">
        <v>128</v>
      </c>
      <c r="N509" s="8" t="s">
        <v>212</v>
      </c>
      <c r="O509" s="8">
        <f>IF(N509="Sportsman",0,_xlfn.IFNA(VLOOKUP(E509,'Points and Classes'!A:B,2,FALSE),0))</f>
        <v>10</v>
      </c>
      <c r="P509" s="8">
        <f>_xlfn.IFNA(VLOOKUP(N509&amp;G509,'By Class Overall'!A:F,6,FALSE),0)</f>
        <v>77</v>
      </c>
      <c r="Q509" s="8">
        <f>_xlfn.IFNA(VLOOKUP(N509&amp;G509,'By Class Overall'!A:G,7,FALSE),0)</f>
        <v>6</v>
      </c>
    </row>
    <row r="510" spans="1:17" x14ac:dyDescent="0.25">
      <c r="A510" s="8">
        <v>2</v>
      </c>
      <c r="B510" s="8" t="s">
        <v>12</v>
      </c>
      <c r="C510" s="8" t="s">
        <v>132</v>
      </c>
      <c r="D510" s="8">
        <v>12</v>
      </c>
      <c r="E510" s="8">
        <v>12</v>
      </c>
      <c r="F510" s="8">
        <v>152</v>
      </c>
      <c r="G510" s="8" t="s">
        <v>248</v>
      </c>
      <c r="H510" s="8">
        <v>7</v>
      </c>
      <c r="I510" s="9">
        <v>8.4259259259259253E-3</v>
      </c>
      <c r="J510" s="8">
        <v>37.578000000000003</v>
      </c>
      <c r="K510" s="8">
        <v>2.016</v>
      </c>
      <c r="L510" s="8" t="s">
        <v>48</v>
      </c>
      <c r="M510" s="8" t="s">
        <v>249</v>
      </c>
      <c r="N510" s="8" t="s">
        <v>212</v>
      </c>
      <c r="O510" s="8">
        <f>IF(N510="Sportsman",0,_xlfn.IFNA(VLOOKUP(E510,'Points and Classes'!A:B,2,FALSE),0))</f>
        <v>9</v>
      </c>
      <c r="P510" s="8">
        <f>_xlfn.IFNA(VLOOKUP(N510&amp;G510,'By Class Overall'!A:F,6,FALSE),0)</f>
        <v>9</v>
      </c>
      <c r="Q510" s="8">
        <f>_xlfn.IFNA(VLOOKUP(N510&amp;G510,'By Class Overall'!A:G,7,FALSE),0)</f>
        <v>30</v>
      </c>
    </row>
    <row r="511" spans="1:17" x14ac:dyDescent="0.25">
      <c r="A511" s="8">
        <v>2</v>
      </c>
      <c r="B511" s="8" t="s">
        <v>12</v>
      </c>
      <c r="C511" s="8" t="s">
        <v>132</v>
      </c>
      <c r="D511" s="8">
        <v>13</v>
      </c>
      <c r="E511" s="8">
        <v>13</v>
      </c>
      <c r="F511" s="8">
        <v>39</v>
      </c>
      <c r="G511" s="8" t="s">
        <v>98</v>
      </c>
      <c r="H511" s="8">
        <v>7</v>
      </c>
      <c r="I511" s="9">
        <v>8.4375000000000006E-3</v>
      </c>
      <c r="J511" s="8">
        <v>39.018999999999998</v>
      </c>
      <c r="K511" s="8">
        <v>1.4410000000000001</v>
      </c>
      <c r="L511" s="8" t="s">
        <v>99</v>
      </c>
      <c r="M511" s="8" t="s">
        <v>100</v>
      </c>
      <c r="N511" s="8" t="s">
        <v>212</v>
      </c>
      <c r="O511" s="8">
        <f>IF(N511="Sportsman",0,_xlfn.IFNA(VLOOKUP(E511,'Points and Classes'!A:B,2,FALSE),0))</f>
        <v>8</v>
      </c>
      <c r="P511" s="8">
        <f>_xlfn.IFNA(VLOOKUP(N511&amp;G511,'By Class Overall'!A:F,6,FALSE),0)</f>
        <v>62</v>
      </c>
      <c r="Q511" s="8">
        <f>_xlfn.IFNA(VLOOKUP(N511&amp;G511,'By Class Overall'!A:G,7,FALSE),0)</f>
        <v>9</v>
      </c>
    </row>
    <row r="512" spans="1:17" x14ac:dyDescent="0.25">
      <c r="A512" s="8">
        <v>2</v>
      </c>
      <c r="B512" s="8" t="s">
        <v>12</v>
      </c>
      <c r="C512" s="8" t="s">
        <v>132</v>
      </c>
      <c r="D512" s="8">
        <v>14</v>
      </c>
      <c r="E512" s="8">
        <v>14</v>
      </c>
      <c r="F512" s="8">
        <v>422</v>
      </c>
      <c r="G512" s="8" t="s">
        <v>221</v>
      </c>
      <c r="H512" s="8">
        <v>7</v>
      </c>
      <c r="I512" s="9">
        <v>8.4375000000000006E-3</v>
      </c>
      <c r="J512" s="8">
        <v>39.07</v>
      </c>
      <c r="K512" s="8">
        <v>5.0999999999999997E-2</v>
      </c>
      <c r="L512" s="8" t="s">
        <v>18</v>
      </c>
      <c r="M512" s="8" t="s">
        <v>222</v>
      </c>
      <c r="N512" s="8" t="s">
        <v>212</v>
      </c>
      <c r="O512" s="8">
        <f>IF(N512="Sportsman",0,_xlfn.IFNA(VLOOKUP(E512,'Points and Classes'!A:B,2,FALSE),0))</f>
        <v>7</v>
      </c>
      <c r="P512" s="8">
        <f>_xlfn.IFNA(VLOOKUP(N512&amp;G512,'By Class Overall'!A:F,6,FALSE),0)</f>
        <v>7</v>
      </c>
      <c r="Q512" s="8">
        <f>_xlfn.IFNA(VLOOKUP(N512&amp;G512,'By Class Overall'!A:G,7,FALSE),0)</f>
        <v>32</v>
      </c>
    </row>
    <row r="513" spans="1:17" x14ac:dyDescent="0.25">
      <c r="A513" s="8">
        <v>2</v>
      </c>
      <c r="B513" s="8" t="s">
        <v>12</v>
      </c>
      <c r="C513" s="8" t="s">
        <v>132</v>
      </c>
      <c r="D513" s="8">
        <v>15</v>
      </c>
      <c r="E513" s="8">
        <v>15</v>
      </c>
      <c r="F513" s="8">
        <v>68</v>
      </c>
      <c r="G513" s="8" t="s">
        <v>20</v>
      </c>
      <c r="H513" s="8">
        <v>7</v>
      </c>
      <c r="I513" s="9">
        <v>8.4490740740740741E-3</v>
      </c>
      <c r="J513" s="8">
        <v>39.926000000000002</v>
      </c>
      <c r="K513" s="8">
        <v>0.85599999999999998</v>
      </c>
      <c r="L513" s="8" t="s">
        <v>15</v>
      </c>
      <c r="M513" s="8" t="s">
        <v>21</v>
      </c>
      <c r="N513" s="8" t="s">
        <v>212</v>
      </c>
      <c r="O513" s="8">
        <f>IF(N513="Sportsman",0,_xlfn.IFNA(VLOOKUP(E513,'Points and Classes'!A:B,2,FALSE),0))</f>
        <v>6</v>
      </c>
      <c r="P513" s="8">
        <f>_xlfn.IFNA(VLOOKUP(N513&amp;G513,'By Class Overall'!A:F,6,FALSE),0)</f>
        <v>72</v>
      </c>
      <c r="Q513" s="8">
        <f>_xlfn.IFNA(VLOOKUP(N513&amp;G513,'By Class Overall'!A:G,7,FALSE),0)</f>
        <v>7</v>
      </c>
    </row>
    <row r="514" spans="1:17" x14ac:dyDescent="0.25">
      <c r="A514" s="8">
        <v>2</v>
      </c>
      <c r="B514" s="8" t="s">
        <v>12</v>
      </c>
      <c r="C514" s="8" t="s">
        <v>132</v>
      </c>
      <c r="D514" s="8">
        <v>16</v>
      </c>
      <c r="E514" s="8">
        <v>16</v>
      </c>
      <c r="F514" s="8">
        <v>258</v>
      </c>
      <c r="G514" s="8" t="s">
        <v>134</v>
      </c>
      <c r="H514" s="8">
        <v>7</v>
      </c>
      <c r="I514" s="9">
        <v>8.4606481481481494E-3</v>
      </c>
      <c r="J514" s="8">
        <v>40.76</v>
      </c>
      <c r="K514" s="8">
        <v>0.83399999999999996</v>
      </c>
      <c r="L514" s="8" t="s">
        <v>83</v>
      </c>
      <c r="M514" s="8" t="s">
        <v>135</v>
      </c>
      <c r="N514" s="8" t="s">
        <v>212</v>
      </c>
      <c r="O514" s="8">
        <f>IF(N514="Sportsman",0,_xlfn.IFNA(VLOOKUP(E514,'Points and Classes'!A:B,2,FALSE),0))</f>
        <v>5</v>
      </c>
      <c r="P514" s="8">
        <f>_xlfn.IFNA(VLOOKUP(N514&amp;G514,'By Class Overall'!A:F,6,FALSE),0)</f>
        <v>43</v>
      </c>
      <c r="Q514" s="8">
        <f>_xlfn.IFNA(VLOOKUP(N514&amp;G514,'By Class Overall'!A:G,7,FALSE),0)</f>
        <v>14</v>
      </c>
    </row>
    <row r="515" spans="1:17" x14ac:dyDescent="0.25">
      <c r="A515" s="8">
        <v>2</v>
      </c>
      <c r="B515" s="8" t="s">
        <v>12</v>
      </c>
      <c r="C515" s="8" t="s">
        <v>132</v>
      </c>
      <c r="D515" s="8">
        <v>17</v>
      </c>
      <c r="E515" s="8">
        <v>17</v>
      </c>
      <c r="F515" s="8">
        <v>101</v>
      </c>
      <c r="G515" s="8" t="s">
        <v>124</v>
      </c>
      <c r="H515" s="8">
        <v>7</v>
      </c>
      <c r="I515" s="9">
        <v>8.5069444444444437E-3</v>
      </c>
      <c r="J515" s="8">
        <v>45.24</v>
      </c>
      <c r="K515" s="8">
        <v>4.4800000000000004</v>
      </c>
      <c r="L515" s="8" t="s">
        <v>51</v>
      </c>
      <c r="M515" s="8" t="s">
        <v>81</v>
      </c>
      <c r="N515" s="8" t="s">
        <v>212</v>
      </c>
      <c r="O515" s="8">
        <f>IF(N515="Sportsman",0,_xlfn.IFNA(VLOOKUP(E515,'Points and Classes'!A:B,2,FALSE),0))</f>
        <v>4</v>
      </c>
      <c r="P515" s="8">
        <f>_xlfn.IFNA(VLOOKUP(N515&amp;G515,'By Class Overall'!A:F,6,FALSE),0)</f>
        <v>26</v>
      </c>
      <c r="Q515" s="8">
        <f>_xlfn.IFNA(VLOOKUP(N515&amp;G515,'By Class Overall'!A:G,7,FALSE),0)</f>
        <v>22</v>
      </c>
    </row>
    <row r="516" spans="1:17" x14ac:dyDescent="0.25">
      <c r="A516" s="8">
        <v>2</v>
      </c>
      <c r="B516" s="8" t="s">
        <v>12</v>
      </c>
      <c r="C516" s="8" t="s">
        <v>132</v>
      </c>
      <c r="D516" s="8">
        <v>18</v>
      </c>
      <c r="E516" s="8">
        <v>18</v>
      </c>
      <c r="F516" s="8">
        <v>209</v>
      </c>
      <c r="G516" s="8" t="s">
        <v>28</v>
      </c>
      <c r="H516" s="8">
        <v>7</v>
      </c>
      <c r="I516" s="9">
        <v>8.5879629629629622E-3</v>
      </c>
      <c r="J516" s="8">
        <v>51.679000000000002</v>
      </c>
      <c r="K516" s="8">
        <v>6.4390000000000001</v>
      </c>
      <c r="L516" s="8" t="s">
        <v>18</v>
      </c>
      <c r="M516" s="8" t="s">
        <v>138</v>
      </c>
      <c r="N516" s="8" t="s">
        <v>212</v>
      </c>
      <c r="O516" s="8">
        <f>IF(N516="Sportsman",0,_xlfn.IFNA(VLOOKUP(E516,'Points and Classes'!A:B,2,FALSE),0))</f>
        <v>3</v>
      </c>
      <c r="P516" s="8">
        <f>_xlfn.IFNA(VLOOKUP(N516&amp;G516,'By Class Overall'!A:F,6,FALSE),0)</f>
        <v>48</v>
      </c>
      <c r="Q516" s="8">
        <f>_xlfn.IFNA(VLOOKUP(N516&amp;G516,'By Class Overall'!A:G,7,FALSE),0)</f>
        <v>11</v>
      </c>
    </row>
    <row r="517" spans="1:17" x14ac:dyDescent="0.25">
      <c r="A517" s="8">
        <v>2</v>
      </c>
      <c r="B517" s="8" t="s">
        <v>12</v>
      </c>
      <c r="C517" s="8" t="s">
        <v>132</v>
      </c>
      <c r="D517" s="8">
        <v>19</v>
      </c>
      <c r="E517" s="8">
        <v>19</v>
      </c>
      <c r="F517" s="8">
        <v>22</v>
      </c>
      <c r="G517" s="8" t="s">
        <v>35</v>
      </c>
      <c r="H517" s="8">
        <v>7</v>
      </c>
      <c r="I517" s="9">
        <v>8.5995370370370357E-3</v>
      </c>
      <c r="J517" s="8">
        <v>52.359000000000002</v>
      </c>
      <c r="K517" s="8">
        <v>0.68</v>
      </c>
      <c r="L517" s="8" t="s">
        <v>15</v>
      </c>
      <c r="M517" s="8" t="s">
        <v>123</v>
      </c>
      <c r="N517" s="8" t="s">
        <v>212</v>
      </c>
      <c r="O517" s="8">
        <f>IF(N517="Sportsman",0,_xlfn.IFNA(VLOOKUP(E517,'Points and Classes'!A:B,2,FALSE),0))</f>
        <v>2</v>
      </c>
      <c r="P517" s="8">
        <f>_xlfn.IFNA(VLOOKUP(N517&amp;G517,'By Class Overall'!A:F,6,FALSE),0)</f>
        <v>16</v>
      </c>
      <c r="Q517" s="8">
        <f>_xlfn.IFNA(VLOOKUP(N517&amp;G517,'By Class Overall'!A:G,7,FALSE),0)</f>
        <v>26</v>
      </c>
    </row>
    <row r="518" spans="1:17" x14ac:dyDescent="0.25">
      <c r="A518" s="8">
        <v>2</v>
      </c>
      <c r="B518" s="8" t="s">
        <v>12</v>
      </c>
      <c r="C518" s="8" t="s">
        <v>132</v>
      </c>
      <c r="D518" s="8">
        <v>20</v>
      </c>
      <c r="E518" s="8">
        <v>20</v>
      </c>
      <c r="F518" s="8">
        <v>71</v>
      </c>
      <c r="G518" s="8" t="s">
        <v>250</v>
      </c>
      <c r="H518" s="8">
        <v>7</v>
      </c>
      <c r="I518" s="9">
        <v>8.6458333333333335E-3</v>
      </c>
      <c r="J518" s="8">
        <v>56.357999999999997</v>
      </c>
      <c r="K518" s="8">
        <v>3.9990000000000001</v>
      </c>
      <c r="L518" s="8" t="s">
        <v>188</v>
      </c>
      <c r="M518" s="8" t="s">
        <v>251</v>
      </c>
      <c r="N518" s="8" t="s">
        <v>212</v>
      </c>
      <c r="O518" s="8">
        <f>IF(N518="Sportsman",0,_xlfn.IFNA(VLOOKUP(E518,'Points and Classes'!A:B,2,FALSE),0))</f>
        <v>1</v>
      </c>
      <c r="P518" s="8">
        <f>_xlfn.IFNA(VLOOKUP(N518&amp;G518,'By Class Overall'!A:F,6,FALSE),0)</f>
        <v>1</v>
      </c>
      <c r="Q518" s="8">
        <f>_xlfn.IFNA(VLOOKUP(N518&amp;G518,'By Class Overall'!A:G,7,FALSE),0)</f>
        <v>35</v>
      </c>
    </row>
    <row r="519" spans="1:17" x14ac:dyDescent="0.25">
      <c r="A519" s="8">
        <v>2</v>
      </c>
      <c r="B519" s="8" t="s">
        <v>12</v>
      </c>
      <c r="C519" s="8" t="s">
        <v>132</v>
      </c>
      <c r="D519" s="8">
        <v>21</v>
      </c>
      <c r="E519" s="8">
        <v>21</v>
      </c>
      <c r="F519" s="8">
        <v>703</v>
      </c>
      <c r="G519" s="8" t="s">
        <v>252</v>
      </c>
      <c r="H519" s="8">
        <v>7</v>
      </c>
      <c r="I519" s="9">
        <v>8.7384259259259255E-3</v>
      </c>
      <c r="J519" s="9">
        <v>7.5231481481481471E-4</v>
      </c>
      <c r="K519" s="8">
        <v>8.6199999999999992</v>
      </c>
      <c r="L519" s="8" t="s">
        <v>15</v>
      </c>
      <c r="M519" s="8" t="s">
        <v>253</v>
      </c>
      <c r="N519" s="8" t="s">
        <v>212</v>
      </c>
      <c r="O519" s="8">
        <f>IF(N519="Sportsman",0,_xlfn.IFNA(VLOOKUP(E519,'Points and Classes'!A:B,2,FALSE),0))</f>
        <v>0</v>
      </c>
      <c r="P519" s="8">
        <f>_xlfn.IFNA(VLOOKUP(N519&amp;G519,'By Class Overall'!A:F,6,FALSE),0)</f>
        <v>0</v>
      </c>
      <c r="Q519" s="8">
        <f>_xlfn.IFNA(VLOOKUP(N519&amp;G519,'By Class Overall'!A:G,7,FALSE),0)</f>
        <v>36</v>
      </c>
    </row>
    <row r="520" spans="1:17" x14ac:dyDescent="0.25">
      <c r="A520" s="8">
        <v>2</v>
      </c>
      <c r="B520" s="8" t="s">
        <v>12</v>
      </c>
      <c r="C520" s="8" t="s">
        <v>132</v>
      </c>
      <c r="D520" s="8">
        <v>22</v>
      </c>
      <c r="E520" s="8">
        <v>22</v>
      </c>
      <c r="F520" s="8">
        <v>56</v>
      </c>
      <c r="G520" s="8" t="s">
        <v>136</v>
      </c>
      <c r="H520" s="8">
        <v>7</v>
      </c>
      <c r="I520" s="9">
        <v>8.773148148148148E-3</v>
      </c>
      <c r="J520" s="9">
        <v>7.8703703703703705E-4</v>
      </c>
      <c r="K520" s="8">
        <v>3.2839999999999998</v>
      </c>
      <c r="L520" s="8" t="s">
        <v>137</v>
      </c>
      <c r="M520" s="8" t="s">
        <v>115</v>
      </c>
      <c r="N520" s="8" t="s">
        <v>212</v>
      </c>
      <c r="O520" s="8">
        <f>IF(N520="Sportsman",0,_xlfn.IFNA(VLOOKUP(E520,'Points and Classes'!A:B,2,FALSE),0))</f>
        <v>0</v>
      </c>
      <c r="P520" s="8">
        <f>_xlfn.IFNA(VLOOKUP(N520&amp;G520,'By Class Overall'!A:F,6,FALSE),0)</f>
        <v>36</v>
      </c>
      <c r="Q520" s="8">
        <f>_xlfn.IFNA(VLOOKUP(N520&amp;G520,'By Class Overall'!A:G,7,FALSE),0)</f>
        <v>17</v>
      </c>
    </row>
    <row r="521" spans="1:17" x14ac:dyDescent="0.25">
      <c r="A521" s="8">
        <v>2</v>
      </c>
      <c r="B521" s="8" t="s">
        <v>12</v>
      </c>
      <c r="C521" s="8" t="s">
        <v>132</v>
      </c>
      <c r="D521" s="8">
        <v>23</v>
      </c>
      <c r="E521" s="8">
        <v>23</v>
      </c>
      <c r="F521" s="8">
        <v>321</v>
      </c>
      <c r="G521" s="8" t="s">
        <v>254</v>
      </c>
      <c r="H521" s="8">
        <v>7</v>
      </c>
      <c r="I521" s="9">
        <v>8.9814814814814809E-3</v>
      </c>
      <c r="J521" s="9">
        <v>9.8379629629629642E-4</v>
      </c>
      <c r="K521" s="8">
        <v>17.100999999999999</v>
      </c>
      <c r="L521" s="8" t="s">
        <v>255</v>
      </c>
      <c r="M521" s="8" t="s">
        <v>256</v>
      </c>
      <c r="N521" s="8" t="s">
        <v>212</v>
      </c>
      <c r="O521" s="8">
        <f>IF(N521="Sportsman",0,_xlfn.IFNA(VLOOKUP(E521,'Points and Classes'!A:B,2,FALSE),0))</f>
        <v>0</v>
      </c>
      <c r="P521" s="8">
        <f>_xlfn.IFNA(VLOOKUP(N521&amp;G521,'By Class Overall'!A:F,6,FALSE),0)</f>
        <v>24</v>
      </c>
      <c r="Q521" s="8">
        <f>_xlfn.IFNA(VLOOKUP(N521&amp;G521,'By Class Overall'!A:G,7,FALSE),0)</f>
        <v>24</v>
      </c>
    </row>
    <row r="522" spans="1:17" x14ac:dyDescent="0.25">
      <c r="A522" s="8">
        <v>2</v>
      </c>
      <c r="B522" s="8" t="s">
        <v>12</v>
      </c>
      <c r="C522" s="8" t="s">
        <v>132</v>
      </c>
      <c r="D522" s="8">
        <v>24</v>
      </c>
      <c r="E522" s="8">
        <v>24</v>
      </c>
      <c r="F522" s="8">
        <v>217</v>
      </c>
      <c r="G522" s="8" t="s">
        <v>130</v>
      </c>
      <c r="H522" s="8">
        <v>7</v>
      </c>
      <c r="I522" s="9">
        <v>9.0393518518518522E-3</v>
      </c>
      <c r="J522" s="9">
        <v>1.0532407407407407E-3</v>
      </c>
      <c r="K522" s="8">
        <v>5.2169999999999996</v>
      </c>
      <c r="L522" s="8" t="s">
        <v>147</v>
      </c>
      <c r="M522" s="8" t="s">
        <v>81</v>
      </c>
      <c r="N522" s="8" t="s">
        <v>212</v>
      </c>
      <c r="O522" s="8">
        <f>IF(N522="Sportsman",0,_xlfn.IFNA(VLOOKUP(E522,'Points and Classes'!A:B,2,FALSE),0))</f>
        <v>0</v>
      </c>
      <c r="P522" s="8">
        <f>_xlfn.IFNA(VLOOKUP(N522&amp;G522,'By Class Overall'!A:F,6,FALSE),0)</f>
        <v>11</v>
      </c>
      <c r="Q522" s="8">
        <f>_xlfn.IFNA(VLOOKUP(N522&amp;G522,'By Class Overall'!A:G,7,FALSE),0)</f>
        <v>29</v>
      </c>
    </row>
    <row r="523" spans="1:17" x14ac:dyDescent="0.25">
      <c r="A523" s="8">
        <v>2</v>
      </c>
      <c r="B523" s="8" t="s">
        <v>12</v>
      </c>
      <c r="C523" s="8" t="s">
        <v>132</v>
      </c>
      <c r="D523" s="8">
        <v>25</v>
      </c>
      <c r="E523" s="8">
        <v>25</v>
      </c>
      <c r="F523" s="8">
        <v>117</v>
      </c>
      <c r="G523" s="8" t="s">
        <v>25</v>
      </c>
      <c r="H523" s="8">
        <v>7</v>
      </c>
      <c r="I523" s="9">
        <v>9.0393518518518522E-3</v>
      </c>
      <c r="J523" s="9">
        <v>1.0532407407407407E-3</v>
      </c>
      <c r="K523" s="8">
        <v>0.221</v>
      </c>
      <c r="L523" s="8" t="s">
        <v>51</v>
      </c>
      <c r="M523" s="8" t="s">
        <v>115</v>
      </c>
      <c r="N523" s="8" t="s">
        <v>212</v>
      </c>
      <c r="O523" s="8">
        <f>IF(N523="Sportsman",0,_xlfn.IFNA(VLOOKUP(E523,'Points and Classes'!A:B,2,FALSE),0))</f>
        <v>0</v>
      </c>
      <c r="P523" s="8">
        <f>_xlfn.IFNA(VLOOKUP(N523&amp;G523,'By Class Overall'!A:F,6,FALSE),0)</f>
        <v>0</v>
      </c>
      <c r="Q523" s="8">
        <f>_xlfn.IFNA(VLOOKUP(N523&amp;G523,'By Class Overall'!A:G,7,FALSE),0)</f>
        <v>36</v>
      </c>
    </row>
    <row r="524" spans="1:17" x14ac:dyDescent="0.25">
      <c r="A524" s="8">
        <v>2</v>
      </c>
      <c r="B524" s="8" t="s">
        <v>12</v>
      </c>
      <c r="C524" s="8" t="s">
        <v>132</v>
      </c>
      <c r="D524" s="8">
        <v>26</v>
      </c>
      <c r="E524" s="8">
        <v>26</v>
      </c>
      <c r="F524" s="8" t="s">
        <v>223</v>
      </c>
      <c r="G524" s="8" t="s">
        <v>224</v>
      </c>
      <c r="H524" s="8">
        <v>7</v>
      </c>
      <c r="I524" s="9">
        <v>9.0393518518518522E-3</v>
      </c>
      <c r="J524" s="9">
        <v>1.0532407407407407E-3</v>
      </c>
      <c r="K524" s="8">
        <v>0.31900000000000001</v>
      </c>
      <c r="L524" s="8" t="s">
        <v>18</v>
      </c>
      <c r="M524" s="8" t="s">
        <v>225</v>
      </c>
      <c r="N524" s="8" t="s">
        <v>212</v>
      </c>
      <c r="O524" s="8">
        <f>IF(N524="Sportsman",0,_xlfn.IFNA(VLOOKUP(E524,'Points and Classes'!A:B,2,FALSE),0))</f>
        <v>0</v>
      </c>
      <c r="P524" s="8">
        <f>_xlfn.IFNA(VLOOKUP(N524&amp;G524,'By Class Overall'!A:F,6,FALSE),0)</f>
        <v>0</v>
      </c>
      <c r="Q524" s="8">
        <f>_xlfn.IFNA(VLOOKUP(N524&amp;G524,'By Class Overall'!A:G,7,FALSE),0)</f>
        <v>36</v>
      </c>
    </row>
    <row r="525" spans="1:17" x14ac:dyDescent="0.25">
      <c r="A525" s="8">
        <v>2</v>
      </c>
      <c r="B525" s="8" t="s">
        <v>12</v>
      </c>
      <c r="C525" s="8" t="s">
        <v>132</v>
      </c>
      <c r="D525" s="8">
        <v>27</v>
      </c>
      <c r="E525" s="8">
        <v>27</v>
      </c>
      <c r="F525" s="8">
        <v>282</v>
      </c>
      <c r="G525" s="8" t="s">
        <v>26</v>
      </c>
      <c r="H525" s="8">
        <v>7</v>
      </c>
      <c r="I525" s="9">
        <v>9.0624999999999994E-3</v>
      </c>
      <c r="J525" s="9">
        <v>1.0763888888888889E-3</v>
      </c>
      <c r="K525" s="8">
        <v>2.1589999999999998</v>
      </c>
      <c r="L525" s="8" t="s">
        <v>122</v>
      </c>
      <c r="M525" s="8" t="s">
        <v>123</v>
      </c>
      <c r="N525" s="8" t="s">
        <v>212</v>
      </c>
      <c r="O525" s="8">
        <f>IF(N525="Sportsman",0,_xlfn.IFNA(VLOOKUP(E525,'Points and Classes'!A:B,2,FALSE),0))</f>
        <v>0</v>
      </c>
      <c r="P525" s="8">
        <f>_xlfn.IFNA(VLOOKUP(N525&amp;G525,'By Class Overall'!A:F,6,FALSE),0)</f>
        <v>13</v>
      </c>
      <c r="Q525" s="8">
        <f>_xlfn.IFNA(VLOOKUP(N525&amp;G525,'By Class Overall'!A:G,7,FALSE),0)</f>
        <v>27</v>
      </c>
    </row>
    <row r="526" spans="1:17" x14ac:dyDescent="0.25">
      <c r="A526" s="8">
        <v>2</v>
      </c>
      <c r="B526" s="8" t="s">
        <v>12</v>
      </c>
      <c r="C526" s="8" t="s">
        <v>132</v>
      </c>
      <c r="D526" s="8">
        <v>28</v>
      </c>
      <c r="E526" s="8">
        <v>28</v>
      </c>
      <c r="F526" s="8">
        <v>444</v>
      </c>
      <c r="G526" s="8" t="s">
        <v>257</v>
      </c>
      <c r="H526" s="8">
        <v>7</v>
      </c>
      <c r="I526" s="9">
        <v>9.0740740740740729E-3</v>
      </c>
      <c r="J526" s="9">
        <v>1.0879629629629629E-3</v>
      </c>
      <c r="K526" s="8">
        <v>0.48199999999999998</v>
      </c>
      <c r="L526" s="8" t="s">
        <v>48</v>
      </c>
      <c r="M526" s="8" t="s">
        <v>102</v>
      </c>
      <c r="N526" s="8" t="s">
        <v>212</v>
      </c>
      <c r="O526" s="8">
        <f>IF(N526="Sportsman",0,_xlfn.IFNA(VLOOKUP(E526,'Points and Classes'!A:B,2,FALSE),0))</f>
        <v>0</v>
      </c>
      <c r="P526" s="8">
        <f>_xlfn.IFNA(VLOOKUP(N526&amp;G526,'By Class Overall'!A:F,6,FALSE),0)</f>
        <v>26</v>
      </c>
      <c r="Q526" s="8">
        <f>_xlfn.IFNA(VLOOKUP(N526&amp;G526,'By Class Overall'!A:G,7,FALSE),0)</f>
        <v>22</v>
      </c>
    </row>
    <row r="527" spans="1:17" x14ac:dyDescent="0.25">
      <c r="A527" s="8">
        <v>2</v>
      </c>
      <c r="B527" s="8" t="s">
        <v>12</v>
      </c>
      <c r="C527" s="8" t="s">
        <v>132</v>
      </c>
      <c r="D527" s="8">
        <v>29</v>
      </c>
      <c r="E527" s="8">
        <v>29</v>
      </c>
      <c r="F527" s="8">
        <v>33</v>
      </c>
      <c r="G527" s="8" t="s">
        <v>171</v>
      </c>
      <c r="H527" s="8">
        <v>7</v>
      </c>
      <c r="I527" s="9">
        <v>9.1550925925925931E-3</v>
      </c>
      <c r="J527" s="9">
        <v>1.1689814814814816E-3</v>
      </c>
      <c r="K527" s="8">
        <v>7.2039999999999997</v>
      </c>
      <c r="L527" s="8" t="s">
        <v>172</v>
      </c>
      <c r="M527" s="8" t="s">
        <v>173</v>
      </c>
      <c r="N527" s="8" t="s">
        <v>212</v>
      </c>
      <c r="O527" s="8">
        <f>IF(N527="Sportsman",0,_xlfn.IFNA(VLOOKUP(E527,'Points and Classes'!A:B,2,FALSE),0))</f>
        <v>0</v>
      </c>
      <c r="P527" s="8">
        <f>_xlfn.IFNA(VLOOKUP(N527&amp;G527,'By Class Overall'!A:F,6,FALSE),0)</f>
        <v>0</v>
      </c>
      <c r="Q527" s="8">
        <f>_xlfn.IFNA(VLOOKUP(N527&amp;G527,'By Class Overall'!A:G,7,FALSE),0)</f>
        <v>36</v>
      </c>
    </row>
    <row r="528" spans="1:17" x14ac:dyDescent="0.25">
      <c r="A528" s="8">
        <v>2</v>
      </c>
      <c r="B528" s="8" t="s">
        <v>12</v>
      </c>
      <c r="C528" s="8" t="s">
        <v>132</v>
      </c>
      <c r="D528" s="8">
        <v>30</v>
      </c>
      <c r="E528" s="8">
        <v>30</v>
      </c>
      <c r="F528" s="8" t="s">
        <v>109</v>
      </c>
      <c r="G528" s="8" t="s">
        <v>110</v>
      </c>
      <c r="H528" s="8">
        <v>4</v>
      </c>
      <c r="I528" s="9">
        <v>4.8495370370370368E-3</v>
      </c>
      <c r="J528" s="8" t="s">
        <v>113</v>
      </c>
      <c r="K528" s="8" t="s">
        <v>113</v>
      </c>
      <c r="L528" s="8" t="s">
        <v>51</v>
      </c>
      <c r="M528" s="8" t="s">
        <v>133</v>
      </c>
      <c r="N528" s="8" t="s">
        <v>212</v>
      </c>
      <c r="O528" s="8">
        <f>IF(N528="Sportsman",0,_xlfn.IFNA(VLOOKUP(E528,'Points and Classes'!A:B,2,FALSE),0))</f>
        <v>0</v>
      </c>
      <c r="P528" s="8">
        <f>_xlfn.IFNA(VLOOKUP(N528&amp;G528,'By Class Overall'!A:F,6,FALSE),0)</f>
        <v>40</v>
      </c>
      <c r="Q528" s="8">
        <f>_xlfn.IFNA(VLOOKUP(N528&amp;G528,'By Class Overall'!A:G,7,FALSE),0)</f>
        <v>15</v>
      </c>
    </row>
    <row r="529" spans="1:17" x14ac:dyDescent="0.25">
      <c r="A529" s="8">
        <v>2</v>
      </c>
      <c r="B529" s="8" t="s">
        <v>12</v>
      </c>
      <c r="C529" s="8" t="s">
        <v>132</v>
      </c>
      <c r="D529" s="8">
        <v>31</v>
      </c>
      <c r="E529" s="8">
        <v>31</v>
      </c>
      <c r="F529" s="8">
        <v>121</v>
      </c>
      <c r="G529" s="8" t="s">
        <v>107</v>
      </c>
      <c r="L529" s="8" t="s">
        <v>108</v>
      </c>
      <c r="M529" s="8" t="s">
        <v>102</v>
      </c>
      <c r="N529" s="8" t="s">
        <v>212</v>
      </c>
      <c r="O529" s="8">
        <f>IF(N529="Sportsman",0,_xlfn.IFNA(VLOOKUP(E529,'Points and Classes'!A:B,2,FALSE),0))</f>
        <v>0</v>
      </c>
      <c r="P529" s="8">
        <f>_xlfn.IFNA(VLOOKUP(N529&amp;G529,'By Class Overall'!A:F,6,FALSE),0)</f>
        <v>44</v>
      </c>
      <c r="Q529" s="8">
        <f>_xlfn.IFNA(VLOOKUP(N529&amp;G529,'By Class Overall'!A:G,7,FALSE),0)</f>
        <v>12</v>
      </c>
    </row>
    <row r="530" spans="1:17" x14ac:dyDescent="0.25">
      <c r="A530" s="8">
        <v>2</v>
      </c>
      <c r="B530" s="8" t="s">
        <v>12</v>
      </c>
      <c r="C530" s="8" t="s">
        <v>132</v>
      </c>
      <c r="D530" s="8">
        <v>32</v>
      </c>
      <c r="E530" s="8">
        <v>32</v>
      </c>
      <c r="F530" s="8">
        <v>66</v>
      </c>
      <c r="G530" s="8" t="s">
        <v>141</v>
      </c>
      <c r="L530" s="8" t="s">
        <v>143</v>
      </c>
      <c r="M530" s="8" t="s">
        <v>144</v>
      </c>
      <c r="N530" s="8" t="s">
        <v>212</v>
      </c>
      <c r="O530" s="8">
        <f>IF(N530="Sportsman",0,_xlfn.IFNA(VLOOKUP(E530,'Points and Classes'!A:B,2,FALSE),0))</f>
        <v>0</v>
      </c>
      <c r="P530" s="8">
        <f>_xlfn.IFNA(VLOOKUP(N530&amp;G530,'By Class Overall'!A:F,6,FALSE),0)</f>
        <v>5</v>
      </c>
      <c r="Q530" s="8">
        <f>_xlfn.IFNA(VLOOKUP(N530&amp;G530,'By Class Overall'!A:G,7,FALSE),0)</f>
        <v>34</v>
      </c>
    </row>
    <row r="531" spans="1:17" x14ac:dyDescent="0.25">
      <c r="A531" s="8">
        <v>2</v>
      </c>
      <c r="B531" s="8" t="s">
        <v>12</v>
      </c>
      <c r="C531" s="8" t="s">
        <v>132</v>
      </c>
      <c r="D531" s="8">
        <v>33</v>
      </c>
      <c r="E531" s="8">
        <v>33</v>
      </c>
      <c r="F531" s="8">
        <v>777</v>
      </c>
      <c r="G531" s="8" t="s">
        <v>22</v>
      </c>
      <c r="L531" s="8" t="s">
        <v>33</v>
      </c>
      <c r="M531" s="8" t="s">
        <v>24</v>
      </c>
      <c r="N531" s="8" t="s">
        <v>212</v>
      </c>
      <c r="O531" s="8">
        <f>IF(N531="Sportsman",0,_xlfn.IFNA(VLOOKUP(E531,'Points and Classes'!A:B,2,FALSE),0))</f>
        <v>0</v>
      </c>
      <c r="P531" s="8">
        <f>_xlfn.IFNA(VLOOKUP(N531&amp;G531,'By Class Overall'!A:F,6,FALSE),0)</f>
        <v>0</v>
      </c>
      <c r="Q531" s="8">
        <f>_xlfn.IFNA(VLOOKUP(N531&amp;G531,'By Class Overall'!A:G,7,FALSE),0)</f>
        <v>36</v>
      </c>
    </row>
    <row r="532" spans="1:17" x14ac:dyDescent="0.25">
      <c r="A532" s="8">
        <v>2</v>
      </c>
      <c r="B532" s="8" t="s">
        <v>12</v>
      </c>
      <c r="C532" s="8" t="s">
        <v>132</v>
      </c>
      <c r="D532" s="8">
        <v>34</v>
      </c>
      <c r="E532" s="8">
        <v>34</v>
      </c>
      <c r="F532" s="8">
        <v>122</v>
      </c>
      <c r="G532" s="8" t="s">
        <v>101</v>
      </c>
      <c r="L532" s="8" t="s">
        <v>31</v>
      </c>
      <c r="M532" s="8" t="s">
        <v>102</v>
      </c>
      <c r="N532" s="8" t="s">
        <v>212</v>
      </c>
      <c r="O532" s="8">
        <f>IF(N532="Sportsman",0,_xlfn.IFNA(VLOOKUP(E532,'Points and Classes'!A:B,2,FALSE),0))</f>
        <v>0</v>
      </c>
      <c r="P532" s="8">
        <f>_xlfn.IFNA(VLOOKUP(N532&amp;G532,'By Class Overall'!A:F,6,FALSE),0)</f>
        <v>34</v>
      </c>
      <c r="Q532" s="8">
        <f>_xlfn.IFNA(VLOOKUP(N532&amp;G532,'By Class Overall'!A:G,7,FALSE),0)</f>
        <v>18</v>
      </c>
    </row>
    <row r="533" spans="1:17" x14ac:dyDescent="0.25">
      <c r="A533" s="8">
        <v>2</v>
      </c>
      <c r="B533" s="8" t="s">
        <v>12</v>
      </c>
      <c r="C533" s="8" t="s">
        <v>132</v>
      </c>
      <c r="D533" s="8">
        <v>35</v>
      </c>
      <c r="E533" s="8">
        <v>35</v>
      </c>
      <c r="F533" s="8" t="s">
        <v>258</v>
      </c>
      <c r="G533" s="8" t="s">
        <v>259</v>
      </c>
      <c r="L533" s="8" t="s">
        <v>62</v>
      </c>
      <c r="M533" s="8" t="s">
        <v>70</v>
      </c>
      <c r="N533" s="8" t="s">
        <v>212</v>
      </c>
      <c r="O533" s="8">
        <f>IF(N533="Sportsman",0,_xlfn.IFNA(VLOOKUP(E533,'Points and Classes'!A:B,2,FALSE),0))</f>
        <v>0</v>
      </c>
      <c r="P533" s="8">
        <f>_xlfn.IFNA(VLOOKUP(N533&amp;G533,'By Class Overall'!A:F,6,FALSE),0)</f>
        <v>0</v>
      </c>
      <c r="Q533" s="8">
        <f>_xlfn.IFNA(VLOOKUP(N533&amp;G533,'By Class Overall'!A:G,7,FALSE),0)</f>
        <v>36</v>
      </c>
    </row>
    <row r="534" spans="1:17" x14ac:dyDescent="0.25">
      <c r="A534" s="8">
        <v>2</v>
      </c>
      <c r="B534" s="8" t="s">
        <v>12</v>
      </c>
      <c r="C534" s="8" t="s">
        <v>149</v>
      </c>
      <c r="D534" s="8">
        <v>1</v>
      </c>
      <c r="E534" s="8">
        <v>1</v>
      </c>
      <c r="F534" s="8">
        <v>136</v>
      </c>
      <c r="G534" s="8" t="s">
        <v>32</v>
      </c>
      <c r="H534" s="8">
        <v>10</v>
      </c>
      <c r="I534" s="9">
        <v>1.4884259259259259E-2</v>
      </c>
      <c r="L534" s="8" t="s">
        <v>260</v>
      </c>
      <c r="M534" s="8" t="s">
        <v>34</v>
      </c>
      <c r="N534" s="8" t="s">
        <v>213</v>
      </c>
      <c r="O534" s="8">
        <f>IF(N534="Sportsman",0,_xlfn.IFNA(VLOOKUP(E534,'Points and Classes'!A:B,2,FALSE),0))</f>
        <v>50</v>
      </c>
      <c r="P534" s="8">
        <f>_xlfn.IFNA(VLOOKUP(N534&amp;G534,'By Class Overall'!A:F,6,FALSE),0)</f>
        <v>102</v>
      </c>
      <c r="Q534" s="8">
        <f>_xlfn.IFNA(VLOOKUP(N534&amp;G534,'By Class Overall'!A:G,7,FALSE),0)</f>
        <v>4</v>
      </c>
    </row>
    <row r="535" spans="1:17" x14ac:dyDescent="0.25">
      <c r="A535" s="8">
        <v>2</v>
      </c>
      <c r="B535" s="8" t="s">
        <v>12</v>
      </c>
      <c r="C535" s="8" t="s">
        <v>149</v>
      </c>
      <c r="D535" s="8">
        <v>2</v>
      </c>
      <c r="E535" s="8">
        <v>2</v>
      </c>
      <c r="F535" s="8">
        <v>193</v>
      </c>
      <c r="G535" s="8" t="s">
        <v>14</v>
      </c>
      <c r="H535" s="8">
        <v>9</v>
      </c>
      <c r="I535" s="9">
        <v>1.3368055555555557E-2</v>
      </c>
      <c r="J535" s="8" t="s">
        <v>118</v>
      </c>
      <c r="K535" s="8" t="s">
        <v>118</v>
      </c>
      <c r="L535" s="8" t="s">
        <v>15</v>
      </c>
      <c r="M535" s="8" t="s">
        <v>16</v>
      </c>
      <c r="N535" s="8" t="s">
        <v>213</v>
      </c>
      <c r="O535" s="8">
        <f>IF(N535="Sportsman",0,_xlfn.IFNA(VLOOKUP(E535,'Points and Classes'!A:B,2,FALSE),0))</f>
        <v>40</v>
      </c>
      <c r="P535" s="8">
        <f>_xlfn.IFNA(VLOOKUP(N535&amp;G535,'By Class Overall'!A:F,6,FALSE),0)</f>
        <v>262</v>
      </c>
      <c r="Q535" s="8">
        <f>_xlfn.IFNA(VLOOKUP(N535&amp;G535,'By Class Overall'!A:G,7,FALSE),0)</f>
        <v>1</v>
      </c>
    </row>
    <row r="536" spans="1:17" x14ac:dyDescent="0.25">
      <c r="A536" s="8">
        <v>2</v>
      </c>
      <c r="B536" s="8" t="s">
        <v>12</v>
      </c>
      <c r="C536" s="8" t="s">
        <v>149</v>
      </c>
      <c r="D536" s="8">
        <v>3</v>
      </c>
      <c r="E536" s="8">
        <v>3</v>
      </c>
      <c r="F536" s="8">
        <v>675</v>
      </c>
      <c r="G536" s="8" t="s">
        <v>75</v>
      </c>
      <c r="H536" s="8">
        <v>9</v>
      </c>
      <c r="I536" s="9">
        <v>1.3379629629629628E-2</v>
      </c>
      <c r="J536" s="8" t="s">
        <v>118</v>
      </c>
      <c r="K536" s="8">
        <v>0.70599999999999996</v>
      </c>
      <c r="L536" s="8" t="s">
        <v>76</v>
      </c>
      <c r="M536" s="8" t="s">
        <v>52</v>
      </c>
      <c r="N536" s="8" t="s">
        <v>213</v>
      </c>
      <c r="O536" s="8">
        <f>IF(N536="Sportsman",0,_xlfn.IFNA(VLOOKUP(E536,'Points and Classes'!A:B,2,FALSE),0))</f>
        <v>32</v>
      </c>
      <c r="P536" s="8">
        <f>_xlfn.IFNA(VLOOKUP(N536&amp;G536,'By Class Overall'!A:F,6,FALSE),0)</f>
        <v>86</v>
      </c>
      <c r="Q536" s="8">
        <f>_xlfn.IFNA(VLOOKUP(N536&amp;G536,'By Class Overall'!A:G,7,FALSE),0)</f>
        <v>6</v>
      </c>
    </row>
    <row r="537" spans="1:17" x14ac:dyDescent="0.25">
      <c r="A537" s="8">
        <v>2</v>
      </c>
      <c r="B537" s="8" t="s">
        <v>12</v>
      </c>
      <c r="C537" s="8" t="s">
        <v>149</v>
      </c>
      <c r="D537" s="8">
        <v>4</v>
      </c>
      <c r="E537" s="8">
        <v>4</v>
      </c>
      <c r="F537" s="8">
        <v>311</v>
      </c>
      <c r="G537" s="8" t="s">
        <v>150</v>
      </c>
      <c r="H537" s="8">
        <v>9</v>
      </c>
      <c r="I537" s="9">
        <v>1.3379629629629628E-2</v>
      </c>
      <c r="J537" s="8" t="s">
        <v>118</v>
      </c>
      <c r="K537" s="8">
        <v>0.27</v>
      </c>
      <c r="L537" s="8" t="s">
        <v>80</v>
      </c>
      <c r="M537" s="8" t="s">
        <v>19</v>
      </c>
      <c r="N537" s="8" t="s">
        <v>213</v>
      </c>
      <c r="O537" s="8">
        <f>IF(N537="Sportsman",0,_xlfn.IFNA(VLOOKUP(E537,'Points and Classes'!A:B,2,FALSE),0))</f>
        <v>26</v>
      </c>
      <c r="P537" s="8">
        <f>_xlfn.IFNA(VLOOKUP(N537&amp;G537,'By Class Overall'!A:F,6,FALSE),0)</f>
        <v>232</v>
      </c>
      <c r="Q537" s="8">
        <f>_xlfn.IFNA(VLOOKUP(N537&amp;G537,'By Class Overall'!A:G,7,FALSE),0)</f>
        <v>2</v>
      </c>
    </row>
    <row r="538" spans="1:17" x14ac:dyDescent="0.25">
      <c r="A538" s="8">
        <v>2</v>
      </c>
      <c r="B538" s="8" t="s">
        <v>12</v>
      </c>
      <c r="C538" s="8" t="s">
        <v>149</v>
      </c>
      <c r="D538" s="8">
        <v>5</v>
      </c>
      <c r="E538" s="8">
        <v>5</v>
      </c>
      <c r="F538" s="8">
        <v>911</v>
      </c>
      <c r="G538" s="8" t="s">
        <v>61</v>
      </c>
      <c r="H538" s="8">
        <v>8</v>
      </c>
      <c r="I538" s="9">
        <v>1.3587962962962963E-2</v>
      </c>
      <c r="J538" s="8" t="s">
        <v>111</v>
      </c>
      <c r="K538" s="8" t="s">
        <v>118</v>
      </c>
      <c r="L538" s="8" t="s">
        <v>62</v>
      </c>
      <c r="M538" s="8" t="s">
        <v>44</v>
      </c>
      <c r="N538" s="8" t="s">
        <v>213</v>
      </c>
      <c r="O538" s="8">
        <f>IF(N538="Sportsman",0,_xlfn.IFNA(VLOOKUP(E538,'Points and Classes'!A:B,2,FALSE),0))</f>
        <v>22</v>
      </c>
      <c r="P538" s="8">
        <f>_xlfn.IFNA(VLOOKUP(N538&amp;G538,'By Class Overall'!A:F,6,FALSE),0)</f>
        <v>146</v>
      </c>
      <c r="Q538" s="8">
        <f>_xlfn.IFNA(VLOOKUP(N538&amp;G538,'By Class Overall'!A:G,7,FALSE),0)</f>
        <v>3</v>
      </c>
    </row>
    <row r="539" spans="1:17" x14ac:dyDescent="0.25">
      <c r="A539" s="8">
        <v>2</v>
      </c>
      <c r="B539" s="8" t="s">
        <v>12</v>
      </c>
      <c r="C539" s="8" t="s">
        <v>149</v>
      </c>
      <c r="D539" s="8">
        <v>6</v>
      </c>
      <c r="E539" s="8">
        <v>6</v>
      </c>
      <c r="F539" s="8">
        <v>417</v>
      </c>
      <c r="G539" s="8" t="s">
        <v>261</v>
      </c>
      <c r="H539" s="8">
        <v>8</v>
      </c>
      <c r="I539" s="9">
        <v>1.3587962962962963E-2</v>
      </c>
      <c r="J539" s="8" t="s">
        <v>111</v>
      </c>
      <c r="K539" s="8">
        <v>0.26600000000000001</v>
      </c>
      <c r="L539" s="8" t="s">
        <v>262</v>
      </c>
      <c r="M539" s="8" t="s">
        <v>263</v>
      </c>
      <c r="N539" s="8" t="s">
        <v>213</v>
      </c>
      <c r="O539" s="8">
        <f>IF(N539="Sportsman",0,_xlfn.IFNA(VLOOKUP(E539,'Points and Classes'!A:B,2,FALSE),0))</f>
        <v>20</v>
      </c>
      <c r="P539" s="8">
        <f>_xlfn.IFNA(VLOOKUP(N539&amp;G539,'By Class Overall'!A:F,6,FALSE),0)</f>
        <v>52</v>
      </c>
      <c r="Q539" s="8">
        <f>_xlfn.IFNA(VLOOKUP(N539&amp;G539,'By Class Overall'!A:G,7,FALSE),0)</f>
        <v>14</v>
      </c>
    </row>
    <row r="540" spans="1:17" x14ac:dyDescent="0.25">
      <c r="A540" s="8">
        <v>2</v>
      </c>
      <c r="B540" s="8" t="s">
        <v>12</v>
      </c>
      <c r="C540" s="8" t="s">
        <v>149</v>
      </c>
      <c r="D540" s="8">
        <v>7</v>
      </c>
      <c r="E540" s="8">
        <v>7</v>
      </c>
      <c r="F540" s="8">
        <v>113</v>
      </c>
      <c r="G540" s="8" t="s">
        <v>264</v>
      </c>
      <c r="H540" s="8">
        <v>8</v>
      </c>
      <c r="I540" s="9">
        <v>1.3599537037037037E-2</v>
      </c>
      <c r="J540" s="8" t="s">
        <v>111</v>
      </c>
      <c r="K540" s="8">
        <v>0.27</v>
      </c>
      <c r="L540" s="8" t="s">
        <v>265</v>
      </c>
      <c r="M540" s="8" t="s">
        <v>266</v>
      </c>
      <c r="N540" s="8" t="s">
        <v>213</v>
      </c>
      <c r="O540" s="8">
        <f>IF(N540="Sportsman",0,_xlfn.IFNA(VLOOKUP(E540,'Points and Classes'!A:B,2,FALSE),0))</f>
        <v>18</v>
      </c>
      <c r="P540" s="8">
        <f>_xlfn.IFNA(VLOOKUP(N540&amp;G540,'By Class Overall'!A:F,6,FALSE),0)</f>
        <v>62</v>
      </c>
      <c r="Q540" s="8">
        <f>_xlfn.IFNA(VLOOKUP(N540&amp;G540,'By Class Overall'!A:G,7,FALSE),0)</f>
        <v>9</v>
      </c>
    </row>
    <row r="541" spans="1:17" x14ac:dyDescent="0.25">
      <c r="A541" s="8">
        <v>2</v>
      </c>
      <c r="B541" s="8" t="s">
        <v>12</v>
      </c>
      <c r="C541" s="8" t="s">
        <v>149</v>
      </c>
      <c r="D541" s="8">
        <v>8</v>
      </c>
      <c r="E541" s="8">
        <v>8</v>
      </c>
      <c r="F541" s="8">
        <v>607</v>
      </c>
      <c r="G541" s="8" t="s">
        <v>67</v>
      </c>
      <c r="H541" s="8">
        <v>8</v>
      </c>
      <c r="I541" s="9">
        <v>1.3692129629629629E-2</v>
      </c>
      <c r="J541" s="8" t="s">
        <v>111</v>
      </c>
      <c r="K541" s="8">
        <v>7.9630000000000001</v>
      </c>
      <c r="L541" s="8" t="s">
        <v>51</v>
      </c>
      <c r="M541" s="8" t="s">
        <v>52</v>
      </c>
      <c r="N541" s="8" t="s">
        <v>213</v>
      </c>
      <c r="O541" s="8">
        <f>IF(N541="Sportsman",0,_xlfn.IFNA(VLOOKUP(E541,'Points and Classes'!A:B,2,FALSE),0))</f>
        <v>16</v>
      </c>
      <c r="P541" s="8">
        <f>_xlfn.IFNA(VLOOKUP(N541&amp;G541,'By Class Overall'!A:F,6,FALSE),0)</f>
        <v>94</v>
      </c>
      <c r="Q541" s="8">
        <f>_xlfn.IFNA(VLOOKUP(N541&amp;G541,'By Class Overall'!A:G,7,FALSE),0)</f>
        <v>5</v>
      </c>
    </row>
    <row r="542" spans="1:17" x14ac:dyDescent="0.25">
      <c r="A542" s="8">
        <v>2</v>
      </c>
      <c r="B542" s="8" t="s">
        <v>12</v>
      </c>
      <c r="C542" s="8" t="s">
        <v>149</v>
      </c>
      <c r="D542" s="8">
        <v>9</v>
      </c>
      <c r="E542" s="8">
        <v>9</v>
      </c>
      <c r="F542" s="8">
        <v>325</v>
      </c>
      <c r="G542" s="8" t="s">
        <v>53</v>
      </c>
      <c r="H542" s="8">
        <v>8</v>
      </c>
      <c r="I542" s="9">
        <v>1.3692129629629629E-2</v>
      </c>
      <c r="J542" s="8" t="s">
        <v>111</v>
      </c>
      <c r="K542" s="8">
        <v>0.28599999999999998</v>
      </c>
      <c r="L542" s="8" t="s">
        <v>18</v>
      </c>
      <c r="M542" s="8" t="s">
        <v>54</v>
      </c>
      <c r="N542" s="8" t="s">
        <v>213</v>
      </c>
      <c r="O542" s="8">
        <f>IF(N542="Sportsman",0,_xlfn.IFNA(VLOOKUP(E542,'Points and Classes'!A:B,2,FALSE),0))</f>
        <v>14</v>
      </c>
      <c r="P542" s="8">
        <f>_xlfn.IFNA(VLOOKUP(N542&amp;G542,'By Class Overall'!A:F,6,FALSE),0)</f>
        <v>70</v>
      </c>
      <c r="Q542" s="8">
        <f>_xlfn.IFNA(VLOOKUP(N542&amp;G542,'By Class Overall'!A:G,7,FALSE),0)</f>
        <v>8</v>
      </c>
    </row>
    <row r="543" spans="1:17" x14ac:dyDescent="0.25">
      <c r="A543" s="8">
        <v>2</v>
      </c>
      <c r="B543" s="8" t="s">
        <v>12</v>
      </c>
      <c r="C543" s="8" t="s">
        <v>149</v>
      </c>
      <c r="D543" s="8">
        <v>10</v>
      </c>
      <c r="E543" s="8">
        <v>10</v>
      </c>
      <c r="F543" s="8">
        <v>179</v>
      </c>
      <c r="G543" s="8" t="s">
        <v>42</v>
      </c>
      <c r="H543" s="8">
        <v>8</v>
      </c>
      <c r="I543" s="9">
        <v>1.3738425925925926E-2</v>
      </c>
      <c r="J543" s="8" t="s">
        <v>111</v>
      </c>
      <c r="K543" s="8">
        <v>4.3090000000000002</v>
      </c>
      <c r="L543" s="8" t="s">
        <v>43</v>
      </c>
      <c r="M543" s="8" t="s">
        <v>44</v>
      </c>
      <c r="N543" s="8" t="s">
        <v>213</v>
      </c>
      <c r="O543" s="8">
        <f>IF(N543="Sportsman",0,_xlfn.IFNA(VLOOKUP(E543,'Points and Classes'!A:B,2,FALSE),0))</f>
        <v>12</v>
      </c>
      <c r="P543" s="8">
        <f>_xlfn.IFNA(VLOOKUP(N543&amp;G543,'By Class Overall'!A:F,6,FALSE),0)</f>
        <v>58</v>
      </c>
      <c r="Q543" s="8">
        <f>_xlfn.IFNA(VLOOKUP(N543&amp;G543,'By Class Overall'!A:G,7,FALSE),0)</f>
        <v>13</v>
      </c>
    </row>
    <row r="544" spans="1:17" x14ac:dyDescent="0.25">
      <c r="A544" s="8">
        <v>2</v>
      </c>
      <c r="B544" s="8" t="s">
        <v>12</v>
      </c>
      <c r="C544" s="8" t="s">
        <v>149</v>
      </c>
      <c r="D544" s="8">
        <v>11</v>
      </c>
      <c r="E544" s="8">
        <v>11</v>
      </c>
      <c r="F544" s="8">
        <v>307</v>
      </c>
      <c r="G544" s="8" t="s">
        <v>47</v>
      </c>
      <c r="H544" s="8">
        <v>8</v>
      </c>
      <c r="I544" s="9">
        <v>1.375E-2</v>
      </c>
      <c r="J544" s="8" t="s">
        <v>111</v>
      </c>
      <c r="K544" s="8">
        <v>1.1839999999999999</v>
      </c>
      <c r="L544" s="8" t="s">
        <v>48</v>
      </c>
      <c r="M544" s="8" t="s">
        <v>49</v>
      </c>
      <c r="N544" s="8" t="s">
        <v>213</v>
      </c>
      <c r="O544" s="8">
        <f>IF(N544="Sportsman",0,_xlfn.IFNA(VLOOKUP(E544,'Points and Classes'!A:B,2,FALSE),0))</f>
        <v>10</v>
      </c>
      <c r="P544" s="8">
        <f>_xlfn.IFNA(VLOOKUP(N544&amp;G544,'By Class Overall'!A:F,6,FALSE),0)</f>
        <v>62</v>
      </c>
      <c r="Q544" s="8">
        <f>_xlfn.IFNA(VLOOKUP(N544&amp;G544,'By Class Overall'!A:G,7,FALSE),0)</f>
        <v>9</v>
      </c>
    </row>
    <row r="545" spans="1:17" x14ac:dyDescent="0.25">
      <c r="A545" s="8">
        <v>2</v>
      </c>
      <c r="B545" s="8" t="s">
        <v>12</v>
      </c>
      <c r="C545" s="8" t="s">
        <v>149</v>
      </c>
      <c r="D545" s="8">
        <v>12</v>
      </c>
      <c r="E545" s="8">
        <v>12</v>
      </c>
      <c r="F545" s="8">
        <v>107</v>
      </c>
      <c r="G545" s="8" t="s">
        <v>55</v>
      </c>
      <c r="H545" s="8">
        <v>8</v>
      </c>
      <c r="I545" s="9">
        <v>1.3761574074074074E-2</v>
      </c>
      <c r="J545" s="8" t="s">
        <v>111</v>
      </c>
      <c r="K545" s="8">
        <v>0.28799999999999998</v>
      </c>
      <c r="L545" s="8" t="s">
        <v>56</v>
      </c>
      <c r="M545" s="8" t="s">
        <v>57</v>
      </c>
      <c r="N545" s="8" t="s">
        <v>213</v>
      </c>
      <c r="O545" s="8">
        <f>IF(N545="Sportsman",0,_xlfn.IFNA(VLOOKUP(E545,'Points and Classes'!A:B,2,FALSE),0))</f>
        <v>9</v>
      </c>
      <c r="P545" s="8">
        <f>_xlfn.IFNA(VLOOKUP(N545&amp;G545,'By Class Overall'!A:F,6,FALSE),0)</f>
        <v>60</v>
      </c>
      <c r="Q545" s="8">
        <f>_xlfn.IFNA(VLOOKUP(N545&amp;G545,'By Class Overall'!A:G,7,FALSE),0)</f>
        <v>12</v>
      </c>
    </row>
    <row r="546" spans="1:17" x14ac:dyDescent="0.25">
      <c r="A546" s="8">
        <v>2</v>
      </c>
      <c r="B546" s="8" t="s">
        <v>12</v>
      </c>
      <c r="C546" s="8" t="s">
        <v>149</v>
      </c>
      <c r="D546" s="8">
        <v>13</v>
      </c>
      <c r="E546" s="8">
        <v>13</v>
      </c>
      <c r="F546" s="8">
        <v>126</v>
      </c>
      <c r="G546" s="8" t="s">
        <v>229</v>
      </c>
      <c r="H546" s="8">
        <v>8</v>
      </c>
      <c r="I546" s="9">
        <v>1.3900462962962962E-2</v>
      </c>
      <c r="J546" s="8" t="s">
        <v>111</v>
      </c>
      <c r="K546" s="8">
        <v>12.317</v>
      </c>
      <c r="L546" s="8" t="s">
        <v>18</v>
      </c>
      <c r="M546" s="8" t="s">
        <v>230</v>
      </c>
      <c r="N546" s="8" t="s">
        <v>213</v>
      </c>
      <c r="O546" s="8">
        <f>IF(N546="Sportsman",0,_xlfn.IFNA(VLOOKUP(E546,'Points and Classes'!A:B,2,FALSE),0))</f>
        <v>8</v>
      </c>
      <c r="P546" s="8">
        <f>_xlfn.IFNA(VLOOKUP(N546&amp;G546,'By Class Overall'!A:F,6,FALSE),0)</f>
        <v>44</v>
      </c>
      <c r="Q546" s="8">
        <f>_xlfn.IFNA(VLOOKUP(N546&amp;G546,'By Class Overall'!A:G,7,FALSE),0)</f>
        <v>15</v>
      </c>
    </row>
    <row r="547" spans="1:17" x14ac:dyDescent="0.25">
      <c r="A547" s="8">
        <v>2</v>
      </c>
      <c r="B547" s="8" t="s">
        <v>12</v>
      </c>
      <c r="C547" s="8" t="s">
        <v>149</v>
      </c>
      <c r="D547" s="8">
        <v>14</v>
      </c>
      <c r="E547" s="8">
        <v>14</v>
      </c>
      <c r="F547" s="8">
        <v>786</v>
      </c>
      <c r="G547" s="8" t="s">
        <v>50</v>
      </c>
      <c r="H547" s="8">
        <v>8</v>
      </c>
      <c r="I547" s="9">
        <v>1.3900462962962962E-2</v>
      </c>
      <c r="J547" s="8" t="s">
        <v>111</v>
      </c>
      <c r="K547" s="8">
        <v>0.26900000000000002</v>
      </c>
      <c r="L547" s="8" t="s">
        <v>51</v>
      </c>
      <c r="M547" s="8" t="s">
        <v>52</v>
      </c>
      <c r="N547" s="8" t="s">
        <v>213</v>
      </c>
      <c r="O547" s="8">
        <f>IF(N547="Sportsman",0,_xlfn.IFNA(VLOOKUP(E547,'Points and Classes'!A:B,2,FALSE),0))</f>
        <v>7</v>
      </c>
      <c r="P547" s="8">
        <f>_xlfn.IFNA(VLOOKUP(N547&amp;G547,'By Class Overall'!A:F,6,FALSE),0)</f>
        <v>30</v>
      </c>
      <c r="Q547" s="8">
        <f>_xlfn.IFNA(VLOOKUP(N547&amp;G547,'By Class Overall'!A:G,7,FALSE),0)</f>
        <v>18</v>
      </c>
    </row>
    <row r="548" spans="1:17" x14ac:dyDescent="0.25">
      <c r="A548" s="8">
        <v>2</v>
      </c>
      <c r="B548" s="8" t="s">
        <v>12</v>
      </c>
      <c r="C548" s="8" t="s">
        <v>149</v>
      </c>
      <c r="D548" s="8">
        <v>15</v>
      </c>
      <c r="E548" s="8">
        <v>15</v>
      </c>
      <c r="F548" s="8">
        <v>660</v>
      </c>
      <c r="G548" s="8" t="s">
        <v>64</v>
      </c>
      <c r="H548" s="8">
        <v>8</v>
      </c>
      <c r="I548" s="9">
        <v>1.4178240740740741E-2</v>
      </c>
      <c r="J548" s="8" t="s">
        <v>111</v>
      </c>
      <c r="K548" s="8">
        <v>23.276</v>
      </c>
      <c r="L548" s="8" t="s">
        <v>65</v>
      </c>
      <c r="M548" s="8" t="s">
        <v>66</v>
      </c>
      <c r="N548" s="8" t="s">
        <v>213</v>
      </c>
      <c r="O548" s="8">
        <f>IF(N548="Sportsman",0,_xlfn.IFNA(VLOOKUP(E548,'Points and Classes'!A:B,2,FALSE),0))</f>
        <v>6</v>
      </c>
      <c r="P548" s="8">
        <f>_xlfn.IFNA(VLOOKUP(N548&amp;G548,'By Class Overall'!A:F,6,FALSE),0)</f>
        <v>25</v>
      </c>
      <c r="Q548" s="8">
        <f>_xlfn.IFNA(VLOOKUP(N548&amp;G548,'By Class Overall'!A:G,7,FALSE),0)</f>
        <v>21</v>
      </c>
    </row>
    <row r="549" spans="1:17" x14ac:dyDescent="0.25">
      <c r="A549" s="8">
        <v>2</v>
      </c>
      <c r="B549" s="8" t="s">
        <v>12</v>
      </c>
      <c r="C549" s="8" t="s">
        <v>149</v>
      </c>
      <c r="D549" s="8">
        <v>16</v>
      </c>
      <c r="E549" s="8">
        <v>16</v>
      </c>
      <c r="F549" s="8">
        <v>146</v>
      </c>
      <c r="G549" s="8" t="s">
        <v>68</v>
      </c>
      <c r="H549" s="8">
        <v>8</v>
      </c>
      <c r="I549" s="9">
        <v>1.4236111111111111E-2</v>
      </c>
      <c r="J549" s="8" t="s">
        <v>111</v>
      </c>
      <c r="K549" s="8">
        <v>5.2389999999999999</v>
      </c>
      <c r="L549" s="8" t="s">
        <v>69</v>
      </c>
      <c r="M549" s="8" t="s">
        <v>70</v>
      </c>
      <c r="N549" s="8" t="s">
        <v>213</v>
      </c>
      <c r="O549" s="8">
        <f>IF(N549="Sportsman",0,_xlfn.IFNA(VLOOKUP(E549,'Points and Classes'!A:B,2,FALSE),0))</f>
        <v>5</v>
      </c>
      <c r="P549" s="8">
        <f>_xlfn.IFNA(VLOOKUP(N549&amp;G549,'By Class Overall'!A:F,6,FALSE),0)</f>
        <v>15</v>
      </c>
      <c r="Q549" s="8">
        <f>_xlfn.IFNA(VLOOKUP(N549&amp;G549,'By Class Overall'!A:G,7,FALSE),0)</f>
        <v>24</v>
      </c>
    </row>
    <row r="550" spans="1:17" x14ac:dyDescent="0.25">
      <c r="A550" s="8">
        <v>2</v>
      </c>
      <c r="B550" s="8" t="s">
        <v>12</v>
      </c>
      <c r="C550" s="8" t="s">
        <v>149</v>
      </c>
      <c r="D550" s="8">
        <v>17</v>
      </c>
      <c r="E550" s="8">
        <v>17</v>
      </c>
      <c r="F550" s="8">
        <v>914</v>
      </c>
      <c r="G550" s="8" t="s">
        <v>177</v>
      </c>
      <c r="H550" s="8">
        <v>8</v>
      </c>
      <c r="I550" s="9">
        <v>1.4328703703703703E-2</v>
      </c>
      <c r="J550" s="8" t="s">
        <v>111</v>
      </c>
      <c r="K550" s="8">
        <v>8.6389999999999993</v>
      </c>
      <c r="L550" s="8" t="s">
        <v>18</v>
      </c>
      <c r="M550" s="8" t="s">
        <v>178</v>
      </c>
      <c r="N550" s="8" t="s">
        <v>213</v>
      </c>
      <c r="O550" s="8">
        <f>IF(N550="Sportsman",0,_xlfn.IFNA(VLOOKUP(E550,'Points and Classes'!A:B,2,FALSE),0))</f>
        <v>4</v>
      </c>
      <c r="P550" s="8">
        <f>_xlfn.IFNA(VLOOKUP(N550&amp;G550,'By Class Overall'!A:F,6,FALSE),0)</f>
        <v>10</v>
      </c>
      <c r="Q550" s="8">
        <f>_xlfn.IFNA(VLOOKUP(N550&amp;G550,'By Class Overall'!A:G,7,FALSE),0)</f>
        <v>28</v>
      </c>
    </row>
    <row r="551" spans="1:17" x14ac:dyDescent="0.25">
      <c r="A551" s="8">
        <v>2</v>
      </c>
      <c r="B551" s="8" t="s">
        <v>12</v>
      </c>
      <c r="C551" s="8" t="s">
        <v>149</v>
      </c>
      <c r="D551" s="8">
        <v>18</v>
      </c>
      <c r="E551" s="8">
        <v>18</v>
      </c>
      <c r="F551" s="8">
        <v>300</v>
      </c>
      <c r="G551" s="8" t="s">
        <v>267</v>
      </c>
      <c r="H551" s="8">
        <v>8</v>
      </c>
      <c r="I551" s="9">
        <v>1.4502314814814815E-2</v>
      </c>
      <c r="J551" s="8" t="s">
        <v>111</v>
      </c>
      <c r="K551" s="8">
        <v>14.407999999999999</v>
      </c>
      <c r="L551" s="8" t="s">
        <v>18</v>
      </c>
      <c r="M551" s="8" t="s">
        <v>158</v>
      </c>
      <c r="N551" s="8" t="s">
        <v>213</v>
      </c>
      <c r="O551" s="8">
        <f>IF(N551="Sportsman",0,_xlfn.IFNA(VLOOKUP(E551,'Points and Classes'!A:B,2,FALSE),0))</f>
        <v>3</v>
      </c>
      <c r="P551" s="8">
        <f>_xlfn.IFNA(VLOOKUP(N551&amp;G551,'By Class Overall'!A:F,6,FALSE),0)</f>
        <v>27</v>
      </c>
      <c r="Q551" s="8">
        <f>_xlfn.IFNA(VLOOKUP(N551&amp;G551,'By Class Overall'!A:G,7,FALSE),0)</f>
        <v>20</v>
      </c>
    </row>
    <row r="552" spans="1:17" x14ac:dyDescent="0.25">
      <c r="A552" s="8">
        <v>2</v>
      </c>
      <c r="B552" s="8" t="s">
        <v>12</v>
      </c>
      <c r="C552" s="8" t="s">
        <v>149</v>
      </c>
      <c r="D552" s="8">
        <v>19</v>
      </c>
      <c r="E552" s="8">
        <v>19</v>
      </c>
      <c r="F552" s="8">
        <v>147</v>
      </c>
      <c r="G552" s="8" t="s">
        <v>159</v>
      </c>
      <c r="H552" s="8">
        <v>8</v>
      </c>
      <c r="I552" s="9">
        <v>1.4560185185185183E-2</v>
      </c>
      <c r="J552" s="8" t="s">
        <v>111</v>
      </c>
      <c r="K552" s="8">
        <v>5.0419999999999998</v>
      </c>
      <c r="L552" s="8" t="s">
        <v>155</v>
      </c>
      <c r="M552" s="8" t="s">
        <v>24</v>
      </c>
      <c r="N552" s="8" t="s">
        <v>213</v>
      </c>
      <c r="O552" s="8">
        <f>IF(N552="Sportsman",0,_xlfn.IFNA(VLOOKUP(E552,'Points and Classes'!A:B,2,FALSE),0))</f>
        <v>2</v>
      </c>
      <c r="P552" s="8">
        <f>_xlfn.IFNA(VLOOKUP(N552&amp;G552,'By Class Overall'!A:F,6,FALSE),0)</f>
        <v>16</v>
      </c>
      <c r="Q552" s="8">
        <f>_xlfn.IFNA(VLOOKUP(N552&amp;G552,'By Class Overall'!A:G,7,FALSE),0)</f>
        <v>22</v>
      </c>
    </row>
    <row r="553" spans="1:17" x14ac:dyDescent="0.25">
      <c r="A553" s="8">
        <v>2</v>
      </c>
      <c r="B553" s="8" t="s">
        <v>12</v>
      </c>
      <c r="C553" s="8" t="s">
        <v>149</v>
      </c>
      <c r="D553" s="8">
        <v>20</v>
      </c>
      <c r="E553" s="8">
        <v>20</v>
      </c>
      <c r="F553" s="8">
        <v>268</v>
      </c>
      <c r="G553" s="8" t="s">
        <v>156</v>
      </c>
      <c r="H553" s="8">
        <v>8</v>
      </c>
      <c r="I553" s="9">
        <v>1.4606481481481482E-2</v>
      </c>
      <c r="J553" s="8" t="s">
        <v>111</v>
      </c>
      <c r="K553" s="8">
        <v>4.1470000000000002</v>
      </c>
      <c r="L553" s="8" t="s">
        <v>157</v>
      </c>
      <c r="M553" s="8" t="s">
        <v>158</v>
      </c>
      <c r="N553" s="8" t="s">
        <v>213</v>
      </c>
      <c r="O553" s="8">
        <f>IF(N553="Sportsman",0,_xlfn.IFNA(VLOOKUP(E553,'Points and Classes'!A:B,2,FALSE),0))</f>
        <v>1</v>
      </c>
      <c r="P553" s="8">
        <f>_xlfn.IFNA(VLOOKUP(N553&amp;G553,'By Class Overall'!A:F,6,FALSE),0)</f>
        <v>32</v>
      </c>
      <c r="Q553" s="8">
        <f>_xlfn.IFNA(VLOOKUP(N553&amp;G553,'By Class Overall'!A:G,7,FALSE),0)</f>
        <v>17</v>
      </c>
    </row>
    <row r="554" spans="1:17" x14ac:dyDescent="0.25">
      <c r="A554" s="8">
        <v>2</v>
      </c>
      <c r="B554" s="8" t="s">
        <v>12</v>
      </c>
      <c r="C554" s="8" t="s">
        <v>149</v>
      </c>
      <c r="D554" s="8">
        <v>21</v>
      </c>
      <c r="E554" s="8">
        <v>21</v>
      </c>
      <c r="F554" s="8">
        <v>213</v>
      </c>
      <c r="G554" s="8" t="s">
        <v>241</v>
      </c>
      <c r="H554" s="8">
        <v>8</v>
      </c>
      <c r="I554" s="9">
        <v>1.503472222222222E-2</v>
      </c>
      <c r="J554" s="8" t="s">
        <v>111</v>
      </c>
      <c r="K554" s="8">
        <v>36.637</v>
      </c>
      <c r="L554" s="8" t="s">
        <v>242</v>
      </c>
      <c r="M554" s="8" t="s">
        <v>243</v>
      </c>
      <c r="N554" s="8" t="s">
        <v>213</v>
      </c>
      <c r="O554" s="8">
        <f>IF(N554="Sportsman",0,_xlfn.IFNA(VLOOKUP(E554,'Points and Classes'!A:B,2,FALSE),0))</f>
        <v>0</v>
      </c>
      <c r="P554" s="8">
        <f>_xlfn.IFNA(VLOOKUP(N554&amp;G554,'By Class Overall'!A:F,6,FALSE),0)</f>
        <v>3</v>
      </c>
      <c r="Q554" s="8">
        <f>_xlfn.IFNA(VLOOKUP(N554&amp;G554,'By Class Overall'!A:G,7,FALSE),0)</f>
        <v>33</v>
      </c>
    </row>
    <row r="555" spans="1:17" x14ac:dyDescent="0.25">
      <c r="A555" s="8">
        <v>2</v>
      </c>
      <c r="B555" s="8" t="s">
        <v>12</v>
      </c>
      <c r="C555" s="8" t="s">
        <v>149</v>
      </c>
      <c r="D555" s="8">
        <v>22</v>
      </c>
      <c r="E555" s="8">
        <v>22</v>
      </c>
      <c r="F555" s="8">
        <v>369</v>
      </c>
      <c r="G555" s="8" t="s">
        <v>238</v>
      </c>
      <c r="H555" s="8">
        <v>7</v>
      </c>
      <c r="I555" s="9">
        <v>1.3356481481481483E-2</v>
      </c>
      <c r="J555" s="8" t="s">
        <v>113</v>
      </c>
      <c r="K555" s="8" t="s">
        <v>118</v>
      </c>
      <c r="L555" s="8" t="s">
        <v>239</v>
      </c>
      <c r="M555" s="8" t="s">
        <v>240</v>
      </c>
      <c r="N555" s="8" t="s">
        <v>213</v>
      </c>
      <c r="O555" s="8">
        <f>IF(N555="Sportsman",0,_xlfn.IFNA(VLOOKUP(E555,'Points and Classes'!A:B,2,FALSE),0))</f>
        <v>0</v>
      </c>
      <c r="P555" s="8">
        <f>_xlfn.IFNA(VLOOKUP(N555&amp;G555,'By Class Overall'!A:F,6,FALSE),0)</f>
        <v>3</v>
      </c>
      <c r="Q555" s="8">
        <f>_xlfn.IFNA(VLOOKUP(N555&amp;G555,'By Class Overall'!A:G,7,FALSE),0)</f>
        <v>33</v>
      </c>
    </row>
    <row r="556" spans="1:17" x14ac:dyDescent="0.25">
      <c r="A556" s="8">
        <v>2</v>
      </c>
      <c r="B556" s="8" t="s">
        <v>12</v>
      </c>
      <c r="C556" s="8" t="s">
        <v>149</v>
      </c>
      <c r="D556" s="8">
        <v>23</v>
      </c>
      <c r="E556" s="8">
        <v>23</v>
      </c>
      <c r="F556" s="8">
        <v>666</v>
      </c>
      <c r="G556" s="8" t="s">
        <v>45</v>
      </c>
      <c r="H556" s="8">
        <v>3</v>
      </c>
      <c r="I556" s="9">
        <v>7.5231481481481477E-3</v>
      </c>
      <c r="J556" s="8" t="s">
        <v>146</v>
      </c>
      <c r="K556" s="8" t="s">
        <v>142</v>
      </c>
      <c r="L556" s="8" t="s">
        <v>18</v>
      </c>
      <c r="M556" s="8" t="s">
        <v>46</v>
      </c>
      <c r="N556" s="8" t="s">
        <v>213</v>
      </c>
      <c r="O556" s="8">
        <f>IF(N556="Sportsman",0,_xlfn.IFNA(VLOOKUP(E556,'Points and Classes'!A:B,2,FALSE),0))</f>
        <v>0</v>
      </c>
      <c r="P556" s="8">
        <f>_xlfn.IFNA(VLOOKUP(N556&amp;G556,'By Class Overall'!A:F,6,FALSE),0)</f>
        <v>7</v>
      </c>
      <c r="Q556" s="8">
        <f>_xlfn.IFNA(VLOOKUP(N556&amp;G556,'By Class Overall'!A:G,7,FALSE),0)</f>
        <v>30</v>
      </c>
    </row>
    <row r="557" spans="1:17" x14ac:dyDescent="0.25">
      <c r="A557" s="8">
        <v>2</v>
      </c>
      <c r="B557" s="8" t="s">
        <v>12</v>
      </c>
      <c r="C557" s="8" t="s">
        <v>149</v>
      </c>
      <c r="D557" s="8" t="s">
        <v>268</v>
      </c>
      <c r="E557" s="8">
        <v>24</v>
      </c>
      <c r="F557" s="8">
        <v>711</v>
      </c>
      <c r="G557" s="8" t="s">
        <v>151</v>
      </c>
      <c r="H557" s="8">
        <v>3</v>
      </c>
      <c r="I557" s="9">
        <v>9.1898148148148139E-3</v>
      </c>
      <c r="J557" s="8" t="s">
        <v>268</v>
      </c>
      <c r="K557" s="9">
        <v>1.6782407407407406E-3</v>
      </c>
      <c r="L557" s="8" t="s">
        <v>18</v>
      </c>
      <c r="M557" s="8" t="s">
        <v>152</v>
      </c>
      <c r="N557" s="8" t="s">
        <v>213</v>
      </c>
      <c r="O557" s="8">
        <f>IF(N557="Sportsman",0,_xlfn.IFNA(VLOOKUP(E557,'Points and Classes'!A:B,2,FALSE),0))</f>
        <v>0</v>
      </c>
      <c r="P557" s="8">
        <f>_xlfn.IFNA(VLOOKUP(N557&amp;G557,'By Class Overall'!A:F,6,FALSE),0)</f>
        <v>62</v>
      </c>
      <c r="Q557" s="8">
        <f>_xlfn.IFNA(VLOOKUP(N557&amp;G557,'By Class Overall'!A:G,7,FALSE),0)</f>
        <v>9</v>
      </c>
    </row>
    <row r="558" spans="1:17" x14ac:dyDescent="0.25">
      <c r="A558" s="8">
        <v>2</v>
      </c>
      <c r="B558" s="8" t="s">
        <v>12</v>
      </c>
      <c r="C558" s="8" t="s">
        <v>149</v>
      </c>
      <c r="D558" s="8" t="s">
        <v>268</v>
      </c>
      <c r="E558" s="8">
        <v>25</v>
      </c>
      <c r="F558" s="8">
        <v>242</v>
      </c>
      <c r="G558" s="8" t="s">
        <v>116</v>
      </c>
      <c r="H558" s="8">
        <v>1</v>
      </c>
      <c r="I558" s="9">
        <v>1.5162037037037036E-3</v>
      </c>
      <c r="J558" s="8" t="s">
        <v>268</v>
      </c>
      <c r="K558" s="8" t="s">
        <v>111</v>
      </c>
      <c r="L558" s="8" t="s">
        <v>155</v>
      </c>
      <c r="M558" s="8" t="s">
        <v>38</v>
      </c>
      <c r="N558" s="8" t="s">
        <v>213</v>
      </c>
      <c r="O558" s="8">
        <f>IF(N558="Sportsman",0,_xlfn.IFNA(VLOOKUP(E558,'Points and Classes'!A:B,2,FALSE),0))</f>
        <v>0</v>
      </c>
      <c r="P558" s="8">
        <f>_xlfn.IFNA(VLOOKUP(N558&amp;G558,'By Class Overall'!A:F,6,FALSE),0)</f>
        <v>12</v>
      </c>
      <c r="Q558" s="8">
        <f>_xlfn.IFNA(VLOOKUP(N558&amp;G558,'By Class Overall'!A:G,7,FALSE),0)</f>
        <v>27</v>
      </c>
    </row>
    <row r="559" spans="1:17" x14ac:dyDescent="0.25">
      <c r="A559" s="8">
        <v>2</v>
      </c>
      <c r="B559" s="8" t="s">
        <v>12</v>
      </c>
      <c r="C559" s="8" t="s">
        <v>149</v>
      </c>
      <c r="D559" s="8" t="s">
        <v>71</v>
      </c>
      <c r="E559" s="8" t="s">
        <v>71</v>
      </c>
      <c r="F559" s="8">
        <v>939</v>
      </c>
      <c r="G559" s="8" t="s">
        <v>153</v>
      </c>
      <c r="J559" s="8" t="s">
        <v>71</v>
      </c>
      <c r="L559" s="8" t="s">
        <v>154</v>
      </c>
      <c r="M559" s="8" t="s">
        <v>144</v>
      </c>
      <c r="N559" s="8" t="s">
        <v>213</v>
      </c>
      <c r="O559" s="8">
        <f>IF(N559="Sportsman",0,_xlfn.IFNA(VLOOKUP(E559,'Points and Classes'!A:B,2,FALSE),0))</f>
        <v>0</v>
      </c>
      <c r="P559" s="8">
        <f>_xlfn.IFNA(VLOOKUP(N559&amp;G559,'By Class Overall'!A:F,6,FALSE),0)</f>
        <v>13</v>
      </c>
      <c r="Q559" s="8">
        <f>_xlfn.IFNA(VLOOKUP(N559&amp;G559,'By Class Overall'!A:G,7,FALSE),0)</f>
        <v>26</v>
      </c>
    </row>
    <row r="560" spans="1:17" x14ac:dyDescent="0.25">
      <c r="A560" s="8">
        <v>2</v>
      </c>
      <c r="B560" s="8" t="s">
        <v>12</v>
      </c>
      <c r="C560" s="8" t="s">
        <v>149</v>
      </c>
      <c r="D560" s="8" t="s">
        <v>71</v>
      </c>
      <c r="E560" s="8" t="s">
        <v>71</v>
      </c>
      <c r="F560" s="8">
        <v>805</v>
      </c>
      <c r="G560" s="8" t="s">
        <v>82</v>
      </c>
      <c r="J560" s="8" t="s">
        <v>71</v>
      </c>
      <c r="L560" s="8" t="s">
        <v>83</v>
      </c>
      <c r="M560" s="8" t="s">
        <v>54</v>
      </c>
      <c r="N560" s="8" t="s">
        <v>213</v>
      </c>
      <c r="O560" s="8">
        <f>IF(N560="Sportsman",0,_xlfn.IFNA(VLOOKUP(E560,'Points and Classes'!A:B,2,FALSE),0))</f>
        <v>0</v>
      </c>
      <c r="P560" s="8">
        <f>_xlfn.IFNA(VLOOKUP(N560&amp;G560,'By Class Overall'!A:F,6,FALSE),0)</f>
        <v>7</v>
      </c>
      <c r="Q560" s="8">
        <f>_xlfn.IFNA(VLOOKUP(N560&amp;G560,'By Class Overall'!A:G,7,FALSE),0)</f>
        <v>30</v>
      </c>
    </row>
    <row r="561" spans="1:17" x14ac:dyDescent="0.25">
      <c r="A561" s="8">
        <v>2</v>
      </c>
      <c r="B561" s="8" t="s">
        <v>12</v>
      </c>
      <c r="C561" s="8" t="s">
        <v>149</v>
      </c>
      <c r="D561" s="8" t="s">
        <v>71</v>
      </c>
      <c r="E561" s="8" t="s">
        <v>71</v>
      </c>
      <c r="F561" s="8">
        <v>335</v>
      </c>
      <c r="G561" s="8" t="s">
        <v>269</v>
      </c>
      <c r="J561" s="8" t="s">
        <v>71</v>
      </c>
      <c r="L561" s="8" t="s">
        <v>270</v>
      </c>
      <c r="M561" s="8" t="s">
        <v>271</v>
      </c>
      <c r="N561" s="8" t="s">
        <v>213</v>
      </c>
      <c r="O561" s="8">
        <f>IF(N561="Sportsman",0,_xlfn.IFNA(VLOOKUP(E561,'Points and Classes'!A:B,2,FALSE),0))</f>
        <v>0</v>
      </c>
      <c r="P561" s="8">
        <f>_xlfn.IFNA(VLOOKUP(N561&amp;G561,'By Class Overall'!A:F,6,FALSE),0)</f>
        <v>28</v>
      </c>
      <c r="Q561" s="8">
        <f>_xlfn.IFNA(VLOOKUP(N561&amp;G561,'By Class Overall'!A:G,7,FALSE),0)</f>
        <v>19</v>
      </c>
    </row>
    <row r="562" spans="1:17" x14ac:dyDescent="0.25">
      <c r="A562" s="8">
        <v>2</v>
      </c>
      <c r="B562" s="8" t="s">
        <v>12</v>
      </c>
      <c r="C562" s="8" t="s">
        <v>190</v>
      </c>
      <c r="D562" s="8">
        <v>1</v>
      </c>
      <c r="E562" s="8">
        <v>1</v>
      </c>
      <c r="F562" s="8">
        <v>3</v>
      </c>
      <c r="G562" s="8" t="s">
        <v>244</v>
      </c>
      <c r="H562" s="8">
        <v>5</v>
      </c>
      <c r="I562" s="9">
        <v>6.0185185185185177E-3</v>
      </c>
      <c r="L562" s="8" t="s">
        <v>51</v>
      </c>
      <c r="M562" s="8" t="s">
        <v>158</v>
      </c>
      <c r="N562" s="8" t="s">
        <v>212</v>
      </c>
      <c r="O562" s="8">
        <f>IF(N562="Sportsman",0,_xlfn.IFNA(VLOOKUP(E562,'Points and Classes'!A:B,2,FALSE),0))</f>
        <v>50</v>
      </c>
      <c r="P562" s="8">
        <f>_xlfn.IFNA(VLOOKUP(N562&amp;G562,'By Class Overall'!A:F,6,FALSE),0)</f>
        <v>190</v>
      </c>
      <c r="Q562" s="8">
        <f>_xlfn.IFNA(VLOOKUP(N562&amp;G562,'By Class Overall'!A:G,7,FALSE),0)</f>
        <v>3</v>
      </c>
    </row>
    <row r="563" spans="1:17" x14ac:dyDescent="0.25">
      <c r="A563" s="8">
        <v>2</v>
      </c>
      <c r="B563" s="8" t="s">
        <v>12</v>
      </c>
      <c r="C563" s="8" t="s">
        <v>190</v>
      </c>
      <c r="D563" s="8">
        <v>2</v>
      </c>
      <c r="E563" s="8">
        <v>2</v>
      </c>
      <c r="F563" s="8">
        <v>26</v>
      </c>
      <c r="G563" s="8" t="s">
        <v>90</v>
      </c>
      <c r="H563" s="8">
        <v>4</v>
      </c>
      <c r="I563" s="9">
        <v>4.5601851851851853E-3</v>
      </c>
      <c r="J563" s="8" t="s">
        <v>118</v>
      </c>
      <c r="K563" s="8" t="s">
        <v>118</v>
      </c>
      <c r="L563" s="8" t="s">
        <v>31</v>
      </c>
      <c r="M563" s="8" t="s">
        <v>91</v>
      </c>
      <c r="N563" s="8" t="s">
        <v>212</v>
      </c>
      <c r="O563" s="8">
        <f>IF(N563="Sportsman",0,_xlfn.IFNA(VLOOKUP(E563,'Points and Classes'!A:B,2,FALSE),0))</f>
        <v>40</v>
      </c>
      <c r="P563" s="8">
        <f>_xlfn.IFNA(VLOOKUP(N563&amp;G563,'By Class Overall'!A:F,6,FALSE),0)</f>
        <v>197</v>
      </c>
      <c r="Q563" s="8">
        <f>_xlfn.IFNA(VLOOKUP(N563&amp;G563,'By Class Overall'!A:G,7,FALSE),0)</f>
        <v>2</v>
      </c>
    </row>
    <row r="564" spans="1:17" x14ac:dyDescent="0.25">
      <c r="A564" s="8">
        <v>2</v>
      </c>
      <c r="B564" s="8" t="s">
        <v>12</v>
      </c>
      <c r="C564" s="8" t="s">
        <v>190</v>
      </c>
      <c r="D564" s="8">
        <v>3</v>
      </c>
      <c r="E564" s="8">
        <v>3</v>
      </c>
      <c r="F564" s="8">
        <v>53</v>
      </c>
      <c r="G564" s="8" t="s">
        <v>120</v>
      </c>
      <c r="H564" s="8">
        <v>4</v>
      </c>
      <c r="I564" s="9">
        <v>4.6527777777777774E-3</v>
      </c>
      <c r="J564" s="8" t="s">
        <v>118</v>
      </c>
      <c r="K564" s="8">
        <v>8.0280000000000005</v>
      </c>
      <c r="L564" s="8" t="s">
        <v>31</v>
      </c>
      <c r="M564" s="8" t="s">
        <v>121</v>
      </c>
      <c r="N564" s="8" t="s">
        <v>212</v>
      </c>
      <c r="O564" s="8">
        <f>IF(N564="Sportsman",0,_xlfn.IFNA(VLOOKUP(E564,'Points and Classes'!A:B,2,FALSE),0))</f>
        <v>32</v>
      </c>
      <c r="P564" s="8">
        <f>_xlfn.IFNA(VLOOKUP(N564&amp;G564,'By Class Overall'!A:F,6,FALSE),0)</f>
        <v>101</v>
      </c>
      <c r="Q564" s="8">
        <f>_xlfn.IFNA(VLOOKUP(N564&amp;G564,'By Class Overall'!A:G,7,FALSE),0)</f>
        <v>5</v>
      </c>
    </row>
    <row r="565" spans="1:17" x14ac:dyDescent="0.25">
      <c r="A565" s="8">
        <v>2</v>
      </c>
      <c r="B565" s="8" t="s">
        <v>12</v>
      </c>
      <c r="C565" s="8" t="s">
        <v>190</v>
      </c>
      <c r="D565" s="8">
        <v>4</v>
      </c>
      <c r="E565" s="8">
        <v>4</v>
      </c>
      <c r="F565" s="8">
        <v>177</v>
      </c>
      <c r="G565" s="8" t="s">
        <v>93</v>
      </c>
      <c r="H565" s="8">
        <v>4</v>
      </c>
      <c r="I565" s="9">
        <v>4.6527777777777774E-3</v>
      </c>
      <c r="J565" s="8" t="s">
        <v>118</v>
      </c>
      <c r="K565" s="8">
        <v>0.54600000000000004</v>
      </c>
      <c r="L565" s="8" t="s">
        <v>51</v>
      </c>
      <c r="M565" s="8" t="s">
        <v>94</v>
      </c>
      <c r="N565" s="8" t="s">
        <v>212</v>
      </c>
      <c r="O565" s="8">
        <f>IF(N565="Sportsman",0,_xlfn.IFNA(VLOOKUP(E565,'Points and Classes'!A:B,2,FALSE),0))</f>
        <v>26</v>
      </c>
      <c r="P565" s="8">
        <f>_xlfn.IFNA(VLOOKUP(N565&amp;G565,'By Class Overall'!A:F,6,FALSE),0)</f>
        <v>206</v>
      </c>
      <c r="Q565" s="8">
        <f>_xlfn.IFNA(VLOOKUP(N565&amp;G565,'By Class Overall'!A:G,7,FALSE),0)</f>
        <v>1</v>
      </c>
    </row>
    <row r="566" spans="1:17" x14ac:dyDescent="0.25">
      <c r="A566" s="8">
        <v>2</v>
      </c>
      <c r="B566" s="8" t="s">
        <v>12</v>
      </c>
      <c r="C566" s="8" t="s">
        <v>190</v>
      </c>
      <c r="D566" s="8">
        <v>5</v>
      </c>
      <c r="E566" s="8">
        <v>5</v>
      </c>
      <c r="F566" s="8">
        <v>7</v>
      </c>
      <c r="G566" s="8" t="s">
        <v>247</v>
      </c>
      <c r="H566" s="8">
        <v>4</v>
      </c>
      <c r="I566" s="9">
        <v>4.7106481481481478E-3</v>
      </c>
      <c r="J566" s="8" t="s">
        <v>118</v>
      </c>
      <c r="K566" s="8">
        <v>4.6369999999999996</v>
      </c>
      <c r="L566" s="8" t="s">
        <v>51</v>
      </c>
      <c r="M566" s="8" t="s">
        <v>158</v>
      </c>
      <c r="N566" s="8" t="s">
        <v>212</v>
      </c>
      <c r="O566" s="8">
        <f>IF(N566="Sportsman",0,_xlfn.IFNA(VLOOKUP(E566,'Points and Classes'!A:B,2,FALSE),0))</f>
        <v>22</v>
      </c>
      <c r="P566" s="8">
        <f>_xlfn.IFNA(VLOOKUP(N566&amp;G566,'By Class Overall'!A:F,6,FALSE),0)</f>
        <v>72</v>
      </c>
      <c r="Q566" s="8">
        <f>_xlfn.IFNA(VLOOKUP(N566&amp;G566,'By Class Overall'!A:G,7,FALSE),0)</f>
        <v>7</v>
      </c>
    </row>
    <row r="567" spans="1:17" x14ac:dyDescent="0.25">
      <c r="A567" s="8">
        <v>2</v>
      </c>
      <c r="B567" s="8" t="s">
        <v>12</v>
      </c>
      <c r="C567" s="8" t="s">
        <v>190</v>
      </c>
      <c r="D567" s="8">
        <v>6</v>
      </c>
      <c r="E567" s="8">
        <v>6</v>
      </c>
      <c r="F567" s="8">
        <v>115</v>
      </c>
      <c r="G567" s="8" t="s">
        <v>92</v>
      </c>
      <c r="H567" s="8">
        <v>4</v>
      </c>
      <c r="I567" s="9">
        <v>4.7106481481481478E-3</v>
      </c>
      <c r="J567" s="8" t="s">
        <v>118</v>
      </c>
      <c r="K567" s="8">
        <v>0.45300000000000001</v>
      </c>
      <c r="L567" s="8" t="s">
        <v>62</v>
      </c>
      <c r="M567" s="8" t="s">
        <v>44</v>
      </c>
      <c r="N567" s="8" t="s">
        <v>212</v>
      </c>
      <c r="O567" s="8">
        <f>IF(N567="Sportsman",0,_xlfn.IFNA(VLOOKUP(E567,'Points and Classes'!A:B,2,FALSE),0))</f>
        <v>20</v>
      </c>
      <c r="P567" s="8">
        <f>_xlfn.IFNA(VLOOKUP(N567&amp;G567,'By Class Overall'!A:F,6,FALSE),0)</f>
        <v>158</v>
      </c>
      <c r="Q567" s="8">
        <f>_xlfn.IFNA(VLOOKUP(N567&amp;G567,'By Class Overall'!A:G,7,FALSE),0)</f>
        <v>4</v>
      </c>
    </row>
    <row r="568" spans="1:17" x14ac:dyDescent="0.25">
      <c r="A568" s="8">
        <v>2</v>
      </c>
      <c r="B568" s="8" t="s">
        <v>12</v>
      </c>
      <c r="C568" s="8" t="s">
        <v>190</v>
      </c>
      <c r="D568" s="8">
        <v>7</v>
      </c>
      <c r="E568" s="8">
        <v>7</v>
      </c>
      <c r="F568" s="8">
        <v>151</v>
      </c>
      <c r="G568" s="8" t="s">
        <v>103</v>
      </c>
      <c r="H568" s="8">
        <v>4</v>
      </c>
      <c r="I568" s="9">
        <v>4.8032407407407407E-3</v>
      </c>
      <c r="J568" s="8" t="s">
        <v>118</v>
      </c>
      <c r="K568" s="8">
        <v>7.85</v>
      </c>
      <c r="L568" s="8" t="s">
        <v>51</v>
      </c>
      <c r="M568" s="8" t="s">
        <v>104</v>
      </c>
      <c r="N568" s="8" t="s">
        <v>212</v>
      </c>
      <c r="O568" s="8">
        <f>IF(N568="Sportsman",0,_xlfn.IFNA(VLOOKUP(E568,'Points and Classes'!A:B,2,FALSE),0))</f>
        <v>18</v>
      </c>
      <c r="P568" s="8">
        <f>_xlfn.IFNA(VLOOKUP(N568&amp;G568,'By Class Overall'!A:F,6,FALSE),0)</f>
        <v>52</v>
      </c>
      <c r="Q568" s="8">
        <f>_xlfn.IFNA(VLOOKUP(N568&amp;G568,'By Class Overall'!A:G,7,FALSE),0)</f>
        <v>10</v>
      </c>
    </row>
    <row r="569" spans="1:17" x14ac:dyDescent="0.25">
      <c r="A569" s="8">
        <v>2</v>
      </c>
      <c r="B569" s="8" t="s">
        <v>12</v>
      </c>
      <c r="C569" s="8" t="s">
        <v>190</v>
      </c>
      <c r="D569" s="8">
        <v>8</v>
      </c>
      <c r="E569" s="8">
        <v>8</v>
      </c>
      <c r="F569" s="8">
        <v>122</v>
      </c>
      <c r="G569" s="8" t="s">
        <v>101</v>
      </c>
      <c r="H569" s="8">
        <v>4</v>
      </c>
      <c r="I569" s="9">
        <v>4.8032407407407407E-3</v>
      </c>
      <c r="J569" s="8" t="s">
        <v>118</v>
      </c>
      <c r="K569" s="8">
        <v>0.26</v>
      </c>
      <c r="L569" s="8" t="s">
        <v>31</v>
      </c>
      <c r="M569" s="8" t="s">
        <v>102</v>
      </c>
      <c r="N569" s="8" t="s">
        <v>212</v>
      </c>
      <c r="O569" s="8">
        <f>IF(N569="Sportsman",0,_xlfn.IFNA(VLOOKUP(E569,'Points and Classes'!A:B,2,FALSE),0))</f>
        <v>16</v>
      </c>
      <c r="P569" s="8">
        <f>_xlfn.IFNA(VLOOKUP(N569&amp;G569,'By Class Overall'!A:F,6,FALSE),0)</f>
        <v>34</v>
      </c>
      <c r="Q569" s="8">
        <f>_xlfn.IFNA(VLOOKUP(N569&amp;G569,'By Class Overall'!A:G,7,FALSE),0)</f>
        <v>18</v>
      </c>
    </row>
    <row r="570" spans="1:17" x14ac:dyDescent="0.25">
      <c r="A570" s="8">
        <v>2</v>
      </c>
      <c r="B570" s="8" t="s">
        <v>12</v>
      </c>
      <c r="C570" s="8" t="s">
        <v>190</v>
      </c>
      <c r="D570" s="8">
        <v>9</v>
      </c>
      <c r="E570" s="8">
        <v>9</v>
      </c>
      <c r="F570" s="8">
        <v>68</v>
      </c>
      <c r="G570" s="8" t="s">
        <v>20</v>
      </c>
      <c r="H570" s="8">
        <v>4</v>
      </c>
      <c r="I570" s="9">
        <v>4.9421296296296288E-3</v>
      </c>
      <c r="J570" s="8" t="s">
        <v>118</v>
      </c>
      <c r="K570" s="8">
        <v>11.824</v>
      </c>
      <c r="L570" s="8" t="s">
        <v>15</v>
      </c>
      <c r="M570" s="8" t="s">
        <v>21</v>
      </c>
      <c r="N570" s="8" t="s">
        <v>212</v>
      </c>
      <c r="O570" s="8">
        <f>IF(N570="Sportsman",0,_xlfn.IFNA(VLOOKUP(E570,'Points and Classes'!A:B,2,FALSE),0))</f>
        <v>14</v>
      </c>
      <c r="P570" s="8">
        <f>_xlfn.IFNA(VLOOKUP(N570&amp;G570,'By Class Overall'!A:F,6,FALSE),0)</f>
        <v>72</v>
      </c>
      <c r="Q570" s="8">
        <f>_xlfn.IFNA(VLOOKUP(N570&amp;G570,'By Class Overall'!A:G,7,FALSE),0)</f>
        <v>7</v>
      </c>
    </row>
    <row r="571" spans="1:17" x14ac:dyDescent="0.25">
      <c r="A571" s="8">
        <v>2</v>
      </c>
      <c r="B571" s="8" t="s">
        <v>12</v>
      </c>
      <c r="C571" s="8" t="s">
        <v>190</v>
      </c>
      <c r="D571" s="8">
        <v>10</v>
      </c>
      <c r="E571" s="8">
        <v>10</v>
      </c>
      <c r="F571" s="8">
        <v>365</v>
      </c>
      <c r="G571" s="8" t="s">
        <v>105</v>
      </c>
      <c r="H571" s="8">
        <v>4</v>
      </c>
      <c r="I571" s="9">
        <v>4.9652777777777777E-3</v>
      </c>
      <c r="J571" s="8" t="s">
        <v>118</v>
      </c>
      <c r="K571" s="8">
        <v>1.351</v>
      </c>
      <c r="L571" s="8" t="s">
        <v>48</v>
      </c>
      <c r="M571" s="8" t="s">
        <v>128</v>
      </c>
      <c r="N571" s="8" t="s">
        <v>212</v>
      </c>
      <c r="O571" s="8">
        <f>IF(N571="Sportsman",0,_xlfn.IFNA(VLOOKUP(E571,'Points and Classes'!A:B,2,FALSE),0))</f>
        <v>12</v>
      </c>
      <c r="P571" s="8">
        <f>_xlfn.IFNA(VLOOKUP(N571&amp;G571,'By Class Overall'!A:F,6,FALSE),0)</f>
        <v>77</v>
      </c>
      <c r="Q571" s="8">
        <f>_xlfn.IFNA(VLOOKUP(N571&amp;G571,'By Class Overall'!A:G,7,FALSE),0)</f>
        <v>6</v>
      </c>
    </row>
    <row r="572" spans="1:17" x14ac:dyDescent="0.25">
      <c r="A572" s="8">
        <v>2</v>
      </c>
      <c r="B572" s="8" t="s">
        <v>12</v>
      </c>
      <c r="C572" s="8" t="s">
        <v>190</v>
      </c>
      <c r="D572" s="8">
        <v>11</v>
      </c>
      <c r="E572" s="8">
        <v>11</v>
      </c>
      <c r="F572" s="8">
        <v>321</v>
      </c>
      <c r="G572" s="8" t="s">
        <v>254</v>
      </c>
      <c r="H572" s="8">
        <v>4</v>
      </c>
      <c r="I572" s="9">
        <v>5.0231481481481481E-3</v>
      </c>
      <c r="J572" s="8" t="s">
        <v>118</v>
      </c>
      <c r="K572" s="8">
        <v>5.3559999999999999</v>
      </c>
      <c r="L572" s="8" t="s">
        <v>255</v>
      </c>
      <c r="M572" s="8" t="s">
        <v>256</v>
      </c>
      <c r="N572" s="8" t="s">
        <v>212</v>
      </c>
      <c r="O572" s="8">
        <f>IF(N572="Sportsman",0,_xlfn.IFNA(VLOOKUP(E572,'Points and Classes'!A:B,2,FALSE),0))</f>
        <v>10</v>
      </c>
      <c r="P572" s="8">
        <f>_xlfn.IFNA(VLOOKUP(N572&amp;G572,'By Class Overall'!A:F,6,FALSE),0)</f>
        <v>24</v>
      </c>
      <c r="Q572" s="8">
        <f>_xlfn.IFNA(VLOOKUP(N572&amp;G572,'By Class Overall'!A:G,7,FALSE),0)</f>
        <v>24</v>
      </c>
    </row>
    <row r="573" spans="1:17" x14ac:dyDescent="0.25">
      <c r="A573" s="8">
        <v>2</v>
      </c>
      <c r="B573" s="8" t="s">
        <v>12</v>
      </c>
      <c r="C573" s="8" t="s">
        <v>190</v>
      </c>
      <c r="D573" s="8">
        <v>12</v>
      </c>
      <c r="E573" s="8">
        <v>12</v>
      </c>
      <c r="F573" s="8">
        <v>444</v>
      </c>
      <c r="G573" s="8" t="s">
        <v>257</v>
      </c>
      <c r="H573" s="8">
        <v>4</v>
      </c>
      <c r="I573" s="9">
        <v>5.115740740740741E-3</v>
      </c>
      <c r="J573" s="8" t="s">
        <v>118</v>
      </c>
      <c r="K573" s="8">
        <v>7.742</v>
      </c>
      <c r="L573" s="8" t="s">
        <v>48</v>
      </c>
      <c r="M573" s="8" t="s">
        <v>102</v>
      </c>
      <c r="N573" s="8" t="s">
        <v>212</v>
      </c>
      <c r="O573" s="8">
        <f>IF(N573="Sportsman",0,_xlfn.IFNA(VLOOKUP(E573,'Points and Classes'!A:B,2,FALSE),0))</f>
        <v>9</v>
      </c>
      <c r="P573" s="8">
        <f>_xlfn.IFNA(VLOOKUP(N573&amp;G573,'By Class Overall'!A:F,6,FALSE),0)</f>
        <v>26</v>
      </c>
      <c r="Q573" s="8">
        <f>_xlfn.IFNA(VLOOKUP(N573&amp;G573,'By Class Overall'!A:G,7,FALSE),0)</f>
        <v>22</v>
      </c>
    </row>
    <row r="574" spans="1:17" x14ac:dyDescent="0.25">
      <c r="A574" s="8">
        <v>2</v>
      </c>
      <c r="B574" s="8" t="s">
        <v>12</v>
      </c>
      <c r="C574" s="8" t="s">
        <v>190</v>
      </c>
      <c r="D574" s="8">
        <v>13</v>
      </c>
      <c r="E574" s="8">
        <v>13</v>
      </c>
      <c r="F574" s="8">
        <v>217</v>
      </c>
      <c r="G574" s="8" t="s">
        <v>130</v>
      </c>
      <c r="H574" s="8">
        <v>4</v>
      </c>
      <c r="I574" s="9">
        <v>5.138888888888889E-3</v>
      </c>
      <c r="J574" s="8" t="s">
        <v>118</v>
      </c>
      <c r="K574" s="8">
        <v>2.0139999999999998</v>
      </c>
      <c r="L574" s="8" t="s">
        <v>147</v>
      </c>
      <c r="M574" s="8" t="s">
        <v>81</v>
      </c>
      <c r="N574" s="8" t="s">
        <v>212</v>
      </c>
      <c r="O574" s="8">
        <f>IF(N574="Sportsman",0,_xlfn.IFNA(VLOOKUP(E574,'Points and Classes'!A:B,2,FALSE),0))</f>
        <v>8</v>
      </c>
      <c r="P574" s="8">
        <f>_xlfn.IFNA(VLOOKUP(N574&amp;G574,'By Class Overall'!A:F,6,FALSE),0)</f>
        <v>11</v>
      </c>
      <c r="Q574" s="8">
        <f>_xlfn.IFNA(VLOOKUP(N574&amp;G574,'By Class Overall'!A:G,7,FALSE),0)</f>
        <v>29</v>
      </c>
    </row>
    <row r="575" spans="1:17" x14ac:dyDescent="0.25">
      <c r="A575" s="8">
        <v>2</v>
      </c>
      <c r="B575" s="8" t="s">
        <v>12</v>
      </c>
      <c r="C575" s="8" t="s">
        <v>190</v>
      </c>
      <c r="D575" s="8">
        <v>14</v>
      </c>
      <c r="E575" s="8">
        <v>14</v>
      </c>
      <c r="F575" s="8">
        <v>56</v>
      </c>
      <c r="G575" s="8" t="s">
        <v>136</v>
      </c>
      <c r="H575" s="8">
        <v>4</v>
      </c>
      <c r="I575" s="9">
        <v>5.1504629629629635E-3</v>
      </c>
      <c r="J575" s="8" t="s">
        <v>118</v>
      </c>
      <c r="K575" s="8">
        <v>0.93799999999999994</v>
      </c>
      <c r="L575" s="8" t="s">
        <v>137</v>
      </c>
      <c r="M575" s="8" t="s">
        <v>115</v>
      </c>
      <c r="N575" s="8" t="s">
        <v>212</v>
      </c>
      <c r="O575" s="8">
        <f>IF(N575="Sportsman",0,_xlfn.IFNA(VLOOKUP(E575,'Points and Classes'!A:B,2,FALSE),0))</f>
        <v>7</v>
      </c>
      <c r="P575" s="8">
        <f>_xlfn.IFNA(VLOOKUP(N575&amp;G575,'By Class Overall'!A:F,6,FALSE),0)</f>
        <v>36</v>
      </c>
      <c r="Q575" s="8">
        <f>_xlfn.IFNA(VLOOKUP(N575&amp;G575,'By Class Overall'!A:G,7,FALSE),0)</f>
        <v>17</v>
      </c>
    </row>
    <row r="576" spans="1:17" x14ac:dyDescent="0.25">
      <c r="A576" s="8">
        <v>2</v>
      </c>
      <c r="B576" s="8" t="s">
        <v>12</v>
      </c>
      <c r="C576" s="8" t="s">
        <v>190</v>
      </c>
      <c r="D576" s="8">
        <v>15</v>
      </c>
      <c r="E576" s="8">
        <v>15</v>
      </c>
      <c r="F576" s="8">
        <v>87</v>
      </c>
      <c r="G576" s="8" t="s">
        <v>245</v>
      </c>
      <c r="H576" s="8">
        <v>1</v>
      </c>
      <c r="I576" s="9">
        <v>1.5046296296296294E-3</v>
      </c>
      <c r="J576" s="8" t="s">
        <v>142</v>
      </c>
      <c r="K576" s="8" t="s">
        <v>113</v>
      </c>
      <c r="L576" s="8" t="s">
        <v>246</v>
      </c>
      <c r="M576" s="8" t="s">
        <v>19</v>
      </c>
      <c r="N576" s="8" t="s">
        <v>212</v>
      </c>
      <c r="O576" s="8">
        <f>IF(N576="Sportsman",0,_xlfn.IFNA(VLOOKUP(E576,'Points and Classes'!A:B,2,FALSE),0))</f>
        <v>6</v>
      </c>
      <c r="P576" s="8">
        <f>_xlfn.IFNA(VLOOKUP(N576&amp;G576,'By Class Overall'!A:F,6,FALSE),0)</f>
        <v>38</v>
      </c>
      <c r="Q576" s="8">
        <f>_xlfn.IFNA(VLOOKUP(N576&amp;G576,'By Class Overall'!A:G,7,FALSE),0)</f>
        <v>16</v>
      </c>
    </row>
    <row r="577" spans="1:17" x14ac:dyDescent="0.25">
      <c r="A577" s="8">
        <v>2</v>
      </c>
      <c r="B577" s="8" t="s">
        <v>12</v>
      </c>
      <c r="C577" s="8" t="s">
        <v>190</v>
      </c>
      <c r="D577" s="8" t="s">
        <v>71</v>
      </c>
      <c r="E577" s="8" t="s">
        <v>71</v>
      </c>
      <c r="F577" s="8">
        <v>11</v>
      </c>
      <c r="G577" s="8" t="s">
        <v>127</v>
      </c>
      <c r="J577" s="8" t="s">
        <v>71</v>
      </c>
      <c r="L577" s="8" t="s">
        <v>31</v>
      </c>
      <c r="M577" s="8" t="s">
        <v>128</v>
      </c>
      <c r="N577" s="8" t="s">
        <v>212</v>
      </c>
      <c r="O577" s="8">
        <f>IF(N577="Sportsman",0,_xlfn.IFNA(VLOOKUP(E577,'Points and Classes'!A:B,2,FALSE),0))</f>
        <v>0</v>
      </c>
      <c r="P577" s="8">
        <f>_xlfn.IFNA(VLOOKUP(N577&amp;G577,'By Class Overall'!A:F,6,FALSE),0)</f>
        <v>32</v>
      </c>
      <c r="Q577" s="8">
        <f>_xlfn.IFNA(VLOOKUP(N577&amp;G577,'By Class Overall'!A:G,7,FALSE),0)</f>
        <v>19</v>
      </c>
    </row>
    <row r="578" spans="1:17" x14ac:dyDescent="0.25">
      <c r="A578" s="8">
        <v>2</v>
      </c>
      <c r="B578" s="8" t="s">
        <v>12</v>
      </c>
      <c r="C578" s="8" t="s">
        <v>190</v>
      </c>
      <c r="D578" s="8" t="s">
        <v>71</v>
      </c>
      <c r="E578" s="8" t="s">
        <v>71</v>
      </c>
      <c r="F578" s="8" t="s">
        <v>226</v>
      </c>
      <c r="G578" s="8" t="s">
        <v>227</v>
      </c>
      <c r="J578" s="8" t="s">
        <v>71</v>
      </c>
      <c r="L578" s="8" t="s">
        <v>18</v>
      </c>
      <c r="M578" s="8" t="s">
        <v>228</v>
      </c>
      <c r="N578" s="8" t="s">
        <v>212</v>
      </c>
      <c r="O578" s="8">
        <f>IF(N578="Sportsman",0,_xlfn.IFNA(VLOOKUP(E578,'Points and Classes'!A:B,2,FALSE),0))</f>
        <v>0</v>
      </c>
      <c r="P578" s="8">
        <f>_xlfn.IFNA(VLOOKUP(N578&amp;G578,'By Class Overall'!A:F,6,FALSE),0)</f>
        <v>0</v>
      </c>
      <c r="Q578" s="8">
        <f>_xlfn.IFNA(VLOOKUP(N578&amp;G578,'By Class Overall'!A:G,7,FALSE),0)</f>
        <v>0</v>
      </c>
    </row>
    <row r="579" spans="1:17" x14ac:dyDescent="0.25">
      <c r="A579" s="8">
        <v>2</v>
      </c>
      <c r="B579" s="8" t="s">
        <v>12</v>
      </c>
      <c r="C579" s="8" t="s">
        <v>190</v>
      </c>
      <c r="D579" s="8" t="s">
        <v>71</v>
      </c>
      <c r="E579" s="8" t="s">
        <v>71</v>
      </c>
      <c r="F579" s="8">
        <v>39</v>
      </c>
      <c r="G579" s="8" t="s">
        <v>98</v>
      </c>
      <c r="J579" s="8" t="s">
        <v>71</v>
      </c>
      <c r="L579" s="8" t="s">
        <v>99</v>
      </c>
      <c r="M579" s="8" t="s">
        <v>100</v>
      </c>
      <c r="N579" s="8" t="s">
        <v>212</v>
      </c>
      <c r="O579" s="8">
        <f>IF(N579="Sportsman",0,_xlfn.IFNA(VLOOKUP(E579,'Points and Classes'!A:B,2,FALSE),0))</f>
        <v>0</v>
      </c>
      <c r="P579" s="8">
        <f>_xlfn.IFNA(VLOOKUP(N579&amp;G579,'By Class Overall'!A:F,6,FALSE),0)</f>
        <v>62</v>
      </c>
      <c r="Q579" s="8">
        <f>_xlfn.IFNA(VLOOKUP(N579&amp;G579,'By Class Overall'!A:G,7,FALSE),0)</f>
        <v>9</v>
      </c>
    </row>
    <row r="580" spans="1:17" x14ac:dyDescent="0.25">
      <c r="A580" s="8">
        <v>2</v>
      </c>
      <c r="B580" s="8" t="s">
        <v>12</v>
      </c>
      <c r="C580" s="8" t="s">
        <v>190</v>
      </c>
      <c r="D580" s="8" t="s">
        <v>71</v>
      </c>
      <c r="E580" s="8" t="s">
        <v>71</v>
      </c>
      <c r="F580" s="8">
        <v>22</v>
      </c>
      <c r="G580" s="8" t="s">
        <v>35</v>
      </c>
      <c r="J580" s="8" t="s">
        <v>71</v>
      </c>
      <c r="L580" s="8" t="s">
        <v>15</v>
      </c>
      <c r="M580" s="8" t="s">
        <v>123</v>
      </c>
      <c r="N580" s="8" t="s">
        <v>212</v>
      </c>
      <c r="O580" s="8">
        <f>IF(N580="Sportsman",0,_xlfn.IFNA(VLOOKUP(E580,'Points and Classes'!A:B,2,FALSE),0))</f>
        <v>0</v>
      </c>
      <c r="P580" s="8">
        <f>_xlfn.IFNA(VLOOKUP(N580&amp;G580,'By Class Overall'!A:F,6,FALSE),0)</f>
        <v>16</v>
      </c>
      <c r="Q580" s="8">
        <f>_xlfn.IFNA(VLOOKUP(N580&amp;G580,'By Class Overall'!A:G,7,FALSE),0)</f>
        <v>26</v>
      </c>
    </row>
    <row r="581" spans="1:17" x14ac:dyDescent="0.25">
      <c r="A581" s="8">
        <v>2</v>
      </c>
      <c r="B581" s="8" t="s">
        <v>12</v>
      </c>
      <c r="C581" s="8" t="s">
        <v>190</v>
      </c>
      <c r="D581" s="8" t="s">
        <v>71</v>
      </c>
      <c r="E581" s="8" t="s">
        <v>71</v>
      </c>
      <c r="F581" s="8" t="s">
        <v>258</v>
      </c>
      <c r="G581" s="8" t="s">
        <v>259</v>
      </c>
      <c r="J581" s="8" t="s">
        <v>71</v>
      </c>
      <c r="L581" s="8" t="s">
        <v>62</v>
      </c>
      <c r="M581" s="8" t="s">
        <v>70</v>
      </c>
      <c r="N581" s="8" t="s">
        <v>212</v>
      </c>
      <c r="O581" s="8">
        <f>IF(N581="Sportsman",0,_xlfn.IFNA(VLOOKUP(E581,'Points and Classes'!A:B,2,FALSE),0))</f>
        <v>0</v>
      </c>
      <c r="P581" s="8">
        <f>_xlfn.IFNA(VLOOKUP(N581&amp;G581,'By Class Overall'!A:F,6,FALSE),0)</f>
        <v>0</v>
      </c>
      <c r="Q581" s="8">
        <f>_xlfn.IFNA(VLOOKUP(N581&amp;G581,'By Class Overall'!A:G,7,FALSE),0)</f>
        <v>36</v>
      </c>
    </row>
    <row r="582" spans="1:17" x14ac:dyDescent="0.25">
      <c r="A582" s="8">
        <v>2</v>
      </c>
      <c r="B582" s="8" t="s">
        <v>12</v>
      </c>
      <c r="C582" s="8" t="s">
        <v>190</v>
      </c>
      <c r="D582" s="8" t="s">
        <v>71</v>
      </c>
      <c r="E582" s="8" t="s">
        <v>71</v>
      </c>
      <c r="F582" s="8" t="s">
        <v>223</v>
      </c>
      <c r="G582" s="8" t="s">
        <v>224</v>
      </c>
      <c r="J582" s="8" t="s">
        <v>71</v>
      </c>
      <c r="L582" s="8" t="s">
        <v>18</v>
      </c>
      <c r="M582" s="8" t="s">
        <v>225</v>
      </c>
      <c r="N582" s="8" t="s">
        <v>212</v>
      </c>
      <c r="O582" s="8">
        <f>IF(N582="Sportsman",0,_xlfn.IFNA(VLOOKUP(E582,'Points and Classes'!A:B,2,FALSE),0))</f>
        <v>0</v>
      </c>
      <c r="P582" s="8">
        <f>_xlfn.IFNA(VLOOKUP(N582&amp;G582,'By Class Overall'!A:F,6,FALSE),0)</f>
        <v>0</v>
      </c>
      <c r="Q582" s="8">
        <f>_xlfn.IFNA(VLOOKUP(N582&amp;G582,'By Class Overall'!A:G,7,FALSE),0)</f>
        <v>36</v>
      </c>
    </row>
    <row r="583" spans="1:17" x14ac:dyDescent="0.25">
      <c r="A583" s="8">
        <v>2</v>
      </c>
      <c r="B583" s="8" t="s">
        <v>12</v>
      </c>
      <c r="C583" s="8" t="s">
        <v>190</v>
      </c>
      <c r="D583" s="8" t="s">
        <v>71</v>
      </c>
      <c r="E583" s="8" t="s">
        <v>71</v>
      </c>
      <c r="F583" s="8">
        <v>66</v>
      </c>
      <c r="G583" s="8" t="s">
        <v>141</v>
      </c>
      <c r="J583" s="8" t="s">
        <v>71</v>
      </c>
      <c r="L583" s="8" t="s">
        <v>143</v>
      </c>
      <c r="M583" s="8" t="s">
        <v>144</v>
      </c>
      <c r="N583" s="8" t="s">
        <v>212</v>
      </c>
      <c r="O583" s="8">
        <f>IF(N583="Sportsman",0,_xlfn.IFNA(VLOOKUP(E583,'Points and Classes'!A:B,2,FALSE),0))</f>
        <v>0</v>
      </c>
      <c r="P583" s="8">
        <f>_xlfn.IFNA(VLOOKUP(N583&amp;G583,'By Class Overall'!A:F,6,FALSE),0)</f>
        <v>5</v>
      </c>
      <c r="Q583" s="8">
        <f>_xlfn.IFNA(VLOOKUP(N583&amp;G583,'By Class Overall'!A:G,7,FALSE),0)</f>
        <v>34</v>
      </c>
    </row>
    <row r="584" spans="1:17" x14ac:dyDescent="0.25">
      <c r="A584" s="8">
        <v>2</v>
      </c>
      <c r="B584" s="8" t="s">
        <v>12</v>
      </c>
      <c r="C584" s="8" t="s">
        <v>190</v>
      </c>
      <c r="D584" s="8" t="s">
        <v>71</v>
      </c>
      <c r="E584" s="8" t="s">
        <v>71</v>
      </c>
      <c r="F584" s="8">
        <v>121</v>
      </c>
      <c r="G584" s="8" t="s">
        <v>107</v>
      </c>
      <c r="J584" s="8" t="s">
        <v>71</v>
      </c>
      <c r="L584" s="8" t="s">
        <v>108</v>
      </c>
      <c r="M584" s="8" t="s">
        <v>102</v>
      </c>
      <c r="N584" s="8" t="s">
        <v>212</v>
      </c>
      <c r="O584" s="8">
        <f>IF(N584="Sportsman",0,_xlfn.IFNA(VLOOKUP(E584,'Points and Classes'!A:B,2,FALSE),0))</f>
        <v>0</v>
      </c>
      <c r="P584" s="8">
        <f>_xlfn.IFNA(VLOOKUP(N584&amp;G584,'By Class Overall'!A:F,6,FALSE),0)</f>
        <v>44</v>
      </c>
      <c r="Q584" s="8">
        <f>_xlfn.IFNA(VLOOKUP(N584&amp;G584,'By Class Overall'!A:G,7,FALSE),0)</f>
        <v>12</v>
      </c>
    </row>
    <row r="585" spans="1:17" x14ac:dyDescent="0.25">
      <c r="A585" s="8">
        <v>2</v>
      </c>
      <c r="B585" s="8" t="s">
        <v>12</v>
      </c>
      <c r="C585" s="8" t="s">
        <v>190</v>
      </c>
      <c r="D585" s="8" t="s">
        <v>71</v>
      </c>
      <c r="E585" s="8" t="s">
        <v>71</v>
      </c>
      <c r="F585" s="8">
        <v>88</v>
      </c>
      <c r="G585" s="8" t="s">
        <v>126</v>
      </c>
      <c r="J585" s="8" t="s">
        <v>71</v>
      </c>
      <c r="L585" s="8" t="s">
        <v>18</v>
      </c>
      <c r="M585" s="8" t="s">
        <v>102</v>
      </c>
      <c r="N585" s="8" t="s">
        <v>212</v>
      </c>
      <c r="O585" s="8">
        <f>IF(N585="Sportsman",0,_xlfn.IFNA(VLOOKUP(E585,'Points and Classes'!A:B,2,FALSE),0))</f>
        <v>0</v>
      </c>
      <c r="P585" s="8">
        <f>_xlfn.IFNA(VLOOKUP(N585&amp;G585,'By Class Overall'!A:F,6,FALSE),0)</f>
        <v>9</v>
      </c>
      <c r="Q585" s="8">
        <f>_xlfn.IFNA(VLOOKUP(N585&amp;G585,'By Class Overall'!A:G,7,FALSE),0)</f>
        <v>30</v>
      </c>
    </row>
    <row r="586" spans="1:17" x14ac:dyDescent="0.25">
      <c r="A586" s="8">
        <v>2</v>
      </c>
      <c r="B586" s="8" t="s">
        <v>12</v>
      </c>
      <c r="C586" s="8" t="s">
        <v>190</v>
      </c>
      <c r="D586" s="8" t="s">
        <v>71</v>
      </c>
      <c r="E586" s="8" t="s">
        <v>71</v>
      </c>
      <c r="F586" s="8" t="s">
        <v>278</v>
      </c>
      <c r="G586" s="8" t="s">
        <v>110</v>
      </c>
      <c r="J586" s="8" t="s">
        <v>71</v>
      </c>
      <c r="L586" s="8" t="s">
        <v>51</v>
      </c>
      <c r="M586" s="8" t="s">
        <v>133</v>
      </c>
      <c r="N586" s="8" t="s">
        <v>212</v>
      </c>
      <c r="O586" s="8">
        <f>IF(N586="Sportsman",0,_xlfn.IFNA(VLOOKUP(E586,'Points and Classes'!A:B,2,FALSE),0))</f>
        <v>0</v>
      </c>
      <c r="P586" s="8">
        <f>_xlfn.IFNA(VLOOKUP(N586&amp;G586,'By Class Overall'!A:F,6,FALSE),0)</f>
        <v>40</v>
      </c>
      <c r="Q586" s="8">
        <f>_xlfn.IFNA(VLOOKUP(N586&amp;G586,'By Class Overall'!A:G,7,FALSE),0)</f>
        <v>15</v>
      </c>
    </row>
    <row r="587" spans="1:17" x14ac:dyDescent="0.25">
      <c r="A587" s="8">
        <v>2</v>
      </c>
      <c r="B587" s="8" t="s">
        <v>12</v>
      </c>
      <c r="C587" s="8" t="s">
        <v>190</v>
      </c>
      <c r="D587" s="8" t="s">
        <v>71</v>
      </c>
      <c r="E587" s="8" t="s">
        <v>71</v>
      </c>
      <c r="F587" s="8">
        <v>101</v>
      </c>
      <c r="G587" s="8" t="s">
        <v>124</v>
      </c>
      <c r="J587" s="8" t="s">
        <v>71</v>
      </c>
      <c r="L587" s="8" t="s">
        <v>51</v>
      </c>
      <c r="M587" s="8" t="s">
        <v>81</v>
      </c>
      <c r="N587" s="8" t="s">
        <v>212</v>
      </c>
      <c r="O587" s="8">
        <f>IF(N587="Sportsman",0,_xlfn.IFNA(VLOOKUP(E587,'Points and Classes'!A:B,2,FALSE),0))</f>
        <v>0</v>
      </c>
      <c r="P587" s="8">
        <f>_xlfn.IFNA(VLOOKUP(N587&amp;G587,'By Class Overall'!A:F,6,FALSE),0)</f>
        <v>26</v>
      </c>
      <c r="Q587" s="8">
        <f>_xlfn.IFNA(VLOOKUP(N587&amp;G587,'By Class Overall'!A:G,7,FALSE),0)</f>
        <v>22</v>
      </c>
    </row>
    <row r="588" spans="1:17" x14ac:dyDescent="0.25">
      <c r="A588" s="8">
        <v>2</v>
      </c>
      <c r="B588" s="8" t="s">
        <v>12</v>
      </c>
      <c r="C588" s="8" t="s">
        <v>190</v>
      </c>
      <c r="D588" s="8" t="s">
        <v>71</v>
      </c>
      <c r="E588" s="8" t="s">
        <v>71</v>
      </c>
      <c r="F588" s="8">
        <v>209</v>
      </c>
      <c r="G588" s="8" t="s">
        <v>28</v>
      </c>
      <c r="J588" s="8" t="s">
        <v>71</v>
      </c>
      <c r="L588" s="8" t="s">
        <v>18</v>
      </c>
      <c r="M588" s="8" t="s">
        <v>138</v>
      </c>
      <c r="N588" s="8" t="s">
        <v>212</v>
      </c>
      <c r="O588" s="8">
        <f>IF(N588="Sportsman",0,_xlfn.IFNA(VLOOKUP(E588,'Points and Classes'!A:B,2,FALSE),0))</f>
        <v>0</v>
      </c>
      <c r="P588" s="8">
        <f>_xlfn.IFNA(VLOOKUP(N588&amp;G588,'By Class Overall'!A:F,6,FALSE),0)</f>
        <v>48</v>
      </c>
      <c r="Q588" s="8">
        <f>_xlfn.IFNA(VLOOKUP(N588&amp;G588,'By Class Overall'!A:G,7,FALSE),0)</f>
        <v>11</v>
      </c>
    </row>
    <row r="589" spans="1:17" x14ac:dyDescent="0.25">
      <c r="A589" s="8">
        <v>2</v>
      </c>
      <c r="B589" s="8" t="s">
        <v>12</v>
      </c>
      <c r="C589" s="8" t="s">
        <v>190</v>
      </c>
      <c r="D589" s="8" t="s">
        <v>71</v>
      </c>
      <c r="E589" s="8" t="s">
        <v>71</v>
      </c>
      <c r="F589" s="8">
        <v>282</v>
      </c>
      <c r="G589" s="8" t="s">
        <v>26</v>
      </c>
      <c r="J589" s="8" t="s">
        <v>71</v>
      </c>
      <c r="L589" s="8" t="s">
        <v>122</v>
      </c>
      <c r="M589" s="8" t="s">
        <v>123</v>
      </c>
      <c r="N589" s="8" t="s">
        <v>212</v>
      </c>
      <c r="O589" s="8">
        <f>IF(N589="Sportsman",0,_xlfn.IFNA(VLOOKUP(E589,'Points and Classes'!A:B,2,FALSE),0))</f>
        <v>0</v>
      </c>
      <c r="P589" s="8">
        <f>_xlfn.IFNA(VLOOKUP(N589&amp;G589,'By Class Overall'!A:F,6,FALSE),0)</f>
        <v>13</v>
      </c>
      <c r="Q589" s="8">
        <f>_xlfn.IFNA(VLOOKUP(N589&amp;G589,'By Class Overall'!A:G,7,FALSE),0)</f>
        <v>27</v>
      </c>
    </row>
    <row r="590" spans="1:17" x14ac:dyDescent="0.25">
      <c r="A590" s="8">
        <v>2</v>
      </c>
      <c r="B590" s="8" t="s">
        <v>12</v>
      </c>
      <c r="C590" s="8" t="s">
        <v>190</v>
      </c>
      <c r="D590" s="8" t="s">
        <v>71</v>
      </c>
      <c r="E590" s="8" t="s">
        <v>71</v>
      </c>
      <c r="F590" s="8">
        <v>258</v>
      </c>
      <c r="G590" s="8" t="s">
        <v>134</v>
      </c>
      <c r="J590" s="8" t="s">
        <v>71</v>
      </c>
      <c r="L590" s="8" t="s">
        <v>83</v>
      </c>
      <c r="M590" s="8" t="s">
        <v>135</v>
      </c>
      <c r="N590" s="8" t="s">
        <v>212</v>
      </c>
      <c r="O590" s="8">
        <f>IF(N590="Sportsman",0,_xlfn.IFNA(VLOOKUP(E590,'Points and Classes'!A:B,2,FALSE),0))</f>
        <v>0</v>
      </c>
      <c r="P590" s="8">
        <f>_xlfn.IFNA(VLOOKUP(N590&amp;G590,'By Class Overall'!A:F,6,FALSE),0)</f>
        <v>43</v>
      </c>
      <c r="Q590" s="8">
        <f>_xlfn.IFNA(VLOOKUP(N590&amp;G590,'By Class Overall'!A:G,7,FALSE),0)</f>
        <v>14</v>
      </c>
    </row>
    <row r="591" spans="1:17" x14ac:dyDescent="0.25">
      <c r="A591" s="8">
        <v>2</v>
      </c>
      <c r="B591" s="8" t="s">
        <v>12</v>
      </c>
      <c r="C591" s="8" t="s">
        <v>190</v>
      </c>
      <c r="D591" s="8" t="s">
        <v>71</v>
      </c>
      <c r="E591" s="8" t="s">
        <v>71</v>
      </c>
      <c r="F591" s="8">
        <v>152</v>
      </c>
      <c r="G591" s="8" t="s">
        <v>248</v>
      </c>
      <c r="J591" s="8" t="s">
        <v>71</v>
      </c>
      <c r="L591" s="8" t="s">
        <v>48</v>
      </c>
      <c r="M591" s="8" t="s">
        <v>249</v>
      </c>
      <c r="N591" s="8" t="s">
        <v>212</v>
      </c>
      <c r="O591" s="8">
        <f>IF(N591="Sportsman",0,_xlfn.IFNA(VLOOKUP(E591,'Points and Classes'!A:B,2,FALSE),0))</f>
        <v>0</v>
      </c>
      <c r="P591" s="8">
        <f>_xlfn.IFNA(VLOOKUP(N591&amp;G591,'By Class Overall'!A:F,6,FALSE),0)</f>
        <v>9</v>
      </c>
      <c r="Q591" s="8">
        <f>_xlfn.IFNA(VLOOKUP(N591&amp;G591,'By Class Overall'!A:G,7,FALSE),0)</f>
        <v>30</v>
      </c>
    </row>
    <row r="592" spans="1:17" x14ac:dyDescent="0.25">
      <c r="A592" s="8">
        <v>2</v>
      </c>
      <c r="B592" s="8" t="s">
        <v>12</v>
      </c>
      <c r="C592" s="8" t="s">
        <v>190</v>
      </c>
      <c r="D592" s="8" t="s">
        <v>71</v>
      </c>
      <c r="E592" s="8" t="s">
        <v>71</v>
      </c>
      <c r="F592" s="8">
        <v>422</v>
      </c>
      <c r="G592" s="8" t="s">
        <v>221</v>
      </c>
      <c r="J592" s="8" t="s">
        <v>71</v>
      </c>
      <c r="L592" s="8" t="s">
        <v>18</v>
      </c>
      <c r="M592" s="8" t="s">
        <v>222</v>
      </c>
      <c r="N592" s="8" t="s">
        <v>212</v>
      </c>
      <c r="O592" s="8">
        <f>IF(N592="Sportsman",0,_xlfn.IFNA(VLOOKUP(E592,'Points and Classes'!A:B,2,FALSE),0))</f>
        <v>0</v>
      </c>
      <c r="P592" s="8">
        <f>_xlfn.IFNA(VLOOKUP(N592&amp;G592,'By Class Overall'!A:F,6,FALSE),0)</f>
        <v>7</v>
      </c>
      <c r="Q592" s="8">
        <f>_xlfn.IFNA(VLOOKUP(N592&amp;G592,'By Class Overall'!A:G,7,FALSE),0)</f>
        <v>32</v>
      </c>
    </row>
    <row r="593" spans="1:17" x14ac:dyDescent="0.25">
      <c r="A593" s="8">
        <v>2</v>
      </c>
      <c r="B593" s="8" t="s">
        <v>12</v>
      </c>
      <c r="C593" s="8" t="s">
        <v>190</v>
      </c>
      <c r="D593" s="8" t="s">
        <v>71</v>
      </c>
      <c r="E593" s="8" t="s">
        <v>71</v>
      </c>
      <c r="F593" s="8">
        <v>777</v>
      </c>
      <c r="G593" s="8" t="s">
        <v>22</v>
      </c>
      <c r="J593" s="8" t="s">
        <v>71</v>
      </c>
      <c r="L593" s="8" t="s">
        <v>33</v>
      </c>
      <c r="M593" s="8" t="s">
        <v>24</v>
      </c>
      <c r="N593" s="8" t="s">
        <v>212</v>
      </c>
      <c r="O593" s="8">
        <f>IF(N593="Sportsman",0,_xlfn.IFNA(VLOOKUP(E593,'Points and Classes'!A:B,2,FALSE),0))</f>
        <v>0</v>
      </c>
      <c r="P593" s="8">
        <f>_xlfn.IFNA(VLOOKUP(N593&amp;G593,'By Class Overall'!A:F,6,FALSE),0)</f>
        <v>0</v>
      </c>
      <c r="Q593" s="8">
        <f>_xlfn.IFNA(VLOOKUP(N593&amp;G593,'By Class Overall'!A:G,7,FALSE),0)</f>
        <v>36</v>
      </c>
    </row>
    <row r="594" spans="1:17" x14ac:dyDescent="0.25">
      <c r="A594" s="8">
        <v>2</v>
      </c>
      <c r="B594" s="8" t="s">
        <v>12</v>
      </c>
      <c r="C594" s="8" t="s">
        <v>190</v>
      </c>
      <c r="D594" s="8" t="s">
        <v>71</v>
      </c>
      <c r="E594" s="8" t="s">
        <v>71</v>
      </c>
      <c r="F594" s="8">
        <v>703</v>
      </c>
      <c r="G594" s="8" t="s">
        <v>252</v>
      </c>
      <c r="J594" s="8" t="s">
        <v>71</v>
      </c>
      <c r="L594" s="8" t="s">
        <v>15</v>
      </c>
      <c r="M594" s="8" t="s">
        <v>253</v>
      </c>
      <c r="N594" s="8" t="s">
        <v>212</v>
      </c>
      <c r="O594" s="8">
        <f>IF(N594="Sportsman",0,_xlfn.IFNA(VLOOKUP(E594,'Points and Classes'!A:B,2,FALSE),0))</f>
        <v>0</v>
      </c>
      <c r="P594" s="8">
        <f>_xlfn.IFNA(VLOOKUP(N594&amp;G594,'By Class Overall'!A:F,6,FALSE),0)</f>
        <v>0</v>
      </c>
      <c r="Q594" s="8">
        <f>_xlfn.IFNA(VLOOKUP(N594&amp;G594,'By Class Overall'!A:G,7,FALSE),0)</f>
        <v>36</v>
      </c>
    </row>
    <row r="595" spans="1:17" x14ac:dyDescent="0.25">
      <c r="A595" s="8">
        <v>2</v>
      </c>
      <c r="B595" s="8" t="s">
        <v>12</v>
      </c>
      <c r="C595" s="8" t="s">
        <v>191</v>
      </c>
      <c r="D595" s="8">
        <v>1</v>
      </c>
      <c r="E595" s="8">
        <v>1</v>
      </c>
      <c r="F595" s="8">
        <v>193</v>
      </c>
      <c r="G595" s="8" t="s">
        <v>14</v>
      </c>
      <c r="H595" s="8">
        <v>4</v>
      </c>
      <c r="I595" s="9">
        <v>4.7916666666666672E-3</v>
      </c>
      <c r="L595" s="8" t="s">
        <v>15</v>
      </c>
      <c r="M595" s="8" t="s">
        <v>16</v>
      </c>
      <c r="N595" s="8" t="s">
        <v>213</v>
      </c>
      <c r="O595" s="8">
        <f>IF(N595="Sportsman",0,_xlfn.IFNA(VLOOKUP(E595,'Points and Classes'!A:B,2,FALSE),0))</f>
        <v>50</v>
      </c>
      <c r="P595" s="8">
        <f>_xlfn.IFNA(VLOOKUP(N595&amp;G595,'By Class Overall'!A:F,6,FALSE),0)</f>
        <v>262</v>
      </c>
      <c r="Q595" s="8">
        <f>_xlfn.IFNA(VLOOKUP(N595&amp;G595,'By Class Overall'!A:G,7,FALSE),0)</f>
        <v>1</v>
      </c>
    </row>
    <row r="596" spans="1:17" x14ac:dyDescent="0.25">
      <c r="A596" s="8">
        <v>2</v>
      </c>
      <c r="B596" s="8" t="s">
        <v>12</v>
      </c>
      <c r="C596" s="8" t="s">
        <v>191</v>
      </c>
      <c r="D596" s="8">
        <v>2</v>
      </c>
      <c r="E596" s="8">
        <v>2</v>
      </c>
      <c r="F596" s="8">
        <v>311</v>
      </c>
      <c r="G596" s="8" t="s">
        <v>150</v>
      </c>
      <c r="H596" s="8">
        <v>4</v>
      </c>
      <c r="I596" s="9">
        <v>4.8726851851851856E-3</v>
      </c>
      <c r="J596" s="8">
        <v>6.7530000000000001</v>
      </c>
      <c r="K596" s="8">
        <v>6.7530000000000001</v>
      </c>
      <c r="L596" s="8" t="s">
        <v>80</v>
      </c>
      <c r="M596" s="8" t="s">
        <v>19</v>
      </c>
      <c r="N596" s="8" t="s">
        <v>213</v>
      </c>
      <c r="O596" s="8">
        <f>IF(N596="Sportsman",0,_xlfn.IFNA(VLOOKUP(E596,'Points and Classes'!A:B,2,FALSE),0))</f>
        <v>40</v>
      </c>
      <c r="P596" s="8">
        <f>_xlfn.IFNA(VLOOKUP(N596&amp;G596,'By Class Overall'!A:F,6,FALSE),0)</f>
        <v>232</v>
      </c>
      <c r="Q596" s="8">
        <f>_xlfn.IFNA(VLOOKUP(N596&amp;G596,'By Class Overall'!A:G,7,FALSE),0)</f>
        <v>2</v>
      </c>
    </row>
    <row r="597" spans="1:17" x14ac:dyDescent="0.25">
      <c r="A597" s="8">
        <v>2</v>
      </c>
      <c r="B597" s="8" t="s">
        <v>12</v>
      </c>
      <c r="C597" s="8" t="s">
        <v>191</v>
      </c>
      <c r="D597" s="8">
        <v>3</v>
      </c>
      <c r="E597" s="8">
        <v>3</v>
      </c>
      <c r="F597" s="8">
        <v>417</v>
      </c>
      <c r="G597" s="8" t="s">
        <v>261</v>
      </c>
      <c r="H597" s="8">
        <v>4</v>
      </c>
      <c r="I597" s="9">
        <v>4.9884259259259265E-3</v>
      </c>
      <c r="J597" s="8">
        <v>16.431999999999999</v>
      </c>
      <c r="K597" s="8">
        <v>9.6790000000000003</v>
      </c>
      <c r="L597" s="8" t="s">
        <v>262</v>
      </c>
      <c r="M597" s="8" t="s">
        <v>263</v>
      </c>
      <c r="N597" s="8" t="s">
        <v>213</v>
      </c>
      <c r="O597" s="8">
        <f>IF(N597="Sportsman",0,_xlfn.IFNA(VLOOKUP(E597,'Points and Classes'!A:B,2,FALSE),0))</f>
        <v>32</v>
      </c>
      <c r="P597" s="8">
        <f>_xlfn.IFNA(VLOOKUP(N597&amp;G597,'By Class Overall'!A:F,6,FALSE),0)</f>
        <v>52</v>
      </c>
      <c r="Q597" s="8">
        <f>_xlfn.IFNA(VLOOKUP(N597&amp;G597,'By Class Overall'!A:G,7,FALSE),0)</f>
        <v>14</v>
      </c>
    </row>
    <row r="598" spans="1:17" x14ac:dyDescent="0.25">
      <c r="A598" s="8">
        <v>2</v>
      </c>
      <c r="B598" s="8" t="s">
        <v>12</v>
      </c>
      <c r="C598" s="8" t="s">
        <v>191</v>
      </c>
      <c r="D598" s="8">
        <v>4</v>
      </c>
      <c r="E598" s="8">
        <v>4</v>
      </c>
      <c r="F598" s="8">
        <v>911</v>
      </c>
      <c r="G598" s="8" t="s">
        <v>61</v>
      </c>
      <c r="H598" s="8">
        <v>4</v>
      </c>
      <c r="I598" s="9">
        <v>4.9884259259259265E-3</v>
      </c>
      <c r="J598" s="8">
        <v>16.617000000000001</v>
      </c>
      <c r="K598" s="8">
        <v>0.185</v>
      </c>
      <c r="L598" s="8" t="s">
        <v>62</v>
      </c>
      <c r="M598" s="8" t="s">
        <v>44</v>
      </c>
      <c r="N598" s="8" t="s">
        <v>213</v>
      </c>
      <c r="O598" s="8">
        <f>IF(N598="Sportsman",0,_xlfn.IFNA(VLOOKUP(E598,'Points and Classes'!A:B,2,FALSE),0))</f>
        <v>26</v>
      </c>
      <c r="P598" s="8">
        <f>_xlfn.IFNA(VLOOKUP(N598&amp;G598,'By Class Overall'!A:F,6,FALSE),0)</f>
        <v>146</v>
      </c>
      <c r="Q598" s="8">
        <f>_xlfn.IFNA(VLOOKUP(N598&amp;G598,'By Class Overall'!A:G,7,FALSE),0)</f>
        <v>3</v>
      </c>
    </row>
    <row r="599" spans="1:17" x14ac:dyDescent="0.25">
      <c r="A599" s="8">
        <v>2</v>
      </c>
      <c r="B599" s="8" t="s">
        <v>12</v>
      </c>
      <c r="C599" s="8" t="s">
        <v>191</v>
      </c>
      <c r="D599" s="8">
        <v>5</v>
      </c>
      <c r="E599" s="8">
        <v>5</v>
      </c>
      <c r="F599" s="8">
        <v>675</v>
      </c>
      <c r="G599" s="8" t="s">
        <v>75</v>
      </c>
      <c r="H599" s="8">
        <v>4</v>
      </c>
      <c r="I599" s="9">
        <v>5.0000000000000001E-3</v>
      </c>
      <c r="J599" s="8">
        <v>17.556000000000001</v>
      </c>
      <c r="K599" s="8">
        <v>0.93899999999999995</v>
      </c>
      <c r="L599" s="8" t="s">
        <v>76</v>
      </c>
      <c r="M599" s="8" t="s">
        <v>52</v>
      </c>
      <c r="N599" s="8" t="s">
        <v>213</v>
      </c>
      <c r="O599" s="8">
        <f>IF(N599="Sportsman",0,_xlfn.IFNA(VLOOKUP(E599,'Points and Classes'!A:B,2,FALSE),0))</f>
        <v>22</v>
      </c>
      <c r="P599" s="8">
        <f>_xlfn.IFNA(VLOOKUP(N599&amp;G599,'By Class Overall'!A:F,6,FALSE),0)</f>
        <v>86</v>
      </c>
      <c r="Q599" s="8">
        <f>_xlfn.IFNA(VLOOKUP(N599&amp;G599,'By Class Overall'!A:G,7,FALSE),0)</f>
        <v>6</v>
      </c>
    </row>
    <row r="600" spans="1:17" x14ac:dyDescent="0.25">
      <c r="A600" s="8">
        <v>2</v>
      </c>
      <c r="B600" s="8" t="s">
        <v>12</v>
      </c>
      <c r="C600" s="8" t="s">
        <v>191</v>
      </c>
      <c r="D600" s="8">
        <v>6</v>
      </c>
      <c r="E600" s="8">
        <v>6</v>
      </c>
      <c r="F600" s="8">
        <v>307</v>
      </c>
      <c r="G600" s="8" t="s">
        <v>47</v>
      </c>
      <c r="H600" s="8">
        <v>4</v>
      </c>
      <c r="I600" s="9">
        <v>5.115740740740741E-3</v>
      </c>
      <c r="J600" s="8">
        <v>27.696000000000002</v>
      </c>
      <c r="K600" s="8">
        <v>10.14</v>
      </c>
      <c r="L600" s="8" t="s">
        <v>48</v>
      </c>
      <c r="M600" s="8" t="s">
        <v>49</v>
      </c>
      <c r="N600" s="8" t="s">
        <v>213</v>
      </c>
      <c r="O600" s="8">
        <f>IF(N600="Sportsman",0,_xlfn.IFNA(VLOOKUP(E600,'Points and Classes'!A:B,2,FALSE),0))</f>
        <v>20</v>
      </c>
      <c r="P600" s="8">
        <f>_xlfn.IFNA(VLOOKUP(N600&amp;G600,'By Class Overall'!A:F,6,FALSE),0)</f>
        <v>62</v>
      </c>
      <c r="Q600" s="8">
        <f>_xlfn.IFNA(VLOOKUP(N600&amp;G600,'By Class Overall'!A:G,7,FALSE),0)</f>
        <v>9</v>
      </c>
    </row>
    <row r="601" spans="1:17" x14ac:dyDescent="0.25">
      <c r="A601" s="8">
        <v>2</v>
      </c>
      <c r="B601" s="8" t="s">
        <v>12</v>
      </c>
      <c r="C601" s="8" t="s">
        <v>191</v>
      </c>
      <c r="D601" s="8">
        <v>7</v>
      </c>
      <c r="E601" s="8">
        <v>7</v>
      </c>
      <c r="F601" s="8">
        <v>179</v>
      </c>
      <c r="G601" s="8" t="s">
        <v>42</v>
      </c>
      <c r="H601" s="8">
        <v>4</v>
      </c>
      <c r="I601" s="9">
        <v>5.1504629629629635E-3</v>
      </c>
      <c r="J601" s="8">
        <v>30.536999999999999</v>
      </c>
      <c r="K601" s="8">
        <v>2.8410000000000002</v>
      </c>
      <c r="L601" s="8" t="s">
        <v>43</v>
      </c>
      <c r="M601" s="8" t="s">
        <v>44</v>
      </c>
      <c r="N601" s="8" t="s">
        <v>213</v>
      </c>
      <c r="O601" s="8">
        <f>IF(N601="Sportsman",0,_xlfn.IFNA(VLOOKUP(E601,'Points and Classes'!A:B,2,FALSE),0))</f>
        <v>18</v>
      </c>
      <c r="P601" s="8">
        <f>_xlfn.IFNA(VLOOKUP(N601&amp;G601,'By Class Overall'!A:F,6,FALSE),0)</f>
        <v>58</v>
      </c>
      <c r="Q601" s="8">
        <f>_xlfn.IFNA(VLOOKUP(N601&amp;G601,'By Class Overall'!A:G,7,FALSE),0)</f>
        <v>13</v>
      </c>
    </row>
    <row r="602" spans="1:17" x14ac:dyDescent="0.25">
      <c r="A602" s="8">
        <v>2</v>
      </c>
      <c r="B602" s="8" t="s">
        <v>12</v>
      </c>
      <c r="C602" s="8" t="s">
        <v>191</v>
      </c>
      <c r="D602" s="8">
        <v>8</v>
      </c>
      <c r="E602" s="8">
        <v>8</v>
      </c>
      <c r="F602" s="8">
        <v>607</v>
      </c>
      <c r="G602" s="8" t="s">
        <v>67</v>
      </c>
      <c r="H602" s="8">
        <v>4</v>
      </c>
      <c r="I602" s="9">
        <v>5.1504629629629635E-3</v>
      </c>
      <c r="J602" s="8">
        <v>30.655999999999999</v>
      </c>
      <c r="K602" s="8">
        <v>0.11899999999999999</v>
      </c>
      <c r="L602" s="8" t="s">
        <v>51</v>
      </c>
      <c r="M602" s="8" t="s">
        <v>52</v>
      </c>
      <c r="N602" s="8" t="s">
        <v>213</v>
      </c>
      <c r="O602" s="8">
        <f>IF(N602="Sportsman",0,_xlfn.IFNA(VLOOKUP(E602,'Points and Classes'!A:B,2,FALSE),0))</f>
        <v>16</v>
      </c>
      <c r="P602" s="8">
        <f>_xlfn.IFNA(VLOOKUP(N602&amp;G602,'By Class Overall'!A:F,6,FALSE),0)</f>
        <v>94</v>
      </c>
      <c r="Q602" s="8">
        <f>_xlfn.IFNA(VLOOKUP(N602&amp;G602,'By Class Overall'!A:G,7,FALSE),0)</f>
        <v>5</v>
      </c>
    </row>
    <row r="603" spans="1:17" x14ac:dyDescent="0.25">
      <c r="A603" s="8">
        <v>2</v>
      </c>
      <c r="B603" s="8" t="s">
        <v>12</v>
      </c>
      <c r="C603" s="8" t="s">
        <v>191</v>
      </c>
      <c r="D603" s="8">
        <v>9</v>
      </c>
      <c r="E603" s="8">
        <v>9</v>
      </c>
      <c r="F603" s="8">
        <v>325</v>
      </c>
      <c r="G603" s="8" t="s">
        <v>53</v>
      </c>
      <c r="H603" s="8">
        <v>4</v>
      </c>
      <c r="I603" s="9">
        <v>5.1504629629629635E-3</v>
      </c>
      <c r="J603" s="8">
        <v>30.951000000000001</v>
      </c>
      <c r="K603" s="8">
        <v>0.29499999999999998</v>
      </c>
      <c r="L603" s="8" t="s">
        <v>18</v>
      </c>
      <c r="M603" s="8" t="s">
        <v>54</v>
      </c>
      <c r="N603" s="8" t="s">
        <v>213</v>
      </c>
      <c r="O603" s="8">
        <f>IF(N603="Sportsman",0,_xlfn.IFNA(VLOOKUP(E603,'Points and Classes'!A:B,2,FALSE),0))</f>
        <v>14</v>
      </c>
      <c r="P603" s="8">
        <f>_xlfn.IFNA(VLOOKUP(N603&amp;G603,'By Class Overall'!A:F,6,FALSE),0)</f>
        <v>70</v>
      </c>
      <c r="Q603" s="8">
        <f>_xlfn.IFNA(VLOOKUP(N603&amp;G603,'By Class Overall'!A:G,7,FALSE),0)</f>
        <v>8</v>
      </c>
    </row>
    <row r="604" spans="1:17" x14ac:dyDescent="0.25">
      <c r="A604" s="8">
        <v>2</v>
      </c>
      <c r="B604" s="8" t="s">
        <v>12</v>
      </c>
      <c r="C604" s="8" t="s">
        <v>191</v>
      </c>
      <c r="D604" s="8">
        <v>10</v>
      </c>
      <c r="E604" s="8">
        <v>10</v>
      </c>
      <c r="F604" s="8">
        <v>126</v>
      </c>
      <c r="G604" s="8" t="s">
        <v>229</v>
      </c>
      <c r="H604" s="8">
        <v>4</v>
      </c>
      <c r="I604" s="9">
        <v>5.1736111111111115E-3</v>
      </c>
      <c r="J604" s="8">
        <v>32.237000000000002</v>
      </c>
      <c r="K604" s="8">
        <v>1.286</v>
      </c>
      <c r="L604" s="8" t="s">
        <v>18</v>
      </c>
      <c r="M604" s="8" t="s">
        <v>230</v>
      </c>
      <c r="N604" s="8" t="s">
        <v>213</v>
      </c>
      <c r="O604" s="8">
        <f>IF(N604="Sportsman",0,_xlfn.IFNA(VLOOKUP(E604,'Points and Classes'!A:B,2,FALSE),0))</f>
        <v>12</v>
      </c>
      <c r="P604" s="8">
        <f>_xlfn.IFNA(VLOOKUP(N604&amp;G604,'By Class Overall'!A:F,6,FALSE),0)</f>
        <v>44</v>
      </c>
      <c r="Q604" s="8">
        <f>_xlfn.IFNA(VLOOKUP(N604&amp;G604,'By Class Overall'!A:G,7,FALSE),0)</f>
        <v>15</v>
      </c>
    </row>
    <row r="605" spans="1:17" x14ac:dyDescent="0.25">
      <c r="A605" s="8">
        <v>2</v>
      </c>
      <c r="B605" s="8" t="s">
        <v>12</v>
      </c>
      <c r="C605" s="8" t="s">
        <v>191</v>
      </c>
      <c r="D605" s="8">
        <v>11</v>
      </c>
      <c r="E605" s="8">
        <v>11</v>
      </c>
      <c r="F605" s="8">
        <v>335</v>
      </c>
      <c r="G605" s="8" t="s">
        <v>269</v>
      </c>
      <c r="H605" s="8">
        <v>4</v>
      </c>
      <c r="I605" s="9">
        <v>5.2314814814814819E-3</v>
      </c>
      <c r="J605" s="8">
        <v>37.459000000000003</v>
      </c>
      <c r="K605" s="8">
        <v>5.2220000000000004</v>
      </c>
      <c r="L605" s="8" t="s">
        <v>270</v>
      </c>
      <c r="M605" s="8" t="s">
        <v>271</v>
      </c>
      <c r="N605" s="8" t="s">
        <v>213</v>
      </c>
      <c r="O605" s="8">
        <f>IF(N605="Sportsman",0,_xlfn.IFNA(VLOOKUP(E605,'Points and Classes'!A:B,2,FALSE),0))</f>
        <v>10</v>
      </c>
      <c r="P605" s="8">
        <f>_xlfn.IFNA(VLOOKUP(N605&amp;G605,'By Class Overall'!A:F,6,FALSE),0)</f>
        <v>28</v>
      </c>
      <c r="Q605" s="8">
        <f>_xlfn.IFNA(VLOOKUP(N605&amp;G605,'By Class Overall'!A:G,7,FALSE),0)</f>
        <v>19</v>
      </c>
    </row>
    <row r="606" spans="1:17" x14ac:dyDescent="0.25">
      <c r="A606" s="8">
        <v>2</v>
      </c>
      <c r="B606" s="8" t="s">
        <v>12</v>
      </c>
      <c r="C606" s="8" t="s">
        <v>191</v>
      </c>
      <c r="D606" s="8">
        <v>12</v>
      </c>
      <c r="E606" s="8">
        <v>12</v>
      </c>
      <c r="F606" s="8">
        <v>711</v>
      </c>
      <c r="G606" s="8" t="s">
        <v>151</v>
      </c>
      <c r="H606" s="8">
        <v>4</v>
      </c>
      <c r="I606" s="9">
        <v>5.3587962962962964E-3</v>
      </c>
      <c r="J606" s="8">
        <v>49.127000000000002</v>
      </c>
      <c r="K606" s="8">
        <v>11.667999999999999</v>
      </c>
      <c r="L606" s="8" t="s">
        <v>18</v>
      </c>
      <c r="M606" s="8" t="s">
        <v>152</v>
      </c>
      <c r="N606" s="8" t="s">
        <v>213</v>
      </c>
      <c r="O606" s="8">
        <f>IF(N606="Sportsman",0,_xlfn.IFNA(VLOOKUP(E606,'Points and Classes'!A:B,2,FALSE),0))</f>
        <v>9</v>
      </c>
      <c r="P606" s="8">
        <f>_xlfn.IFNA(VLOOKUP(N606&amp;G606,'By Class Overall'!A:F,6,FALSE),0)</f>
        <v>62</v>
      </c>
      <c r="Q606" s="8">
        <f>_xlfn.IFNA(VLOOKUP(N606&amp;G606,'By Class Overall'!A:G,7,FALSE),0)</f>
        <v>9</v>
      </c>
    </row>
    <row r="607" spans="1:17" x14ac:dyDescent="0.25">
      <c r="A607" s="8">
        <v>2</v>
      </c>
      <c r="B607" s="8" t="s">
        <v>12</v>
      </c>
      <c r="C607" s="8" t="s">
        <v>191</v>
      </c>
      <c r="D607" s="8">
        <v>13</v>
      </c>
      <c r="E607" s="8">
        <v>13</v>
      </c>
      <c r="F607" s="8">
        <v>107</v>
      </c>
      <c r="G607" s="8" t="s">
        <v>55</v>
      </c>
      <c r="H607" s="8">
        <v>4</v>
      </c>
      <c r="I607" s="9">
        <v>5.4976851851851853E-3</v>
      </c>
      <c r="J607" s="9">
        <v>6.9444444444444447E-4</v>
      </c>
      <c r="K607" s="8">
        <v>11.153</v>
      </c>
      <c r="L607" s="8" t="s">
        <v>56</v>
      </c>
      <c r="M607" s="8" t="s">
        <v>57</v>
      </c>
      <c r="N607" s="8" t="s">
        <v>213</v>
      </c>
      <c r="O607" s="8">
        <f>IF(N607="Sportsman",0,_xlfn.IFNA(VLOOKUP(E607,'Points and Classes'!A:B,2,FALSE),0))</f>
        <v>8</v>
      </c>
      <c r="P607" s="8">
        <f>_xlfn.IFNA(VLOOKUP(N607&amp;G607,'By Class Overall'!A:F,6,FALSE),0)</f>
        <v>60</v>
      </c>
      <c r="Q607" s="8">
        <f>_xlfn.IFNA(VLOOKUP(N607&amp;G607,'By Class Overall'!A:G,7,FALSE),0)</f>
        <v>12</v>
      </c>
    </row>
    <row r="608" spans="1:17" x14ac:dyDescent="0.25">
      <c r="A608" s="8">
        <v>2</v>
      </c>
      <c r="B608" s="8" t="s">
        <v>12</v>
      </c>
      <c r="C608" s="8" t="s">
        <v>191</v>
      </c>
      <c r="D608" s="8">
        <v>14</v>
      </c>
      <c r="E608" s="8">
        <v>14</v>
      </c>
      <c r="F608" s="8">
        <v>805</v>
      </c>
      <c r="G608" s="8" t="s">
        <v>82</v>
      </c>
      <c r="H608" s="8">
        <v>4</v>
      </c>
      <c r="I608" s="9">
        <v>5.4976851851851853E-3</v>
      </c>
      <c r="J608" s="9">
        <v>7.0601851851851847E-4</v>
      </c>
      <c r="K608" s="8">
        <v>0.90500000000000003</v>
      </c>
      <c r="L608" s="8" t="s">
        <v>83</v>
      </c>
      <c r="M608" s="8" t="s">
        <v>54</v>
      </c>
      <c r="N608" s="8" t="s">
        <v>213</v>
      </c>
      <c r="O608" s="8">
        <f>IF(N608="Sportsman",0,_xlfn.IFNA(VLOOKUP(E608,'Points and Classes'!A:B,2,FALSE),0))</f>
        <v>7</v>
      </c>
      <c r="P608" s="8">
        <f>_xlfn.IFNA(VLOOKUP(N608&amp;G608,'By Class Overall'!A:F,6,FALSE),0)</f>
        <v>7</v>
      </c>
      <c r="Q608" s="8">
        <f>_xlfn.IFNA(VLOOKUP(N608&amp;G608,'By Class Overall'!A:G,7,FALSE),0)</f>
        <v>30</v>
      </c>
    </row>
    <row r="609" spans="1:17" x14ac:dyDescent="0.25">
      <c r="A609" s="8">
        <v>2</v>
      </c>
      <c r="B609" s="8" t="s">
        <v>12</v>
      </c>
      <c r="C609" s="8" t="s">
        <v>191</v>
      </c>
      <c r="D609" s="8">
        <v>15</v>
      </c>
      <c r="E609" s="8">
        <v>15</v>
      </c>
      <c r="F609" s="8">
        <v>660</v>
      </c>
      <c r="G609" s="8" t="s">
        <v>64</v>
      </c>
      <c r="H609" s="8">
        <v>4</v>
      </c>
      <c r="I609" s="9">
        <v>5.5671296296296302E-3</v>
      </c>
      <c r="J609" s="9">
        <v>7.7546296296296304E-4</v>
      </c>
      <c r="K609" s="8">
        <v>5.5940000000000003</v>
      </c>
      <c r="L609" s="8" t="s">
        <v>65</v>
      </c>
      <c r="M609" s="8" t="s">
        <v>66</v>
      </c>
      <c r="N609" s="8" t="s">
        <v>213</v>
      </c>
      <c r="O609" s="8">
        <f>IF(N609="Sportsman",0,_xlfn.IFNA(VLOOKUP(E609,'Points and Classes'!A:B,2,FALSE),0))</f>
        <v>6</v>
      </c>
      <c r="P609" s="8">
        <f>_xlfn.IFNA(VLOOKUP(N609&amp;G609,'By Class Overall'!A:F,6,FALSE),0)</f>
        <v>25</v>
      </c>
      <c r="Q609" s="8">
        <f>_xlfn.IFNA(VLOOKUP(N609&amp;G609,'By Class Overall'!A:G,7,FALSE),0)</f>
        <v>21</v>
      </c>
    </row>
    <row r="610" spans="1:17" x14ac:dyDescent="0.25">
      <c r="A610" s="8">
        <v>2</v>
      </c>
      <c r="B610" s="8" t="s">
        <v>12</v>
      </c>
      <c r="C610" s="8" t="s">
        <v>191</v>
      </c>
      <c r="D610" s="8">
        <v>16</v>
      </c>
      <c r="E610" s="8">
        <v>16</v>
      </c>
      <c r="F610" s="8">
        <v>268</v>
      </c>
      <c r="G610" s="8" t="s">
        <v>156</v>
      </c>
      <c r="H610" s="8">
        <v>4</v>
      </c>
      <c r="I610" s="9">
        <v>5.7291666666666671E-3</v>
      </c>
      <c r="J610" s="9">
        <v>9.3750000000000007E-4</v>
      </c>
      <c r="K610" s="8">
        <v>14.061999999999999</v>
      </c>
      <c r="L610" s="8" t="s">
        <v>157</v>
      </c>
      <c r="M610" s="8" t="s">
        <v>158</v>
      </c>
      <c r="N610" s="8" t="s">
        <v>213</v>
      </c>
      <c r="O610" s="8">
        <f>IF(N610="Sportsman",0,_xlfn.IFNA(VLOOKUP(E610,'Points and Classes'!A:B,2,FALSE),0))</f>
        <v>5</v>
      </c>
      <c r="P610" s="8">
        <f>_xlfn.IFNA(VLOOKUP(N610&amp;G610,'By Class Overall'!A:F,6,FALSE),0)</f>
        <v>32</v>
      </c>
      <c r="Q610" s="8">
        <f>_xlfn.IFNA(VLOOKUP(N610&amp;G610,'By Class Overall'!A:G,7,FALSE),0)</f>
        <v>17</v>
      </c>
    </row>
    <row r="611" spans="1:17" x14ac:dyDescent="0.25">
      <c r="A611" s="8">
        <v>2</v>
      </c>
      <c r="B611" s="8" t="s">
        <v>12</v>
      </c>
      <c r="C611" s="8" t="s">
        <v>191</v>
      </c>
      <c r="D611" s="8">
        <v>17</v>
      </c>
      <c r="E611" s="8">
        <v>17</v>
      </c>
      <c r="F611" s="8">
        <v>242</v>
      </c>
      <c r="G611" s="8" t="s">
        <v>116</v>
      </c>
      <c r="H611" s="8">
        <v>4</v>
      </c>
      <c r="I611" s="9">
        <v>5.8449074074074072E-3</v>
      </c>
      <c r="J611" s="9">
        <v>1.0532407407407407E-3</v>
      </c>
      <c r="K611" s="8">
        <v>10.256</v>
      </c>
      <c r="L611" s="8" t="s">
        <v>155</v>
      </c>
      <c r="M611" s="8" t="s">
        <v>38</v>
      </c>
      <c r="N611" s="8" t="s">
        <v>213</v>
      </c>
      <c r="O611" s="8">
        <f>IF(N611="Sportsman",0,_xlfn.IFNA(VLOOKUP(E611,'Points and Classes'!A:B,2,FALSE),0))</f>
        <v>4</v>
      </c>
      <c r="P611" s="8">
        <f>_xlfn.IFNA(VLOOKUP(N611&amp;G611,'By Class Overall'!A:F,6,FALSE),0)</f>
        <v>12</v>
      </c>
      <c r="Q611" s="8">
        <f>_xlfn.IFNA(VLOOKUP(N611&amp;G611,'By Class Overall'!A:G,7,FALSE),0)</f>
        <v>27</v>
      </c>
    </row>
    <row r="612" spans="1:17" x14ac:dyDescent="0.25">
      <c r="A612" s="8">
        <v>2</v>
      </c>
      <c r="B612" s="8" t="s">
        <v>12</v>
      </c>
      <c r="C612" s="8" t="s">
        <v>191</v>
      </c>
      <c r="D612" s="8">
        <v>18</v>
      </c>
      <c r="E612" s="8">
        <v>18</v>
      </c>
      <c r="F612" s="8">
        <v>369</v>
      </c>
      <c r="G612" s="8" t="s">
        <v>238</v>
      </c>
      <c r="H612" s="8">
        <v>4</v>
      </c>
      <c r="I612" s="9">
        <v>5.9027777777777776E-3</v>
      </c>
      <c r="J612" s="9">
        <v>1.1111111111111111E-3</v>
      </c>
      <c r="K612" s="8">
        <v>4.8109999999999999</v>
      </c>
      <c r="L612" s="8" t="s">
        <v>239</v>
      </c>
      <c r="M612" s="8" t="s">
        <v>240</v>
      </c>
      <c r="N612" s="8" t="s">
        <v>213</v>
      </c>
      <c r="O612" s="8">
        <f>IF(N612="Sportsman",0,_xlfn.IFNA(VLOOKUP(E612,'Points and Classes'!A:B,2,FALSE),0))</f>
        <v>3</v>
      </c>
      <c r="P612" s="8">
        <f>_xlfn.IFNA(VLOOKUP(N612&amp;G612,'By Class Overall'!A:F,6,FALSE),0)</f>
        <v>3</v>
      </c>
      <c r="Q612" s="8">
        <f>_xlfn.IFNA(VLOOKUP(N612&amp;G612,'By Class Overall'!A:G,7,FALSE),0)</f>
        <v>33</v>
      </c>
    </row>
    <row r="613" spans="1:17" x14ac:dyDescent="0.25">
      <c r="A613" s="8">
        <v>2</v>
      </c>
      <c r="B613" s="8" t="s">
        <v>12</v>
      </c>
      <c r="C613" s="8" t="s">
        <v>191</v>
      </c>
      <c r="D613" s="8" t="s">
        <v>71</v>
      </c>
      <c r="E613" s="8" t="s">
        <v>71</v>
      </c>
      <c r="F613" s="8">
        <v>136</v>
      </c>
      <c r="G613" s="8" t="s">
        <v>32</v>
      </c>
      <c r="J613" s="8" t="s">
        <v>71</v>
      </c>
      <c r="L613" s="8" t="s">
        <v>260</v>
      </c>
      <c r="M613" s="8" t="s">
        <v>34</v>
      </c>
      <c r="N613" s="8" t="s">
        <v>213</v>
      </c>
      <c r="O613" s="8">
        <f>IF(N613="Sportsman",0,_xlfn.IFNA(VLOOKUP(E613,'Points and Classes'!A:B,2,FALSE),0))</f>
        <v>0</v>
      </c>
      <c r="P613" s="8">
        <f>_xlfn.IFNA(VLOOKUP(N613&amp;G613,'By Class Overall'!A:F,6,FALSE),0)</f>
        <v>102</v>
      </c>
      <c r="Q613" s="8">
        <f>_xlfn.IFNA(VLOOKUP(N613&amp;G613,'By Class Overall'!A:G,7,FALSE),0)</f>
        <v>4</v>
      </c>
    </row>
    <row r="614" spans="1:17" x14ac:dyDescent="0.25">
      <c r="A614" s="8">
        <v>2</v>
      </c>
      <c r="B614" s="8" t="s">
        <v>12</v>
      </c>
      <c r="C614" s="8" t="s">
        <v>191</v>
      </c>
      <c r="D614" s="8" t="s">
        <v>71</v>
      </c>
      <c r="E614" s="8" t="s">
        <v>71</v>
      </c>
      <c r="F614" s="8">
        <v>786</v>
      </c>
      <c r="G614" s="8" t="s">
        <v>50</v>
      </c>
      <c r="J614" s="8" t="s">
        <v>71</v>
      </c>
      <c r="L614" s="8" t="s">
        <v>51</v>
      </c>
      <c r="M614" s="8" t="s">
        <v>52</v>
      </c>
      <c r="N614" s="8" t="s">
        <v>213</v>
      </c>
      <c r="O614" s="8">
        <f>IF(N614="Sportsman",0,_xlfn.IFNA(VLOOKUP(E614,'Points and Classes'!A:B,2,FALSE),0))</f>
        <v>0</v>
      </c>
      <c r="P614" s="8">
        <f>_xlfn.IFNA(VLOOKUP(N614&amp;G614,'By Class Overall'!A:F,6,FALSE),0)</f>
        <v>30</v>
      </c>
      <c r="Q614" s="8">
        <f>_xlfn.IFNA(VLOOKUP(N614&amp;G614,'By Class Overall'!A:G,7,FALSE),0)</f>
        <v>18</v>
      </c>
    </row>
    <row r="615" spans="1:17" x14ac:dyDescent="0.25">
      <c r="A615" s="8">
        <v>2</v>
      </c>
      <c r="B615" s="8" t="s">
        <v>12</v>
      </c>
      <c r="C615" s="8" t="s">
        <v>191</v>
      </c>
      <c r="D615" s="8" t="s">
        <v>71</v>
      </c>
      <c r="E615" s="8" t="s">
        <v>71</v>
      </c>
      <c r="F615" s="8">
        <v>666</v>
      </c>
      <c r="G615" s="8" t="s">
        <v>45</v>
      </c>
      <c r="J615" s="8" t="s">
        <v>71</v>
      </c>
      <c r="L615" s="8" t="s">
        <v>18</v>
      </c>
      <c r="M615" s="8" t="s">
        <v>46</v>
      </c>
      <c r="N615" s="8" t="s">
        <v>213</v>
      </c>
      <c r="O615" s="8">
        <f>IF(N615="Sportsman",0,_xlfn.IFNA(VLOOKUP(E615,'Points and Classes'!A:B,2,FALSE),0))</f>
        <v>0</v>
      </c>
      <c r="P615" s="8">
        <f>_xlfn.IFNA(VLOOKUP(N615&amp;G615,'By Class Overall'!A:F,6,FALSE),0)</f>
        <v>7</v>
      </c>
      <c r="Q615" s="8">
        <f>_xlfn.IFNA(VLOOKUP(N615&amp;G615,'By Class Overall'!A:G,7,FALSE),0)</f>
        <v>30</v>
      </c>
    </row>
    <row r="616" spans="1:17" x14ac:dyDescent="0.25">
      <c r="A616" s="8">
        <v>2</v>
      </c>
      <c r="B616" s="8" t="s">
        <v>12</v>
      </c>
      <c r="C616" s="8" t="s">
        <v>191</v>
      </c>
      <c r="D616" s="8" t="s">
        <v>71</v>
      </c>
      <c r="E616" s="8" t="s">
        <v>71</v>
      </c>
      <c r="F616" s="8">
        <v>147</v>
      </c>
      <c r="G616" s="8" t="s">
        <v>159</v>
      </c>
      <c r="J616" s="8" t="s">
        <v>71</v>
      </c>
      <c r="L616" s="8" t="s">
        <v>155</v>
      </c>
      <c r="M616" s="8" t="s">
        <v>24</v>
      </c>
      <c r="N616" s="8" t="s">
        <v>213</v>
      </c>
      <c r="O616" s="8">
        <f>IF(N616="Sportsman",0,_xlfn.IFNA(VLOOKUP(E616,'Points and Classes'!A:B,2,FALSE),0))</f>
        <v>0</v>
      </c>
      <c r="P616" s="8">
        <f>_xlfn.IFNA(VLOOKUP(N616&amp;G616,'By Class Overall'!A:F,6,FALSE),0)</f>
        <v>16</v>
      </c>
      <c r="Q616" s="8">
        <f>_xlfn.IFNA(VLOOKUP(N616&amp;G616,'By Class Overall'!A:G,7,FALSE),0)</f>
        <v>22</v>
      </c>
    </row>
    <row r="617" spans="1:17" x14ac:dyDescent="0.25">
      <c r="A617" s="8">
        <v>2</v>
      </c>
      <c r="B617" s="8" t="s">
        <v>12</v>
      </c>
      <c r="C617" s="8" t="s">
        <v>191</v>
      </c>
      <c r="D617" s="8" t="s">
        <v>71</v>
      </c>
      <c r="E617" s="8" t="s">
        <v>71</v>
      </c>
      <c r="F617" s="8">
        <v>146</v>
      </c>
      <c r="G617" s="8" t="s">
        <v>68</v>
      </c>
      <c r="J617" s="8" t="s">
        <v>71</v>
      </c>
      <c r="L617" s="8" t="s">
        <v>69</v>
      </c>
      <c r="M617" s="8" t="s">
        <v>70</v>
      </c>
      <c r="N617" s="8" t="s">
        <v>213</v>
      </c>
      <c r="O617" s="8">
        <f>IF(N617="Sportsman",0,_xlfn.IFNA(VLOOKUP(E617,'Points and Classes'!A:B,2,FALSE),0))</f>
        <v>0</v>
      </c>
      <c r="P617" s="8">
        <f>_xlfn.IFNA(VLOOKUP(N617&amp;G617,'By Class Overall'!A:F,6,FALSE),0)</f>
        <v>15</v>
      </c>
      <c r="Q617" s="8">
        <f>_xlfn.IFNA(VLOOKUP(N617&amp;G617,'By Class Overall'!A:G,7,FALSE),0)</f>
        <v>24</v>
      </c>
    </row>
    <row r="618" spans="1:17" x14ac:dyDescent="0.25">
      <c r="A618" s="8">
        <v>2</v>
      </c>
      <c r="B618" s="8" t="s">
        <v>12</v>
      </c>
      <c r="C618" s="8" t="s">
        <v>191</v>
      </c>
      <c r="D618" s="8" t="s">
        <v>71</v>
      </c>
      <c r="E618" s="8" t="s">
        <v>71</v>
      </c>
      <c r="F618" s="8">
        <v>743</v>
      </c>
      <c r="G618" s="8" t="s">
        <v>77</v>
      </c>
      <c r="J618" s="8" t="s">
        <v>71</v>
      </c>
      <c r="L618" s="8" t="s">
        <v>18</v>
      </c>
      <c r="M618" s="8" t="s">
        <v>78</v>
      </c>
      <c r="N618" s="8" t="s">
        <v>213</v>
      </c>
      <c r="O618" s="8">
        <f>IF(N618="Sportsman",0,_xlfn.IFNA(VLOOKUP(E618,'Points and Classes'!A:B,2,FALSE),0))</f>
        <v>0</v>
      </c>
      <c r="P618" s="8">
        <f>_xlfn.IFNA(VLOOKUP(N618&amp;G618,'By Class Overall'!A:F,6,FALSE),0)</f>
        <v>80</v>
      </c>
      <c r="Q618" s="8">
        <f>_xlfn.IFNA(VLOOKUP(N618&amp;G618,'By Class Overall'!A:G,7,FALSE),0)</f>
        <v>7</v>
      </c>
    </row>
    <row r="619" spans="1:17" x14ac:dyDescent="0.25">
      <c r="A619" s="8">
        <v>2</v>
      </c>
      <c r="B619" s="8" t="s">
        <v>12</v>
      </c>
      <c r="C619" s="8" t="s">
        <v>191</v>
      </c>
      <c r="D619" s="8" t="s">
        <v>71</v>
      </c>
      <c r="E619" s="8" t="s">
        <v>71</v>
      </c>
      <c r="F619" s="8">
        <v>66</v>
      </c>
      <c r="G619" s="8" t="s">
        <v>153</v>
      </c>
      <c r="J619" s="8" t="s">
        <v>71</v>
      </c>
      <c r="L619" s="8" t="s">
        <v>154</v>
      </c>
      <c r="M619" s="8" t="s">
        <v>144</v>
      </c>
      <c r="N619" s="8" t="s">
        <v>213</v>
      </c>
      <c r="O619" s="8">
        <f>IF(N619="Sportsman",0,_xlfn.IFNA(VLOOKUP(E619,'Points and Classes'!A:B,2,FALSE),0))</f>
        <v>0</v>
      </c>
      <c r="P619" s="8">
        <f>_xlfn.IFNA(VLOOKUP(N619&amp;G619,'By Class Overall'!A:F,6,FALSE),0)</f>
        <v>13</v>
      </c>
      <c r="Q619" s="8">
        <f>_xlfn.IFNA(VLOOKUP(N619&amp;G619,'By Class Overall'!A:G,7,FALSE),0)</f>
        <v>26</v>
      </c>
    </row>
    <row r="620" spans="1:17" x14ac:dyDescent="0.25">
      <c r="A620" s="8">
        <v>2</v>
      </c>
      <c r="B620" s="8" t="s">
        <v>12</v>
      </c>
      <c r="C620" s="8" t="s">
        <v>191</v>
      </c>
      <c r="D620" s="8" t="s">
        <v>71</v>
      </c>
      <c r="E620" s="8" t="s">
        <v>71</v>
      </c>
      <c r="F620" s="8">
        <v>300</v>
      </c>
      <c r="G620" s="8" t="s">
        <v>267</v>
      </c>
      <c r="J620" s="8" t="s">
        <v>71</v>
      </c>
      <c r="L620" s="8" t="s">
        <v>18</v>
      </c>
      <c r="M620" s="8" t="s">
        <v>158</v>
      </c>
      <c r="N620" s="8" t="s">
        <v>213</v>
      </c>
      <c r="O620" s="8">
        <f>IF(N620="Sportsman",0,_xlfn.IFNA(VLOOKUP(E620,'Points and Classes'!A:B,2,FALSE),0))</f>
        <v>0</v>
      </c>
      <c r="P620" s="8">
        <f>_xlfn.IFNA(VLOOKUP(N620&amp;G620,'By Class Overall'!A:F,6,FALSE),0)</f>
        <v>27</v>
      </c>
      <c r="Q620" s="8">
        <f>_xlfn.IFNA(VLOOKUP(N620&amp;G620,'By Class Overall'!A:G,7,FALSE),0)</f>
        <v>20</v>
      </c>
    </row>
    <row r="621" spans="1:17" x14ac:dyDescent="0.25">
      <c r="A621" s="8">
        <v>2</v>
      </c>
      <c r="B621" s="8" t="s">
        <v>12</v>
      </c>
      <c r="C621" s="8" t="s">
        <v>191</v>
      </c>
      <c r="D621" s="8" t="s">
        <v>71</v>
      </c>
      <c r="E621" s="8" t="s">
        <v>71</v>
      </c>
      <c r="F621" s="8">
        <v>213</v>
      </c>
      <c r="G621" s="8" t="s">
        <v>241</v>
      </c>
      <c r="J621" s="8" t="s">
        <v>71</v>
      </c>
      <c r="L621" s="8" t="s">
        <v>242</v>
      </c>
      <c r="M621" s="8" t="s">
        <v>243</v>
      </c>
      <c r="N621" s="8" t="s">
        <v>213</v>
      </c>
      <c r="O621" s="8">
        <f>IF(N621="Sportsman",0,_xlfn.IFNA(VLOOKUP(E621,'Points and Classes'!A:B,2,FALSE),0))</f>
        <v>0</v>
      </c>
      <c r="P621" s="8">
        <f>_xlfn.IFNA(VLOOKUP(N621&amp;G621,'By Class Overall'!A:F,6,FALSE),0)</f>
        <v>3</v>
      </c>
      <c r="Q621" s="8">
        <f>_xlfn.IFNA(VLOOKUP(N621&amp;G621,'By Class Overall'!A:G,7,FALSE),0)</f>
        <v>33</v>
      </c>
    </row>
    <row r="622" spans="1:17" x14ac:dyDescent="0.25">
      <c r="A622" s="8">
        <v>2</v>
      </c>
      <c r="B622" s="8" t="s">
        <v>12</v>
      </c>
      <c r="C622" s="8" t="s">
        <v>191</v>
      </c>
      <c r="D622" s="8" t="s">
        <v>71</v>
      </c>
      <c r="E622" s="8" t="s">
        <v>71</v>
      </c>
      <c r="F622" s="8">
        <v>113</v>
      </c>
      <c r="G622" s="8" t="s">
        <v>264</v>
      </c>
      <c r="J622" s="8" t="s">
        <v>71</v>
      </c>
      <c r="L622" s="8" t="s">
        <v>265</v>
      </c>
      <c r="M622" s="8" t="s">
        <v>266</v>
      </c>
      <c r="N622" s="8" t="s">
        <v>213</v>
      </c>
      <c r="O622" s="8">
        <f>IF(N622="Sportsman",0,_xlfn.IFNA(VLOOKUP(E622,'Points and Classes'!A:B,2,FALSE),0))</f>
        <v>0</v>
      </c>
      <c r="P622" s="8">
        <f>_xlfn.IFNA(VLOOKUP(N622&amp;G622,'By Class Overall'!A:F,6,FALSE),0)</f>
        <v>62</v>
      </c>
      <c r="Q622" s="8">
        <f>_xlfn.IFNA(VLOOKUP(N622&amp;G622,'By Class Overall'!A:G,7,FALSE),0)</f>
        <v>9</v>
      </c>
    </row>
    <row r="623" spans="1:17" x14ac:dyDescent="0.25">
      <c r="A623" s="8">
        <v>2</v>
      </c>
      <c r="B623" s="8" t="s">
        <v>12</v>
      </c>
      <c r="C623" s="8" t="s">
        <v>162</v>
      </c>
      <c r="D623" s="8">
        <v>1</v>
      </c>
      <c r="E623" s="8">
        <v>1</v>
      </c>
      <c r="F623" s="8">
        <v>258</v>
      </c>
      <c r="G623" s="8" t="s">
        <v>134</v>
      </c>
      <c r="H623" s="8">
        <v>7</v>
      </c>
      <c r="I623" s="9">
        <v>8.3564814814814804E-3</v>
      </c>
      <c r="L623" s="8" t="s">
        <v>83</v>
      </c>
      <c r="M623" s="8" t="s">
        <v>135</v>
      </c>
      <c r="N623" s="8" t="s">
        <v>162</v>
      </c>
      <c r="O623" s="8">
        <f>IF(N623="Sportsman",0,_xlfn.IFNA(VLOOKUP(E623,'Points and Classes'!A:B,2,FALSE),0))</f>
        <v>50</v>
      </c>
      <c r="P623" s="8">
        <f>_xlfn.IFNA(VLOOKUP(N623&amp;G623,'By Class Overall'!A:F,6,FALSE),0)</f>
        <v>130</v>
      </c>
      <c r="Q623" s="8">
        <f>_xlfn.IFNA(VLOOKUP(N623&amp;G623,'By Class Overall'!A:G,7,FALSE),0)</f>
        <v>1</v>
      </c>
    </row>
    <row r="624" spans="1:17" x14ac:dyDescent="0.25">
      <c r="A624" s="8">
        <v>2</v>
      </c>
      <c r="B624" s="8" t="s">
        <v>12</v>
      </c>
      <c r="C624" s="8" t="s">
        <v>162</v>
      </c>
      <c r="D624" s="8">
        <v>2</v>
      </c>
      <c r="E624" s="8">
        <v>2</v>
      </c>
      <c r="F624" s="8">
        <v>22</v>
      </c>
      <c r="G624" s="8" t="s">
        <v>35</v>
      </c>
      <c r="H624" s="8">
        <v>7</v>
      </c>
      <c r="I624" s="9">
        <v>8.4837962962962966E-3</v>
      </c>
      <c r="J624" s="8">
        <v>10.816000000000001</v>
      </c>
      <c r="K624" s="8">
        <v>10.816000000000001</v>
      </c>
      <c r="L624" s="8" t="s">
        <v>15</v>
      </c>
      <c r="M624" s="8" t="s">
        <v>123</v>
      </c>
      <c r="N624" s="8" t="s">
        <v>162</v>
      </c>
      <c r="O624" s="8">
        <f>IF(N624="Sportsman",0,_xlfn.IFNA(VLOOKUP(E624,'Points and Classes'!A:B,2,FALSE),0))</f>
        <v>40</v>
      </c>
      <c r="P624" s="8">
        <f>_xlfn.IFNA(VLOOKUP(N624&amp;G624,'By Class Overall'!A:F,6,FALSE),0)</f>
        <v>88</v>
      </c>
      <c r="Q624" s="8">
        <f>_xlfn.IFNA(VLOOKUP(N624&amp;G624,'By Class Overall'!A:G,7,FALSE),0)</f>
        <v>2</v>
      </c>
    </row>
    <row r="625" spans="1:17" x14ac:dyDescent="0.25">
      <c r="A625" s="8">
        <v>2</v>
      </c>
      <c r="B625" s="8" t="s">
        <v>12</v>
      </c>
      <c r="C625" s="8" t="s">
        <v>162</v>
      </c>
      <c r="D625" s="8">
        <v>3</v>
      </c>
      <c r="E625" s="8">
        <v>3</v>
      </c>
      <c r="F625" s="8">
        <v>68</v>
      </c>
      <c r="G625" s="8" t="s">
        <v>20</v>
      </c>
      <c r="H625" s="8">
        <v>7</v>
      </c>
      <c r="I625" s="9">
        <v>8.5069444444444437E-3</v>
      </c>
      <c r="J625" s="8">
        <v>13.513999999999999</v>
      </c>
      <c r="K625" s="8">
        <v>2.698</v>
      </c>
      <c r="L625" s="8" t="s">
        <v>15</v>
      </c>
      <c r="M625" s="8" t="s">
        <v>21</v>
      </c>
      <c r="N625" s="8" t="s">
        <v>162</v>
      </c>
      <c r="O625" s="8">
        <f>IF(N625="Sportsman",0,_xlfn.IFNA(VLOOKUP(E625,'Points and Classes'!A:B,2,FALSE),0))</f>
        <v>32</v>
      </c>
      <c r="P625" s="8">
        <f>_xlfn.IFNA(VLOOKUP(N625&amp;G625,'By Class Overall'!A:F,6,FALSE),0)</f>
        <v>82</v>
      </c>
      <c r="Q625" s="8">
        <f>_xlfn.IFNA(VLOOKUP(N625&amp;G625,'By Class Overall'!A:G,7,FALSE),0)</f>
        <v>3</v>
      </c>
    </row>
    <row r="626" spans="1:17" x14ac:dyDescent="0.25">
      <c r="A626" s="8">
        <v>2</v>
      </c>
      <c r="B626" s="8" t="s">
        <v>12</v>
      </c>
      <c r="C626" s="8" t="s">
        <v>162</v>
      </c>
      <c r="D626" s="8">
        <v>4</v>
      </c>
      <c r="E626" s="8">
        <v>4</v>
      </c>
      <c r="F626" s="8">
        <v>703</v>
      </c>
      <c r="G626" s="8" t="s">
        <v>252</v>
      </c>
      <c r="H626" s="8">
        <v>7</v>
      </c>
      <c r="I626" s="9">
        <v>8.6574074074074071E-3</v>
      </c>
      <c r="J626" s="8">
        <v>26.558</v>
      </c>
      <c r="K626" s="8">
        <v>13.044</v>
      </c>
      <c r="L626" s="8" t="s">
        <v>15</v>
      </c>
      <c r="M626" s="8" t="s">
        <v>253</v>
      </c>
      <c r="N626" s="8" t="s">
        <v>162</v>
      </c>
      <c r="O626" s="8">
        <f>IF(N626="Sportsman",0,_xlfn.IFNA(VLOOKUP(E626,'Points and Classes'!A:B,2,FALSE),0))</f>
        <v>26</v>
      </c>
      <c r="P626" s="8">
        <f>_xlfn.IFNA(VLOOKUP(N626&amp;G626,'By Class Overall'!A:F,6,FALSE),0)</f>
        <v>26</v>
      </c>
      <c r="Q626" s="8">
        <f>_xlfn.IFNA(VLOOKUP(N626&amp;G626,'By Class Overall'!A:G,7,FALSE),0)</f>
        <v>9</v>
      </c>
    </row>
    <row r="627" spans="1:17" x14ac:dyDescent="0.25">
      <c r="A627" s="8">
        <v>2</v>
      </c>
      <c r="B627" s="8" t="s">
        <v>12</v>
      </c>
      <c r="C627" s="8" t="s">
        <v>162</v>
      </c>
      <c r="D627" s="8">
        <v>5</v>
      </c>
      <c r="E627" s="8">
        <v>5</v>
      </c>
      <c r="F627" s="8">
        <v>88</v>
      </c>
      <c r="G627" s="8" t="s">
        <v>126</v>
      </c>
      <c r="H627" s="8">
        <v>7</v>
      </c>
      <c r="I627" s="9">
        <v>8.7962962962962968E-3</v>
      </c>
      <c r="J627" s="8">
        <v>38.07</v>
      </c>
      <c r="K627" s="8">
        <v>11.512</v>
      </c>
      <c r="L627" s="8" t="s">
        <v>18</v>
      </c>
      <c r="M627" s="8" t="s">
        <v>102</v>
      </c>
      <c r="N627" s="8" t="s">
        <v>162</v>
      </c>
      <c r="O627" s="8">
        <f>IF(N627="Sportsman",0,_xlfn.IFNA(VLOOKUP(E627,'Points and Classes'!A:B,2,FALSE),0))</f>
        <v>22</v>
      </c>
      <c r="P627" s="8">
        <f>_xlfn.IFNA(VLOOKUP(N627&amp;G627,'By Class Overall'!A:F,6,FALSE),0)</f>
        <v>72</v>
      </c>
      <c r="Q627" s="8">
        <f>_xlfn.IFNA(VLOOKUP(N627&amp;G627,'By Class Overall'!A:G,7,FALSE),0)</f>
        <v>4</v>
      </c>
    </row>
    <row r="628" spans="1:17" x14ac:dyDescent="0.25">
      <c r="A628" s="8">
        <v>2</v>
      </c>
      <c r="B628" s="8" t="s">
        <v>12</v>
      </c>
      <c r="C628" s="8" t="s">
        <v>162</v>
      </c>
      <c r="D628" s="8">
        <v>6</v>
      </c>
      <c r="E628" s="8">
        <v>6</v>
      </c>
      <c r="F628" s="8">
        <v>777</v>
      </c>
      <c r="G628" s="8" t="s">
        <v>22</v>
      </c>
      <c r="H628" s="8">
        <v>7</v>
      </c>
      <c r="I628" s="9">
        <v>8.7962962962962968E-3</v>
      </c>
      <c r="J628" s="8">
        <v>38.43</v>
      </c>
      <c r="K628" s="8">
        <v>0.36</v>
      </c>
      <c r="L628" s="8" t="s">
        <v>33</v>
      </c>
      <c r="M628" s="8" t="s">
        <v>24</v>
      </c>
      <c r="N628" s="8" t="s">
        <v>162</v>
      </c>
      <c r="O628" s="8">
        <f>IF(N628="Sportsman",0,_xlfn.IFNA(VLOOKUP(E628,'Points and Classes'!A:B,2,FALSE),0))</f>
        <v>20</v>
      </c>
      <c r="P628" s="8">
        <f>_xlfn.IFNA(VLOOKUP(N628&amp;G628,'By Class Overall'!A:F,6,FALSE),0)</f>
        <v>42</v>
      </c>
      <c r="Q628" s="8">
        <f>_xlfn.IFNA(VLOOKUP(N628&amp;G628,'By Class Overall'!A:G,7,FALSE),0)</f>
        <v>6</v>
      </c>
    </row>
    <row r="629" spans="1:17" x14ac:dyDescent="0.25">
      <c r="A629" s="8">
        <v>2</v>
      </c>
      <c r="B629" s="8" t="s">
        <v>12</v>
      </c>
      <c r="C629" s="8" t="s">
        <v>162</v>
      </c>
      <c r="D629" s="8">
        <v>7</v>
      </c>
      <c r="E629" s="8">
        <v>7</v>
      </c>
      <c r="F629" s="8" t="s">
        <v>223</v>
      </c>
      <c r="G629" s="8" t="s">
        <v>224</v>
      </c>
      <c r="H629" s="8">
        <v>7</v>
      </c>
      <c r="I629" s="9">
        <v>8.8773148148148153E-3</v>
      </c>
      <c r="J629" s="8">
        <v>45.161999999999999</v>
      </c>
      <c r="K629" s="8">
        <v>6.7320000000000002</v>
      </c>
      <c r="L629" s="8" t="s">
        <v>18</v>
      </c>
      <c r="M629" s="8" t="s">
        <v>225</v>
      </c>
      <c r="N629" s="8" t="s">
        <v>162</v>
      </c>
      <c r="O629" s="8">
        <f>IF(N629="Sportsman",0,_xlfn.IFNA(VLOOKUP(E629,'Points and Classes'!A:B,2,FALSE),0))</f>
        <v>18</v>
      </c>
      <c r="P629" s="8">
        <f>_xlfn.IFNA(VLOOKUP(N629&amp;G629,'By Class Overall'!A:F,6,FALSE),0)</f>
        <v>18</v>
      </c>
      <c r="Q629" s="8">
        <f>_xlfn.IFNA(VLOOKUP(N629&amp;G629,'By Class Overall'!A:G,7,FALSE),0)</f>
        <v>12</v>
      </c>
    </row>
    <row r="630" spans="1:17" x14ac:dyDescent="0.25">
      <c r="A630" s="8">
        <v>2</v>
      </c>
      <c r="B630" s="8" t="s">
        <v>12</v>
      </c>
      <c r="C630" s="8" t="s">
        <v>162</v>
      </c>
      <c r="D630" s="8">
        <v>8</v>
      </c>
      <c r="E630" s="8">
        <v>8</v>
      </c>
      <c r="F630" s="8">
        <v>217</v>
      </c>
      <c r="G630" s="8" t="s">
        <v>130</v>
      </c>
      <c r="H630" s="8">
        <v>7</v>
      </c>
      <c r="I630" s="9">
        <v>8.9583333333333338E-3</v>
      </c>
      <c r="J630" s="8">
        <v>52.076000000000001</v>
      </c>
      <c r="K630" s="8">
        <v>6.9139999999999997</v>
      </c>
      <c r="L630" s="8" t="s">
        <v>147</v>
      </c>
      <c r="M630" s="8" t="s">
        <v>81</v>
      </c>
      <c r="N630" s="8" t="s">
        <v>162</v>
      </c>
      <c r="O630" s="8">
        <f>IF(N630="Sportsman",0,_xlfn.IFNA(VLOOKUP(E630,'Points and Classes'!A:B,2,FALSE),0))</f>
        <v>16</v>
      </c>
      <c r="P630" s="8">
        <f>_xlfn.IFNA(VLOOKUP(N630&amp;G630,'By Class Overall'!A:F,6,FALSE),0)</f>
        <v>16</v>
      </c>
      <c r="Q630" s="8">
        <f>_xlfn.IFNA(VLOOKUP(N630&amp;G630,'By Class Overall'!A:G,7,FALSE),0)</f>
        <v>14</v>
      </c>
    </row>
    <row r="631" spans="1:17" x14ac:dyDescent="0.25">
      <c r="A631" s="8">
        <v>2</v>
      </c>
      <c r="B631" s="8" t="s">
        <v>12</v>
      </c>
      <c r="C631" s="8" t="s">
        <v>162</v>
      </c>
      <c r="D631" s="8">
        <v>9</v>
      </c>
      <c r="E631" s="8">
        <v>9</v>
      </c>
      <c r="F631" s="8">
        <v>282</v>
      </c>
      <c r="G631" s="8" t="s">
        <v>26</v>
      </c>
      <c r="H631" s="8">
        <v>7</v>
      </c>
      <c r="I631" s="9">
        <v>8.9699074074074073E-3</v>
      </c>
      <c r="J631" s="8">
        <v>53.212000000000003</v>
      </c>
      <c r="K631" s="8">
        <v>1.1359999999999999</v>
      </c>
      <c r="L631" s="8" t="s">
        <v>122</v>
      </c>
      <c r="M631" s="8" t="s">
        <v>123</v>
      </c>
      <c r="N631" s="8" t="s">
        <v>162</v>
      </c>
      <c r="O631" s="8">
        <f>IF(N631="Sportsman",0,_xlfn.IFNA(VLOOKUP(E631,'Points and Classes'!A:B,2,FALSE),0))</f>
        <v>14</v>
      </c>
      <c r="P631" s="8">
        <f>_xlfn.IFNA(VLOOKUP(N631&amp;G631,'By Class Overall'!A:F,6,FALSE),0)</f>
        <v>34</v>
      </c>
      <c r="Q631" s="8">
        <f>_xlfn.IFNA(VLOOKUP(N631&amp;G631,'By Class Overall'!A:G,7,FALSE),0)</f>
        <v>8</v>
      </c>
    </row>
    <row r="632" spans="1:17" x14ac:dyDescent="0.25">
      <c r="A632" s="8">
        <v>2</v>
      </c>
      <c r="B632" s="8" t="s">
        <v>12</v>
      </c>
      <c r="C632" s="8" t="s">
        <v>162</v>
      </c>
      <c r="D632" s="8">
        <v>10</v>
      </c>
      <c r="E632" s="8">
        <v>10</v>
      </c>
      <c r="F632" s="8" t="s">
        <v>226</v>
      </c>
      <c r="G632" s="8" t="s">
        <v>227</v>
      </c>
      <c r="H632" s="8">
        <v>7</v>
      </c>
      <c r="I632" s="9">
        <v>9.1319444444444443E-3</v>
      </c>
      <c r="J632" s="9">
        <v>7.7546296296296304E-4</v>
      </c>
      <c r="K632" s="8">
        <v>14.021000000000001</v>
      </c>
      <c r="L632" s="8" t="s">
        <v>18</v>
      </c>
      <c r="M632" s="8" t="s">
        <v>228</v>
      </c>
      <c r="N632" s="8" t="s">
        <v>162</v>
      </c>
      <c r="O632" s="8">
        <f>IF(N632="Sportsman",0,_xlfn.IFNA(VLOOKUP(E632,'Points and Classes'!A:B,2,FALSE),0))</f>
        <v>12</v>
      </c>
      <c r="P632" s="8">
        <f>_xlfn.IFNA(VLOOKUP(N632&amp;G632,'By Class Overall'!A:F,6,FALSE),0)</f>
        <v>12</v>
      </c>
      <c r="Q632" s="8">
        <f>_xlfn.IFNA(VLOOKUP(N632&amp;G632,'By Class Overall'!A:G,7,FALSE),0)</f>
        <v>15</v>
      </c>
    </row>
    <row r="633" spans="1:17" x14ac:dyDescent="0.25">
      <c r="A633" s="8">
        <v>2</v>
      </c>
      <c r="B633" s="8" t="s">
        <v>12</v>
      </c>
      <c r="C633" s="8" t="s">
        <v>162</v>
      </c>
      <c r="D633" s="8" t="s">
        <v>268</v>
      </c>
      <c r="E633" s="8">
        <v>11</v>
      </c>
      <c r="F633" s="8">
        <v>422</v>
      </c>
      <c r="G633" s="8" t="s">
        <v>221</v>
      </c>
      <c r="H633" s="8">
        <v>2</v>
      </c>
      <c r="I633" s="9">
        <v>2.5000000000000001E-3</v>
      </c>
      <c r="J633" s="8" t="s">
        <v>268</v>
      </c>
      <c r="K633" s="8" t="s">
        <v>112</v>
      </c>
      <c r="L633" s="8" t="s">
        <v>18</v>
      </c>
      <c r="M633" s="8" t="s">
        <v>222</v>
      </c>
      <c r="N633" s="8" t="s">
        <v>162</v>
      </c>
      <c r="O633" s="8">
        <f>IF(N633="Sportsman",0,_xlfn.IFNA(VLOOKUP(E633,'Points and Classes'!A:B,2,FALSE),0))</f>
        <v>10</v>
      </c>
      <c r="P633" s="8">
        <f>_xlfn.IFNA(VLOOKUP(N633&amp;G633,'By Class Overall'!A:F,6,FALSE),0)</f>
        <v>10</v>
      </c>
      <c r="Q633" s="8">
        <f>_xlfn.IFNA(VLOOKUP(N633&amp;G633,'By Class Overall'!A:G,7,FALSE),0)</f>
        <v>16</v>
      </c>
    </row>
    <row r="634" spans="1:17" x14ac:dyDescent="0.25">
      <c r="A634" s="8">
        <v>2</v>
      </c>
      <c r="B634" s="8" t="s">
        <v>12</v>
      </c>
      <c r="C634" s="8" t="s">
        <v>162</v>
      </c>
      <c r="D634" s="8" t="s">
        <v>268</v>
      </c>
      <c r="E634" s="8">
        <v>12</v>
      </c>
      <c r="F634" s="8">
        <v>209</v>
      </c>
      <c r="G634" s="8" t="s">
        <v>28</v>
      </c>
      <c r="I634" s="8">
        <v>3.3319999999999999</v>
      </c>
      <c r="J634" s="8" t="s">
        <v>268</v>
      </c>
      <c r="K634" s="8" t="s">
        <v>111</v>
      </c>
      <c r="L634" s="8" t="s">
        <v>18</v>
      </c>
      <c r="M634" s="8" t="s">
        <v>138</v>
      </c>
      <c r="N634" s="8" t="s">
        <v>162</v>
      </c>
      <c r="O634" s="8">
        <f>IF(N634="Sportsman",0,_xlfn.IFNA(VLOOKUP(E634,'Points and Classes'!A:B,2,FALSE),0))</f>
        <v>9</v>
      </c>
      <c r="P634" s="8">
        <f>_xlfn.IFNA(VLOOKUP(N634&amp;G634,'By Class Overall'!A:F,6,FALSE),0)</f>
        <v>41</v>
      </c>
      <c r="Q634" s="8">
        <f>_xlfn.IFNA(VLOOKUP(N634&amp;G634,'By Class Overall'!A:G,7,FALSE),0)</f>
        <v>7</v>
      </c>
    </row>
    <row r="635" spans="1:17" x14ac:dyDescent="0.25">
      <c r="A635" s="8">
        <v>2</v>
      </c>
      <c r="B635" s="8" t="s">
        <v>12</v>
      </c>
      <c r="C635" s="8" t="s">
        <v>162</v>
      </c>
      <c r="D635" s="8" t="s">
        <v>71</v>
      </c>
      <c r="E635" s="8" t="s">
        <v>71</v>
      </c>
      <c r="F635" s="8">
        <v>84</v>
      </c>
      <c r="G635" s="8" t="s">
        <v>84</v>
      </c>
      <c r="J635" s="8" t="s">
        <v>71</v>
      </c>
      <c r="L635" s="8" t="s">
        <v>18</v>
      </c>
      <c r="M635" s="8" t="s">
        <v>85</v>
      </c>
      <c r="N635" s="8" t="s">
        <v>162</v>
      </c>
      <c r="O635" s="8">
        <f>IF(N635="Sportsman",0,_xlfn.IFNA(VLOOKUP(E635,'Points and Classes'!A:B,2,FALSE),0))</f>
        <v>0</v>
      </c>
      <c r="P635" s="8">
        <f>_xlfn.IFNA(VLOOKUP(N635&amp;G635,'By Class Overall'!A:F,6,FALSE),0)</f>
        <v>18</v>
      </c>
      <c r="Q635" s="8">
        <f>_xlfn.IFNA(VLOOKUP(N635&amp;G635,'By Class Overall'!A:G,7,FALSE),0)</f>
        <v>12</v>
      </c>
    </row>
    <row r="636" spans="1:17" x14ac:dyDescent="0.25">
      <c r="A636" s="8">
        <v>2</v>
      </c>
      <c r="B636" s="8" t="s">
        <v>12</v>
      </c>
      <c r="C636" s="8" t="s">
        <v>162</v>
      </c>
      <c r="D636" s="8" t="s">
        <v>71</v>
      </c>
      <c r="E636" s="8" t="s">
        <v>71</v>
      </c>
      <c r="F636" s="8">
        <v>49</v>
      </c>
      <c r="G636" s="8" t="s">
        <v>86</v>
      </c>
      <c r="J636" s="8" t="s">
        <v>71</v>
      </c>
      <c r="L636" s="8" t="s">
        <v>15</v>
      </c>
      <c r="M636" s="8" t="s">
        <v>87</v>
      </c>
      <c r="N636" s="8" t="s">
        <v>162</v>
      </c>
      <c r="O636" s="8">
        <f>IF(N636="Sportsman",0,_xlfn.IFNA(VLOOKUP(E636,'Points and Classes'!A:B,2,FALSE),0))</f>
        <v>0</v>
      </c>
      <c r="P636" s="8">
        <f>_xlfn.IFNA(VLOOKUP(N636&amp;G636,'By Class Overall'!A:F,6,FALSE),0)</f>
        <v>0</v>
      </c>
      <c r="Q636" s="8">
        <f>_xlfn.IFNA(VLOOKUP(N636&amp;G636,'By Class Overall'!A:G,7,FALSE),0)</f>
        <v>0</v>
      </c>
    </row>
    <row r="637" spans="1:17" x14ac:dyDescent="0.25">
      <c r="A637" s="8">
        <v>2</v>
      </c>
      <c r="B637" s="8" t="s">
        <v>12</v>
      </c>
      <c r="C637" s="8" t="s">
        <v>162</v>
      </c>
      <c r="D637" s="8" t="s">
        <v>71</v>
      </c>
      <c r="E637" s="8" t="s">
        <v>71</v>
      </c>
      <c r="F637" s="8">
        <v>11</v>
      </c>
      <c r="G637" s="8" t="s">
        <v>127</v>
      </c>
      <c r="J637" s="8" t="s">
        <v>71</v>
      </c>
      <c r="L637" s="8" t="s">
        <v>148</v>
      </c>
      <c r="M637" s="8" t="s">
        <v>128</v>
      </c>
      <c r="N637" s="8" t="s">
        <v>162</v>
      </c>
      <c r="O637" s="8">
        <f>IF(N637="Sportsman",0,_xlfn.IFNA(VLOOKUP(E637,'Points and Classes'!A:B,2,FALSE),0))</f>
        <v>0</v>
      </c>
      <c r="P637" s="8">
        <f>_xlfn.IFNA(VLOOKUP(N637&amp;G637,'By Class Overall'!A:F,6,FALSE),0)</f>
        <v>26</v>
      </c>
      <c r="Q637" s="8">
        <f>_xlfn.IFNA(VLOOKUP(N637&amp;G637,'By Class Overall'!A:G,7,FALSE),0)</f>
        <v>9</v>
      </c>
    </row>
    <row r="638" spans="1:17" x14ac:dyDescent="0.25">
      <c r="A638" s="8">
        <v>2</v>
      </c>
      <c r="B638" s="8" t="s">
        <v>12</v>
      </c>
      <c r="C638" s="8" t="s">
        <v>174</v>
      </c>
      <c r="D638" s="8">
        <v>1</v>
      </c>
      <c r="E638" s="8">
        <v>1</v>
      </c>
      <c r="F638" s="8">
        <v>84</v>
      </c>
      <c r="G638" s="8" t="s">
        <v>84</v>
      </c>
      <c r="H638" s="8">
        <v>7</v>
      </c>
      <c r="I638" s="9">
        <v>7.951388888888888E-3</v>
      </c>
      <c r="L638" s="8" t="s">
        <v>18</v>
      </c>
      <c r="M638" s="8" t="s">
        <v>85</v>
      </c>
      <c r="N638" s="8" t="s">
        <v>174</v>
      </c>
      <c r="O638" s="8">
        <f>IF(N638="Sportsman",0,_xlfn.IFNA(VLOOKUP(E638,'Points and Classes'!A:B,2,FALSE),0))</f>
        <v>50</v>
      </c>
      <c r="P638" s="8">
        <f>_xlfn.IFNA(VLOOKUP(N638&amp;G638,'By Class Overall'!A:F,6,FALSE),0)</f>
        <v>150</v>
      </c>
      <c r="Q638" s="8">
        <f>_xlfn.IFNA(VLOOKUP(N638&amp;G638,'By Class Overall'!A:G,7,FALSE),0)</f>
        <v>1</v>
      </c>
    </row>
    <row r="639" spans="1:17" x14ac:dyDescent="0.25">
      <c r="A639" s="8">
        <v>2</v>
      </c>
      <c r="B639" s="8" t="s">
        <v>12</v>
      </c>
      <c r="C639" s="8" t="s">
        <v>174</v>
      </c>
      <c r="D639" s="8">
        <v>2</v>
      </c>
      <c r="E639" s="8">
        <v>2</v>
      </c>
      <c r="F639" s="8">
        <v>527</v>
      </c>
      <c r="G639" s="8" t="s">
        <v>88</v>
      </c>
      <c r="H639" s="8">
        <v>7</v>
      </c>
      <c r="I639" s="9">
        <v>8.1828703703703699E-3</v>
      </c>
      <c r="J639" s="8">
        <v>20.158000000000001</v>
      </c>
      <c r="K639" s="8">
        <v>20.158000000000001</v>
      </c>
      <c r="L639" s="8" t="s">
        <v>18</v>
      </c>
      <c r="M639" s="8" t="s">
        <v>102</v>
      </c>
      <c r="N639" s="8" t="s">
        <v>174</v>
      </c>
      <c r="O639" s="8">
        <f>IF(N639="Sportsman",0,_xlfn.IFNA(VLOOKUP(E639,'Points and Classes'!A:B,2,FALSE),0))</f>
        <v>40</v>
      </c>
      <c r="P639" s="8">
        <f>_xlfn.IFNA(VLOOKUP(N639&amp;G639,'By Class Overall'!A:F,6,FALSE),0)</f>
        <v>104</v>
      </c>
      <c r="Q639" s="8">
        <f>_xlfn.IFNA(VLOOKUP(N639&amp;G639,'By Class Overall'!A:G,7,FALSE),0)</f>
        <v>3</v>
      </c>
    </row>
    <row r="640" spans="1:17" x14ac:dyDescent="0.25">
      <c r="A640" s="8">
        <v>2</v>
      </c>
      <c r="B640" s="8" t="s">
        <v>12</v>
      </c>
      <c r="C640" s="8" t="s">
        <v>174</v>
      </c>
      <c r="D640" s="8">
        <v>3</v>
      </c>
      <c r="E640" s="8">
        <v>3</v>
      </c>
      <c r="F640" s="8">
        <v>49</v>
      </c>
      <c r="G640" s="8" t="s">
        <v>86</v>
      </c>
      <c r="H640" s="8">
        <v>7</v>
      </c>
      <c r="I640" s="9">
        <v>8.1828703703703699E-3</v>
      </c>
      <c r="J640" s="8">
        <v>20.398</v>
      </c>
      <c r="K640" s="8">
        <v>0.24</v>
      </c>
      <c r="L640" s="8" t="s">
        <v>15</v>
      </c>
      <c r="M640" s="8" t="s">
        <v>87</v>
      </c>
      <c r="N640" s="8" t="s">
        <v>174</v>
      </c>
      <c r="O640" s="8">
        <f>IF(N640="Sportsman",0,_xlfn.IFNA(VLOOKUP(E640,'Points and Classes'!A:B,2,FALSE),0))</f>
        <v>32</v>
      </c>
      <c r="P640" s="8">
        <f>_xlfn.IFNA(VLOOKUP(N640&amp;G640,'By Class Overall'!A:F,6,FALSE),0)</f>
        <v>112</v>
      </c>
      <c r="Q640" s="8">
        <f>_xlfn.IFNA(VLOOKUP(N640&amp;G640,'By Class Overall'!A:G,7,FALSE),0)</f>
        <v>2</v>
      </c>
    </row>
    <row r="641" spans="1:17" x14ac:dyDescent="0.25">
      <c r="A641" s="8">
        <v>2</v>
      </c>
      <c r="B641" s="8" t="s">
        <v>12</v>
      </c>
      <c r="C641" s="8" t="s">
        <v>174</v>
      </c>
      <c r="D641" s="8">
        <v>4</v>
      </c>
      <c r="E641" s="8">
        <v>4</v>
      </c>
      <c r="F641" s="8">
        <v>68</v>
      </c>
      <c r="G641" s="8" t="s">
        <v>20</v>
      </c>
      <c r="H641" s="8">
        <v>7</v>
      </c>
      <c r="I641" s="9">
        <v>8.4490740740740741E-3</v>
      </c>
      <c r="J641" s="8">
        <v>43.76</v>
      </c>
      <c r="K641" s="8">
        <v>23.361999999999998</v>
      </c>
      <c r="L641" s="8" t="s">
        <v>15</v>
      </c>
      <c r="M641" s="8" t="s">
        <v>21</v>
      </c>
      <c r="N641" s="8" t="s">
        <v>174</v>
      </c>
      <c r="O641" s="8">
        <f>IF(N641="Sportsman",0,_xlfn.IFNA(VLOOKUP(E641,'Points and Classes'!A:B,2,FALSE),0))</f>
        <v>26</v>
      </c>
      <c r="P641" s="8">
        <f>_xlfn.IFNA(VLOOKUP(N641&amp;G641,'By Class Overall'!A:F,6,FALSE),0)</f>
        <v>72</v>
      </c>
      <c r="Q641" s="8">
        <f>_xlfn.IFNA(VLOOKUP(N641&amp;G641,'By Class Overall'!A:G,7,FALSE),0)</f>
        <v>4</v>
      </c>
    </row>
    <row r="642" spans="1:17" x14ac:dyDescent="0.25">
      <c r="A642" s="8">
        <v>2</v>
      </c>
      <c r="B642" s="8" t="s">
        <v>12</v>
      </c>
      <c r="C642" s="8" t="s">
        <v>174</v>
      </c>
      <c r="D642" s="8">
        <v>5</v>
      </c>
      <c r="E642" s="8">
        <v>5</v>
      </c>
      <c r="F642" s="8">
        <v>209</v>
      </c>
      <c r="G642" s="8" t="s">
        <v>28</v>
      </c>
      <c r="H642" s="8">
        <v>7</v>
      </c>
      <c r="I642" s="9">
        <v>8.5069444444444437E-3</v>
      </c>
      <c r="J642" s="8">
        <v>48.764000000000003</v>
      </c>
      <c r="K642" s="8">
        <v>5.0039999999999996</v>
      </c>
      <c r="L642" s="8" t="s">
        <v>18</v>
      </c>
      <c r="M642" s="8" t="s">
        <v>138</v>
      </c>
      <c r="N642" s="8" t="s">
        <v>174</v>
      </c>
      <c r="O642" s="8">
        <f>IF(N642="Sportsman",0,_xlfn.IFNA(VLOOKUP(E642,'Points and Classes'!A:B,2,FALSE),0))</f>
        <v>22</v>
      </c>
      <c r="P642" s="8">
        <f>_xlfn.IFNA(VLOOKUP(N642&amp;G642,'By Class Overall'!A:F,6,FALSE),0)</f>
        <v>54</v>
      </c>
      <c r="Q642" s="8">
        <f>_xlfn.IFNA(VLOOKUP(N642&amp;G642,'By Class Overall'!A:G,7,FALSE),0)</f>
        <v>6</v>
      </c>
    </row>
    <row r="643" spans="1:17" x14ac:dyDescent="0.25">
      <c r="A643" s="8">
        <v>2</v>
      </c>
      <c r="B643" s="8" t="s">
        <v>12</v>
      </c>
      <c r="C643" s="8" t="s">
        <v>174</v>
      </c>
      <c r="D643" s="8">
        <v>6</v>
      </c>
      <c r="E643" s="8">
        <v>6</v>
      </c>
      <c r="F643" s="8">
        <v>258</v>
      </c>
      <c r="G643" s="8" t="s">
        <v>134</v>
      </c>
      <c r="H643" s="8">
        <v>7</v>
      </c>
      <c r="I643" s="9">
        <v>8.5763888888888886E-3</v>
      </c>
      <c r="J643" s="8">
        <v>54.411000000000001</v>
      </c>
      <c r="K643" s="8">
        <v>5.6470000000000002</v>
      </c>
      <c r="L643" s="8" t="s">
        <v>83</v>
      </c>
      <c r="M643" s="8" t="s">
        <v>135</v>
      </c>
      <c r="N643" s="8" t="s">
        <v>174</v>
      </c>
      <c r="O643" s="8">
        <f>IF(N643="Sportsman",0,_xlfn.IFNA(VLOOKUP(E643,'Points and Classes'!A:B,2,FALSE),0))</f>
        <v>20</v>
      </c>
      <c r="P643" s="8">
        <f>_xlfn.IFNA(VLOOKUP(N643&amp;G643,'By Class Overall'!A:F,6,FALSE),0)</f>
        <v>60</v>
      </c>
      <c r="Q643" s="8">
        <f>_xlfn.IFNA(VLOOKUP(N643&amp;G643,'By Class Overall'!A:G,7,FALSE),0)</f>
        <v>5</v>
      </c>
    </row>
    <row r="644" spans="1:17" x14ac:dyDescent="0.25">
      <c r="A644" s="8">
        <v>2</v>
      </c>
      <c r="B644" s="8" t="s">
        <v>12</v>
      </c>
      <c r="C644" s="8" t="s">
        <v>174</v>
      </c>
      <c r="D644" s="8">
        <v>7</v>
      </c>
      <c r="E644" s="8">
        <v>7</v>
      </c>
      <c r="F644" s="8">
        <v>422</v>
      </c>
      <c r="G644" s="8" t="s">
        <v>221</v>
      </c>
      <c r="H644" s="8">
        <v>7</v>
      </c>
      <c r="I644" s="9">
        <v>8.5763888888888886E-3</v>
      </c>
      <c r="J644" s="8">
        <v>54.566000000000003</v>
      </c>
      <c r="K644" s="8">
        <v>0.155</v>
      </c>
      <c r="L644" s="8" t="s">
        <v>18</v>
      </c>
      <c r="M644" s="8" t="s">
        <v>222</v>
      </c>
      <c r="N644" s="8" t="s">
        <v>174</v>
      </c>
      <c r="O644" s="8">
        <f>IF(N644="Sportsman",0,_xlfn.IFNA(VLOOKUP(E644,'Points and Classes'!A:B,2,FALSE),0))</f>
        <v>18</v>
      </c>
      <c r="P644" s="8">
        <f>_xlfn.IFNA(VLOOKUP(N644&amp;G644,'By Class Overall'!A:F,6,FALSE),0)</f>
        <v>18</v>
      </c>
      <c r="Q644" s="8">
        <f>_xlfn.IFNA(VLOOKUP(N644&amp;G644,'By Class Overall'!A:G,7,FALSE),0)</f>
        <v>14</v>
      </c>
    </row>
    <row r="645" spans="1:17" x14ac:dyDescent="0.25">
      <c r="A645" s="8">
        <v>2</v>
      </c>
      <c r="B645" s="8" t="s">
        <v>12</v>
      </c>
      <c r="C645" s="8" t="s">
        <v>174</v>
      </c>
      <c r="D645" s="8">
        <v>8</v>
      </c>
      <c r="E645" s="8">
        <v>8</v>
      </c>
      <c r="F645" s="8">
        <v>743</v>
      </c>
      <c r="G645" s="8" t="s">
        <v>77</v>
      </c>
      <c r="H645" s="8">
        <v>7</v>
      </c>
      <c r="I645" s="9">
        <v>8.5763888888888886E-3</v>
      </c>
      <c r="J645" s="8">
        <v>54.677999999999997</v>
      </c>
      <c r="K645" s="8">
        <v>0.112</v>
      </c>
      <c r="L645" s="8" t="s">
        <v>18</v>
      </c>
      <c r="M645" s="8" t="s">
        <v>78</v>
      </c>
      <c r="N645" s="8" t="s">
        <v>174</v>
      </c>
      <c r="O645" s="8">
        <f>IF(N645="Sportsman",0,_xlfn.IFNA(VLOOKUP(E645,'Points and Classes'!A:B,2,FALSE),0))</f>
        <v>16</v>
      </c>
      <c r="P645" s="8">
        <f>_xlfn.IFNA(VLOOKUP(N645&amp;G645,'By Class Overall'!A:F,6,FALSE),0)</f>
        <v>38</v>
      </c>
      <c r="Q645" s="8">
        <f>_xlfn.IFNA(VLOOKUP(N645&amp;G645,'By Class Overall'!A:G,7,FALSE),0)</f>
        <v>8</v>
      </c>
    </row>
    <row r="646" spans="1:17" x14ac:dyDescent="0.25">
      <c r="A646" s="8">
        <v>2</v>
      </c>
      <c r="B646" s="8" t="s">
        <v>12</v>
      </c>
      <c r="C646" s="8" t="s">
        <v>174</v>
      </c>
      <c r="D646" s="8">
        <v>9</v>
      </c>
      <c r="E646" s="8">
        <v>9</v>
      </c>
      <c r="F646" s="8">
        <v>675</v>
      </c>
      <c r="G646" s="8" t="s">
        <v>75</v>
      </c>
      <c r="H646" s="8">
        <v>7</v>
      </c>
      <c r="I646" s="9">
        <v>8.6458333333333335E-3</v>
      </c>
      <c r="J646" s="9">
        <v>6.9444444444444447E-4</v>
      </c>
      <c r="K646" s="8">
        <v>5.6210000000000004</v>
      </c>
      <c r="L646" s="8" t="s">
        <v>76</v>
      </c>
      <c r="M646" s="8" t="s">
        <v>52</v>
      </c>
      <c r="N646" s="8" t="s">
        <v>174</v>
      </c>
      <c r="O646" s="8">
        <f>IF(N646="Sportsman",0,_xlfn.IFNA(VLOOKUP(E646,'Points and Classes'!A:B,2,FALSE),0))</f>
        <v>14</v>
      </c>
      <c r="P646" s="8">
        <f>_xlfn.IFNA(VLOOKUP(N646&amp;G646,'By Class Overall'!A:F,6,FALSE),0)</f>
        <v>24</v>
      </c>
      <c r="Q646" s="8">
        <f>_xlfn.IFNA(VLOOKUP(N646&amp;G646,'By Class Overall'!A:G,7,FALSE),0)</f>
        <v>11</v>
      </c>
    </row>
    <row r="647" spans="1:17" x14ac:dyDescent="0.25">
      <c r="A647" s="8">
        <v>2</v>
      </c>
      <c r="B647" s="8" t="s">
        <v>12</v>
      </c>
      <c r="C647" s="8" t="s">
        <v>174</v>
      </c>
      <c r="D647" s="8">
        <v>10</v>
      </c>
      <c r="E647" s="8">
        <v>10</v>
      </c>
      <c r="F647" s="8">
        <v>311</v>
      </c>
      <c r="G647" s="8" t="s">
        <v>150</v>
      </c>
      <c r="H647" s="8">
        <v>7</v>
      </c>
      <c r="I647" s="9">
        <v>8.7384259259259255E-3</v>
      </c>
      <c r="J647" s="9">
        <v>7.8703703703703705E-4</v>
      </c>
      <c r="K647" s="8">
        <v>7.7489999999999997</v>
      </c>
      <c r="L647" s="8" t="s">
        <v>80</v>
      </c>
      <c r="M647" s="8" t="s">
        <v>19</v>
      </c>
      <c r="N647" s="8" t="s">
        <v>174</v>
      </c>
      <c r="O647" s="8">
        <f>IF(N647="Sportsman",0,_xlfn.IFNA(VLOOKUP(E647,'Points and Classes'!A:B,2,FALSE),0))</f>
        <v>12</v>
      </c>
      <c r="P647" s="8">
        <f>_xlfn.IFNA(VLOOKUP(N647&amp;G647,'By Class Overall'!A:F,6,FALSE),0)</f>
        <v>44</v>
      </c>
      <c r="Q647" s="8">
        <f>_xlfn.IFNA(VLOOKUP(N647&amp;G647,'By Class Overall'!A:G,7,FALSE),0)</f>
        <v>7</v>
      </c>
    </row>
    <row r="648" spans="1:17" x14ac:dyDescent="0.25">
      <c r="A648" s="8">
        <v>2</v>
      </c>
      <c r="B648" s="8" t="s">
        <v>12</v>
      </c>
      <c r="C648" s="8" t="s">
        <v>174</v>
      </c>
      <c r="D648" s="8">
        <v>11</v>
      </c>
      <c r="E648" s="8">
        <v>11</v>
      </c>
      <c r="F648" s="8">
        <v>22</v>
      </c>
      <c r="G648" s="8" t="s">
        <v>35</v>
      </c>
      <c r="H648" s="8">
        <v>7</v>
      </c>
      <c r="I648" s="9">
        <v>8.7847222222222233E-3</v>
      </c>
      <c r="J648" s="9">
        <v>8.449074074074075E-4</v>
      </c>
      <c r="K648" s="8">
        <v>4.7130000000000001</v>
      </c>
      <c r="L648" s="8" t="s">
        <v>15</v>
      </c>
      <c r="M648" s="8" t="s">
        <v>123</v>
      </c>
      <c r="N648" s="8" t="s">
        <v>174</v>
      </c>
      <c r="O648" s="8">
        <f>IF(N648="Sportsman",0,_xlfn.IFNA(VLOOKUP(E648,'Points and Classes'!A:B,2,FALSE),0))</f>
        <v>10</v>
      </c>
      <c r="P648" s="8">
        <f>_xlfn.IFNA(VLOOKUP(N648&amp;G648,'By Class Overall'!A:F,6,FALSE),0)</f>
        <v>24</v>
      </c>
      <c r="Q648" s="8">
        <f>_xlfn.IFNA(VLOOKUP(N648&amp;G648,'By Class Overall'!A:G,7,FALSE),0)</f>
        <v>11</v>
      </c>
    </row>
    <row r="649" spans="1:17" x14ac:dyDescent="0.25">
      <c r="A649" s="8">
        <v>2</v>
      </c>
      <c r="B649" s="8" t="s">
        <v>12</v>
      </c>
      <c r="C649" s="8" t="s">
        <v>174</v>
      </c>
      <c r="D649" s="8">
        <v>12</v>
      </c>
      <c r="E649" s="8">
        <v>12</v>
      </c>
      <c r="F649" s="8" t="s">
        <v>223</v>
      </c>
      <c r="G649" s="8" t="s">
        <v>224</v>
      </c>
      <c r="H649" s="8">
        <v>7</v>
      </c>
      <c r="I649" s="9">
        <v>8.9120370370370378E-3</v>
      </c>
      <c r="J649" s="9">
        <v>9.7222222222222209E-4</v>
      </c>
      <c r="K649" s="8">
        <v>10.917</v>
      </c>
      <c r="L649" s="8" t="s">
        <v>18</v>
      </c>
      <c r="M649" s="8" t="s">
        <v>225</v>
      </c>
      <c r="N649" s="8" t="s">
        <v>174</v>
      </c>
      <c r="O649" s="8">
        <f>IF(N649="Sportsman",0,_xlfn.IFNA(VLOOKUP(E649,'Points and Classes'!A:B,2,FALSE),0))</f>
        <v>9</v>
      </c>
      <c r="P649" s="8">
        <f>_xlfn.IFNA(VLOOKUP(N649&amp;G649,'By Class Overall'!A:F,6,FALSE),0)</f>
        <v>9</v>
      </c>
      <c r="Q649" s="8">
        <f>_xlfn.IFNA(VLOOKUP(N649&amp;G649,'By Class Overall'!A:G,7,FALSE),0)</f>
        <v>20</v>
      </c>
    </row>
    <row r="650" spans="1:17" x14ac:dyDescent="0.25">
      <c r="A650" s="8">
        <v>2</v>
      </c>
      <c r="B650" s="8" t="s">
        <v>12</v>
      </c>
      <c r="C650" s="8" t="s">
        <v>174</v>
      </c>
      <c r="D650" s="8">
        <v>13</v>
      </c>
      <c r="E650" s="8">
        <v>13</v>
      </c>
      <c r="F650" s="8">
        <v>179</v>
      </c>
      <c r="G650" s="8" t="s">
        <v>42</v>
      </c>
      <c r="H650" s="8">
        <v>7</v>
      </c>
      <c r="I650" s="9">
        <v>8.9699074074074073E-3</v>
      </c>
      <c r="J650" s="9">
        <v>1.0185185185185186E-3</v>
      </c>
      <c r="K650" s="8">
        <v>4.4539999999999997</v>
      </c>
      <c r="L650" s="8" t="s">
        <v>43</v>
      </c>
      <c r="M650" s="8" t="s">
        <v>44</v>
      </c>
      <c r="N650" s="8" t="s">
        <v>174</v>
      </c>
      <c r="O650" s="8">
        <f>IF(N650="Sportsman",0,_xlfn.IFNA(VLOOKUP(E650,'Points and Classes'!A:B,2,FALSE),0))</f>
        <v>8</v>
      </c>
      <c r="P650" s="8">
        <f>_xlfn.IFNA(VLOOKUP(N650&amp;G650,'By Class Overall'!A:F,6,FALSE),0)</f>
        <v>16</v>
      </c>
      <c r="Q650" s="8">
        <f>_xlfn.IFNA(VLOOKUP(N650&amp;G650,'By Class Overall'!A:G,7,FALSE),0)</f>
        <v>16</v>
      </c>
    </row>
    <row r="651" spans="1:17" x14ac:dyDescent="0.25">
      <c r="A651" s="8">
        <v>2</v>
      </c>
      <c r="B651" s="8" t="s">
        <v>12</v>
      </c>
      <c r="C651" s="8" t="s">
        <v>174</v>
      </c>
      <c r="D651" s="8">
        <v>16</v>
      </c>
      <c r="E651" s="8">
        <v>14</v>
      </c>
      <c r="F651" s="8">
        <v>282</v>
      </c>
      <c r="G651" s="8" t="s">
        <v>26</v>
      </c>
      <c r="H651" s="8">
        <v>7</v>
      </c>
      <c r="I651" s="9">
        <v>9.0393518518518522E-3</v>
      </c>
      <c r="J651" s="9">
        <v>1.0879629629629629E-3</v>
      </c>
      <c r="K651" s="8">
        <v>4.3170000000000002</v>
      </c>
      <c r="L651" s="8" t="s">
        <v>122</v>
      </c>
      <c r="M651" s="8" t="s">
        <v>123</v>
      </c>
      <c r="N651" s="8" t="s">
        <v>174</v>
      </c>
      <c r="O651" s="8">
        <f>IF(N651="Sportsman",0,_xlfn.IFNA(VLOOKUP(E651,'Points and Classes'!A:B,2,FALSE),0))</f>
        <v>7</v>
      </c>
      <c r="P651" s="8">
        <f>_xlfn.IFNA(VLOOKUP(N651&amp;G651,'By Class Overall'!A:F,6,FALSE),0)</f>
        <v>19</v>
      </c>
      <c r="Q651" s="8">
        <f>_xlfn.IFNA(VLOOKUP(N651&amp;G651,'By Class Overall'!A:G,7,FALSE),0)</f>
        <v>13</v>
      </c>
    </row>
    <row r="652" spans="1:17" x14ac:dyDescent="0.25">
      <c r="A652" s="8">
        <v>2</v>
      </c>
      <c r="B652" s="8" t="s">
        <v>12</v>
      </c>
      <c r="C652" s="8" t="s">
        <v>174</v>
      </c>
      <c r="D652" s="8">
        <v>17</v>
      </c>
      <c r="E652" s="8">
        <v>15</v>
      </c>
      <c r="F652" s="8" t="s">
        <v>226</v>
      </c>
      <c r="G652" s="8" t="s">
        <v>227</v>
      </c>
      <c r="H652" s="8">
        <v>7</v>
      </c>
      <c r="I652" s="9">
        <v>9.1203703703703707E-3</v>
      </c>
      <c r="J652" s="9">
        <v>1.1689814814814816E-3</v>
      </c>
      <c r="K652" s="8">
        <v>7.0030000000000001</v>
      </c>
      <c r="L652" s="8" t="s">
        <v>18</v>
      </c>
      <c r="M652" s="8" t="s">
        <v>228</v>
      </c>
      <c r="N652" s="8" t="s">
        <v>174</v>
      </c>
      <c r="O652" s="8">
        <f>IF(N652="Sportsman",0,_xlfn.IFNA(VLOOKUP(E652,'Points and Classes'!A:B,2,FALSE),0))</f>
        <v>6</v>
      </c>
      <c r="P652" s="8">
        <f>_xlfn.IFNA(VLOOKUP(N652&amp;G652,'By Class Overall'!A:F,6,FALSE),0)</f>
        <v>6</v>
      </c>
      <c r="Q652" s="8">
        <f>_xlfn.IFNA(VLOOKUP(N652&amp;G652,'By Class Overall'!A:G,7,FALSE),0)</f>
        <v>24</v>
      </c>
    </row>
    <row r="653" spans="1:17" x14ac:dyDescent="0.25">
      <c r="A653" s="8">
        <v>2</v>
      </c>
      <c r="B653" s="8" t="s">
        <v>12</v>
      </c>
      <c r="C653" s="8" t="s">
        <v>174</v>
      </c>
      <c r="D653" s="8">
        <v>18</v>
      </c>
      <c r="E653" s="8">
        <v>16</v>
      </c>
      <c r="F653" s="8">
        <v>126</v>
      </c>
      <c r="G653" s="8" t="s">
        <v>229</v>
      </c>
      <c r="H653" s="8">
        <v>7</v>
      </c>
      <c r="I653" s="9">
        <v>9.1203703703703707E-3</v>
      </c>
      <c r="J653" s="9">
        <v>1.1689814814814816E-3</v>
      </c>
      <c r="K653" s="8">
        <v>0.129</v>
      </c>
      <c r="L653" s="8" t="s">
        <v>18</v>
      </c>
      <c r="M653" s="8" t="s">
        <v>230</v>
      </c>
      <c r="N653" s="8" t="s">
        <v>174</v>
      </c>
      <c r="O653" s="8">
        <f>IF(N653="Sportsman",0,_xlfn.IFNA(VLOOKUP(E653,'Points and Classes'!A:B,2,FALSE),0))</f>
        <v>5</v>
      </c>
      <c r="P653" s="8">
        <f>_xlfn.IFNA(VLOOKUP(N653&amp;G653,'By Class Overall'!A:F,6,FALSE),0)</f>
        <v>12</v>
      </c>
      <c r="Q653" s="8">
        <f>_xlfn.IFNA(VLOOKUP(N653&amp;G653,'By Class Overall'!A:G,7,FALSE),0)</f>
        <v>18</v>
      </c>
    </row>
    <row r="654" spans="1:17" x14ac:dyDescent="0.25">
      <c r="A654" s="8">
        <v>2</v>
      </c>
      <c r="B654" s="8" t="s">
        <v>12</v>
      </c>
      <c r="C654" s="8" t="s">
        <v>174</v>
      </c>
      <c r="D654" s="8">
        <v>20</v>
      </c>
      <c r="E654" s="8">
        <v>17</v>
      </c>
      <c r="F654" s="8">
        <v>711</v>
      </c>
      <c r="G654" s="8" t="s">
        <v>151</v>
      </c>
      <c r="H654" s="8">
        <v>7</v>
      </c>
      <c r="I654" s="9">
        <v>9.1435185185185178E-3</v>
      </c>
      <c r="J654" s="9">
        <v>1.2037037037037038E-3</v>
      </c>
      <c r="K654" s="8">
        <v>1.014</v>
      </c>
      <c r="L654" s="8" t="s">
        <v>18</v>
      </c>
      <c r="M654" s="8" t="s">
        <v>152</v>
      </c>
      <c r="N654" s="8" t="s">
        <v>174</v>
      </c>
      <c r="O654" s="8">
        <f>IF(N654="Sportsman",0,_xlfn.IFNA(VLOOKUP(E654,'Points and Classes'!A:B,2,FALSE),0))</f>
        <v>4</v>
      </c>
      <c r="P654" s="8">
        <f>_xlfn.IFNA(VLOOKUP(N654&amp;G654,'By Class Overall'!A:F,6,FALSE),0)</f>
        <v>27</v>
      </c>
      <c r="Q654" s="8">
        <f>_xlfn.IFNA(VLOOKUP(N654&amp;G654,'By Class Overall'!A:G,7,FALSE),0)</f>
        <v>10</v>
      </c>
    </row>
    <row r="655" spans="1:17" x14ac:dyDescent="0.25">
      <c r="A655" s="8">
        <v>2</v>
      </c>
      <c r="B655" s="8" t="s">
        <v>12</v>
      </c>
      <c r="C655" s="8" t="s">
        <v>174</v>
      </c>
      <c r="D655" s="8">
        <v>24</v>
      </c>
      <c r="E655" s="8">
        <v>18</v>
      </c>
      <c r="F655" s="8">
        <v>147</v>
      </c>
      <c r="G655" s="8" t="s">
        <v>159</v>
      </c>
      <c r="H655" s="8">
        <v>6</v>
      </c>
      <c r="I655" s="9">
        <v>8.3217592592592596E-3</v>
      </c>
      <c r="J655" s="8" t="s">
        <v>118</v>
      </c>
      <c r="K655" s="8">
        <v>2.9140000000000001</v>
      </c>
      <c r="L655" s="8" t="s">
        <v>155</v>
      </c>
      <c r="M655" s="8" t="s">
        <v>24</v>
      </c>
      <c r="N655" s="8" t="s">
        <v>174</v>
      </c>
      <c r="O655" s="8">
        <f>IF(N655="Sportsman",0,_xlfn.IFNA(VLOOKUP(E655,'Points and Classes'!A:B,2,FALSE),0))</f>
        <v>3</v>
      </c>
      <c r="P655" s="8">
        <f>_xlfn.IFNA(VLOOKUP(N655&amp;G655,'By Class Overall'!A:F,6,FALSE),0)</f>
        <v>7</v>
      </c>
      <c r="Q655" s="8">
        <f>_xlfn.IFNA(VLOOKUP(N655&amp;G655,'By Class Overall'!A:G,7,FALSE),0)</f>
        <v>22</v>
      </c>
    </row>
    <row r="656" spans="1:17" x14ac:dyDescent="0.25">
      <c r="A656" s="8">
        <v>2</v>
      </c>
      <c r="B656" s="8" t="s">
        <v>12</v>
      </c>
      <c r="C656" s="8" t="s">
        <v>174</v>
      </c>
      <c r="D656" s="8">
        <v>28</v>
      </c>
      <c r="E656" s="8">
        <v>19</v>
      </c>
      <c r="F656" s="8">
        <v>88</v>
      </c>
      <c r="G656" s="8" t="s">
        <v>126</v>
      </c>
      <c r="I656" s="8">
        <v>2.7810000000000001</v>
      </c>
      <c r="J656" s="8" t="s">
        <v>146</v>
      </c>
      <c r="K656" s="8" t="s">
        <v>142</v>
      </c>
      <c r="L656" s="8" t="s">
        <v>18</v>
      </c>
      <c r="M656" s="8" t="s">
        <v>102</v>
      </c>
      <c r="N656" s="8" t="s">
        <v>174</v>
      </c>
      <c r="O656" s="8">
        <f>IF(N656="Sportsman",0,_xlfn.IFNA(VLOOKUP(E656,'Points and Classes'!A:B,2,FALSE),0))</f>
        <v>2</v>
      </c>
      <c r="P656" s="8">
        <f>_xlfn.IFNA(VLOOKUP(N656&amp;G656,'By Class Overall'!A:F,6,FALSE),0)</f>
        <v>33</v>
      </c>
      <c r="Q656" s="8">
        <f>_xlfn.IFNA(VLOOKUP(N656&amp;G656,'By Class Overall'!A:G,7,FALSE),0)</f>
        <v>9</v>
      </c>
    </row>
    <row r="657" spans="1:17" x14ac:dyDescent="0.25">
      <c r="A657" s="8">
        <v>2</v>
      </c>
      <c r="B657" s="8" t="s">
        <v>12</v>
      </c>
      <c r="C657" s="8" t="s">
        <v>174</v>
      </c>
      <c r="D657" s="8">
        <v>29</v>
      </c>
      <c r="E657" s="8">
        <v>20</v>
      </c>
      <c r="F657" s="8">
        <v>777</v>
      </c>
      <c r="G657" s="8" t="s">
        <v>22</v>
      </c>
      <c r="I657" s="8">
        <v>4.8310000000000004</v>
      </c>
      <c r="J657" s="8" t="s">
        <v>146</v>
      </c>
      <c r="K657" s="8">
        <v>2.0499999999999998</v>
      </c>
      <c r="L657" s="8" t="s">
        <v>33</v>
      </c>
      <c r="M657" s="8" t="s">
        <v>24</v>
      </c>
      <c r="N657" s="8" t="s">
        <v>174</v>
      </c>
      <c r="O657" s="8">
        <f>IF(N657="Sportsman",0,_xlfn.IFNA(VLOOKUP(E657,'Points and Classes'!A:B,2,FALSE),0))</f>
        <v>1</v>
      </c>
      <c r="P657" s="8">
        <f>_xlfn.IFNA(VLOOKUP(N657&amp;G657,'By Class Overall'!A:F,6,FALSE),0)</f>
        <v>1</v>
      </c>
      <c r="Q657" s="8">
        <f>_xlfn.IFNA(VLOOKUP(N657&amp;G657,'By Class Overall'!A:G,7,FALSE),0)</f>
        <v>29</v>
      </c>
    </row>
    <row r="658" spans="1:17" x14ac:dyDescent="0.25">
      <c r="A658" s="8">
        <v>2</v>
      </c>
      <c r="B658" s="8" t="s">
        <v>12</v>
      </c>
      <c r="C658" s="8" t="s">
        <v>174</v>
      </c>
      <c r="D658" s="8" t="s">
        <v>71</v>
      </c>
      <c r="E658" s="8">
        <v>21</v>
      </c>
      <c r="F658" s="8">
        <v>11</v>
      </c>
      <c r="G658" s="8" t="s">
        <v>127</v>
      </c>
      <c r="J658" s="8" t="s">
        <v>71</v>
      </c>
      <c r="L658" s="8" t="s">
        <v>148</v>
      </c>
      <c r="M658" s="8" t="s">
        <v>128</v>
      </c>
      <c r="N658" s="8" t="s">
        <v>174</v>
      </c>
      <c r="O658" s="8">
        <f>IF(N658="Sportsman",0,_xlfn.IFNA(VLOOKUP(E658,'Points and Classes'!A:B,2,FALSE),0))</f>
        <v>0</v>
      </c>
      <c r="P658" s="8">
        <f>_xlfn.IFNA(VLOOKUP(N658&amp;G658,'By Class Overall'!A:F,6,FALSE),0)</f>
        <v>18</v>
      </c>
      <c r="Q658" s="8">
        <f>_xlfn.IFNA(VLOOKUP(N658&amp;G658,'By Class Overall'!A:G,7,FALSE),0)</f>
        <v>14</v>
      </c>
    </row>
    <row r="659" spans="1:17" x14ac:dyDescent="0.25">
      <c r="A659" s="8">
        <v>2</v>
      </c>
      <c r="B659" s="8" t="s">
        <v>12</v>
      </c>
      <c r="C659" s="8" t="s">
        <v>174</v>
      </c>
      <c r="D659" s="8" t="s">
        <v>71</v>
      </c>
      <c r="E659" s="8">
        <v>22</v>
      </c>
      <c r="F659" s="8">
        <v>193</v>
      </c>
      <c r="G659" s="8" t="s">
        <v>14</v>
      </c>
      <c r="J659" s="8" t="s">
        <v>71</v>
      </c>
      <c r="L659" s="8" t="s">
        <v>15</v>
      </c>
      <c r="M659" s="8" t="s">
        <v>16</v>
      </c>
      <c r="N659" s="8" t="s">
        <v>174</v>
      </c>
      <c r="O659" s="8">
        <f>IF(N659="Sportsman",0,_xlfn.IFNA(VLOOKUP(E659,'Points and Classes'!A:B,2,FALSE),0))</f>
        <v>0</v>
      </c>
      <c r="P659" s="8">
        <f>_xlfn.IFNA(VLOOKUP(N659&amp;G659,'By Class Overall'!A:F,6,FALSE),0)</f>
        <v>0</v>
      </c>
      <c r="Q659" s="8">
        <f>_xlfn.IFNA(VLOOKUP(N659&amp;G659,'By Class Overall'!A:G,7,FALSE),0)</f>
        <v>30</v>
      </c>
    </row>
    <row r="660" spans="1:17" x14ac:dyDescent="0.25">
      <c r="A660" s="8">
        <v>2</v>
      </c>
      <c r="B660" s="8" t="s">
        <v>12</v>
      </c>
      <c r="C660" s="8" t="s">
        <v>174</v>
      </c>
      <c r="D660" s="8" t="s">
        <v>71</v>
      </c>
      <c r="E660" s="8">
        <v>23</v>
      </c>
      <c r="F660" s="8">
        <v>325</v>
      </c>
      <c r="G660" s="8" t="s">
        <v>53</v>
      </c>
      <c r="J660" s="8" t="s">
        <v>71</v>
      </c>
      <c r="L660" s="8" t="s">
        <v>18</v>
      </c>
      <c r="M660" s="8" t="s">
        <v>54</v>
      </c>
      <c r="N660" s="8" t="s">
        <v>174</v>
      </c>
      <c r="O660" s="8">
        <f>IF(N660="Sportsman",0,_xlfn.IFNA(VLOOKUP(E660,'Points and Classes'!A:B,2,FALSE),0))</f>
        <v>0</v>
      </c>
      <c r="P660" s="8">
        <f>_xlfn.IFNA(VLOOKUP(N660&amp;G660,'By Class Overall'!A:F,6,FALSE),0)</f>
        <v>0</v>
      </c>
      <c r="Q660" s="8">
        <f>_xlfn.IFNA(VLOOKUP(N660&amp;G660,'By Class Overall'!A:G,7,FALSE),0)</f>
        <v>30</v>
      </c>
    </row>
    <row r="661" spans="1:17" x14ac:dyDescent="0.25">
      <c r="A661" s="8">
        <v>2</v>
      </c>
      <c r="B661" s="8" t="s">
        <v>12</v>
      </c>
      <c r="C661" s="8" t="s">
        <v>174</v>
      </c>
      <c r="D661" s="8" t="s">
        <v>71</v>
      </c>
      <c r="E661" s="8">
        <v>24</v>
      </c>
      <c r="F661" s="8">
        <v>369</v>
      </c>
      <c r="G661" s="8" t="s">
        <v>238</v>
      </c>
      <c r="J661" s="8" t="s">
        <v>71</v>
      </c>
      <c r="L661" s="8" t="s">
        <v>239</v>
      </c>
      <c r="M661" s="8" t="s">
        <v>240</v>
      </c>
      <c r="N661" s="8" t="s">
        <v>174</v>
      </c>
      <c r="O661" s="8">
        <f>IF(N661="Sportsman",0,_xlfn.IFNA(VLOOKUP(E661,'Points and Classes'!A:B,2,FALSE),0))</f>
        <v>0</v>
      </c>
      <c r="P661" s="8">
        <f>_xlfn.IFNA(VLOOKUP(N661&amp;G661,'By Class Overall'!A:F,6,FALSE),0)</f>
        <v>0</v>
      </c>
      <c r="Q661" s="8">
        <f>_xlfn.IFNA(VLOOKUP(N661&amp;G661,'By Class Overall'!A:G,7,FALSE),0)</f>
        <v>30</v>
      </c>
    </row>
    <row r="662" spans="1:17" x14ac:dyDescent="0.25">
      <c r="A662" s="8">
        <v>2</v>
      </c>
      <c r="B662" s="8" t="s">
        <v>12</v>
      </c>
      <c r="C662" s="8" t="s">
        <v>174</v>
      </c>
      <c r="D662" s="8" t="s">
        <v>71</v>
      </c>
      <c r="E662" s="8">
        <v>25</v>
      </c>
      <c r="F662" s="8">
        <v>805</v>
      </c>
      <c r="G662" s="8" t="s">
        <v>82</v>
      </c>
      <c r="J662" s="8" t="s">
        <v>71</v>
      </c>
      <c r="L662" s="8" t="s">
        <v>83</v>
      </c>
      <c r="M662" s="8" t="s">
        <v>54</v>
      </c>
      <c r="N662" s="8" t="s">
        <v>174</v>
      </c>
      <c r="O662" s="8">
        <f>IF(N662="Sportsman",0,_xlfn.IFNA(VLOOKUP(E662,'Points and Classes'!A:B,2,FALSE),0))</f>
        <v>0</v>
      </c>
      <c r="P662" s="8">
        <f>_xlfn.IFNA(VLOOKUP(N662&amp;G662,'By Class Overall'!A:F,6,FALSE),0)</f>
        <v>0</v>
      </c>
      <c r="Q662" s="8">
        <f>_xlfn.IFNA(VLOOKUP(N662&amp;G662,'By Class Overall'!A:G,7,FALSE),0)</f>
        <v>30</v>
      </c>
    </row>
    <row r="663" spans="1:17" x14ac:dyDescent="0.25">
      <c r="A663" s="8">
        <v>2</v>
      </c>
      <c r="B663" s="8" t="s">
        <v>12</v>
      </c>
      <c r="C663" s="8" t="s">
        <v>174</v>
      </c>
      <c r="D663" s="8" t="s">
        <v>71</v>
      </c>
      <c r="E663" s="8">
        <v>26</v>
      </c>
      <c r="F663" s="8">
        <v>213</v>
      </c>
      <c r="G663" s="8" t="s">
        <v>241</v>
      </c>
      <c r="J663" s="8" t="s">
        <v>71</v>
      </c>
      <c r="L663" s="8" t="s">
        <v>242</v>
      </c>
      <c r="M663" s="8" t="s">
        <v>243</v>
      </c>
      <c r="N663" s="8" t="s">
        <v>174</v>
      </c>
      <c r="O663" s="8">
        <f>IF(N663="Sportsman",0,_xlfn.IFNA(VLOOKUP(E663,'Points and Classes'!A:B,2,FALSE),0))</f>
        <v>0</v>
      </c>
      <c r="P663" s="8">
        <f>_xlfn.IFNA(VLOOKUP(N663&amp;G663,'By Class Overall'!A:F,6,FALSE),0)</f>
        <v>3</v>
      </c>
      <c r="Q663" s="8">
        <f>_xlfn.IFNA(VLOOKUP(N663&amp;G663,'By Class Overall'!A:G,7,FALSE),0)</f>
        <v>28</v>
      </c>
    </row>
    <row r="664" spans="1:17" x14ac:dyDescent="0.25">
      <c r="A664" s="8">
        <v>2</v>
      </c>
      <c r="B664" s="8" t="s">
        <v>12</v>
      </c>
      <c r="C664" s="8" t="s">
        <v>176</v>
      </c>
      <c r="D664" s="8">
        <v>14</v>
      </c>
      <c r="E664" s="8">
        <v>1</v>
      </c>
      <c r="F664" s="8">
        <v>993</v>
      </c>
      <c r="G664" s="8" t="s">
        <v>165</v>
      </c>
      <c r="H664" s="8">
        <v>7</v>
      </c>
      <c r="I664" s="9">
        <v>8.9814814814814809E-3</v>
      </c>
      <c r="J664" s="9">
        <v>1.0300925925925926E-3</v>
      </c>
      <c r="K664" s="8">
        <v>1.1060000000000001</v>
      </c>
      <c r="L664" s="8" t="s">
        <v>166</v>
      </c>
      <c r="M664" s="8" t="s">
        <v>16</v>
      </c>
      <c r="N664" s="8" t="s">
        <v>176</v>
      </c>
      <c r="O664" s="8">
        <f>IF(N664="Sportsman",0,_xlfn.IFNA(VLOOKUP(E664,'Points and Classes'!A:B,2,FALSE),0))</f>
        <v>50</v>
      </c>
      <c r="P664" s="8">
        <f>_xlfn.IFNA(VLOOKUP(N664&amp;G664,'By Class Overall'!A:F,6,FALSE),0)</f>
        <v>150</v>
      </c>
      <c r="Q664" s="8">
        <f>_xlfn.IFNA(VLOOKUP(N664&amp;G664,'By Class Overall'!A:G,7,FALSE),0)</f>
        <v>1</v>
      </c>
    </row>
    <row r="665" spans="1:17" x14ac:dyDescent="0.25">
      <c r="A665" s="8">
        <v>2</v>
      </c>
      <c r="B665" s="8" t="s">
        <v>12</v>
      </c>
      <c r="C665" s="8" t="s">
        <v>176</v>
      </c>
      <c r="D665" s="8">
        <v>15</v>
      </c>
      <c r="E665" s="8">
        <v>2</v>
      </c>
      <c r="F665" s="8">
        <v>32</v>
      </c>
      <c r="G665" s="8" t="s">
        <v>168</v>
      </c>
      <c r="H665" s="8">
        <v>7</v>
      </c>
      <c r="I665" s="9">
        <v>8.9814814814814809E-3</v>
      </c>
      <c r="J665" s="9">
        <v>1.0416666666666667E-3</v>
      </c>
      <c r="K665" s="8">
        <v>0.64900000000000002</v>
      </c>
      <c r="L665" s="8" t="s">
        <v>169</v>
      </c>
      <c r="M665" s="8" t="s">
        <v>170</v>
      </c>
      <c r="N665" s="8" t="s">
        <v>176</v>
      </c>
      <c r="O665" s="8">
        <f>IF(N665="Sportsman",0,_xlfn.IFNA(VLOOKUP(E665,'Points and Classes'!A:B,2,FALSE),0))</f>
        <v>40</v>
      </c>
      <c r="P665" s="8">
        <f>_xlfn.IFNA(VLOOKUP(N665&amp;G665,'By Class Overall'!A:F,6,FALSE),0)</f>
        <v>120</v>
      </c>
      <c r="Q665" s="8">
        <f>_xlfn.IFNA(VLOOKUP(N665&amp;G665,'By Class Overall'!A:G,7,FALSE),0)</f>
        <v>2</v>
      </c>
    </row>
    <row r="666" spans="1:17" x14ac:dyDescent="0.25">
      <c r="A666" s="8">
        <v>2</v>
      </c>
      <c r="B666" s="8" t="s">
        <v>12</v>
      </c>
      <c r="C666" s="8" t="s">
        <v>176</v>
      </c>
      <c r="D666" s="8">
        <v>19</v>
      </c>
      <c r="E666" s="8">
        <v>3</v>
      </c>
      <c r="F666" s="8">
        <v>35</v>
      </c>
      <c r="G666" s="8" t="s">
        <v>231</v>
      </c>
      <c r="H666" s="8">
        <v>7</v>
      </c>
      <c r="I666" s="9">
        <v>9.1319444444444443E-3</v>
      </c>
      <c r="J666" s="9">
        <v>1.1921296296296296E-3</v>
      </c>
      <c r="K666" s="8">
        <v>1.3029999999999999</v>
      </c>
      <c r="L666" s="8" t="s">
        <v>125</v>
      </c>
      <c r="M666" s="8" t="s">
        <v>232</v>
      </c>
      <c r="N666" s="8" t="s">
        <v>176</v>
      </c>
      <c r="O666" s="8">
        <f>IF(N666="Sportsman",0,_xlfn.IFNA(VLOOKUP(E666,'Points and Classes'!A:B,2,FALSE),0))</f>
        <v>32</v>
      </c>
      <c r="P666" s="8">
        <f>_xlfn.IFNA(VLOOKUP(N666&amp;G666,'By Class Overall'!A:F,6,FALSE),0)</f>
        <v>32</v>
      </c>
      <c r="Q666" s="8">
        <f>_xlfn.IFNA(VLOOKUP(N666&amp;G666,'By Class Overall'!A:G,7,FALSE),0)</f>
        <v>9</v>
      </c>
    </row>
    <row r="667" spans="1:17" x14ac:dyDescent="0.25">
      <c r="A667" s="8">
        <v>2</v>
      </c>
      <c r="B667" s="8" t="s">
        <v>12</v>
      </c>
      <c r="C667" s="8" t="s">
        <v>176</v>
      </c>
      <c r="D667" s="8">
        <v>21</v>
      </c>
      <c r="E667" s="8">
        <v>4</v>
      </c>
      <c r="F667" s="8">
        <v>33</v>
      </c>
      <c r="G667" s="8" t="s">
        <v>171</v>
      </c>
      <c r="H667" s="8">
        <v>7</v>
      </c>
      <c r="I667" s="9">
        <v>9.1550925925925931E-3</v>
      </c>
      <c r="J667" s="9">
        <v>1.2152777777777778E-3</v>
      </c>
      <c r="K667" s="8">
        <v>1.2529999999999999</v>
      </c>
      <c r="L667" s="8" t="s">
        <v>172</v>
      </c>
      <c r="M667" s="8" t="s">
        <v>173</v>
      </c>
      <c r="N667" s="8" t="s">
        <v>176</v>
      </c>
      <c r="O667" s="8">
        <f>IF(N667="Sportsman",0,_xlfn.IFNA(VLOOKUP(E667,'Points and Classes'!A:B,2,FALSE),0))</f>
        <v>26</v>
      </c>
      <c r="P667" s="8">
        <f>_xlfn.IFNA(VLOOKUP(N667&amp;G667,'By Class Overall'!A:F,6,FALSE),0)</f>
        <v>84</v>
      </c>
      <c r="Q667" s="8">
        <f>_xlfn.IFNA(VLOOKUP(N667&amp;G667,'By Class Overall'!A:G,7,FALSE),0)</f>
        <v>3</v>
      </c>
    </row>
    <row r="668" spans="1:17" x14ac:dyDescent="0.25">
      <c r="A668" s="8">
        <v>2</v>
      </c>
      <c r="B668" s="8" t="s">
        <v>12</v>
      </c>
      <c r="C668" s="8" t="s">
        <v>176</v>
      </c>
      <c r="D668" s="8">
        <v>22</v>
      </c>
      <c r="E668" s="8">
        <v>5</v>
      </c>
      <c r="F668" s="8">
        <v>660</v>
      </c>
      <c r="G668" s="8" t="s">
        <v>64</v>
      </c>
      <c r="H668" s="8">
        <v>6</v>
      </c>
      <c r="I668" s="9">
        <v>7.9976851851851858E-3</v>
      </c>
      <c r="J668" s="8" t="s">
        <v>118</v>
      </c>
      <c r="K668" s="8" t="s">
        <v>118</v>
      </c>
      <c r="L668" s="8" t="s">
        <v>65</v>
      </c>
      <c r="M668" s="8" t="s">
        <v>66</v>
      </c>
      <c r="N668" s="8" t="s">
        <v>176</v>
      </c>
      <c r="O668" s="8">
        <f>IF(N668="Sportsman",0,_xlfn.IFNA(VLOOKUP(E668,'Points and Classes'!A:B,2,FALSE),0))</f>
        <v>22</v>
      </c>
      <c r="P668" s="8">
        <f>_xlfn.IFNA(VLOOKUP(N668&amp;G668,'By Class Overall'!A:F,6,FALSE),0)</f>
        <v>62</v>
      </c>
      <c r="Q668" s="8">
        <f>_xlfn.IFNA(VLOOKUP(N668&amp;G668,'By Class Overall'!A:G,7,FALSE),0)</f>
        <v>4</v>
      </c>
    </row>
    <row r="669" spans="1:17" x14ac:dyDescent="0.25">
      <c r="A669" s="8">
        <v>2</v>
      </c>
      <c r="B669" s="8" t="s">
        <v>12</v>
      </c>
      <c r="C669" s="8" t="s">
        <v>176</v>
      </c>
      <c r="D669" s="8">
        <v>23</v>
      </c>
      <c r="E669" s="8">
        <v>6</v>
      </c>
      <c r="F669" s="8">
        <v>142</v>
      </c>
      <c r="G669" s="8" t="s">
        <v>233</v>
      </c>
      <c r="H669" s="8">
        <v>6</v>
      </c>
      <c r="I669" s="9">
        <v>8.2870370370370372E-3</v>
      </c>
      <c r="J669" s="8" t="s">
        <v>118</v>
      </c>
      <c r="K669" s="8">
        <v>24.516999999999999</v>
      </c>
      <c r="L669" s="8" t="s">
        <v>234</v>
      </c>
      <c r="M669" s="8" t="s">
        <v>158</v>
      </c>
      <c r="N669" s="8" t="s">
        <v>176</v>
      </c>
      <c r="O669" s="8">
        <f>IF(N669="Sportsman",0,_xlfn.IFNA(VLOOKUP(E669,'Points and Classes'!A:B,2,FALSE),0))</f>
        <v>20</v>
      </c>
      <c r="P669" s="8">
        <f>_xlfn.IFNA(VLOOKUP(N669&amp;G669,'By Class Overall'!A:F,6,FALSE),0)</f>
        <v>46</v>
      </c>
      <c r="Q669" s="8">
        <f>_xlfn.IFNA(VLOOKUP(N669&amp;G669,'By Class Overall'!A:G,7,FALSE),0)</f>
        <v>5</v>
      </c>
    </row>
    <row r="670" spans="1:17" x14ac:dyDescent="0.25">
      <c r="A670" s="8">
        <v>2</v>
      </c>
      <c r="B670" s="8" t="s">
        <v>12</v>
      </c>
      <c r="C670" s="8" t="s">
        <v>176</v>
      </c>
      <c r="D670" s="8">
        <v>25</v>
      </c>
      <c r="E670" s="8">
        <v>7</v>
      </c>
      <c r="F670" s="8">
        <v>109</v>
      </c>
      <c r="G670" s="8" t="s">
        <v>235</v>
      </c>
      <c r="H670" s="8">
        <v>6</v>
      </c>
      <c r="I670" s="9">
        <v>9.0162037037037034E-3</v>
      </c>
      <c r="J670" s="8" t="s">
        <v>118</v>
      </c>
      <c r="K670" s="9">
        <v>7.0601851851851847E-4</v>
      </c>
      <c r="L670" s="8" t="s">
        <v>131</v>
      </c>
      <c r="M670" s="8" t="s">
        <v>236</v>
      </c>
      <c r="N670" s="8" t="s">
        <v>176</v>
      </c>
      <c r="O670" s="8">
        <f>IF(N670="Sportsman",0,_xlfn.IFNA(VLOOKUP(E670,'Points and Classes'!A:B,2,FALSE),0))</f>
        <v>18</v>
      </c>
      <c r="P670" s="8">
        <f>_xlfn.IFNA(VLOOKUP(N670&amp;G670,'By Class Overall'!A:F,6,FALSE),0)</f>
        <v>38</v>
      </c>
      <c r="Q670" s="8">
        <f>_xlfn.IFNA(VLOOKUP(N670&amp;G670,'By Class Overall'!A:G,7,FALSE),0)</f>
        <v>6</v>
      </c>
    </row>
    <row r="671" spans="1:17" x14ac:dyDescent="0.25">
      <c r="A671" s="8">
        <v>2</v>
      </c>
      <c r="B671" s="8" t="s">
        <v>12</v>
      </c>
      <c r="C671" s="8" t="s">
        <v>176</v>
      </c>
      <c r="D671" s="8">
        <v>26</v>
      </c>
      <c r="E671" s="8">
        <v>8</v>
      </c>
      <c r="F671" s="8">
        <v>693</v>
      </c>
      <c r="G671" s="8" t="s">
        <v>237</v>
      </c>
      <c r="H671" s="8">
        <v>6</v>
      </c>
      <c r="I671" s="9">
        <v>9.0509259259259258E-3</v>
      </c>
      <c r="J671" s="8" t="s">
        <v>118</v>
      </c>
      <c r="K671" s="8">
        <v>2.4409999999999998</v>
      </c>
      <c r="L671" s="8" t="s">
        <v>172</v>
      </c>
      <c r="M671" s="8" t="s">
        <v>16</v>
      </c>
      <c r="N671" s="8" t="s">
        <v>176</v>
      </c>
      <c r="O671" s="8">
        <f>IF(N671="Sportsman",0,_xlfn.IFNA(VLOOKUP(E671,'Points and Classes'!A:B,2,FALSE),0))</f>
        <v>16</v>
      </c>
      <c r="P671" s="8">
        <f>_xlfn.IFNA(VLOOKUP(N671&amp;G671,'By Class Overall'!A:F,6,FALSE),0)</f>
        <v>38</v>
      </c>
      <c r="Q671" s="8">
        <f>_xlfn.IFNA(VLOOKUP(N671&amp;G671,'By Class Overall'!A:G,7,FALSE),0)</f>
        <v>6</v>
      </c>
    </row>
    <row r="672" spans="1:17" x14ac:dyDescent="0.25">
      <c r="A672" s="8">
        <v>2</v>
      </c>
      <c r="B672" s="8" t="s">
        <v>12</v>
      </c>
      <c r="C672" s="8" t="s">
        <v>176</v>
      </c>
      <c r="D672" s="8">
        <v>27</v>
      </c>
      <c r="E672" s="8">
        <v>9</v>
      </c>
      <c r="F672" s="8">
        <v>217</v>
      </c>
      <c r="G672" s="8" t="s">
        <v>130</v>
      </c>
      <c r="H672" s="8">
        <v>4</v>
      </c>
      <c r="I672" s="9">
        <v>6.3425925925925915E-3</v>
      </c>
      <c r="J672" s="8" t="s">
        <v>113</v>
      </c>
      <c r="K672" s="8" t="s">
        <v>111</v>
      </c>
      <c r="L672" s="8" t="s">
        <v>131</v>
      </c>
      <c r="M672" s="8" t="s">
        <v>81</v>
      </c>
      <c r="N672" s="8" t="s">
        <v>176</v>
      </c>
      <c r="O672" s="8">
        <f>IF(N672="Sportsman",0,_xlfn.IFNA(VLOOKUP(E672,'Points and Classes'!A:B,2,FALSE),0))</f>
        <v>14</v>
      </c>
      <c r="P672" s="8">
        <f>_xlfn.IFNA(VLOOKUP(N672&amp;G672,'By Class Overall'!A:F,6,FALSE),0)</f>
        <v>34</v>
      </c>
      <c r="Q672" s="8">
        <f>_xlfn.IFNA(VLOOKUP(N672&amp;G672,'By Class Overall'!A:G,7,FALSE),0)</f>
        <v>8</v>
      </c>
    </row>
    <row r="673" spans="1:17" x14ac:dyDescent="0.25">
      <c r="A673" s="8">
        <v>2</v>
      </c>
      <c r="B673" s="8" t="s">
        <v>12</v>
      </c>
      <c r="C673" s="8" t="s">
        <v>180</v>
      </c>
      <c r="D673" s="8">
        <v>1</v>
      </c>
      <c r="E673" s="8">
        <v>1</v>
      </c>
      <c r="F673" s="8">
        <v>193</v>
      </c>
      <c r="G673" s="8" t="s">
        <v>14</v>
      </c>
      <c r="H673" s="8">
        <v>7</v>
      </c>
      <c r="I673" s="9">
        <v>8.2986111111111108E-3</v>
      </c>
      <c r="L673" s="8" t="s">
        <v>15</v>
      </c>
      <c r="M673" s="8" t="s">
        <v>16</v>
      </c>
      <c r="N673" s="8" t="s">
        <v>180</v>
      </c>
      <c r="O673" s="8">
        <f>IF(N673="Sportsman",0,_xlfn.IFNA(VLOOKUP(E673,'Points and Classes'!A:B,2,FALSE),0))</f>
        <v>50</v>
      </c>
      <c r="P673" s="8">
        <f>_xlfn.IFNA(VLOOKUP(N673&amp;G673,'By Class Overall'!A:F,6,FALSE),0)</f>
        <v>130</v>
      </c>
      <c r="Q673" s="8">
        <f>_xlfn.IFNA(VLOOKUP(N673&amp;G673,'By Class Overall'!A:G,7,FALSE),0)</f>
        <v>2</v>
      </c>
    </row>
    <row r="674" spans="1:17" x14ac:dyDescent="0.25">
      <c r="A674" s="8">
        <v>2</v>
      </c>
      <c r="B674" s="8" t="s">
        <v>12</v>
      </c>
      <c r="C674" s="8" t="s">
        <v>180</v>
      </c>
      <c r="D674" s="8">
        <v>2</v>
      </c>
      <c r="E674" s="8">
        <v>2</v>
      </c>
      <c r="F674" s="8">
        <v>311</v>
      </c>
      <c r="G674" s="8" t="s">
        <v>150</v>
      </c>
      <c r="H674" s="8">
        <v>7</v>
      </c>
      <c r="I674" s="9">
        <v>8.3101851851851861E-3</v>
      </c>
      <c r="J674" s="8">
        <v>0.51100000000000001</v>
      </c>
      <c r="K674" s="8">
        <v>0.51100000000000001</v>
      </c>
      <c r="L674" s="8" t="s">
        <v>80</v>
      </c>
      <c r="M674" s="8" t="s">
        <v>19</v>
      </c>
      <c r="N674" s="8" t="s">
        <v>180</v>
      </c>
      <c r="O674" s="8">
        <f>IF(N674="Sportsman",0,_xlfn.IFNA(VLOOKUP(E674,'Points and Classes'!A:B,2,FALSE),0))</f>
        <v>40</v>
      </c>
      <c r="P674" s="8">
        <f>_xlfn.IFNA(VLOOKUP(N674&amp;G674,'By Class Overall'!A:F,6,FALSE),0)</f>
        <v>140</v>
      </c>
      <c r="Q674" s="8">
        <f>_xlfn.IFNA(VLOOKUP(N674&amp;G674,'By Class Overall'!A:G,7,FALSE),0)</f>
        <v>1</v>
      </c>
    </row>
    <row r="675" spans="1:17" x14ac:dyDescent="0.25">
      <c r="A675" s="8">
        <v>2</v>
      </c>
      <c r="B675" s="8" t="s">
        <v>12</v>
      </c>
      <c r="C675" s="8" t="s">
        <v>180</v>
      </c>
      <c r="D675" s="8">
        <v>3</v>
      </c>
      <c r="E675" s="8">
        <v>3</v>
      </c>
      <c r="F675" s="8">
        <v>743</v>
      </c>
      <c r="G675" s="8" t="s">
        <v>77</v>
      </c>
      <c r="H675" s="8">
        <v>7</v>
      </c>
      <c r="I675" s="9">
        <v>8.5995370370370357E-3</v>
      </c>
      <c r="J675" s="8">
        <v>25.190999999999999</v>
      </c>
      <c r="K675" s="8">
        <v>24.68</v>
      </c>
      <c r="L675" s="8" t="s">
        <v>18</v>
      </c>
      <c r="M675" s="8" t="s">
        <v>78</v>
      </c>
      <c r="N675" s="8" t="s">
        <v>180</v>
      </c>
      <c r="O675" s="8">
        <f>IF(N675="Sportsman",0,_xlfn.IFNA(VLOOKUP(E675,'Points and Classes'!A:B,2,FALSE),0))</f>
        <v>32</v>
      </c>
      <c r="P675" s="8">
        <f>_xlfn.IFNA(VLOOKUP(N675&amp;G675,'By Class Overall'!A:F,6,FALSE),0)</f>
        <v>38</v>
      </c>
      <c r="Q675" s="8">
        <f>_xlfn.IFNA(VLOOKUP(N675&amp;G675,'By Class Overall'!A:G,7,FALSE),0)</f>
        <v>8</v>
      </c>
    </row>
    <row r="676" spans="1:17" x14ac:dyDescent="0.25">
      <c r="A676" s="8">
        <v>2</v>
      </c>
      <c r="B676" s="8" t="s">
        <v>12</v>
      </c>
      <c r="C676" s="8" t="s">
        <v>180</v>
      </c>
      <c r="D676" s="8">
        <v>4</v>
      </c>
      <c r="E676" s="8">
        <v>4</v>
      </c>
      <c r="F676" s="8">
        <v>325</v>
      </c>
      <c r="G676" s="8" t="s">
        <v>53</v>
      </c>
      <c r="H676" s="8">
        <v>7</v>
      </c>
      <c r="I676" s="9">
        <v>8.6574074074074071E-3</v>
      </c>
      <c r="J676" s="8">
        <v>30.521000000000001</v>
      </c>
      <c r="K676" s="8">
        <v>5.33</v>
      </c>
      <c r="L676" s="8" t="s">
        <v>18</v>
      </c>
      <c r="M676" s="8" t="s">
        <v>54</v>
      </c>
      <c r="N676" s="8" t="s">
        <v>180</v>
      </c>
      <c r="O676" s="8">
        <f>IF(N676="Sportsman",0,_xlfn.IFNA(VLOOKUP(E676,'Points and Classes'!A:B,2,FALSE),0))</f>
        <v>26</v>
      </c>
      <c r="P676" s="8">
        <f>_xlfn.IFNA(VLOOKUP(N676&amp;G676,'By Class Overall'!A:F,6,FALSE),0)</f>
        <v>44</v>
      </c>
      <c r="Q676" s="8">
        <f>_xlfn.IFNA(VLOOKUP(N676&amp;G676,'By Class Overall'!A:G,7,FALSE),0)</f>
        <v>6</v>
      </c>
    </row>
    <row r="677" spans="1:17" x14ac:dyDescent="0.25">
      <c r="A677" s="8">
        <v>2</v>
      </c>
      <c r="B677" s="8" t="s">
        <v>12</v>
      </c>
      <c r="C677" s="8" t="s">
        <v>180</v>
      </c>
      <c r="D677" s="8">
        <v>5</v>
      </c>
      <c r="E677" s="8">
        <v>5</v>
      </c>
      <c r="F677" s="8">
        <v>126</v>
      </c>
      <c r="G677" s="8" t="s">
        <v>229</v>
      </c>
      <c r="H677" s="8">
        <v>7</v>
      </c>
      <c r="I677" s="9">
        <v>8.9004629629629625E-3</v>
      </c>
      <c r="J677" s="8">
        <v>51.445999999999998</v>
      </c>
      <c r="K677" s="8">
        <v>20.925000000000001</v>
      </c>
      <c r="L677" s="8" t="s">
        <v>18</v>
      </c>
      <c r="M677" s="8" t="s">
        <v>230</v>
      </c>
      <c r="N677" s="8" t="s">
        <v>180</v>
      </c>
      <c r="O677" s="8">
        <f>IF(N677="Sportsman",0,_xlfn.IFNA(VLOOKUP(E677,'Points and Classes'!A:B,2,FALSE),0))</f>
        <v>22</v>
      </c>
      <c r="P677" s="8">
        <f>_xlfn.IFNA(VLOOKUP(N677&amp;G677,'By Class Overall'!A:F,6,FALSE),0)</f>
        <v>54</v>
      </c>
      <c r="Q677" s="8">
        <f>_xlfn.IFNA(VLOOKUP(N677&amp;G677,'By Class Overall'!A:G,7,FALSE),0)</f>
        <v>3</v>
      </c>
    </row>
    <row r="678" spans="1:17" x14ac:dyDescent="0.25">
      <c r="A678" s="8">
        <v>2</v>
      </c>
      <c r="B678" s="8" t="s">
        <v>12</v>
      </c>
      <c r="C678" s="8" t="s">
        <v>180</v>
      </c>
      <c r="D678" s="8">
        <v>6</v>
      </c>
      <c r="E678" s="8">
        <v>6</v>
      </c>
      <c r="F678" s="8">
        <v>179</v>
      </c>
      <c r="G678" s="8" t="s">
        <v>42</v>
      </c>
      <c r="H678" s="8">
        <v>7</v>
      </c>
      <c r="I678" s="9">
        <v>8.9236111111111113E-3</v>
      </c>
      <c r="J678" s="8">
        <v>53.076000000000001</v>
      </c>
      <c r="K678" s="8">
        <v>1.63</v>
      </c>
      <c r="L678" s="8" t="s">
        <v>43</v>
      </c>
      <c r="M678" s="8" t="s">
        <v>44</v>
      </c>
      <c r="N678" s="8" t="s">
        <v>180</v>
      </c>
      <c r="O678" s="8">
        <f>IF(N678="Sportsman",0,_xlfn.IFNA(VLOOKUP(E678,'Points and Classes'!A:B,2,FALSE),0))</f>
        <v>20</v>
      </c>
      <c r="P678" s="8">
        <f>_xlfn.IFNA(VLOOKUP(N678&amp;G678,'By Class Overall'!A:F,6,FALSE),0)</f>
        <v>20</v>
      </c>
      <c r="Q678" s="8">
        <f>_xlfn.IFNA(VLOOKUP(N678&amp;G678,'By Class Overall'!A:G,7,FALSE),0)</f>
        <v>17</v>
      </c>
    </row>
    <row r="679" spans="1:17" x14ac:dyDescent="0.25">
      <c r="A679" s="8">
        <v>2</v>
      </c>
      <c r="B679" s="8" t="s">
        <v>12</v>
      </c>
      <c r="C679" s="8" t="s">
        <v>180</v>
      </c>
      <c r="D679" s="8">
        <v>7</v>
      </c>
      <c r="E679" s="8">
        <v>7</v>
      </c>
      <c r="F679" s="8">
        <v>711</v>
      </c>
      <c r="G679" s="8" t="s">
        <v>151</v>
      </c>
      <c r="H679" s="8">
        <v>7</v>
      </c>
      <c r="I679" s="9">
        <v>9.0624999999999994E-3</v>
      </c>
      <c r="J679" s="9">
        <v>7.6388888888888893E-4</v>
      </c>
      <c r="K679" s="8">
        <v>12.952999999999999</v>
      </c>
      <c r="L679" s="8" t="s">
        <v>18</v>
      </c>
      <c r="M679" s="8" t="s">
        <v>152</v>
      </c>
      <c r="N679" s="8" t="s">
        <v>180</v>
      </c>
      <c r="O679" s="8">
        <f>IF(N679="Sportsman",0,_xlfn.IFNA(VLOOKUP(E679,'Points and Classes'!A:B,2,FALSE),0))</f>
        <v>18</v>
      </c>
      <c r="P679" s="8">
        <f>_xlfn.IFNA(VLOOKUP(N679&amp;G679,'By Class Overall'!A:F,6,FALSE),0)</f>
        <v>40</v>
      </c>
      <c r="Q679" s="8">
        <f>_xlfn.IFNA(VLOOKUP(N679&amp;G679,'By Class Overall'!A:G,7,FALSE),0)</f>
        <v>7</v>
      </c>
    </row>
    <row r="680" spans="1:17" x14ac:dyDescent="0.25">
      <c r="A680" s="8">
        <v>2</v>
      </c>
      <c r="B680" s="8" t="s">
        <v>12</v>
      </c>
      <c r="C680" s="8" t="s">
        <v>180</v>
      </c>
      <c r="D680" s="8">
        <v>8</v>
      </c>
      <c r="E680" s="8">
        <v>8</v>
      </c>
      <c r="F680" s="8">
        <v>914</v>
      </c>
      <c r="G680" s="8" t="s">
        <v>177</v>
      </c>
      <c r="H680" s="8">
        <v>7</v>
      </c>
      <c r="I680" s="9">
        <v>9.2476851851851852E-3</v>
      </c>
      <c r="J680" s="9">
        <v>9.3750000000000007E-4</v>
      </c>
      <c r="K680" s="8">
        <v>15.441000000000001</v>
      </c>
      <c r="L680" s="8" t="s">
        <v>18</v>
      </c>
      <c r="M680" s="8" t="s">
        <v>178</v>
      </c>
      <c r="N680" s="8" t="s">
        <v>180</v>
      </c>
      <c r="O680" s="8">
        <f>IF(N680="Sportsman",0,_xlfn.IFNA(VLOOKUP(E680,'Points and Classes'!A:B,2,FALSE),0))</f>
        <v>16</v>
      </c>
      <c r="P680" s="8">
        <f>_xlfn.IFNA(VLOOKUP(N680&amp;G680,'By Class Overall'!A:F,6,FALSE),0)</f>
        <v>34</v>
      </c>
      <c r="Q680" s="8">
        <f>_xlfn.IFNA(VLOOKUP(N680&amp;G680,'By Class Overall'!A:G,7,FALSE),0)</f>
        <v>10</v>
      </c>
    </row>
    <row r="681" spans="1:17" x14ac:dyDescent="0.25">
      <c r="A681" s="8">
        <v>2</v>
      </c>
      <c r="B681" s="8" t="s">
        <v>12</v>
      </c>
      <c r="C681" s="8" t="s">
        <v>180</v>
      </c>
      <c r="D681" s="8">
        <v>9</v>
      </c>
      <c r="E681" s="8">
        <v>9</v>
      </c>
      <c r="F681" s="8">
        <v>147</v>
      </c>
      <c r="G681" s="8" t="s">
        <v>159</v>
      </c>
      <c r="H681" s="8">
        <v>7</v>
      </c>
      <c r="I681" s="9">
        <v>9.5601851851851855E-3</v>
      </c>
      <c r="J681" s="9">
        <v>1.25E-3</v>
      </c>
      <c r="K681" s="8">
        <v>26.696000000000002</v>
      </c>
      <c r="L681" s="8" t="s">
        <v>155</v>
      </c>
      <c r="M681" s="8" t="s">
        <v>24</v>
      </c>
      <c r="N681" s="8" t="s">
        <v>180</v>
      </c>
      <c r="O681" s="8">
        <f>IF(N681="Sportsman",0,_xlfn.IFNA(VLOOKUP(E681,'Points and Classes'!A:B,2,FALSE),0))</f>
        <v>14</v>
      </c>
      <c r="P681" s="8">
        <f>_xlfn.IFNA(VLOOKUP(N681&amp;G681,'By Class Overall'!A:F,6,FALSE),0)</f>
        <v>23</v>
      </c>
      <c r="Q681" s="8">
        <f>_xlfn.IFNA(VLOOKUP(N681&amp;G681,'By Class Overall'!A:G,7,FALSE),0)</f>
        <v>16</v>
      </c>
    </row>
    <row r="682" spans="1:17" x14ac:dyDescent="0.25">
      <c r="A682" s="8">
        <v>2</v>
      </c>
      <c r="B682" s="8" t="s">
        <v>12</v>
      </c>
      <c r="C682" s="8" t="s">
        <v>180</v>
      </c>
      <c r="D682" s="8">
        <v>10</v>
      </c>
      <c r="E682" s="8">
        <v>10</v>
      </c>
      <c r="F682" s="8">
        <v>268</v>
      </c>
      <c r="G682" s="8" t="s">
        <v>156</v>
      </c>
      <c r="H682" s="8">
        <v>7</v>
      </c>
      <c r="I682" s="9">
        <v>9.6296296296296303E-3</v>
      </c>
      <c r="J682" s="9">
        <v>1.3310185185185185E-3</v>
      </c>
      <c r="K682" s="8">
        <v>6.8330000000000002</v>
      </c>
      <c r="L682" s="8" t="s">
        <v>157</v>
      </c>
      <c r="M682" s="8" t="s">
        <v>158</v>
      </c>
      <c r="N682" s="8" t="s">
        <v>180</v>
      </c>
      <c r="O682" s="8">
        <f>IF(N682="Sportsman",0,_xlfn.IFNA(VLOOKUP(E682,'Points and Classes'!A:B,2,FALSE),0))</f>
        <v>12</v>
      </c>
      <c r="P682" s="8">
        <f>_xlfn.IFNA(VLOOKUP(N682&amp;G682,'By Class Overall'!A:F,6,FALSE),0)</f>
        <v>31</v>
      </c>
      <c r="Q682" s="8">
        <f>_xlfn.IFNA(VLOOKUP(N682&amp;G682,'By Class Overall'!A:G,7,FALSE),0)</f>
        <v>11</v>
      </c>
    </row>
    <row r="683" spans="1:17" x14ac:dyDescent="0.25">
      <c r="A683" s="8">
        <v>2</v>
      </c>
      <c r="B683" s="8" t="s">
        <v>12</v>
      </c>
      <c r="C683" s="8" t="s">
        <v>180</v>
      </c>
      <c r="D683" s="8">
        <v>11</v>
      </c>
      <c r="E683" s="8">
        <v>11</v>
      </c>
      <c r="F683" s="8">
        <v>660</v>
      </c>
      <c r="G683" s="8" t="s">
        <v>64</v>
      </c>
      <c r="H683" s="8">
        <v>6</v>
      </c>
      <c r="I683" s="9">
        <v>7.951388888888888E-3</v>
      </c>
      <c r="J683" s="8" t="s">
        <v>118</v>
      </c>
      <c r="K683" s="8" t="s">
        <v>118</v>
      </c>
      <c r="L683" s="8" t="s">
        <v>65</v>
      </c>
      <c r="M683" s="8" t="s">
        <v>66</v>
      </c>
      <c r="N683" s="8" t="s">
        <v>180</v>
      </c>
      <c r="O683" s="8">
        <f>IF(N683="Sportsman",0,_xlfn.IFNA(VLOOKUP(E683,'Points and Classes'!A:B,2,FALSE),0))</f>
        <v>10</v>
      </c>
      <c r="P683" s="8">
        <f>_xlfn.IFNA(VLOOKUP(N683&amp;G683,'By Class Overall'!A:F,6,FALSE),0)</f>
        <v>26</v>
      </c>
      <c r="Q683" s="8">
        <f>_xlfn.IFNA(VLOOKUP(N683&amp;G683,'By Class Overall'!A:G,7,FALSE),0)</f>
        <v>13</v>
      </c>
    </row>
    <row r="684" spans="1:17" x14ac:dyDescent="0.25">
      <c r="A684" s="8">
        <v>2</v>
      </c>
      <c r="B684" s="8" t="s">
        <v>12</v>
      </c>
      <c r="C684" s="8" t="s">
        <v>180</v>
      </c>
      <c r="D684" s="8">
        <v>12</v>
      </c>
      <c r="E684" s="8">
        <v>12</v>
      </c>
      <c r="F684" s="8">
        <v>369</v>
      </c>
      <c r="G684" s="8" t="s">
        <v>238</v>
      </c>
      <c r="H684" s="8">
        <v>6</v>
      </c>
      <c r="I684" s="9">
        <v>8.4722222222222213E-3</v>
      </c>
      <c r="J684" s="8" t="s">
        <v>118</v>
      </c>
      <c r="K684" s="8">
        <v>45.128999999999998</v>
      </c>
      <c r="L684" s="8" t="s">
        <v>239</v>
      </c>
      <c r="M684" s="8" t="s">
        <v>240</v>
      </c>
      <c r="N684" s="8" t="s">
        <v>180</v>
      </c>
      <c r="O684" s="8">
        <f>IF(N684="Sportsman",0,_xlfn.IFNA(VLOOKUP(E684,'Points and Classes'!A:B,2,FALSE),0))</f>
        <v>9</v>
      </c>
      <c r="P684" s="8">
        <f>_xlfn.IFNA(VLOOKUP(N684&amp;G684,'By Class Overall'!A:F,6,FALSE),0)</f>
        <v>9</v>
      </c>
      <c r="Q684" s="8">
        <f>_xlfn.IFNA(VLOOKUP(N684&amp;G684,'By Class Overall'!A:G,7,FALSE),0)</f>
        <v>21</v>
      </c>
    </row>
    <row r="685" spans="1:17" x14ac:dyDescent="0.25">
      <c r="A685" s="8">
        <v>2</v>
      </c>
      <c r="B685" s="8" t="s">
        <v>12</v>
      </c>
      <c r="C685" s="8" t="s">
        <v>180</v>
      </c>
      <c r="D685" s="8" t="s">
        <v>268</v>
      </c>
      <c r="E685" s="8">
        <v>13</v>
      </c>
      <c r="F685" s="8">
        <v>675</v>
      </c>
      <c r="G685" s="8" t="s">
        <v>75</v>
      </c>
      <c r="H685" s="8">
        <v>3</v>
      </c>
      <c r="I685" s="9">
        <v>3.6111111111111114E-3</v>
      </c>
      <c r="J685" s="8" t="s">
        <v>268</v>
      </c>
      <c r="K685" s="8" t="s">
        <v>113</v>
      </c>
      <c r="L685" s="8" t="s">
        <v>76</v>
      </c>
      <c r="M685" s="8" t="s">
        <v>52</v>
      </c>
      <c r="N685" s="8" t="s">
        <v>180</v>
      </c>
      <c r="O685" s="8">
        <f>IF(N685="Sportsman",0,_xlfn.IFNA(VLOOKUP(E685,'Points and Classes'!A:B,2,FALSE),0))</f>
        <v>8</v>
      </c>
      <c r="P685" s="8">
        <f>_xlfn.IFNA(VLOOKUP(N685&amp;G685,'By Class Overall'!A:F,6,FALSE),0)</f>
        <v>45</v>
      </c>
      <c r="Q685" s="8">
        <f>_xlfn.IFNA(VLOOKUP(N685&amp;G685,'By Class Overall'!A:G,7,FALSE),0)</f>
        <v>5</v>
      </c>
    </row>
    <row r="686" spans="1:17" x14ac:dyDescent="0.25">
      <c r="A686" s="8">
        <v>2</v>
      </c>
      <c r="B686" s="8" t="s">
        <v>12</v>
      </c>
      <c r="C686" s="8" t="s">
        <v>180</v>
      </c>
      <c r="D686" s="8" t="s">
        <v>71</v>
      </c>
      <c r="E686" s="8" t="s">
        <v>71</v>
      </c>
      <c r="F686" s="8">
        <v>666</v>
      </c>
      <c r="G686" s="8" t="s">
        <v>45</v>
      </c>
      <c r="I686" s="8">
        <v>0.66</v>
      </c>
      <c r="J686" s="8" t="s">
        <v>71</v>
      </c>
      <c r="K686" s="8" t="s">
        <v>113</v>
      </c>
      <c r="L686" s="8" t="s">
        <v>18</v>
      </c>
      <c r="M686" s="8" t="s">
        <v>46</v>
      </c>
      <c r="N686" s="8" t="s">
        <v>180</v>
      </c>
      <c r="O686" s="8">
        <f>IF(N686="Sportsman",0,_xlfn.IFNA(VLOOKUP(E686,'Points and Classes'!A:B,2,FALSE),0))</f>
        <v>0</v>
      </c>
      <c r="P686" s="8">
        <f>_xlfn.IFNA(VLOOKUP(N686&amp;G686,'By Class Overall'!A:F,6,FALSE),0)</f>
        <v>48</v>
      </c>
      <c r="Q686" s="8">
        <f>_xlfn.IFNA(VLOOKUP(N686&amp;G686,'By Class Overall'!A:G,7,FALSE),0)</f>
        <v>4</v>
      </c>
    </row>
    <row r="687" spans="1:17" x14ac:dyDescent="0.25">
      <c r="A687" s="8">
        <v>2</v>
      </c>
      <c r="B687" s="8" t="s">
        <v>12</v>
      </c>
      <c r="C687" s="8" t="s">
        <v>180</v>
      </c>
      <c r="D687" s="8" t="s">
        <v>71</v>
      </c>
      <c r="E687" s="8" t="s">
        <v>71</v>
      </c>
      <c r="F687" s="8">
        <v>242</v>
      </c>
      <c r="G687" s="8" t="s">
        <v>116</v>
      </c>
      <c r="J687" s="8" t="s">
        <v>71</v>
      </c>
      <c r="L687" s="8" t="s">
        <v>155</v>
      </c>
      <c r="M687" s="8" t="s">
        <v>38</v>
      </c>
      <c r="N687" s="8" t="s">
        <v>180</v>
      </c>
      <c r="O687" s="8">
        <f>IF(N687="Sportsman",0,_xlfn.IFNA(VLOOKUP(E687,'Points and Classes'!A:B,2,FALSE),0))</f>
        <v>0</v>
      </c>
      <c r="P687" s="8">
        <f>_xlfn.IFNA(VLOOKUP(N687&amp;G687,'By Class Overall'!A:F,6,FALSE),0)</f>
        <v>9</v>
      </c>
      <c r="Q687" s="8">
        <f>_xlfn.IFNA(VLOOKUP(N687&amp;G687,'By Class Overall'!A:G,7,FALSE),0)</f>
        <v>21</v>
      </c>
    </row>
    <row r="688" spans="1:17" x14ac:dyDescent="0.25">
      <c r="A688" s="8">
        <v>2</v>
      </c>
      <c r="B688" s="8" t="s">
        <v>12</v>
      </c>
      <c r="C688" s="8" t="s">
        <v>180</v>
      </c>
      <c r="D688" s="8" t="s">
        <v>71</v>
      </c>
      <c r="E688" s="8" t="s">
        <v>71</v>
      </c>
      <c r="F688" s="8">
        <v>939</v>
      </c>
      <c r="G688" s="8" t="s">
        <v>153</v>
      </c>
      <c r="J688" s="8" t="s">
        <v>71</v>
      </c>
      <c r="L688" s="8" t="s">
        <v>154</v>
      </c>
      <c r="M688" s="8" t="s">
        <v>144</v>
      </c>
      <c r="N688" s="8" t="s">
        <v>180</v>
      </c>
      <c r="O688" s="8">
        <f>IF(N688="Sportsman",0,_xlfn.IFNA(VLOOKUP(E688,'Points and Classes'!A:B,2,FALSE),0))</f>
        <v>0</v>
      </c>
      <c r="P688" s="8">
        <f>_xlfn.IFNA(VLOOKUP(N688&amp;G688,'By Class Overall'!A:F,6,FALSE),0)</f>
        <v>24</v>
      </c>
      <c r="Q688" s="8">
        <f>_xlfn.IFNA(VLOOKUP(N688&amp;G688,'By Class Overall'!A:G,7,FALSE),0)</f>
        <v>15</v>
      </c>
    </row>
    <row r="689" spans="1:17" x14ac:dyDescent="0.25">
      <c r="A689" s="8">
        <v>2</v>
      </c>
      <c r="B689" s="8" t="s">
        <v>12</v>
      </c>
      <c r="C689" s="8" t="s">
        <v>180</v>
      </c>
      <c r="D689" s="8" t="s">
        <v>71</v>
      </c>
      <c r="E689" s="8" t="s">
        <v>71</v>
      </c>
      <c r="F689" s="8">
        <v>993</v>
      </c>
      <c r="G689" s="8" t="s">
        <v>165</v>
      </c>
      <c r="J689" s="8" t="s">
        <v>71</v>
      </c>
      <c r="L689" s="8" t="s">
        <v>166</v>
      </c>
      <c r="M689" s="8" t="s">
        <v>16</v>
      </c>
      <c r="N689" s="8" t="s">
        <v>180</v>
      </c>
      <c r="O689" s="8">
        <f>IF(N689="Sportsman",0,_xlfn.IFNA(VLOOKUP(E689,'Points and Classes'!A:B,2,FALSE),0))</f>
        <v>0</v>
      </c>
      <c r="P689" s="8">
        <f>_xlfn.IFNA(VLOOKUP(N689&amp;G689,'By Class Overall'!A:F,6,FALSE),0)</f>
        <v>0</v>
      </c>
      <c r="Q689" s="8">
        <f>_xlfn.IFNA(VLOOKUP(N689&amp;G689,'By Class Overall'!A:G,7,FALSE),0)</f>
        <v>0</v>
      </c>
    </row>
    <row r="690" spans="1:17" x14ac:dyDescent="0.25">
      <c r="A690" s="8">
        <v>2</v>
      </c>
      <c r="B690" s="8" t="s">
        <v>12</v>
      </c>
      <c r="C690" s="8" t="s">
        <v>180</v>
      </c>
      <c r="D690" s="8" t="s">
        <v>71</v>
      </c>
      <c r="E690" s="8" t="s">
        <v>71</v>
      </c>
      <c r="F690" s="8">
        <v>805</v>
      </c>
      <c r="G690" s="8" t="s">
        <v>82</v>
      </c>
      <c r="J690" s="8" t="s">
        <v>71</v>
      </c>
      <c r="L690" s="8" t="s">
        <v>83</v>
      </c>
      <c r="M690" s="8" t="s">
        <v>54</v>
      </c>
      <c r="N690" s="8" t="s">
        <v>180</v>
      </c>
      <c r="O690" s="8">
        <f>IF(N690="Sportsman",0,_xlfn.IFNA(VLOOKUP(E690,'Points and Classes'!A:B,2,FALSE),0))</f>
        <v>0</v>
      </c>
      <c r="P690" s="8">
        <f>_xlfn.IFNA(VLOOKUP(N690&amp;G690,'By Class Overall'!A:F,6,FALSE),0)</f>
        <v>0</v>
      </c>
      <c r="Q690" s="8">
        <f>_xlfn.IFNA(VLOOKUP(N690&amp;G690,'By Class Overall'!A:G,7,FALSE),0)</f>
        <v>0</v>
      </c>
    </row>
    <row r="691" spans="1:17" x14ac:dyDescent="0.25">
      <c r="A691" s="8">
        <v>2</v>
      </c>
      <c r="B691" s="8" t="s">
        <v>12</v>
      </c>
      <c r="C691" s="8" t="s">
        <v>180</v>
      </c>
      <c r="D691" s="8" t="s">
        <v>71</v>
      </c>
      <c r="E691" s="8" t="s">
        <v>71</v>
      </c>
      <c r="F691" s="8">
        <v>300</v>
      </c>
      <c r="G691" s="8" t="s">
        <v>267</v>
      </c>
      <c r="J691" s="8" t="s">
        <v>71</v>
      </c>
      <c r="L691" s="8" t="s">
        <v>18</v>
      </c>
      <c r="M691" s="8" t="s">
        <v>158</v>
      </c>
      <c r="N691" s="8" t="s">
        <v>180</v>
      </c>
      <c r="O691" s="8">
        <f>IF(N691="Sportsman",0,_xlfn.IFNA(VLOOKUP(E691,'Points and Classes'!A:B,2,FALSE),0))</f>
        <v>0</v>
      </c>
      <c r="P691" s="8">
        <f>_xlfn.IFNA(VLOOKUP(N691&amp;G691,'By Class Overall'!A:F,6,FALSE),0)</f>
        <v>20</v>
      </c>
      <c r="Q691" s="8">
        <f>_xlfn.IFNA(VLOOKUP(N691&amp;G691,'By Class Overall'!A:G,7,FALSE),0)</f>
        <v>17</v>
      </c>
    </row>
    <row r="692" spans="1:17" x14ac:dyDescent="0.25">
      <c r="A692" s="8">
        <v>2</v>
      </c>
      <c r="B692" s="8" t="s">
        <v>12</v>
      </c>
      <c r="C692" s="8" t="s">
        <v>180</v>
      </c>
      <c r="D692" s="8" t="s">
        <v>71</v>
      </c>
      <c r="E692" s="8" t="s">
        <v>71</v>
      </c>
      <c r="F692" s="8">
        <v>213</v>
      </c>
      <c r="G692" s="8" t="s">
        <v>241</v>
      </c>
      <c r="J692" s="8" t="s">
        <v>71</v>
      </c>
      <c r="L692" s="8" t="s">
        <v>242</v>
      </c>
      <c r="M692" s="8" t="s">
        <v>243</v>
      </c>
      <c r="N692" s="8" t="s">
        <v>180</v>
      </c>
      <c r="O692" s="8">
        <f>IF(N692="Sportsman",0,_xlfn.IFNA(VLOOKUP(E692,'Points and Classes'!A:B,2,FALSE),0))</f>
        <v>0</v>
      </c>
      <c r="P692" s="8">
        <f>_xlfn.IFNA(VLOOKUP(N692&amp;G692,'By Class Overall'!A:F,6,FALSE),0)</f>
        <v>7</v>
      </c>
      <c r="Q692" s="8">
        <f>_xlfn.IFNA(VLOOKUP(N692&amp;G692,'By Class Overall'!A:G,7,FALSE),0)</f>
        <v>23</v>
      </c>
    </row>
    <row r="693" spans="1:17" x14ac:dyDescent="0.25">
      <c r="A693" s="8">
        <v>2</v>
      </c>
      <c r="B693" s="8" t="s">
        <v>12</v>
      </c>
      <c r="C693" s="8" t="s">
        <v>179</v>
      </c>
      <c r="D693" s="8">
        <v>1</v>
      </c>
      <c r="E693" s="8">
        <v>1</v>
      </c>
      <c r="F693" s="8">
        <v>84</v>
      </c>
      <c r="G693" s="8" t="s">
        <v>84</v>
      </c>
      <c r="H693" s="8">
        <v>2</v>
      </c>
      <c r="I693" s="9">
        <v>2.2916666666666667E-3</v>
      </c>
      <c r="L693" s="8" t="s">
        <v>18</v>
      </c>
      <c r="M693" s="8" t="s">
        <v>85</v>
      </c>
      <c r="N693" s="8" t="s">
        <v>179</v>
      </c>
      <c r="O693" s="8">
        <f>IF(N693="Sportsman",0,_xlfn.IFNA(VLOOKUP(E693,'Points and Classes'!A:B,2,FALSE),0))</f>
        <v>50</v>
      </c>
      <c r="P693" s="8">
        <f>_xlfn.IFNA(VLOOKUP(N693&amp;G693,'By Class Overall'!A:F,6,FALSE),0)</f>
        <v>150</v>
      </c>
      <c r="Q693" s="8">
        <f>_xlfn.IFNA(VLOOKUP(N693&amp;G693,'By Class Overall'!A:G,7,FALSE),0)</f>
        <v>1</v>
      </c>
    </row>
    <row r="694" spans="1:17" x14ac:dyDescent="0.25">
      <c r="A694" s="8">
        <v>2</v>
      </c>
      <c r="B694" s="8" t="s">
        <v>12</v>
      </c>
      <c r="C694" s="8" t="s">
        <v>179</v>
      </c>
      <c r="D694" s="8">
        <v>2</v>
      </c>
      <c r="E694" s="8">
        <v>2</v>
      </c>
      <c r="F694" s="8">
        <v>49</v>
      </c>
      <c r="G694" s="8" t="s">
        <v>86</v>
      </c>
      <c r="H694" s="8">
        <v>2</v>
      </c>
      <c r="I694" s="9">
        <v>2.3148148148148151E-3</v>
      </c>
      <c r="J694" s="8">
        <v>2.403</v>
      </c>
      <c r="K694" s="8">
        <v>2.403</v>
      </c>
      <c r="L694" s="8" t="s">
        <v>15</v>
      </c>
      <c r="M694" s="8" t="s">
        <v>87</v>
      </c>
      <c r="N694" s="8" t="s">
        <v>179</v>
      </c>
      <c r="O694" s="8">
        <f>IF(N694="Sportsman",0,_xlfn.IFNA(VLOOKUP(E694,'Points and Classes'!A:B,2,FALSE),0))</f>
        <v>40</v>
      </c>
      <c r="P694" s="8">
        <f>_xlfn.IFNA(VLOOKUP(N694&amp;G694,'By Class Overall'!A:F,6,FALSE),0)</f>
        <v>120</v>
      </c>
      <c r="Q694" s="8">
        <f>_xlfn.IFNA(VLOOKUP(N694&amp;G694,'By Class Overall'!A:G,7,FALSE),0)</f>
        <v>2</v>
      </c>
    </row>
    <row r="695" spans="1:17" x14ac:dyDescent="0.25">
      <c r="A695" s="8">
        <v>2</v>
      </c>
      <c r="B695" s="8" t="s">
        <v>12</v>
      </c>
      <c r="C695" s="8" t="s">
        <v>179</v>
      </c>
      <c r="D695" s="8">
        <v>3</v>
      </c>
      <c r="E695" s="8">
        <v>3</v>
      </c>
      <c r="F695" s="8">
        <v>527</v>
      </c>
      <c r="G695" s="8" t="s">
        <v>88</v>
      </c>
      <c r="H695" s="8">
        <v>2</v>
      </c>
      <c r="I695" s="9">
        <v>2.3263888888888887E-3</v>
      </c>
      <c r="J695" s="8">
        <v>3.0510000000000002</v>
      </c>
      <c r="K695" s="8">
        <v>0.64800000000000002</v>
      </c>
      <c r="L695" s="8" t="s">
        <v>18</v>
      </c>
      <c r="M695" s="8" t="s">
        <v>102</v>
      </c>
      <c r="N695" s="8" t="s">
        <v>179</v>
      </c>
      <c r="O695" s="8">
        <f>IF(N695="Sportsman",0,_xlfn.IFNA(VLOOKUP(E695,'Points and Classes'!A:B,2,FALSE),0))</f>
        <v>32</v>
      </c>
      <c r="P695" s="8">
        <f>_xlfn.IFNA(VLOOKUP(N695&amp;G695,'By Class Overall'!A:F,6,FALSE),0)</f>
        <v>96</v>
      </c>
      <c r="Q695" s="8">
        <f>_xlfn.IFNA(VLOOKUP(N695&amp;G695,'By Class Overall'!A:G,7,FALSE),0)</f>
        <v>3</v>
      </c>
    </row>
    <row r="696" spans="1:17" x14ac:dyDescent="0.25">
      <c r="A696" s="8">
        <v>2</v>
      </c>
      <c r="B696" s="8" t="s">
        <v>12</v>
      </c>
      <c r="C696" s="8" t="s">
        <v>179</v>
      </c>
      <c r="D696" s="8">
        <v>4</v>
      </c>
      <c r="E696" s="8">
        <v>4</v>
      </c>
      <c r="F696" s="8">
        <v>26</v>
      </c>
      <c r="G696" s="8" t="s">
        <v>90</v>
      </c>
      <c r="H696" s="8">
        <v>2</v>
      </c>
      <c r="I696" s="9">
        <v>2.3263888888888887E-3</v>
      </c>
      <c r="J696" s="8">
        <v>3.0960000000000001</v>
      </c>
      <c r="K696" s="8">
        <v>4.4999999999999998E-2</v>
      </c>
      <c r="L696" s="8" t="s">
        <v>31</v>
      </c>
      <c r="M696" s="8" t="s">
        <v>91</v>
      </c>
      <c r="N696" s="8" t="s">
        <v>179</v>
      </c>
      <c r="O696" s="8">
        <f>IF(N696="Sportsman",0,_xlfn.IFNA(VLOOKUP(E696,'Points and Classes'!A:B,2,FALSE),0))</f>
        <v>26</v>
      </c>
      <c r="P696" s="8">
        <f>_xlfn.IFNA(VLOOKUP(N696&amp;G696,'By Class Overall'!A:F,6,FALSE),0)</f>
        <v>70</v>
      </c>
      <c r="Q696" s="8">
        <f>_xlfn.IFNA(VLOOKUP(N696&amp;G696,'By Class Overall'!A:G,7,FALSE),0)</f>
        <v>4</v>
      </c>
    </row>
    <row r="697" spans="1:17" x14ac:dyDescent="0.25">
      <c r="A697" s="8">
        <v>2</v>
      </c>
      <c r="B697" s="8" t="s">
        <v>12</v>
      </c>
      <c r="C697" s="8" t="s">
        <v>179</v>
      </c>
      <c r="D697" s="8">
        <v>5</v>
      </c>
      <c r="E697" s="8">
        <v>5</v>
      </c>
      <c r="F697" s="8">
        <v>177</v>
      </c>
      <c r="G697" s="8" t="s">
        <v>93</v>
      </c>
      <c r="H697" s="8">
        <v>2</v>
      </c>
      <c r="I697" s="9">
        <v>2.3726851851851851E-3</v>
      </c>
      <c r="J697" s="8">
        <v>7.2489999999999997</v>
      </c>
      <c r="K697" s="8">
        <v>4.1529999999999996</v>
      </c>
      <c r="L697" s="8" t="s">
        <v>51</v>
      </c>
      <c r="M697" s="8" t="s">
        <v>94</v>
      </c>
      <c r="N697" s="8" t="s">
        <v>179</v>
      </c>
      <c r="O697" s="8">
        <f>IF(N697="Sportsman",0,_xlfn.IFNA(VLOOKUP(E697,'Points and Classes'!A:B,2,FALSE),0))</f>
        <v>22</v>
      </c>
      <c r="P697" s="8">
        <f>_xlfn.IFNA(VLOOKUP(N697&amp;G697,'By Class Overall'!A:F,6,FALSE),0)</f>
        <v>40</v>
      </c>
      <c r="Q697" s="8">
        <f>_xlfn.IFNA(VLOOKUP(N697&amp;G697,'By Class Overall'!A:G,7,FALSE),0)</f>
        <v>8</v>
      </c>
    </row>
    <row r="698" spans="1:17" x14ac:dyDescent="0.25">
      <c r="A698" s="8">
        <v>2</v>
      </c>
      <c r="B698" s="8" t="s">
        <v>12</v>
      </c>
      <c r="C698" s="8" t="s">
        <v>179</v>
      </c>
      <c r="D698" s="8">
        <v>6</v>
      </c>
      <c r="E698" s="8">
        <v>6</v>
      </c>
      <c r="F698" s="8">
        <v>115</v>
      </c>
      <c r="G698" s="8" t="s">
        <v>92</v>
      </c>
      <c r="H698" s="8">
        <v>2</v>
      </c>
      <c r="I698" s="9">
        <v>2.3842592592592591E-3</v>
      </c>
      <c r="J698" s="8">
        <v>7.7859999999999996</v>
      </c>
      <c r="K698" s="8">
        <v>0.53700000000000003</v>
      </c>
      <c r="L698" s="8" t="s">
        <v>62</v>
      </c>
      <c r="M698" s="8" t="s">
        <v>44</v>
      </c>
      <c r="N698" s="8" t="s">
        <v>179</v>
      </c>
      <c r="O698" s="8">
        <f>IF(N698="Sportsman",0,_xlfn.IFNA(VLOOKUP(E698,'Points and Classes'!A:B,2,FALSE),0))</f>
        <v>20</v>
      </c>
      <c r="P698" s="8">
        <f>_xlfn.IFNA(VLOOKUP(N698&amp;G698,'By Class Overall'!A:F,6,FALSE),0)</f>
        <v>50</v>
      </c>
      <c r="Q698" s="8">
        <f>_xlfn.IFNA(VLOOKUP(N698&amp;G698,'By Class Overall'!A:G,7,FALSE),0)</f>
        <v>5</v>
      </c>
    </row>
    <row r="699" spans="1:17" x14ac:dyDescent="0.25">
      <c r="A699" s="8">
        <v>2</v>
      </c>
      <c r="B699" s="8" t="s">
        <v>12</v>
      </c>
      <c r="C699" s="8" t="s">
        <v>179</v>
      </c>
      <c r="D699" s="8">
        <v>7</v>
      </c>
      <c r="E699" s="8">
        <v>7</v>
      </c>
      <c r="F699" s="8">
        <v>87</v>
      </c>
      <c r="G699" s="8" t="s">
        <v>245</v>
      </c>
      <c r="H699" s="8">
        <v>2</v>
      </c>
      <c r="I699" s="9">
        <v>2.3842592592592591E-3</v>
      </c>
      <c r="J699" s="8">
        <v>7.9080000000000004</v>
      </c>
      <c r="K699" s="8">
        <v>0.122</v>
      </c>
      <c r="L699" s="8" t="s">
        <v>246</v>
      </c>
      <c r="M699" s="8" t="s">
        <v>19</v>
      </c>
      <c r="N699" s="8" t="s">
        <v>179</v>
      </c>
      <c r="O699" s="8">
        <f>IF(N699="Sportsman",0,_xlfn.IFNA(VLOOKUP(E699,'Points and Classes'!A:B,2,FALSE),0))</f>
        <v>18</v>
      </c>
      <c r="P699" s="8">
        <f>_xlfn.IFNA(VLOOKUP(N699&amp;G699,'By Class Overall'!A:F,6,FALSE),0)</f>
        <v>18</v>
      </c>
      <c r="Q699" s="8">
        <f>_xlfn.IFNA(VLOOKUP(N699&amp;G699,'By Class Overall'!A:G,7,FALSE),0)</f>
        <v>14</v>
      </c>
    </row>
    <row r="700" spans="1:17" x14ac:dyDescent="0.25">
      <c r="A700" s="8">
        <v>2</v>
      </c>
      <c r="B700" s="8" t="s">
        <v>12</v>
      </c>
      <c r="C700" s="8" t="s">
        <v>179</v>
      </c>
      <c r="D700" s="8">
        <v>8</v>
      </c>
      <c r="E700" s="8">
        <v>8</v>
      </c>
      <c r="F700" s="8">
        <v>152</v>
      </c>
      <c r="G700" s="8" t="s">
        <v>248</v>
      </c>
      <c r="H700" s="8">
        <v>2</v>
      </c>
      <c r="I700" s="9">
        <v>2.3842592592592591E-3</v>
      </c>
      <c r="J700" s="8">
        <v>8.4039999999999999</v>
      </c>
      <c r="K700" s="8">
        <v>0.496</v>
      </c>
      <c r="L700" s="8" t="s">
        <v>48</v>
      </c>
      <c r="M700" s="8" t="s">
        <v>249</v>
      </c>
      <c r="N700" s="8" t="s">
        <v>179</v>
      </c>
      <c r="O700" s="8">
        <f>IF(N700="Sportsman",0,_xlfn.IFNA(VLOOKUP(E700,'Points and Classes'!A:B,2,FALSE),0))</f>
        <v>16</v>
      </c>
      <c r="P700" s="8">
        <f>_xlfn.IFNA(VLOOKUP(N700&amp;G700,'By Class Overall'!A:F,6,FALSE),0)</f>
        <v>16</v>
      </c>
      <c r="Q700" s="8">
        <f>_xlfn.IFNA(VLOOKUP(N700&amp;G700,'By Class Overall'!A:G,7,FALSE),0)</f>
        <v>16</v>
      </c>
    </row>
    <row r="701" spans="1:17" x14ac:dyDescent="0.25">
      <c r="A701" s="8">
        <v>2</v>
      </c>
      <c r="B701" s="8" t="s">
        <v>12</v>
      </c>
      <c r="C701" s="8" t="s">
        <v>179</v>
      </c>
      <c r="D701" s="8">
        <v>9</v>
      </c>
      <c r="E701" s="8">
        <v>9</v>
      </c>
      <c r="F701" s="8">
        <v>365</v>
      </c>
      <c r="G701" s="8" t="s">
        <v>105</v>
      </c>
      <c r="H701" s="8">
        <v>2</v>
      </c>
      <c r="I701" s="9">
        <v>2.4537037037037036E-3</v>
      </c>
      <c r="J701" s="8">
        <v>14.494999999999999</v>
      </c>
      <c r="K701" s="8">
        <v>6.0910000000000002</v>
      </c>
      <c r="L701" s="8" t="s">
        <v>48</v>
      </c>
      <c r="M701" s="8" t="s">
        <v>128</v>
      </c>
      <c r="N701" s="8" t="s">
        <v>179</v>
      </c>
      <c r="O701" s="8">
        <f>IF(N701="Sportsman",0,_xlfn.IFNA(VLOOKUP(E701,'Points and Classes'!A:B,2,FALSE),0))</f>
        <v>14</v>
      </c>
      <c r="P701" s="8">
        <f>_xlfn.IFNA(VLOOKUP(N701&amp;G701,'By Class Overall'!A:F,6,FALSE),0)</f>
        <v>41</v>
      </c>
      <c r="Q701" s="8">
        <f>_xlfn.IFNA(VLOOKUP(N701&amp;G701,'By Class Overall'!A:G,7,FALSE),0)</f>
        <v>7</v>
      </c>
    </row>
    <row r="702" spans="1:17" x14ac:dyDescent="0.25">
      <c r="A702" s="8">
        <v>2</v>
      </c>
      <c r="B702" s="8" t="s">
        <v>12</v>
      </c>
      <c r="C702" s="8" t="s">
        <v>179</v>
      </c>
      <c r="D702" s="8">
        <v>10</v>
      </c>
      <c r="E702" s="8">
        <v>10</v>
      </c>
      <c r="F702" s="8">
        <v>122</v>
      </c>
      <c r="G702" s="8" t="s">
        <v>101</v>
      </c>
      <c r="H702" s="8">
        <v>2</v>
      </c>
      <c r="I702" s="9">
        <v>2.4537037037037036E-3</v>
      </c>
      <c r="J702" s="8">
        <v>14.603999999999999</v>
      </c>
      <c r="K702" s="8">
        <v>0.109</v>
      </c>
      <c r="L702" s="8" t="s">
        <v>31</v>
      </c>
      <c r="M702" s="8" t="s">
        <v>102</v>
      </c>
      <c r="N702" s="8" t="s">
        <v>179</v>
      </c>
      <c r="O702" s="8">
        <f>IF(N702="Sportsman",0,_xlfn.IFNA(VLOOKUP(E702,'Points and Classes'!A:B,2,FALSE),0))</f>
        <v>12</v>
      </c>
      <c r="P702" s="8">
        <f>_xlfn.IFNA(VLOOKUP(N702&amp;G702,'By Class Overall'!A:F,6,FALSE),0)</f>
        <v>50</v>
      </c>
      <c r="Q702" s="8">
        <f>_xlfn.IFNA(VLOOKUP(N702&amp;G702,'By Class Overall'!A:G,7,FALSE),0)</f>
        <v>5</v>
      </c>
    </row>
    <row r="703" spans="1:17" x14ac:dyDescent="0.25">
      <c r="A703" s="8">
        <v>2</v>
      </c>
      <c r="B703" s="8" t="s">
        <v>12</v>
      </c>
      <c r="C703" s="8" t="s">
        <v>179</v>
      </c>
      <c r="D703" s="8">
        <v>11</v>
      </c>
      <c r="E703" s="8">
        <v>11</v>
      </c>
      <c r="F703" s="8">
        <v>86</v>
      </c>
      <c r="G703" s="8" t="s">
        <v>89</v>
      </c>
      <c r="H703" s="8">
        <v>2</v>
      </c>
      <c r="I703" s="9">
        <v>2.4537037037037036E-3</v>
      </c>
      <c r="J703" s="8">
        <v>14.689</v>
      </c>
      <c r="K703" s="8">
        <v>8.5000000000000006E-2</v>
      </c>
      <c r="L703" s="8" t="s">
        <v>31</v>
      </c>
      <c r="M703" s="8" t="s">
        <v>60</v>
      </c>
      <c r="N703" s="8" t="s">
        <v>179</v>
      </c>
      <c r="O703" s="8">
        <f>IF(N703="Sportsman",0,_xlfn.IFNA(VLOOKUP(E703,'Points and Classes'!A:B,2,FALSE),0))</f>
        <v>10</v>
      </c>
      <c r="P703" s="8">
        <f>_xlfn.IFNA(VLOOKUP(N703&amp;G703,'By Class Overall'!A:F,6,FALSE),0)</f>
        <v>36</v>
      </c>
      <c r="Q703" s="8">
        <f>_xlfn.IFNA(VLOOKUP(N703&amp;G703,'By Class Overall'!A:G,7,FALSE),0)</f>
        <v>9</v>
      </c>
    </row>
    <row r="704" spans="1:17" x14ac:dyDescent="0.25">
      <c r="A704" s="8">
        <v>2</v>
      </c>
      <c r="B704" s="8" t="s">
        <v>12</v>
      </c>
      <c r="C704" s="8" t="s">
        <v>179</v>
      </c>
      <c r="D704" s="8">
        <v>12</v>
      </c>
      <c r="E704" s="8">
        <v>12</v>
      </c>
      <c r="F704" s="8">
        <v>11</v>
      </c>
      <c r="G704" s="8" t="s">
        <v>127</v>
      </c>
      <c r="H704" s="8">
        <v>2</v>
      </c>
      <c r="I704" s="9">
        <v>2.4652777777777776E-3</v>
      </c>
      <c r="J704" s="8">
        <v>15.489000000000001</v>
      </c>
      <c r="K704" s="8">
        <v>0.8</v>
      </c>
      <c r="L704" s="8" t="s">
        <v>31</v>
      </c>
      <c r="M704" s="8" t="s">
        <v>128</v>
      </c>
      <c r="N704" s="8" t="s">
        <v>179</v>
      </c>
      <c r="O704" s="8">
        <f>IF(N704="Sportsman",0,_xlfn.IFNA(VLOOKUP(E704,'Points and Classes'!A:B,2,FALSE),0))</f>
        <v>9</v>
      </c>
      <c r="P704" s="8">
        <f>_xlfn.IFNA(VLOOKUP(N704&amp;G704,'By Class Overall'!A:F,6,FALSE),0)</f>
        <v>18</v>
      </c>
      <c r="Q704" s="8">
        <f>_xlfn.IFNA(VLOOKUP(N704&amp;G704,'By Class Overall'!A:G,7,FALSE),0)</f>
        <v>14</v>
      </c>
    </row>
    <row r="705" spans="1:17" x14ac:dyDescent="0.25">
      <c r="A705" s="8">
        <v>2</v>
      </c>
      <c r="B705" s="8" t="s">
        <v>12</v>
      </c>
      <c r="C705" s="8" t="s">
        <v>179</v>
      </c>
      <c r="D705" s="8">
        <v>13</v>
      </c>
      <c r="E705" s="8">
        <v>13</v>
      </c>
      <c r="F705" s="8" t="s">
        <v>278</v>
      </c>
      <c r="G705" s="8" t="s">
        <v>110</v>
      </c>
      <c r="H705" s="8">
        <v>2</v>
      </c>
      <c r="I705" s="9">
        <v>2.4652777777777776E-3</v>
      </c>
      <c r="J705" s="8">
        <v>15.509</v>
      </c>
      <c r="K705" s="8">
        <v>0.02</v>
      </c>
      <c r="L705" s="8" t="s">
        <v>51</v>
      </c>
      <c r="M705" s="8" t="s">
        <v>133</v>
      </c>
      <c r="N705" s="8" t="s">
        <v>179</v>
      </c>
      <c r="O705" s="8">
        <f>IF(N705="Sportsman",0,_xlfn.IFNA(VLOOKUP(E705,'Points and Classes'!A:B,2,FALSE),0))</f>
        <v>8</v>
      </c>
      <c r="P705" s="8">
        <f>_xlfn.IFNA(VLOOKUP(N705&amp;G705,'By Class Overall'!A:F,6,FALSE),0)</f>
        <v>13</v>
      </c>
      <c r="Q705" s="8">
        <f>_xlfn.IFNA(VLOOKUP(N705&amp;G705,'By Class Overall'!A:G,7,FALSE),0)</f>
        <v>20</v>
      </c>
    </row>
    <row r="706" spans="1:17" x14ac:dyDescent="0.25">
      <c r="A706" s="8">
        <v>2</v>
      </c>
      <c r="B706" s="8" t="s">
        <v>12</v>
      </c>
      <c r="C706" s="8" t="s">
        <v>179</v>
      </c>
      <c r="D706" s="8">
        <v>14</v>
      </c>
      <c r="E706" s="8">
        <v>14</v>
      </c>
      <c r="F706" s="8">
        <v>53</v>
      </c>
      <c r="G706" s="8" t="s">
        <v>120</v>
      </c>
      <c r="H706" s="8">
        <v>2</v>
      </c>
      <c r="I706" s="9">
        <v>2.4652777777777776E-3</v>
      </c>
      <c r="J706" s="8">
        <v>15.727</v>
      </c>
      <c r="K706" s="8">
        <v>0.218</v>
      </c>
      <c r="L706" s="8" t="s">
        <v>31</v>
      </c>
      <c r="M706" s="8" t="s">
        <v>121</v>
      </c>
      <c r="N706" s="8" t="s">
        <v>179</v>
      </c>
      <c r="O706" s="8">
        <f>IF(N706="Sportsman",0,_xlfn.IFNA(VLOOKUP(E706,'Points and Classes'!A:B,2,FALSE),0))</f>
        <v>7</v>
      </c>
      <c r="P706" s="8">
        <f>_xlfn.IFNA(VLOOKUP(N706&amp;G706,'By Class Overall'!A:F,6,FALSE),0)</f>
        <v>29</v>
      </c>
      <c r="Q706" s="8">
        <f>_xlfn.IFNA(VLOOKUP(N706&amp;G706,'By Class Overall'!A:G,7,FALSE),0)</f>
        <v>10</v>
      </c>
    </row>
    <row r="707" spans="1:17" x14ac:dyDescent="0.25">
      <c r="A707" s="8">
        <v>2</v>
      </c>
      <c r="B707" s="8" t="s">
        <v>12</v>
      </c>
      <c r="C707" s="8" t="s">
        <v>179</v>
      </c>
      <c r="D707" s="8">
        <v>15</v>
      </c>
      <c r="E707" s="8">
        <v>15</v>
      </c>
      <c r="F707" s="8">
        <v>121</v>
      </c>
      <c r="G707" s="8" t="s">
        <v>107</v>
      </c>
      <c r="H707" s="8">
        <v>2</v>
      </c>
      <c r="I707" s="9">
        <v>2.4768518518518516E-3</v>
      </c>
      <c r="J707" s="8">
        <v>16.111000000000001</v>
      </c>
      <c r="K707" s="8">
        <v>0.38400000000000001</v>
      </c>
      <c r="L707" s="8" t="s">
        <v>108</v>
      </c>
      <c r="M707" s="8" t="s">
        <v>102</v>
      </c>
      <c r="N707" s="8" t="s">
        <v>179</v>
      </c>
      <c r="O707" s="8">
        <f>IF(N707="Sportsman",0,_xlfn.IFNA(VLOOKUP(E707,'Points and Classes'!A:B,2,FALSE),0))</f>
        <v>6</v>
      </c>
      <c r="P707" s="8">
        <f>_xlfn.IFNA(VLOOKUP(N707&amp;G707,'By Class Overall'!A:F,6,FALSE),0)</f>
        <v>25</v>
      </c>
      <c r="Q707" s="8">
        <f>_xlfn.IFNA(VLOOKUP(N707&amp;G707,'By Class Overall'!A:G,7,FALSE),0)</f>
        <v>11</v>
      </c>
    </row>
    <row r="708" spans="1:17" x14ac:dyDescent="0.25">
      <c r="A708" s="8">
        <v>2</v>
      </c>
      <c r="B708" s="8" t="s">
        <v>12</v>
      </c>
      <c r="C708" s="8" t="s">
        <v>179</v>
      </c>
      <c r="D708" s="8">
        <v>16</v>
      </c>
      <c r="E708" s="8">
        <v>16</v>
      </c>
      <c r="F708" s="8">
        <v>39</v>
      </c>
      <c r="G708" s="8" t="s">
        <v>98</v>
      </c>
      <c r="H708" s="8">
        <v>2</v>
      </c>
      <c r="I708" s="9">
        <v>2.5115740740740741E-3</v>
      </c>
      <c r="J708" s="8">
        <v>19.736000000000001</v>
      </c>
      <c r="K708" s="8">
        <v>3.625</v>
      </c>
      <c r="L708" s="8" t="s">
        <v>99</v>
      </c>
      <c r="M708" s="8" t="s">
        <v>100</v>
      </c>
      <c r="N708" s="8" t="s">
        <v>179</v>
      </c>
      <c r="O708" s="8">
        <f>IF(N708="Sportsman",0,_xlfn.IFNA(VLOOKUP(E708,'Points and Classes'!A:B,2,FALSE),0))</f>
        <v>5</v>
      </c>
      <c r="P708" s="8">
        <f>_xlfn.IFNA(VLOOKUP(N708&amp;G708,'By Class Overall'!A:F,6,FALSE),0)</f>
        <v>19</v>
      </c>
      <c r="Q708" s="8">
        <f>_xlfn.IFNA(VLOOKUP(N708&amp;G708,'By Class Overall'!A:G,7,FALSE),0)</f>
        <v>13</v>
      </c>
    </row>
    <row r="709" spans="1:17" x14ac:dyDescent="0.25">
      <c r="A709" s="8">
        <v>2</v>
      </c>
      <c r="B709" s="8" t="s">
        <v>12</v>
      </c>
      <c r="C709" s="8" t="s">
        <v>179</v>
      </c>
      <c r="D709" s="8">
        <v>17</v>
      </c>
      <c r="E709" s="8">
        <v>17</v>
      </c>
      <c r="F709" s="8">
        <v>689</v>
      </c>
      <c r="G709" s="8" t="s">
        <v>279</v>
      </c>
      <c r="H709" s="8">
        <v>2</v>
      </c>
      <c r="I709" s="9">
        <v>2.5347222222222221E-3</v>
      </c>
      <c r="J709" s="8">
        <v>21.300999999999998</v>
      </c>
      <c r="K709" s="8">
        <v>1.5649999999999999</v>
      </c>
      <c r="L709" s="8" t="s">
        <v>280</v>
      </c>
      <c r="M709" s="8" t="s">
        <v>281</v>
      </c>
      <c r="N709" s="8" t="s">
        <v>179</v>
      </c>
      <c r="O709" s="8">
        <f>IF(N709="Sportsman",0,_xlfn.IFNA(VLOOKUP(E709,'Points and Classes'!A:B,2,FALSE),0))</f>
        <v>4</v>
      </c>
      <c r="P709" s="8">
        <f>_xlfn.IFNA(VLOOKUP(N709&amp;G709,'By Class Overall'!A:F,6,FALSE),0)</f>
        <v>20</v>
      </c>
      <c r="Q709" s="8">
        <f>_xlfn.IFNA(VLOOKUP(N709&amp;G709,'By Class Overall'!A:G,7,FALSE),0)</f>
        <v>12</v>
      </c>
    </row>
    <row r="710" spans="1:17" x14ac:dyDescent="0.25">
      <c r="A710" s="8">
        <v>2</v>
      </c>
      <c r="B710" s="8" t="s">
        <v>12</v>
      </c>
      <c r="C710" s="8" t="s">
        <v>179</v>
      </c>
      <c r="D710" s="8">
        <v>18</v>
      </c>
      <c r="E710" s="8">
        <v>18</v>
      </c>
      <c r="F710" s="8">
        <v>117</v>
      </c>
      <c r="G710" s="8" t="s">
        <v>25</v>
      </c>
      <c r="H710" s="8">
        <v>2</v>
      </c>
      <c r="I710" s="9">
        <v>2.5810185185185185E-3</v>
      </c>
      <c r="J710" s="8">
        <v>25.606000000000002</v>
      </c>
      <c r="K710" s="8">
        <v>4.3049999999999997</v>
      </c>
      <c r="L710" s="8" t="s">
        <v>51</v>
      </c>
      <c r="M710" s="8" t="s">
        <v>115</v>
      </c>
      <c r="N710" s="8" t="s">
        <v>179</v>
      </c>
      <c r="O710" s="8">
        <f>IF(N710="Sportsman",0,_xlfn.IFNA(VLOOKUP(E710,'Points and Classes'!A:B,2,FALSE),0))</f>
        <v>3</v>
      </c>
      <c r="P710" s="8">
        <f>_xlfn.IFNA(VLOOKUP(N710&amp;G710,'By Class Overall'!A:F,6,FALSE),0)</f>
        <v>15</v>
      </c>
      <c r="Q710" s="8">
        <f>_xlfn.IFNA(VLOOKUP(N710&amp;G710,'By Class Overall'!A:G,7,FALSE),0)</f>
        <v>19</v>
      </c>
    </row>
    <row r="711" spans="1:17" x14ac:dyDescent="0.25">
      <c r="A711" s="8">
        <v>2</v>
      </c>
      <c r="B711" s="8" t="s">
        <v>12</v>
      </c>
      <c r="C711" s="8" t="s">
        <v>179</v>
      </c>
      <c r="D711" s="8">
        <v>19</v>
      </c>
      <c r="E711" s="8">
        <v>19</v>
      </c>
      <c r="F711" s="8">
        <v>321</v>
      </c>
      <c r="G711" s="8" t="s">
        <v>254</v>
      </c>
      <c r="H711" s="8">
        <v>2</v>
      </c>
      <c r="I711" s="9">
        <v>2.5925925925925925E-3</v>
      </c>
      <c r="J711" s="8">
        <v>25.864999999999998</v>
      </c>
      <c r="K711" s="8">
        <v>0.25900000000000001</v>
      </c>
      <c r="L711" s="8" t="s">
        <v>255</v>
      </c>
      <c r="M711" s="8" t="s">
        <v>256</v>
      </c>
      <c r="N711" s="8" t="s">
        <v>179</v>
      </c>
      <c r="O711" s="8">
        <f>IF(N711="Sportsman",0,_xlfn.IFNA(VLOOKUP(E711,'Points and Classes'!A:B,2,FALSE),0))</f>
        <v>2</v>
      </c>
      <c r="P711" s="8">
        <f>_xlfn.IFNA(VLOOKUP(N711&amp;G711,'By Class Overall'!A:F,6,FALSE),0)</f>
        <v>16</v>
      </c>
      <c r="Q711" s="8">
        <f>_xlfn.IFNA(VLOOKUP(N711&amp;G711,'By Class Overall'!A:G,7,FALSE),0)</f>
        <v>16</v>
      </c>
    </row>
    <row r="712" spans="1:17" x14ac:dyDescent="0.25">
      <c r="A712" s="8">
        <v>2</v>
      </c>
      <c r="B712" s="8" t="s">
        <v>12</v>
      </c>
      <c r="C712" s="8" t="s">
        <v>179</v>
      </c>
      <c r="D712" s="8">
        <v>20</v>
      </c>
      <c r="E712" s="8">
        <v>20</v>
      </c>
      <c r="F712" s="8">
        <v>282</v>
      </c>
      <c r="G712" s="8" t="s">
        <v>26</v>
      </c>
      <c r="H712" s="8">
        <v>2</v>
      </c>
      <c r="I712" s="9">
        <v>2.6620370370370374E-3</v>
      </c>
      <c r="J712" s="8">
        <v>31.925999999999998</v>
      </c>
      <c r="K712" s="8">
        <v>6.0609999999999999</v>
      </c>
      <c r="L712" s="8" t="s">
        <v>122</v>
      </c>
      <c r="M712" s="8" t="s">
        <v>123</v>
      </c>
      <c r="N712" s="8" t="s">
        <v>179</v>
      </c>
      <c r="O712" s="8">
        <f>IF(N712="Sportsman",0,_xlfn.IFNA(VLOOKUP(E712,'Points and Classes'!A:B,2,FALSE),0))</f>
        <v>1</v>
      </c>
      <c r="P712" s="8">
        <f>_xlfn.IFNA(VLOOKUP(N712&amp;G712,'By Class Overall'!A:F,6,FALSE),0)</f>
        <v>2</v>
      </c>
      <c r="Q712" s="8">
        <f>_xlfn.IFNA(VLOOKUP(N712&amp;G712,'By Class Overall'!A:G,7,FALSE),0)</f>
        <v>25</v>
      </c>
    </row>
    <row r="713" spans="1:17" x14ac:dyDescent="0.25">
      <c r="A713" s="8">
        <v>2</v>
      </c>
      <c r="B713" s="8" t="s">
        <v>12</v>
      </c>
      <c r="C713" s="8" t="s">
        <v>179</v>
      </c>
      <c r="D713" s="8" t="s">
        <v>71</v>
      </c>
      <c r="E713" s="8" t="s">
        <v>71</v>
      </c>
      <c r="F713" s="8">
        <v>151</v>
      </c>
      <c r="G713" s="8" t="s">
        <v>103</v>
      </c>
      <c r="J713" s="8" t="s">
        <v>71</v>
      </c>
      <c r="L713" s="8" t="s">
        <v>51</v>
      </c>
      <c r="M713" s="8" t="s">
        <v>104</v>
      </c>
      <c r="N713" s="8" t="s">
        <v>179</v>
      </c>
      <c r="O713" s="8">
        <f>IF(N713="Sportsman",0,_xlfn.IFNA(VLOOKUP(E713,'Points and Classes'!A:B,2,FALSE),0))</f>
        <v>0</v>
      </c>
      <c r="P713" s="8">
        <f>_xlfn.IFNA(VLOOKUP(N713&amp;G713,'By Class Overall'!A:F,6,FALSE),0)</f>
        <v>10</v>
      </c>
      <c r="Q713" s="8">
        <f>_xlfn.IFNA(VLOOKUP(N713&amp;G713,'By Class Overall'!A:G,7,FALSE),0)</f>
        <v>21</v>
      </c>
    </row>
    <row r="714" spans="1:17" x14ac:dyDescent="0.25">
      <c r="A714" s="8">
        <v>2</v>
      </c>
      <c r="B714" s="8" t="s">
        <v>12</v>
      </c>
      <c r="C714" s="8" t="s">
        <v>179</v>
      </c>
      <c r="D714" s="8" t="s">
        <v>71</v>
      </c>
      <c r="E714" s="8" t="s">
        <v>71</v>
      </c>
      <c r="F714" s="8">
        <v>777</v>
      </c>
      <c r="G714" s="8" t="s">
        <v>22</v>
      </c>
      <c r="J714" s="8" t="s">
        <v>71</v>
      </c>
      <c r="L714" s="8" t="s">
        <v>33</v>
      </c>
      <c r="M714" s="8" t="s">
        <v>24</v>
      </c>
      <c r="N714" s="8" t="s">
        <v>179</v>
      </c>
      <c r="O714" s="8">
        <f>IF(N714="Sportsman",0,_xlfn.IFNA(VLOOKUP(E714,'Points and Classes'!A:B,2,FALSE),0))</f>
        <v>0</v>
      </c>
      <c r="P714" s="8">
        <f>_xlfn.IFNA(VLOOKUP(N714&amp;G714,'By Class Overall'!A:F,6,FALSE),0)</f>
        <v>8</v>
      </c>
      <c r="Q714" s="8">
        <f>_xlfn.IFNA(VLOOKUP(N714&amp;G714,'By Class Overall'!A:G,7,FALSE),0)</f>
        <v>22</v>
      </c>
    </row>
    <row r="715" spans="1:17" x14ac:dyDescent="0.25">
      <c r="A715" s="8">
        <v>2</v>
      </c>
      <c r="B715" s="8" t="s">
        <v>12</v>
      </c>
      <c r="C715" s="8" t="s">
        <v>179</v>
      </c>
      <c r="D715" s="8" t="s">
        <v>71</v>
      </c>
      <c r="E715" s="8" t="s">
        <v>71</v>
      </c>
      <c r="F715" s="8">
        <v>69</v>
      </c>
      <c r="G715" s="8" t="s">
        <v>72</v>
      </c>
      <c r="J715" s="8" t="s">
        <v>71</v>
      </c>
      <c r="L715" s="8" t="s">
        <v>73</v>
      </c>
      <c r="M715" s="8" t="s">
        <v>74</v>
      </c>
      <c r="N715" s="8" t="s">
        <v>179</v>
      </c>
      <c r="O715" s="8">
        <f>IF(N715="Sportsman",0,_xlfn.IFNA(VLOOKUP(E715,'Points and Classes'!A:B,2,FALSE),0))</f>
        <v>0</v>
      </c>
      <c r="P715" s="8">
        <f>_xlfn.IFNA(VLOOKUP(N715&amp;G715,'By Class Overall'!A:F,6,FALSE),0)</f>
        <v>0</v>
      </c>
      <c r="Q715" s="8">
        <f>_xlfn.IFNA(VLOOKUP(N715&amp;G715,'By Class Overall'!A:G,7,FALSE),0)</f>
        <v>26</v>
      </c>
    </row>
    <row r="716" spans="1:17" x14ac:dyDescent="0.25">
      <c r="A716" s="8">
        <v>2</v>
      </c>
      <c r="B716" s="8" t="s">
        <v>12</v>
      </c>
      <c r="C716" s="8" t="s">
        <v>179</v>
      </c>
      <c r="D716" s="8" t="s">
        <v>71</v>
      </c>
      <c r="E716" s="8" t="s">
        <v>71</v>
      </c>
      <c r="F716" s="8">
        <v>88</v>
      </c>
      <c r="G716" s="8" t="s">
        <v>126</v>
      </c>
      <c r="J716" s="8" t="s">
        <v>71</v>
      </c>
      <c r="L716" s="8" t="s">
        <v>18</v>
      </c>
      <c r="M716" s="8" t="s">
        <v>102</v>
      </c>
      <c r="N716" s="8" t="s">
        <v>179</v>
      </c>
      <c r="O716" s="8">
        <f>IF(N716="Sportsman",0,_xlfn.IFNA(VLOOKUP(E716,'Points and Classes'!A:B,2,FALSE),0))</f>
        <v>0</v>
      </c>
      <c r="P716" s="8">
        <f>_xlfn.IFNA(VLOOKUP(N716&amp;G716,'By Class Overall'!A:F,6,FALSE),0)</f>
        <v>0</v>
      </c>
      <c r="Q716" s="8">
        <f>_xlfn.IFNA(VLOOKUP(N716&amp;G716,'By Class Overall'!A:G,7,FALSE),0)</f>
        <v>26</v>
      </c>
    </row>
    <row r="717" spans="1:17" x14ac:dyDescent="0.25">
      <c r="A717" s="8">
        <v>2</v>
      </c>
      <c r="B717" s="8" t="s">
        <v>12</v>
      </c>
      <c r="C717" s="8" t="s">
        <v>179</v>
      </c>
      <c r="D717" s="8" t="s">
        <v>71</v>
      </c>
      <c r="E717" s="8" t="s">
        <v>71</v>
      </c>
      <c r="F717" s="8">
        <v>68</v>
      </c>
      <c r="G717" s="8" t="s">
        <v>20</v>
      </c>
      <c r="J717" s="8" t="s">
        <v>71</v>
      </c>
      <c r="L717" s="8" t="s">
        <v>15</v>
      </c>
      <c r="M717" s="8" t="s">
        <v>21</v>
      </c>
      <c r="N717" s="8" t="s">
        <v>179</v>
      </c>
      <c r="O717" s="8">
        <f>IF(N717="Sportsman",0,_xlfn.IFNA(VLOOKUP(E717,'Points and Classes'!A:B,2,FALSE),0))</f>
        <v>0</v>
      </c>
      <c r="P717" s="8">
        <f>_xlfn.IFNA(VLOOKUP(N717&amp;G717,'By Class Overall'!A:F,6,FALSE),0)</f>
        <v>0</v>
      </c>
      <c r="Q717" s="8">
        <f>_xlfn.IFNA(VLOOKUP(N717&amp;G717,'By Class Overall'!A:G,7,FALSE),0)</f>
        <v>0</v>
      </c>
    </row>
    <row r="718" spans="1:17" x14ac:dyDescent="0.25">
      <c r="A718" s="8">
        <v>2</v>
      </c>
      <c r="B718" s="8" t="s">
        <v>12</v>
      </c>
      <c r="C718" s="8" t="s">
        <v>179</v>
      </c>
      <c r="D718" s="8" t="s">
        <v>71</v>
      </c>
      <c r="E718" s="8" t="s">
        <v>71</v>
      </c>
      <c r="F718" s="8">
        <v>209</v>
      </c>
      <c r="G718" s="8" t="s">
        <v>28</v>
      </c>
      <c r="J718" s="8" t="s">
        <v>71</v>
      </c>
      <c r="L718" s="8" t="s">
        <v>18</v>
      </c>
      <c r="M718" s="8" t="s">
        <v>138</v>
      </c>
      <c r="N718" s="8" t="s">
        <v>179</v>
      </c>
      <c r="O718" s="8">
        <f>IF(N718="Sportsman",0,_xlfn.IFNA(VLOOKUP(E718,'Points and Classes'!A:B,2,FALSE),0))</f>
        <v>0</v>
      </c>
      <c r="P718" s="8">
        <f>_xlfn.IFNA(VLOOKUP(N718&amp;G718,'By Class Overall'!A:F,6,FALSE),0)</f>
        <v>0</v>
      </c>
      <c r="Q718" s="8">
        <f>_xlfn.IFNA(VLOOKUP(N718&amp;G718,'By Class Overall'!A:G,7,FALSE),0)</f>
        <v>0</v>
      </c>
    </row>
    <row r="719" spans="1:17" x14ac:dyDescent="0.25">
      <c r="A719" s="8">
        <v>2</v>
      </c>
      <c r="B719" s="8" t="s">
        <v>12</v>
      </c>
      <c r="C719" s="8" t="s">
        <v>179</v>
      </c>
      <c r="D719" s="8" t="s">
        <v>71</v>
      </c>
      <c r="E719" s="8" t="s">
        <v>71</v>
      </c>
      <c r="F719" s="8">
        <v>703</v>
      </c>
      <c r="G719" s="8" t="s">
        <v>252</v>
      </c>
      <c r="J719" s="8" t="s">
        <v>71</v>
      </c>
      <c r="L719" s="8" t="s">
        <v>15</v>
      </c>
      <c r="M719" s="8" t="s">
        <v>253</v>
      </c>
      <c r="N719" s="8" t="s">
        <v>179</v>
      </c>
      <c r="O719" s="8">
        <f>IF(N719="Sportsman",0,_xlfn.IFNA(VLOOKUP(E719,'Points and Classes'!A:B,2,FALSE),0))</f>
        <v>0</v>
      </c>
      <c r="P719" s="8">
        <f>_xlfn.IFNA(VLOOKUP(N719&amp;G719,'By Class Overall'!A:F,6,FALSE),0)</f>
        <v>0</v>
      </c>
      <c r="Q719" s="8">
        <f>_xlfn.IFNA(VLOOKUP(N719&amp;G719,'By Class Overall'!A:G,7,FALSE),0)</f>
        <v>0</v>
      </c>
    </row>
    <row r="720" spans="1:17" x14ac:dyDescent="0.25">
      <c r="A720" s="8">
        <v>2</v>
      </c>
      <c r="B720" s="8" t="s">
        <v>12</v>
      </c>
      <c r="C720" s="8" t="s">
        <v>179</v>
      </c>
      <c r="D720" s="8" t="s">
        <v>71</v>
      </c>
      <c r="E720" s="8" t="s">
        <v>71</v>
      </c>
      <c r="F720" s="8" t="s">
        <v>223</v>
      </c>
      <c r="G720" s="8" t="s">
        <v>224</v>
      </c>
      <c r="J720" s="8" t="s">
        <v>71</v>
      </c>
      <c r="L720" s="8" t="s">
        <v>18</v>
      </c>
      <c r="M720" s="8" t="s">
        <v>225</v>
      </c>
      <c r="N720" s="8" t="s">
        <v>179</v>
      </c>
      <c r="O720" s="8">
        <f>IF(N720="Sportsman",0,_xlfn.IFNA(VLOOKUP(E720,'Points and Classes'!A:B,2,FALSE),0))</f>
        <v>0</v>
      </c>
      <c r="P720" s="8">
        <f>_xlfn.IFNA(VLOOKUP(N720&amp;G720,'By Class Overall'!A:F,6,FALSE),0)</f>
        <v>0</v>
      </c>
      <c r="Q720" s="8">
        <f>_xlfn.IFNA(VLOOKUP(N720&amp;G720,'By Class Overall'!A:G,7,FALSE),0)</f>
        <v>0</v>
      </c>
    </row>
    <row r="721" spans="1:17" x14ac:dyDescent="0.25">
      <c r="A721" s="8">
        <v>2</v>
      </c>
      <c r="B721" s="8" t="s">
        <v>12</v>
      </c>
      <c r="C721" s="8" t="s">
        <v>179</v>
      </c>
      <c r="D721" s="8" t="s">
        <v>71</v>
      </c>
      <c r="E721" s="8" t="s">
        <v>71</v>
      </c>
      <c r="F721" s="8" t="s">
        <v>258</v>
      </c>
      <c r="G721" s="8" t="s">
        <v>259</v>
      </c>
      <c r="J721" s="8" t="s">
        <v>71</v>
      </c>
      <c r="L721" s="8" t="s">
        <v>62</v>
      </c>
      <c r="M721" s="8" t="s">
        <v>70</v>
      </c>
      <c r="N721" s="8" t="s">
        <v>179</v>
      </c>
      <c r="O721" s="8">
        <f>IF(N721="Sportsman",0,_xlfn.IFNA(VLOOKUP(E721,'Points and Classes'!A:B,2,FALSE),0))</f>
        <v>0</v>
      </c>
      <c r="P721" s="8">
        <f>_xlfn.IFNA(VLOOKUP(N721&amp;G721,'By Class Overall'!A:F,6,FALSE),0)</f>
        <v>0</v>
      </c>
      <c r="Q721" s="8">
        <f>_xlfn.IFNA(VLOOKUP(N721&amp;G721,'By Class Overall'!A:G,7,FALSE),0)</f>
        <v>0</v>
      </c>
    </row>
    <row r="722" spans="1:17" x14ac:dyDescent="0.25">
      <c r="A722" s="8">
        <v>2</v>
      </c>
      <c r="B722" s="8" t="s">
        <v>12</v>
      </c>
      <c r="C722" s="8" t="s">
        <v>179</v>
      </c>
      <c r="D722" s="8" t="s">
        <v>71</v>
      </c>
      <c r="E722" s="8" t="s">
        <v>71</v>
      </c>
      <c r="F722" s="8">
        <v>71</v>
      </c>
      <c r="G722" s="8" t="s">
        <v>250</v>
      </c>
      <c r="J722" s="8" t="s">
        <v>71</v>
      </c>
      <c r="L722" s="8" t="s">
        <v>188</v>
      </c>
      <c r="M722" s="8" t="s">
        <v>251</v>
      </c>
      <c r="N722" s="8" t="s">
        <v>179</v>
      </c>
      <c r="O722" s="8">
        <f>IF(N722="Sportsman",0,_xlfn.IFNA(VLOOKUP(E722,'Points and Classes'!A:B,2,FALSE),0))</f>
        <v>0</v>
      </c>
      <c r="P722" s="8">
        <f>_xlfn.IFNA(VLOOKUP(N722&amp;G722,'By Class Overall'!A:F,6,FALSE),0)</f>
        <v>0</v>
      </c>
      <c r="Q722" s="8">
        <f>_xlfn.IFNA(VLOOKUP(N722&amp;G722,'By Class Overall'!A:G,7,FALSE),0)</f>
        <v>0</v>
      </c>
    </row>
    <row r="723" spans="1:17" x14ac:dyDescent="0.25">
      <c r="A723" s="8">
        <v>2</v>
      </c>
      <c r="B723" s="8" t="s">
        <v>12</v>
      </c>
      <c r="C723" s="8" t="s">
        <v>179</v>
      </c>
      <c r="D723" s="8" t="s">
        <v>71</v>
      </c>
      <c r="E723" s="8" t="s">
        <v>71</v>
      </c>
      <c r="F723" s="8">
        <v>422</v>
      </c>
      <c r="G723" s="8" t="s">
        <v>221</v>
      </c>
      <c r="J723" s="8" t="s">
        <v>71</v>
      </c>
      <c r="L723" s="8" t="s">
        <v>18</v>
      </c>
      <c r="M723" s="8" t="s">
        <v>222</v>
      </c>
      <c r="N723" s="8" t="s">
        <v>179</v>
      </c>
      <c r="O723" s="8">
        <f>IF(N723="Sportsman",0,_xlfn.IFNA(VLOOKUP(E723,'Points and Classes'!A:B,2,FALSE),0))</f>
        <v>0</v>
      </c>
      <c r="P723" s="8">
        <f>_xlfn.IFNA(VLOOKUP(N723&amp;G723,'By Class Overall'!A:F,6,FALSE),0)</f>
        <v>0</v>
      </c>
      <c r="Q723" s="8">
        <f>_xlfn.IFNA(VLOOKUP(N723&amp;G723,'By Class Overall'!A:G,7,FALSE),0)</f>
        <v>0</v>
      </c>
    </row>
    <row r="724" spans="1:17" x14ac:dyDescent="0.25">
      <c r="A724" s="8">
        <v>2</v>
      </c>
      <c r="B724" s="8" t="s">
        <v>12</v>
      </c>
      <c r="C724" s="8" t="s">
        <v>163</v>
      </c>
      <c r="D724" s="8">
        <v>1</v>
      </c>
      <c r="E724" s="8">
        <v>1</v>
      </c>
      <c r="F724" s="8">
        <v>258</v>
      </c>
      <c r="G724" s="8" t="s">
        <v>134</v>
      </c>
      <c r="H724" s="8">
        <v>6</v>
      </c>
      <c r="I724" s="9">
        <v>1.0173611111111111E-2</v>
      </c>
      <c r="L724" s="8" t="s">
        <v>272</v>
      </c>
      <c r="M724" s="8" t="s">
        <v>135</v>
      </c>
      <c r="N724" s="8" t="s">
        <v>163</v>
      </c>
      <c r="O724" s="8">
        <f>IF(N724="Sportsman",0,_xlfn.IFNA(VLOOKUP(E724,'Points and Classes'!A:B,2,FALSE),0))</f>
        <v>50</v>
      </c>
      <c r="P724" s="8">
        <f>_xlfn.IFNA(VLOOKUP(N724&amp;G724,'By Class Overall'!A:F,6,FALSE),0)</f>
        <v>90</v>
      </c>
      <c r="Q724" s="8">
        <f>_xlfn.IFNA(VLOOKUP(N724&amp;G724,'By Class Overall'!A:G,7,FALSE),0)</f>
        <v>2</v>
      </c>
    </row>
    <row r="725" spans="1:17" x14ac:dyDescent="0.25">
      <c r="A725" s="8">
        <v>2</v>
      </c>
      <c r="B725" s="8" t="s">
        <v>12</v>
      </c>
      <c r="C725" s="8" t="s">
        <v>163</v>
      </c>
      <c r="D725" s="8">
        <v>2</v>
      </c>
      <c r="E725" s="8">
        <v>2</v>
      </c>
      <c r="F725" s="8">
        <v>56</v>
      </c>
      <c r="G725" s="8" t="s">
        <v>136</v>
      </c>
      <c r="H725" s="8">
        <v>6</v>
      </c>
      <c r="I725" s="9">
        <v>1.0243055555555556E-2</v>
      </c>
      <c r="J725" s="8">
        <v>5.2320000000000002</v>
      </c>
      <c r="K725" s="8">
        <v>5.2320000000000002</v>
      </c>
      <c r="L725" s="8" t="s">
        <v>137</v>
      </c>
      <c r="M725" s="8" t="s">
        <v>115</v>
      </c>
      <c r="N725" s="8" t="s">
        <v>163</v>
      </c>
      <c r="O725" s="8">
        <f>IF(N725="Sportsman",0,_xlfn.IFNA(VLOOKUP(E725,'Points and Classes'!A:B,2,FALSE),0))</f>
        <v>40</v>
      </c>
      <c r="P725" s="8">
        <f>_xlfn.IFNA(VLOOKUP(N725&amp;G725,'By Class Overall'!A:F,6,FALSE),0)</f>
        <v>112</v>
      </c>
      <c r="Q725" s="8">
        <f>_xlfn.IFNA(VLOOKUP(N725&amp;G725,'By Class Overall'!A:G,7,FALSE),0)</f>
        <v>1</v>
      </c>
    </row>
    <row r="726" spans="1:17" x14ac:dyDescent="0.25">
      <c r="A726" s="8">
        <v>2</v>
      </c>
      <c r="B726" s="8" t="s">
        <v>12</v>
      </c>
      <c r="C726" s="8" t="s">
        <v>163</v>
      </c>
      <c r="D726" s="8">
        <v>3</v>
      </c>
      <c r="E726" s="8">
        <v>3</v>
      </c>
      <c r="F726" s="8">
        <v>107</v>
      </c>
      <c r="G726" s="8" t="s">
        <v>55</v>
      </c>
      <c r="H726" s="8">
        <v>6</v>
      </c>
      <c r="I726" s="9">
        <v>1.0266203703703703E-2</v>
      </c>
      <c r="J726" s="8">
        <v>7.5</v>
      </c>
      <c r="K726" s="8">
        <v>2.2679999999999998</v>
      </c>
      <c r="L726" s="8" t="s">
        <v>56</v>
      </c>
      <c r="M726" s="8" t="s">
        <v>57</v>
      </c>
      <c r="N726" s="8" t="s">
        <v>163</v>
      </c>
      <c r="O726" s="8">
        <f>IF(N726="Sportsman",0,_xlfn.IFNA(VLOOKUP(E726,'Points and Classes'!A:B,2,FALSE),0))</f>
        <v>32</v>
      </c>
      <c r="P726" s="8">
        <f>_xlfn.IFNA(VLOOKUP(N726&amp;G726,'By Class Overall'!A:F,6,FALSE),0)</f>
        <v>80</v>
      </c>
      <c r="Q726" s="8">
        <f>_xlfn.IFNA(VLOOKUP(N726&amp;G726,'By Class Overall'!A:G,7,FALSE),0)</f>
        <v>4</v>
      </c>
    </row>
    <row r="727" spans="1:17" x14ac:dyDescent="0.25">
      <c r="A727" s="8">
        <v>2</v>
      </c>
      <c r="B727" s="8" t="s">
        <v>12</v>
      </c>
      <c r="C727" s="8" t="s">
        <v>163</v>
      </c>
      <c r="D727" s="8">
        <v>4</v>
      </c>
      <c r="E727" s="8">
        <v>4</v>
      </c>
      <c r="F727" s="8">
        <v>607</v>
      </c>
      <c r="G727" s="8" t="s">
        <v>67</v>
      </c>
      <c r="H727" s="8">
        <v>6</v>
      </c>
      <c r="I727" s="9">
        <v>1.0277777777777778E-2</v>
      </c>
      <c r="J727" s="8">
        <v>8.6519999999999992</v>
      </c>
      <c r="K727" s="8">
        <v>1.1519999999999999</v>
      </c>
      <c r="L727" s="8" t="s">
        <v>167</v>
      </c>
      <c r="M727" s="8" t="s">
        <v>52</v>
      </c>
      <c r="N727" s="8" t="s">
        <v>163</v>
      </c>
      <c r="O727" s="8">
        <f>IF(N727="Sportsman",0,_xlfn.IFNA(VLOOKUP(E727,'Points and Classes'!A:B,2,FALSE),0))</f>
        <v>26</v>
      </c>
      <c r="P727" s="8">
        <f>_xlfn.IFNA(VLOOKUP(N727&amp;G727,'By Class Overall'!A:F,6,FALSE),0)</f>
        <v>84</v>
      </c>
      <c r="Q727" s="8">
        <f>_xlfn.IFNA(VLOOKUP(N727&amp;G727,'By Class Overall'!A:G,7,FALSE),0)</f>
        <v>3</v>
      </c>
    </row>
    <row r="728" spans="1:17" x14ac:dyDescent="0.25">
      <c r="A728" s="8">
        <v>2</v>
      </c>
      <c r="B728" s="8" t="s">
        <v>12</v>
      </c>
      <c r="C728" s="8" t="s">
        <v>163</v>
      </c>
      <c r="D728" s="8">
        <v>5</v>
      </c>
      <c r="E728" s="8">
        <v>5</v>
      </c>
      <c r="F728" s="8">
        <v>69</v>
      </c>
      <c r="G728" s="8" t="s">
        <v>72</v>
      </c>
      <c r="H728" s="8">
        <v>6</v>
      </c>
      <c r="I728" s="9">
        <v>1.0277777777777778E-2</v>
      </c>
      <c r="J728" s="8">
        <v>8.9659999999999993</v>
      </c>
      <c r="K728" s="8">
        <v>0.314</v>
      </c>
      <c r="L728" s="8" t="s">
        <v>73</v>
      </c>
      <c r="M728" s="8" t="s">
        <v>74</v>
      </c>
      <c r="N728" s="8" t="s">
        <v>163</v>
      </c>
      <c r="O728" s="8">
        <f>IF(N728="Sportsman",0,_xlfn.IFNA(VLOOKUP(E728,'Points and Classes'!A:B,2,FALSE),0))</f>
        <v>22</v>
      </c>
      <c r="P728" s="8">
        <f>_xlfn.IFNA(VLOOKUP(N728&amp;G728,'By Class Overall'!A:F,6,FALSE),0)</f>
        <v>60</v>
      </c>
      <c r="Q728" s="8">
        <f>_xlfn.IFNA(VLOOKUP(N728&amp;G728,'By Class Overall'!A:G,7,FALSE),0)</f>
        <v>7</v>
      </c>
    </row>
    <row r="729" spans="1:17" x14ac:dyDescent="0.25">
      <c r="A729" s="8">
        <v>2</v>
      </c>
      <c r="B729" s="8" t="s">
        <v>12</v>
      </c>
      <c r="C729" s="8" t="s">
        <v>163</v>
      </c>
      <c r="D729" s="8">
        <v>6</v>
      </c>
      <c r="E729" s="8">
        <v>6</v>
      </c>
      <c r="F729" s="8">
        <v>335</v>
      </c>
      <c r="G729" s="8" t="s">
        <v>269</v>
      </c>
      <c r="H729" s="8">
        <v>6</v>
      </c>
      <c r="I729" s="9">
        <v>1.0289351851851852E-2</v>
      </c>
      <c r="J729" s="8">
        <v>10.045</v>
      </c>
      <c r="K729" s="8">
        <v>1.079</v>
      </c>
      <c r="L729" s="8" t="s">
        <v>270</v>
      </c>
      <c r="M729" s="8" t="s">
        <v>271</v>
      </c>
      <c r="N729" s="8" t="s">
        <v>163</v>
      </c>
      <c r="O729" s="8">
        <f>IF(N729="Sportsman",0,_xlfn.IFNA(VLOOKUP(E729,'Points and Classes'!A:B,2,FALSE),0))</f>
        <v>20</v>
      </c>
      <c r="P729" s="8">
        <f>_xlfn.IFNA(VLOOKUP(N729&amp;G729,'By Class Overall'!A:F,6,FALSE),0)</f>
        <v>70</v>
      </c>
      <c r="Q729" s="8">
        <f>_xlfn.IFNA(VLOOKUP(N729&amp;G729,'By Class Overall'!A:G,7,FALSE),0)</f>
        <v>5</v>
      </c>
    </row>
    <row r="730" spans="1:17" x14ac:dyDescent="0.25">
      <c r="A730" s="8">
        <v>2</v>
      </c>
      <c r="B730" s="8" t="s">
        <v>12</v>
      </c>
      <c r="C730" s="8" t="s">
        <v>163</v>
      </c>
      <c r="D730" s="8">
        <v>11</v>
      </c>
      <c r="E730" s="8">
        <v>7</v>
      </c>
      <c r="F730" s="8">
        <v>66</v>
      </c>
      <c r="G730" s="8" t="s">
        <v>141</v>
      </c>
      <c r="H730" s="8">
        <v>6</v>
      </c>
      <c r="I730" s="9">
        <v>1.0543981481481481E-2</v>
      </c>
      <c r="J730" s="8">
        <v>31.245999999999999</v>
      </c>
      <c r="K730" s="8">
        <v>4.6189999999999998</v>
      </c>
      <c r="L730" s="8" t="s">
        <v>143</v>
      </c>
      <c r="M730" s="8" t="s">
        <v>144</v>
      </c>
      <c r="N730" s="8" t="s">
        <v>163</v>
      </c>
      <c r="O730" s="8">
        <f>IF(N730="Sportsman",0,_xlfn.IFNA(VLOOKUP(E730,'Points and Classes'!A:B,2,FALSE),0))</f>
        <v>18</v>
      </c>
      <c r="P730" s="8">
        <f>_xlfn.IFNA(VLOOKUP(N730&amp;G730,'By Class Overall'!A:F,6,FALSE),0)</f>
        <v>54</v>
      </c>
      <c r="Q730" s="8">
        <f>_xlfn.IFNA(VLOOKUP(N730&amp;G730,'By Class Overall'!A:G,7,FALSE),0)</f>
        <v>8</v>
      </c>
    </row>
    <row r="731" spans="1:17" x14ac:dyDescent="0.25">
      <c r="A731" s="8">
        <v>2</v>
      </c>
      <c r="B731" s="8" t="s">
        <v>12</v>
      </c>
      <c r="C731" s="8" t="s">
        <v>163</v>
      </c>
      <c r="D731" s="8">
        <v>12</v>
      </c>
      <c r="E731" s="8">
        <v>8</v>
      </c>
      <c r="F731" s="8">
        <v>213</v>
      </c>
      <c r="G731" s="8" t="s">
        <v>241</v>
      </c>
      <c r="H731" s="8">
        <v>6</v>
      </c>
      <c r="I731" s="9">
        <v>1.0798611111111111E-2</v>
      </c>
      <c r="J731" s="8">
        <v>53.781999999999996</v>
      </c>
      <c r="K731" s="8">
        <v>22.536000000000001</v>
      </c>
      <c r="L731" s="8" t="s">
        <v>242</v>
      </c>
      <c r="M731" s="8" t="s">
        <v>243</v>
      </c>
      <c r="N731" s="8" t="s">
        <v>163</v>
      </c>
      <c r="O731" s="8">
        <f>IF(N731="Sportsman",0,_xlfn.IFNA(VLOOKUP(E731,'Points and Classes'!A:B,2,FALSE),0))</f>
        <v>16</v>
      </c>
      <c r="P731" s="8">
        <f>_xlfn.IFNA(VLOOKUP(N731&amp;G731,'By Class Overall'!A:F,6,FALSE),0)</f>
        <v>30</v>
      </c>
      <c r="Q731" s="8">
        <f>_xlfn.IFNA(VLOOKUP(N731&amp;G731,'By Class Overall'!A:G,7,FALSE),0)</f>
        <v>9</v>
      </c>
    </row>
    <row r="732" spans="1:17" x14ac:dyDescent="0.25">
      <c r="A732" s="8">
        <v>2</v>
      </c>
      <c r="B732" s="8" t="s">
        <v>12</v>
      </c>
      <c r="C732" s="8" t="s">
        <v>163</v>
      </c>
      <c r="D732" s="8" t="s">
        <v>268</v>
      </c>
      <c r="E732" s="8">
        <v>9</v>
      </c>
      <c r="F732" s="8">
        <v>777</v>
      </c>
      <c r="G732" s="8" t="s">
        <v>22</v>
      </c>
      <c r="H732" s="8">
        <v>3</v>
      </c>
      <c r="I732" s="9">
        <v>3.7152777777777774E-3</v>
      </c>
      <c r="J732" s="8" t="s">
        <v>268</v>
      </c>
      <c r="K732" s="8" t="s">
        <v>111</v>
      </c>
      <c r="L732" s="8" t="s">
        <v>23</v>
      </c>
      <c r="M732" s="8" t="s">
        <v>24</v>
      </c>
      <c r="N732" s="8" t="s">
        <v>163</v>
      </c>
      <c r="O732" s="8">
        <f>IF(N732="Sportsman",0,_xlfn.IFNA(VLOOKUP(E732,'Points and Classes'!A:B,2,FALSE),0))</f>
        <v>14</v>
      </c>
      <c r="P732" s="8">
        <f>_xlfn.IFNA(VLOOKUP(N732&amp;G732,'By Class Overall'!A:F,6,FALSE),0)</f>
        <v>64</v>
      </c>
      <c r="Q732" s="8">
        <f>_xlfn.IFNA(VLOOKUP(N732&amp;G732,'By Class Overall'!A:G,7,FALSE),0)</f>
        <v>6</v>
      </c>
    </row>
    <row r="733" spans="1:17" x14ac:dyDescent="0.25">
      <c r="A733" s="8">
        <v>2</v>
      </c>
      <c r="B733" s="8" t="s">
        <v>12</v>
      </c>
      <c r="C733" s="8" t="s">
        <v>163</v>
      </c>
      <c r="D733" s="8" t="s">
        <v>71</v>
      </c>
      <c r="E733" s="8" t="s">
        <v>71</v>
      </c>
      <c r="F733" s="8">
        <v>369</v>
      </c>
      <c r="G733" s="8" t="s">
        <v>238</v>
      </c>
      <c r="J733" s="8" t="s">
        <v>71</v>
      </c>
      <c r="L733" s="8" t="s">
        <v>239</v>
      </c>
      <c r="M733" s="8" t="s">
        <v>240</v>
      </c>
      <c r="N733" s="8" t="s">
        <v>163</v>
      </c>
      <c r="O733" s="8">
        <f>IF(N733="Sportsman",0,_xlfn.IFNA(VLOOKUP(E733,'Points and Classes'!A:B,2,FALSE),0))</f>
        <v>0</v>
      </c>
      <c r="P733" s="8">
        <f>_xlfn.IFNA(VLOOKUP(N733&amp;G733,'By Class Overall'!A:F,6,FALSE),0)</f>
        <v>0</v>
      </c>
      <c r="Q733" s="8">
        <f>_xlfn.IFNA(VLOOKUP(N733&amp;G733,'By Class Overall'!A:G,7,FALSE),0)</f>
        <v>0</v>
      </c>
    </row>
    <row r="734" spans="1:17" x14ac:dyDescent="0.25">
      <c r="A734" s="8">
        <v>2</v>
      </c>
      <c r="B734" s="8" t="s">
        <v>12</v>
      </c>
      <c r="C734" s="8" t="s">
        <v>163</v>
      </c>
      <c r="D734" s="8" t="s">
        <v>71</v>
      </c>
      <c r="E734" s="8" t="s">
        <v>71</v>
      </c>
      <c r="F734" s="8">
        <v>113</v>
      </c>
      <c r="G734" s="8" t="s">
        <v>264</v>
      </c>
      <c r="J734" s="8" t="s">
        <v>71</v>
      </c>
      <c r="L734" s="8" t="s">
        <v>273</v>
      </c>
      <c r="M734" s="8" t="s">
        <v>266</v>
      </c>
      <c r="N734" s="8" t="s">
        <v>163</v>
      </c>
      <c r="O734" s="8">
        <f>IF(N734="Sportsman",0,_xlfn.IFNA(VLOOKUP(E734,'Points and Classes'!A:B,2,FALSE),0))</f>
        <v>0</v>
      </c>
      <c r="P734" s="8">
        <f>_xlfn.IFNA(VLOOKUP(N734&amp;G734,'By Class Overall'!A:F,6,FALSE),0)</f>
        <v>18</v>
      </c>
      <c r="Q734" s="8">
        <f>_xlfn.IFNA(VLOOKUP(N734&amp;G734,'By Class Overall'!A:G,7,FALSE),0)</f>
        <v>10</v>
      </c>
    </row>
    <row r="735" spans="1:17" x14ac:dyDescent="0.25">
      <c r="A735" s="8">
        <v>2</v>
      </c>
      <c r="B735" s="8" t="s">
        <v>12</v>
      </c>
      <c r="C735" s="8" t="s">
        <v>129</v>
      </c>
      <c r="D735" s="8">
        <v>15</v>
      </c>
      <c r="E735" s="8">
        <v>1</v>
      </c>
      <c r="F735" s="8">
        <v>217</v>
      </c>
      <c r="G735" s="8" t="s">
        <v>130</v>
      </c>
      <c r="H735" s="8">
        <v>5</v>
      </c>
      <c r="I735" s="9">
        <v>1.1041666666666667E-2</v>
      </c>
      <c r="J735" s="8" t="s">
        <v>118</v>
      </c>
      <c r="L735" s="8" t="s">
        <v>131</v>
      </c>
      <c r="M735" s="8" t="s">
        <v>81</v>
      </c>
      <c r="N735" s="8" t="s">
        <v>129</v>
      </c>
      <c r="O735" s="8">
        <f>IF(N735="Sportsman",0,_xlfn.IFNA(VLOOKUP(E735,'Points and Classes'!A:B,2,FALSE),0))</f>
        <v>50</v>
      </c>
      <c r="P735" s="8">
        <f>_xlfn.IFNA(VLOOKUP(N735&amp;G735,'By Class Overall'!A:F,6,FALSE),0)</f>
        <v>140</v>
      </c>
      <c r="Q735" s="8">
        <f>_xlfn.IFNA(VLOOKUP(N735&amp;G735,'By Class Overall'!A:G,7,FALSE),0)</f>
        <v>1</v>
      </c>
    </row>
    <row r="736" spans="1:17" x14ac:dyDescent="0.25">
      <c r="A736" s="8">
        <v>2</v>
      </c>
      <c r="B736" s="8" t="s">
        <v>12</v>
      </c>
      <c r="C736" s="8" t="s">
        <v>129</v>
      </c>
      <c r="D736" s="8">
        <v>16</v>
      </c>
      <c r="E736" s="8">
        <v>2</v>
      </c>
      <c r="F736" s="8">
        <v>109</v>
      </c>
      <c r="G736" s="8" t="s">
        <v>235</v>
      </c>
      <c r="H736" s="8">
        <v>5</v>
      </c>
      <c r="I736" s="9">
        <v>1.113425925925926E-2</v>
      </c>
      <c r="J736" s="8" t="s">
        <v>118</v>
      </c>
      <c r="K736" s="8">
        <v>8.1029999999999998</v>
      </c>
      <c r="L736" s="8" t="s">
        <v>131</v>
      </c>
      <c r="M736" s="8" t="s">
        <v>236</v>
      </c>
      <c r="N736" s="8" t="s">
        <v>129</v>
      </c>
      <c r="O736" s="8">
        <f>IF(N736="Sportsman",0,_xlfn.IFNA(VLOOKUP(E736,'Points and Classes'!A:B,2,FALSE),0))</f>
        <v>40</v>
      </c>
      <c r="P736" s="8">
        <f>_xlfn.IFNA(VLOOKUP(N736&amp;G736,'By Class Overall'!A:F,6,FALSE),0)</f>
        <v>120</v>
      </c>
      <c r="Q736" s="8">
        <f>_xlfn.IFNA(VLOOKUP(N736&amp;G736,'By Class Overall'!A:G,7,FALSE),0)</f>
        <v>3</v>
      </c>
    </row>
    <row r="737" spans="1:17" x14ac:dyDescent="0.25">
      <c r="A737" s="8">
        <v>2</v>
      </c>
      <c r="B737" s="8" t="s">
        <v>12</v>
      </c>
      <c r="C737" s="8" t="s">
        <v>129</v>
      </c>
      <c r="D737" s="8">
        <v>18</v>
      </c>
      <c r="E737" s="8">
        <v>3</v>
      </c>
      <c r="F737" s="8">
        <v>142</v>
      </c>
      <c r="G737" s="8" t="s">
        <v>233</v>
      </c>
      <c r="H737" s="8">
        <v>5</v>
      </c>
      <c r="I737" s="9">
        <v>1.1249999999999998E-2</v>
      </c>
      <c r="J737" s="8" t="s">
        <v>118</v>
      </c>
      <c r="K737" s="8">
        <v>9.82</v>
      </c>
      <c r="L737" s="8" t="s">
        <v>234</v>
      </c>
      <c r="M737" s="8" t="s">
        <v>158</v>
      </c>
      <c r="N737" s="8" t="s">
        <v>129</v>
      </c>
      <c r="O737" s="8">
        <f>IF(N737="Sportsman",0,_xlfn.IFNA(VLOOKUP(E737,'Points and Classes'!A:B,2,FALSE),0))</f>
        <v>32</v>
      </c>
      <c r="P737" s="8">
        <f>_xlfn.IFNA(VLOOKUP(N737&amp;G737,'By Class Overall'!A:F,6,FALSE),0)</f>
        <v>132</v>
      </c>
      <c r="Q737" s="8">
        <f>_xlfn.IFNA(VLOOKUP(N737&amp;G737,'By Class Overall'!A:G,7,FALSE),0)</f>
        <v>2</v>
      </c>
    </row>
    <row r="738" spans="1:17" x14ac:dyDescent="0.25">
      <c r="A738" s="8">
        <v>2</v>
      </c>
      <c r="B738" s="8" t="s">
        <v>12</v>
      </c>
      <c r="C738" s="8" t="s">
        <v>129</v>
      </c>
      <c r="D738" s="8" t="s">
        <v>71</v>
      </c>
      <c r="E738" s="8" t="s">
        <v>71</v>
      </c>
      <c r="F738" s="8">
        <v>179</v>
      </c>
      <c r="G738" s="8" t="s">
        <v>42</v>
      </c>
      <c r="J738" s="8" t="s">
        <v>71</v>
      </c>
      <c r="L738" s="8" t="s">
        <v>274</v>
      </c>
      <c r="M738" s="8" t="s">
        <v>44</v>
      </c>
      <c r="N738" s="8" t="s">
        <v>129</v>
      </c>
      <c r="O738" s="8">
        <f>IF(N738="Sportsman",0,_xlfn.IFNA(VLOOKUP(E738,'Points and Classes'!A:B,2,FALSE),0))</f>
        <v>0</v>
      </c>
      <c r="P738" s="8">
        <f>_xlfn.IFNA(VLOOKUP(N738&amp;G738,'By Class Overall'!A:F,6,FALSE),0)</f>
        <v>100</v>
      </c>
      <c r="Q738" s="8">
        <f>_xlfn.IFNA(VLOOKUP(N738&amp;G738,'By Class Overall'!A:G,7,FALSE),0)</f>
        <v>4</v>
      </c>
    </row>
    <row r="739" spans="1:17" x14ac:dyDescent="0.25">
      <c r="A739" s="8">
        <v>2</v>
      </c>
      <c r="B739" s="8" t="s">
        <v>12</v>
      </c>
      <c r="C739" s="8" t="s">
        <v>129</v>
      </c>
      <c r="D739" s="8" t="s">
        <v>71</v>
      </c>
      <c r="E739" s="8" t="s">
        <v>71</v>
      </c>
      <c r="F739" s="8">
        <v>33</v>
      </c>
      <c r="G739" s="8" t="s">
        <v>171</v>
      </c>
      <c r="J739" s="8" t="s">
        <v>71</v>
      </c>
      <c r="L739" s="8" t="s">
        <v>172</v>
      </c>
      <c r="M739" s="8" t="s">
        <v>173</v>
      </c>
      <c r="N739" s="8" t="s">
        <v>129</v>
      </c>
      <c r="O739" s="8">
        <f>IF(N739="Sportsman",0,_xlfn.IFNA(VLOOKUP(E739,'Points and Classes'!A:B,2,FALSE),0))</f>
        <v>0</v>
      </c>
      <c r="P739" s="8">
        <f>_xlfn.IFNA(VLOOKUP(N739&amp;G739,'By Class Overall'!A:F,6,FALSE),0)</f>
        <v>0</v>
      </c>
      <c r="Q739" s="8">
        <f>_xlfn.IFNA(VLOOKUP(N739&amp;G739,'By Class Overall'!A:G,7,FALSE),0)</f>
        <v>0</v>
      </c>
    </row>
    <row r="740" spans="1:17" x14ac:dyDescent="0.25">
      <c r="A740" s="8">
        <v>2</v>
      </c>
      <c r="B740" s="8" t="s">
        <v>12</v>
      </c>
      <c r="C740" s="8" t="s">
        <v>129</v>
      </c>
      <c r="D740" s="8" t="s">
        <v>71</v>
      </c>
      <c r="E740" s="8" t="s">
        <v>71</v>
      </c>
      <c r="F740" s="8">
        <v>101</v>
      </c>
      <c r="G740" s="8" t="s">
        <v>124</v>
      </c>
      <c r="J740" s="8" t="s">
        <v>71</v>
      </c>
      <c r="L740" s="8" t="s">
        <v>125</v>
      </c>
      <c r="M740" s="8" t="s">
        <v>81</v>
      </c>
      <c r="N740" s="8" t="s">
        <v>129</v>
      </c>
      <c r="O740" s="8">
        <f>IF(N740="Sportsman",0,_xlfn.IFNA(VLOOKUP(E740,'Points and Classes'!A:B,2,FALSE),0))</f>
        <v>0</v>
      </c>
      <c r="P740" s="8">
        <f>_xlfn.IFNA(VLOOKUP(N740&amp;G740,'By Class Overall'!A:F,6,FALSE),0)</f>
        <v>0</v>
      </c>
      <c r="Q740" s="8">
        <f>_xlfn.IFNA(VLOOKUP(N740&amp;G740,'By Class Overall'!A:G,7,FALSE),0)</f>
        <v>0</v>
      </c>
    </row>
    <row r="741" spans="1:17" x14ac:dyDescent="0.25">
      <c r="A741" s="8">
        <v>2</v>
      </c>
      <c r="B741" s="8" t="s">
        <v>12</v>
      </c>
      <c r="C741" s="8" t="s">
        <v>164</v>
      </c>
      <c r="D741" s="8">
        <v>7</v>
      </c>
      <c r="E741" s="8">
        <v>1</v>
      </c>
      <c r="F741" s="8">
        <v>993</v>
      </c>
      <c r="G741" s="8" t="s">
        <v>165</v>
      </c>
      <c r="H741" s="8">
        <v>6</v>
      </c>
      <c r="I741" s="9">
        <v>1.0381944444444444E-2</v>
      </c>
      <c r="J741" s="8">
        <v>17.960999999999999</v>
      </c>
      <c r="K741" s="8">
        <v>7.9160000000000004</v>
      </c>
      <c r="L741" s="8" t="s">
        <v>166</v>
      </c>
      <c r="M741" s="8" t="s">
        <v>16</v>
      </c>
      <c r="N741" s="8" t="s">
        <v>164</v>
      </c>
      <c r="O741" s="8">
        <f>IF(N741="Sportsman",0,_xlfn.IFNA(VLOOKUP(E741,'Points and Classes'!A:B,2,FALSE),0))</f>
        <v>50</v>
      </c>
      <c r="P741" s="8">
        <f>_xlfn.IFNA(VLOOKUP(N741&amp;G741,'By Class Overall'!A:F,6,FALSE),0)</f>
        <v>250</v>
      </c>
      <c r="Q741" s="8">
        <f>_xlfn.IFNA(VLOOKUP(N741&amp;G741,'By Class Overall'!A:G,7,FALSE),0)</f>
        <v>1</v>
      </c>
    </row>
    <row r="742" spans="1:17" x14ac:dyDescent="0.25">
      <c r="A742" s="8">
        <v>2</v>
      </c>
      <c r="B742" s="8" t="s">
        <v>12</v>
      </c>
      <c r="C742" s="8" t="s">
        <v>164</v>
      </c>
      <c r="D742" s="8">
        <v>8</v>
      </c>
      <c r="E742" s="8">
        <v>2</v>
      </c>
      <c r="F742" s="8">
        <v>32</v>
      </c>
      <c r="G742" s="8" t="s">
        <v>168</v>
      </c>
      <c r="H742" s="8">
        <v>6</v>
      </c>
      <c r="I742" s="9">
        <v>1.0416666666666666E-2</v>
      </c>
      <c r="J742" s="8">
        <v>20.707000000000001</v>
      </c>
      <c r="K742" s="8">
        <v>2.746</v>
      </c>
      <c r="L742" s="8" t="s">
        <v>169</v>
      </c>
      <c r="M742" s="8" t="s">
        <v>170</v>
      </c>
      <c r="N742" s="8" t="s">
        <v>164</v>
      </c>
      <c r="O742" s="8">
        <f>IF(N742="Sportsman",0,_xlfn.IFNA(VLOOKUP(E742,'Points and Classes'!A:B,2,FALSE),0))</f>
        <v>40</v>
      </c>
      <c r="P742" s="8">
        <f>_xlfn.IFNA(VLOOKUP(N742&amp;G742,'By Class Overall'!A:F,6,FALSE),0)</f>
        <v>144</v>
      </c>
      <c r="Q742" s="8">
        <f>_xlfn.IFNA(VLOOKUP(N742&amp;G742,'By Class Overall'!A:G,7,FALSE),0)</f>
        <v>3</v>
      </c>
    </row>
    <row r="743" spans="1:17" x14ac:dyDescent="0.25">
      <c r="A743" s="8">
        <v>2</v>
      </c>
      <c r="B743" s="8" t="s">
        <v>12</v>
      </c>
      <c r="C743" s="8" t="s">
        <v>164</v>
      </c>
      <c r="D743" s="8">
        <v>9</v>
      </c>
      <c r="E743" s="8">
        <v>3</v>
      </c>
      <c r="F743" s="8">
        <v>35</v>
      </c>
      <c r="G743" s="8" t="s">
        <v>231</v>
      </c>
      <c r="H743" s="8">
        <v>6</v>
      </c>
      <c r="I743" s="9">
        <v>1.0439814814814813E-2</v>
      </c>
      <c r="J743" s="8">
        <v>22.411000000000001</v>
      </c>
      <c r="K743" s="8">
        <v>1.704</v>
      </c>
      <c r="L743" s="8" t="s">
        <v>125</v>
      </c>
      <c r="M743" s="8" t="s">
        <v>232</v>
      </c>
      <c r="N743" s="8" t="s">
        <v>164</v>
      </c>
      <c r="O743" s="8">
        <f>IF(N743="Sportsman",0,_xlfn.IFNA(VLOOKUP(E743,'Points and Classes'!A:B,2,FALSE),0))</f>
        <v>32</v>
      </c>
      <c r="P743" s="8">
        <f>_xlfn.IFNA(VLOOKUP(N743&amp;G743,'By Class Overall'!A:F,6,FALSE),0)</f>
        <v>72</v>
      </c>
      <c r="Q743" s="8">
        <f>_xlfn.IFNA(VLOOKUP(N743&amp;G743,'By Class Overall'!A:G,7,FALSE),0)</f>
        <v>6</v>
      </c>
    </row>
    <row r="744" spans="1:17" x14ac:dyDescent="0.25">
      <c r="A744" s="8">
        <v>2</v>
      </c>
      <c r="B744" s="8" t="s">
        <v>12</v>
      </c>
      <c r="C744" s="8" t="s">
        <v>164</v>
      </c>
      <c r="D744" s="8">
        <v>10</v>
      </c>
      <c r="E744" s="8">
        <v>4</v>
      </c>
      <c r="F744" s="8">
        <v>33</v>
      </c>
      <c r="G744" s="8" t="s">
        <v>171</v>
      </c>
      <c r="H744" s="8">
        <v>6</v>
      </c>
      <c r="I744" s="9">
        <v>1.0486111111111111E-2</v>
      </c>
      <c r="J744" s="8">
        <v>26.626999999999999</v>
      </c>
      <c r="K744" s="8">
        <v>4.2160000000000002</v>
      </c>
      <c r="L744" s="8" t="s">
        <v>172</v>
      </c>
      <c r="M744" s="8" t="s">
        <v>173</v>
      </c>
      <c r="N744" s="8" t="s">
        <v>164</v>
      </c>
      <c r="O744" s="8">
        <f>IF(N744="Sportsman",0,_xlfn.IFNA(VLOOKUP(E744,'Points and Classes'!A:B,2,FALSE),0))</f>
        <v>26</v>
      </c>
      <c r="P744" s="8">
        <f>_xlfn.IFNA(VLOOKUP(N744&amp;G744,'By Class Overall'!A:F,6,FALSE),0)</f>
        <v>154</v>
      </c>
      <c r="Q744" s="8">
        <f>_xlfn.IFNA(VLOOKUP(N744&amp;G744,'By Class Overall'!A:G,7,FALSE),0)</f>
        <v>2</v>
      </c>
    </row>
    <row r="745" spans="1:17" x14ac:dyDescent="0.25">
      <c r="A745" s="8">
        <v>2</v>
      </c>
      <c r="B745" s="8" t="s">
        <v>12</v>
      </c>
      <c r="C745" s="8" t="s">
        <v>164</v>
      </c>
      <c r="D745" s="8">
        <v>13</v>
      </c>
      <c r="E745" s="8">
        <v>5</v>
      </c>
      <c r="F745" s="8">
        <v>693</v>
      </c>
      <c r="G745" s="8" t="s">
        <v>237</v>
      </c>
      <c r="H745" s="8">
        <v>6</v>
      </c>
      <c r="I745" s="9">
        <v>1.1018518518518518E-2</v>
      </c>
      <c r="J745" s="9">
        <v>8.449074074074075E-4</v>
      </c>
      <c r="K745" s="8">
        <v>19.068999999999999</v>
      </c>
      <c r="L745" s="8" t="s">
        <v>172</v>
      </c>
      <c r="M745" s="8" t="s">
        <v>16</v>
      </c>
      <c r="N745" s="8" t="s">
        <v>164</v>
      </c>
      <c r="O745" s="8">
        <f>IF(N745="Sportsman",0,_xlfn.IFNA(VLOOKUP(E745,'Points and Classes'!A:B,2,FALSE),0))</f>
        <v>22</v>
      </c>
      <c r="P745" s="8">
        <f>_xlfn.IFNA(VLOOKUP(N745&amp;G745,'By Class Overall'!A:F,6,FALSE),0)</f>
        <v>82</v>
      </c>
      <c r="Q745" s="8">
        <f>_xlfn.IFNA(VLOOKUP(N745&amp;G745,'By Class Overall'!A:G,7,FALSE),0)</f>
        <v>4</v>
      </c>
    </row>
    <row r="746" spans="1:17" x14ac:dyDescent="0.25">
      <c r="A746" s="8">
        <v>2</v>
      </c>
      <c r="B746" s="8" t="s">
        <v>12</v>
      </c>
      <c r="C746" s="8" t="s">
        <v>164</v>
      </c>
      <c r="D746" s="8">
        <v>14</v>
      </c>
      <c r="E746" s="8">
        <v>6</v>
      </c>
      <c r="F746" s="8">
        <v>217</v>
      </c>
      <c r="G746" s="8" t="s">
        <v>130</v>
      </c>
      <c r="H746" s="8">
        <v>5</v>
      </c>
      <c r="I746" s="9">
        <v>1.1041666666666667E-2</v>
      </c>
      <c r="J746" s="8" t="s">
        <v>118</v>
      </c>
      <c r="K746" s="8" t="s">
        <v>118</v>
      </c>
      <c r="L746" s="8" t="s">
        <v>131</v>
      </c>
      <c r="M746" s="8" t="s">
        <v>81</v>
      </c>
      <c r="N746" s="8" t="s">
        <v>164</v>
      </c>
      <c r="O746" s="8">
        <f>IF(N746="Sportsman",0,_xlfn.IFNA(VLOOKUP(E746,'Points and Classes'!A:B,2,FALSE),0))</f>
        <v>20</v>
      </c>
      <c r="P746" s="8">
        <f>_xlfn.IFNA(VLOOKUP(N746&amp;G746,'By Class Overall'!A:F,6,FALSE),0)</f>
        <v>40</v>
      </c>
      <c r="Q746" s="8">
        <f>_xlfn.IFNA(VLOOKUP(N746&amp;G746,'By Class Overall'!A:G,7,FALSE),0)</f>
        <v>10</v>
      </c>
    </row>
    <row r="747" spans="1:17" x14ac:dyDescent="0.25">
      <c r="A747" s="8">
        <v>2</v>
      </c>
      <c r="B747" s="8" t="s">
        <v>12</v>
      </c>
      <c r="C747" s="8" t="s">
        <v>164</v>
      </c>
      <c r="D747" s="8">
        <v>17</v>
      </c>
      <c r="E747" s="8">
        <v>7</v>
      </c>
      <c r="F747" s="8">
        <v>109</v>
      </c>
      <c r="G747" s="8" t="s">
        <v>235</v>
      </c>
      <c r="H747" s="8">
        <v>5</v>
      </c>
      <c r="I747" s="9">
        <v>1.113425925925926E-2</v>
      </c>
      <c r="J747" s="8" t="s">
        <v>118</v>
      </c>
      <c r="K747" s="8">
        <v>1E-3</v>
      </c>
      <c r="L747" s="8" t="s">
        <v>131</v>
      </c>
      <c r="M747" s="8" t="s">
        <v>236</v>
      </c>
      <c r="N747" s="8" t="s">
        <v>164</v>
      </c>
      <c r="O747" s="8">
        <f>IF(N747="Sportsman",0,_xlfn.IFNA(VLOOKUP(E747,'Points and Classes'!A:B,2,FALSE),0))</f>
        <v>18</v>
      </c>
      <c r="P747" s="8">
        <f>_xlfn.IFNA(VLOOKUP(N747&amp;G747,'By Class Overall'!A:F,6,FALSE),0)</f>
        <v>54</v>
      </c>
      <c r="Q747" s="8">
        <f>_xlfn.IFNA(VLOOKUP(N747&amp;G747,'By Class Overall'!A:G,7,FALSE),0)</f>
        <v>8</v>
      </c>
    </row>
    <row r="748" spans="1:17" x14ac:dyDescent="0.25">
      <c r="A748" s="8">
        <v>2</v>
      </c>
      <c r="B748" s="8" t="s">
        <v>12</v>
      </c>
      <c r="C748" s="8" t="s">
        <v>164</v>
      </c>
      <c r="D748" s="8" t="s">
        <v>71</v>
      </c>
      <c r="E748" s="8" t="s">
        <v>71</v>
      </c>
      <c r="F748" s="8">
        <v>660</v>
      </c>
      <c r="G748" s="8" t="s">
        <v>64</v>
      </c>
      <c r="J748" s="8" t="s">
        <v>71</v>
      </c>
      <c r="L748" s="8" t="s">
        <v>65</v>
      </c>
      <c r="M748" s="8" t="s">
        <v>66</v>
      </c>
      <c r="N748" s="8" t="s">
        <v>164</v>
      </c>
      <c r="O748" s="8">
        <f>IF(N748="Sportsman",0,_xlfn.IFNA(VLOOKUP(E748,'Points and Classes'!A:B,2,FALSE),0))</f>
        <v>0</v>
      </c>
      <c r="P748" s="8">
        <f>_xlfn.IFNA(VLOOKUP(N748&amp;G748,'By Class Overall'!A:F,6,FALSE),0)</f>
        <v>80</v>
      </c>
      <c r="Q748" s="8">
        <f>_xlfn.IFNA(VLOOKUP(N748&amp;G748,'By Class Overall'!A:G,7,FALSE),0)</f>
        <v>5</v>
      </c>
    </row>
    <row r="749" spans="1:17" x14ac:dyDescent="0.25">
      <c r="A749" s="8">
        <v>2</v>
      </c>
      <c r="B749" s="8" t="s">
        <v>12</v>
      </c>
      <c r="C749" s="8" t="s">
        <v>192</v>
      </c>
      <c r="D749" s="8">
        <v>1</v>
      </c>
      <c r="E749" s="8">
        <v>1</v>
      </c>
      <c r="F749" s="8">
        <v>307</v>
      </c>
      <c r="G749" s="8" t="s">
        <v>47</v>
      </c>
      <c r="H749" s="8">
        <v>4</v>
      </c>
      <c r="I749" s="9">
        <v>5.0578703703703706E-3</v>
      </c>
      <c r="L749" s="8" t="s">
        <v>48</v>
      </c>
      <c r="M749" s="8" t="s">
        <v>49</v>
      </c>
      <c r="N749" s="8" t="s">
        <v>192</v>
      </c>
      <c r="O749" s="8">
        <f>IF(N749="Sportsman",0,_xlfn.IFNA(VLOOKUP(E749,'Points and Classes'!A:B,2,FALSE),0))</f>
        <v>0</v>
      </c>
      <c r="P749" s="8">
        <f>_xlfn.IFNA(VLOOKUP(N749&amp;G749,'By Class Overall'!A:F,6,FALSE),0)</f>
        <v>0</v>
      </c>
      <c r="Q749" s="8">
        <f>_xlfn.IFNA(VLOOKUP(N749&amp;G749,'By Class Overall'!A:G,7,FALSE),0)</f>
        <v>1</v>
      </c>
    </row>
    <row r="750" spans="1:17" x14ac:dyDescent="0.25">
      <c r="A750" s="8">
        <v>2</v>
      </c>
      <c r="B750" s="8" t="s">
        <v>12</v>
      </c>
      <c r="C750" s="8" t="s">
        <v>192</v>
      </c>
      <c r="D750" s="8">
        <v>2</v>
      </c>
      <c r="E750" s="8">
        <v>2</v>
      </c>
      <c r="F750" s="8">
        <v>107</v>
      </c>
      <c r="G750" s="8" t="s">
        <v>55</v>
      </c>
      <c r="H750" s="8">
        <v>4</v>
      </c>
      <c r="I750" s="9">
        <v>5.0925925925925921E-3</v>
      </c>
      <c r="J750" s="8">
        <v>2.681</v>
      </c>
      <c r="K750" s="8">
        <v>2.681</v>
      </c>
      <c r="L750" s="8" t="s">
        <v>56</v>
      </c>
      <c r="M750" s="8" t="s">
        <v>57</v>
      </c>
      <c r="N750" s="8" t="s">
        <v>192</v>
      </c>
      <c r="O750" s="8">
        <f>IF(N750="Sportsman",0,_xlfn.IFNA(VLOOKUP(E750,'Points and Classes'!A:B,2,FALSE),0))</f>
        <v>0</v>
      </c>
      <c r="P750" s="8">
        <f>_xlfn.IFNA(VLOOKUP(N750&amp;G750,'By Class Overall'!A:F,6,FALSE),0)</f>
        <v>0</v>
      </c>
      <c r="Q750" s="8">
        <f>_xlfn.IFNA(VLOOKUP(N750&amp;G750,'By Class Overall'!A:G,7,FALSE),0)</f>
        <v>1</v>
      </c>
    </row>
    <row r="751" spans="1:17" x14ac:dyDescent="0.25">
      <c r="A751" s="8">
        <v>2</v>
      </c>
      <c r="B751" s="8" t="s">
        <v>12</v>
      </c>
      <c r="C751" s="8" t="s">
        <v>192</v>
      </c>
      <c r="D751" s="8">
        <v>3</v>
      </c>
      <c r="E751" s="8">
        <v>3</v>
      </c>
      <c r="F751" s="8">
        <v>993</v>
      </c>
      <c r="G751" s="8" t="s">
        <v>165</v>
      </c>
      <c r="H751" s="8">
        <v>4</v>
      </c>
      <c r="I751" s="9">
        <v>5.115740740740741E-3</v>
      </c>
      <c r="J751" s="8">
        <v>4.6280000000000001</v>
      </c>
      <c r="K751" s="8">
        <v>1.9470000000000001</v>
      </c>
      <c r="L751" s="8" t="s">
        <v>166</v>
      </c>
      <c r="M751" s="8" t="s">
        <v>16</v>
      </c>
      <c r="N751" s="8" t="s">
        <v>192</v>
      </c>
      <c r="O751" s="8">
        <f>IF(N751="Sportsman",0,_xlfn.IFNA(VLOOKUP(E751,'Points and Classes'!A:B,2,FALSE),0))</f>
        <v>0</v>
      </c>
      <c r="P751" s="8">
        <f>_xlfn.IFNA(VLOOKUP(N751&amp;G751,'By Class Overall'!A:F,6,FALSE),0)</f>
        <v>0</v>
      </c>
      <c r="Q751" s="8">
        <f>_xlfn.IFNA(VLOOKUP(N751&amp;G751,'By Class Overall'!A:G,7,FALSE),0)</f>
        <v>1</v>
      </c>
    </row>
    <row r="752" spans="1:17" x14ac:dyDescent="0.25">
      <c r="A752" s="8">
        <v>2</v>
      </c>
      <c r="B752" s="8" t="s">
        <v>12</v>
      </c>
      <c r="C752" s="8" t="s">
        <v>192</v>
      </c>
      <c r="D752" s="8">
        <v>4</v>
      </c>
      <c r="E752" s="8">
        <v>4</v>
      </c>
      <c r="F752" s="8">
        <v>179</v>
      </c>
      <c r="G752" s="8" t="s">
        <v>42</v>
      </c>
      <c r="H752" s="8">
        <v>4</v>
      </c>
      <c r="I752" s="9">
        <v>5.115740740740741E-3</v>
      </c>
      <c r="J752" s="8">
        <v>5.202</v>
      </c>
      <c r="K752" s="8">
        <v>0.57399999999999995</v>
      </c>
      <c r="L752" s="8" t="s">
        <v>43</v>
      </c>
      <c r="M752" s="8" t="s">
        <v>44</v>
      </c>
      <c r="N752" s="8" t="s">
        <v>192</v>
      </c>
      <c r="O752" s="8">
        <f>IF(N752="Sportsman",0,_xlfn.IFNA(VLOOKUP(E752,'Points and Classes'!A:B,2,FALSE),0))</f>
        <v>0</v>
      </c>
      <c r="P752" s="8">
        <f>_xlfn.IFNA(VLOOKUP(N752&amp;G752,'By Class Overall'!A:F,6,FALSE),0)</f>
        <v>0</v>
      </c>
      <c r="Q752" s="8">
        <f>_xlfn.IFNA(VLOOKUP(N752&amp;G752,'By Class Overall'!A:G,7,FALSE),0)</f>
        <v>1</v>
      </c>
    </row>
    <row r="753" spans="1:17" x14ac:dyDescent="0.25">
      <c r="A753" s="8">
        <v>2</v>
      </c>
      <c r="B753" s="8" t="s">
        <v>12</v>
      </c>
      <c r="C753" s="8" t="s">
        <v>192</v>
      </c>
      <c r="D753" s="8">
        <v>5</v>
      </c>
      <c r="E753" s="8">
        <v>5</v>
      </c>
      <c r="F753" s="8">
        <v>335</v>
      </c>
      <c r="G753" s="8" t="s">
        <v>269</v>
      </c>
      <c r="H753" s="8">
        <v>4</v>
      </c>
      <c r="I753" s="9">
        <v>5.115740740740741E-3</v>
      </c>
      <c r="J753" s="8">
        <v>5.3419999999999996</v>
      </c>
      <c r="K753" s="8">
        <v>0.14000000000000001</v>
      </c>
      <c r="L753" s="8" t="s">
        <v>270</v>
      </c>
      <c r="M753" s="8" t="s">
        <v>271</v>
      </c>
      <c r="N753" s="8" t="s">
        <v>192</v>
      </c>
      <c r="O753" s="8">
        <f>IF(N753="Sportsman",0,_xlfn.IFNA(VLOOKUP(E753,'Points and Classes'!A:B,2,FALSE),0))</f>
        <v>0</v>
      </c>
      <c r="P753" s="8">
        <f>_xlfn.IFNA(VLOOKUP(N753&amp;G753,'By Class Overall'!A:F,6,FALSE),0)</f>
        <v>0</v>
      </c>
      <c r="Q753" s="8">
        <f>_xlfn.IFNA(VLOOKUP(N753&amp;G753,'By Class Overall'!A:G,7,FALSE),0)</f>
        <v>1</v>
      </c>
    </row>
    <row r="754" spans="1:17" x14ac:dyDescent="0.25">
      <c r="A754" s="8">
        <v>2</v>
      </c>
      <c r="B754" s="8" t="s">
        <v>12</v>
      </c>
      <c r="C754" s="8" t="s">
        <v>192</v>
      </c>
      <c r="D754" s="8">
        <v>6</v>
      </c>
      <c r="E754" s="8">
        <v>6</v>
      </c>
      <c r="F754" s="8">
        <v>300</v>
      </c>
      <c r="G754" s="8" t="s">
        <v>267</v>
      </c>
      <c r="H754" s="8">
        <v>4</v>
      </c>
      <c r="I754" s="9">
        <v>5.5092592592592589E-3</v>
      </c>
      <c r="J754" s="8">
        <v>38.371000000000002</v>
      </c>
      <c r="K754" s="8">
        <v>33.029000000000003</v>
      </c>
      <c r="L754" s="8" t="s">
        <v>18</v>
      </c>
      <c r="M754" s="8" t="s">
        <v>158</v>
      </c>
      <c r="N754" s="8" t="s">
        <v>192</v>
      </c>
      <c r="O754" s="8">
        <f>IF(N754="Sportsman",0,_xlfn.IFNA(VLOOKUP(E754,'Points and Classes'!A:B,2,FALSE),0))</f>
        <v>0</v>
      </c>
      <c r="P754" s="8">
        <f>_xlfn.IFNA(VLOOKUP(N754&amp;G754,'By Class Overall'!A:F,6,FALSE),0)</f>
        <v>0</v>
      </c>
      <c r="Q754" s="8">
        <f>_xlfn.IFNA(VLOOKUP(N754&amp;G754,'By Class Overall'!A:G,7,FALSE),0)</f>
        <v>1</v>
      </c>
    </row>
    <row r="755" spans="1:17" x14ac:dyDescent="0.25">
      <c r="A755" s="8">
        <v>2</v>
      </c>
      <c r="B755" s="8" t="s">
        <v>12</v>
      </c>
      <c r="C755" s="8" t="s">
        <v>192</v>
      </c>
      <c r="D755" s="8">
        <v>7</v>
      </c>
      <c r="E755" s="8">
        <v>7</v>
      </c>
      <c r="F755" s="8">
        <v>711</v>
      </c>
      <c r="G755" s="8" t="s">
        <v>151</v>
      </c>
      <c r="H755" s="8">
        <v>4</v>
      </c>
      <c r="I755" s="9">
        <v>5.6365740740740742E-3</v>
      </c>
      <c r="J755" s="8">
        <v>49.631999999999998</v>
      </c>
      <c r="K755" s="8">
        <v>11.260999999999999</v>
      </c>
      <c r="L755" s="8" t="s">
        <v>18</v>
      </c>
      <c r="M755" s="8" t="s">
        <v>152</v>
      </c>
      <c r="N755" s="8" t="s">
        <v>192</v>
      </c>
      <c r="O755" s="8">
        <f>IF(N755="Sportsman",0,_xlfn.IFNA(VLOOKUP(E755,'Points and Classes'!A:B,2,FALSE),0))</f>
        <v>0</v>
      </c>
      <c r="P755" s="8">
        <f>_xlfn.IFNA(VLOOKUP(N755&amp;G755,'By Class Overall'!A:F,6,FALSE),0)</f>
        <v>0</v>
      </c>
      <c r="Q755" s="8">
        <f>_xlfn.IFNA(VLOOKUP(N755&amp;G755,'By Class Overall'!A:G,7,FALSE),0)</f>
        <v>1</v>
      </c>
    </row>
    <row r="756" spans="1:17" x14ac:dyDescent="0.25">
      <c r="A756" s="8">
        <v>2</v>
      </c>
      <c r="B756" s="8" t="s">
        <v>12</v>
      </c>
      <c r="C756" s="8" t="s">
        <v>192</v>
      </c>
      <c r="D756" s="8">
        <v>8</v>
      </c>
      <c r="E756" s="8">
        <v>8</v>
      </c>
      <c r="F756" s="8">
        <v>268</v>
      </c>
      <c r="G756" s="8" t="s">
        <v>156</v>
      </c>
      <c r="H756" s="8">
        <v>4</v>
      </c>
      <c r="I756" s="9">
        <v>5.6597222222222222E-3</v>
      </c>
      <c r="J756" s="8">
        <v>51.622</v>
      </c>
      <c r="K756" s="8">
        <v>1.99</v>
      </c>
      <c r="L756" s="8" t="s">
        <v>157</v>
      </c>
      <c r="M756" s="8" t="s">
        <v>158</v>
      </c>
      <c r="N756" s="8" t="s">
        <v>192</v>
      </c>
      <c r="O756" s="8">
        <f>IF(N756="Sportsman",0,_xlfn.IFNA(VLOOKUP(E756,'Points and Classes'!A:B,2,FALSE),0))</f>
        <v>0</v>
      </c>
      <c r="P756" s="8">
        <f>_xlfn.IFNA(VLOOKUP(N756&amp;G756,'By Class Overall'!A:F,6,FALSE),0)</f>
        <v>0</v>
      </c>
      <c r="Q756" s="8">
        <f>_xlfn.IFNA(VLOOKUP(N756&amp;G756,'By Class Overall'!A:G,7,FALSE),0)</f>
        <v>1</v>
      </c>
    </row>
    <row r="757" spans="1:17" x14ac:dyDescent="0.25">
      <c r="A757" s="8">
        <v>2</v>
      </c>
      <c r="B757" s="8" t="s">
        <v>12</v>
      </c>
      <c r="C757" s="8" t="s">
        <v>192</v>
      </c>
      <c r="D757" s="8">
        <v>9</v>
      </c>
      <c r="E757" s="8">
        <v>9</v>
      </c>
      <c r="F757" s="8">
        <v>142</v>
      </c>
      <c r="G757" s="8" t="s">
        <v>233</v>
      </c>
      <c r="H757" s="8">
        <v>4</v>
      </c>
      <c r="I757" s="9">
        <v>5.6944444444444438E-3</v>
      </c>
      <c r="J757" s="8">
        <v>54.47</v>
      </c>
      <c r="K757" s="8">
        <v>2.8479999999999999</v>
      </c>
      <c r="L757" s="8" t="s">
        <v>234</v>
      </c>
      <c r="M757" s="8" t="s">
        <v>158</v>
      </c>
      <c r="N757" s="8" t="s">
        <v>192</v>
      </c>
      <c r="O757" s="8">
        <f>IF(N757="Sportsman",0,_xlfn.IFNA(VLOOKUP(E757,'Points and Classes'!A:B,2,FALSE),0))</f>
        <v>0</v>
      </c>
      <c r="P757" s="8">
        <f>_xlfn.IFNA(VLOOKUP(N757&amp;G757,'By Class Overall'!A:F,6,FALSE),0)</f>
        <v>0</v>
      </c>
      <c r="Q757" s="8">
        <f>_xlfn.IFNA(VLOOKUP(N757&amp;G757,'By Class Overall'!A:G,7,FALSE),0)</f>
        <v>1</v>
      </c>
    </row>
    <row r="758" spans="1:17" x14ac:dyDescent="0.25">
      <c r="A758" s="8">
        <v>2</v>
      </c>
      <c r="B758" s="8" t="s">
        <v>12</v>
      </c>
      <c r="C758" s="8" t="s">
        <v>192</v>
      </c>
      <c r="D758" s="8">
        <v>10</v>
      </c>
      <c r="E758" s="8">
        <v>10</v>
      </c>
      <c r="F758" s="8">
        <v>693</v>
      </c>
      <c r="G758" s="8" t="s">
        <v>237</v>
      </c>
      <c r="H758" s="8">
        <v>4</v>
      </c>
      <c r="I758" s="9">
        <v>6.1111111111111114E-3</v>
      </c>
      <c r="J758" s="9">
        <v>1.0532407407407407E-3</v>
      </c>
      <c r="K758" s="8">
        <v>36.201000000000001</v>
      </c>
      <c r="L758" s="8" t="s">
        <v>172</v>
      </c>
      <c r="M758" s="8" t="s">
        <v>16</v>
      </c>
      <c r="N758" s="8" t="s">
        <v>192</v>
      </c>
      <c r="O758" s="8">
        <f>IF(N758="Sportsman",0,_xlfn.IFNA(VLOOKUP(E758,'Points and Classes'!A:B,2,FALSE),0))</f>
        <v>0</v>
      </c>
      <c r="P758" s="8">
        <f>_xlfn.IFNA(VLOOKUP(N758&amp;G758,'By Class Overall'!A:F,6,FALSE),0)</f>
        <v>0</v>
      </c>
      <c r="Q758" s="8">
        <f>_xlfn.IFNA(VLOOKUP(N758&amp;G758,'By Class Overall'!A:G,7,FALSE),0)</f>
        <v>1</v>
      </c>
    </row>
    <row r="759" spans="1:17" x14ac:dyDescent="0.25">
      <c r="A759" s="8">
        <v>2</v>
      </c>
      <c r="B759" s="8" t="s">
        <v>12</v>
      </c>
      <c r="C759" s="8" t="s">
        <v>192</v>
      </c>
      <c r="D759" s="8" t="s">
        <v>71</v>
      </c>
      <c r="E759" s="8" t="s">
        <v>71</v>
      </c>
      <c r="F759" s="8">
        <v>213</v>
      </c>
      <c r="G759" s="8" t="s">
        <v>241</v>
      </c>
      <c r="J759" s="8" t="s">
        <v>71</v>
      </c>
      <c r="L759" s="8" t="s">
        <v>242</v>
      </c>
      <c r="M759" s="8" t="s">
        <v>243</v>
      </c>
      <c r="N759" s="8" t="s">
        <v>192</v>
      </c>
      <c r="O759" s="8">
        <f>IF(N759="Sportsman",0,_xlfn.IFNA(VLOOKUP(E759,'Points and Classes'!A:B,2,FALSE),0))</f>
        <v>0</v>
      </c>
      <c r="P759" s="8">
        <f>_xlfn.IFNA(VLOOKUP(N759&amp;G759,'By Class Overall'!A:F,6,FALSE),0)</f>
        <v>0</v>
      </c>
      <c r="Q759" s="8">
        <f>_xlfn.IFNA(VLOOKUP(N759&amp;G759,'By Class Overall'!A:G,7,FALSE),0)</f>
        <v>1</v>
      </c>
    </row>
    <row r="760" spans="1:17" x14ac:dyDescent="0.25">
      <c r="A760" s="8">
        <v>2</v>
      </c>
      <c r="B760" s="8" t="s">
        <v>12</v>
      </c>
      <c r="C760" s="8" t="s">
        <v>192</v>
      </c>
      <c r="D760" s="8" t="s">
        <v>71</v>
      </c>
      <c r="E760" s="8" t="s">
        <v>71</v>
      </c>
      <c r="F760" s="8">
        <v>66</v>
      </c>
      <c r="G760" s="8" t="s">
        <v>153</v>
      </c>
      <c r="J760" s="8" t="s">
        <v>71</v>
      </c>
      <c r="L760" s="8" t="s">
        <v>154</v>
      </c>
      <c r="M760" s="8" t="s">
        <v>144</v>
      </c>
      <c r="N760" s="8" t="s">
        <v>192</v>
      </c>
      <c r="O760" s="8">
        <f>IF(N760="Sportsman",0,_xlfn.IFNA(VLOOKUP(E760,'Points and Classes'!A:B,2,FALSE),0))</f>
        <v>0</v>
      </c>
      <c r="P760" s="8">
        <f>_xlfn.IFNA(VLOOKUP(N760&amp;G760,'By Class Overall'!A:F,6,FALSE),0)</f>
        <v>0</v>
      </c>
      <c r="Q760" s="8">
        <f>_xlfn.IFNA(VLOOKUP(N760&amp;G760,'By Class Overall'!A:G,7,FALSE),0)</f>
        <v>0</v>
      </c>
    </row>
    <row r="761" spans="1:17" x14ac:dyDescent="0.25">
      <c r="A761" s="8">
        <v>2</v>
      </c>
      <c r="B761" s="8" t="s">
        <v>12</v>
      </c>
      <c r="C761" s="8" t="s">
        <v>192</v>
      </c>
      <c r="D761" s="8" t="s">
        <v>71</v>
      </c>
      <c r="E761" s="8" t="s">
        <v>71</v>
      </c>
      <c r="F761" s="8">
        <v>66</v>
      </c>
      <c r="G761" s="8" t="s">
        <v>153</v>
      </c>
      <c r="J761" s="8" t="s">
        <v>71</v>
      </c>
      <c r="L761" s="8" t="s">
        <v>143</v>
      </c>
      <c r="M761" s="8" t="s">
        <v>144</v>
      </c>
      <c r="N761" s="8" t="s">
        <v>192</v>
      </c>
      <c r="O761" s="8">
        <f>IF(N761="Sportsman",0,_xlfn.IFNA(VLOOKUP(E761,'Points and Classes'!A:B,2,FALSE),0))</f>
        <v>0</v>
      </c>
      <c r="P761" s="8">
        <f>_xlfn.IFNA(VLOOKUP(N761&amp;G761,'By Class Overall'!A:F,6,FALSE),0)</f>
        <v>0</v>
      </c>
      <c r="Q761" s="8">
        <f>_xlfn.IFNA(VLOOKUP(N761&amp;G761,'By Class Overall'!A:G,7,FALSE),0)</f>
        <v>0</v>
      </c>
    </row>
    <row r="762" spans="1:17" x14ac:dyDescent="0.25">
      <c r="A762" s="8">
        <v>2</v>
      </c>
      <c r="B762" s="8" t="s">
        <v>12</v>
      </c>
      <c r="C762" s="8" t="s">
        <v>192</v>
      </c>
      <c r="D762" s="8" t="s">
        <v>71</v>
      </c>
      <c r="E762" s="8" t="s">
        <v>71</v>
      </c>
      <c r="F762" s="8">
        <v>71</v>
      </c>
      <c r="G762" s="8" t="s">
        <v>250</v>
      </c>
      <c r="J762" s="8" t="s">
        <v>71</v>
      </c>
      <c r="L762" s="8" t="s">
        <v>188</v>
      </c>
      <c r="M762" s="8" t="s">
        <v>251</v>
      </c>
      <c r="N762" s="8" t="s">
        <v>192</v>
      </c>
      <c r="O762" s="8">
        <f>IF(N762="Sportsman",0,_xlfn.IFNA(VLOOKUP(E762,'Points and Classes'!A:B,2,FALSE),0))</f>
        <v>0</v>
      </c>
      <c r="P762" s="8">
        <f>_xlfn.IFNA(VLOOKUP(N762&amp;G762,'By Class Overall'!A:F,6,FALSE),0)</f>
        <v>0</v>
      </c>
      <c r="Q762" s="8">
        <f>_xlfn.IFNA(VLOOKUP(N762&amp;G762,'By Class Overall'!A:G,7,FALSE),0)</f>
        <v>0</v>
      </c>
    </row>
    <row r="763" spans="1:17" x14ac:dyDescent="0.25">
      <c r="A763" s="8">
        <v>2</v>
      </c>
      <c r="B763" s="8" t="s">
        <v>12</v>
      </c>
      <c r="C763" s="8" t="s">
        <v>192</v>
      </c>
      <c r="D763" s="8" t="s">
        <v>71</v>
      </c>
      <c r="E763" s="8" t="s">
        <v>71</v>
      </c>
      <c r="F763" s="8">
        <v>142</v>
      </c>
      <c r="G763" s="8" t="s">
        <v>233</v>
      </c>
      <c r="J763" s="8" t="s">
        <v>71</v>
      </c>
      <c r="L763" s="8" t="s">
        <v>234</v>
      </c>
      <c r="M763" s="8" t="s">
        <v>158</v>
      </c>
      <c r="N763" s="8" t="s">
        <v>192</v>
      </c>
      <c r="O763" s="8">
        <f>IF(N763="Sportsman",0,_xlfn.IFNA(VLOOKUP(E763,'Points and Classes'!A:B,2,FALSE),0))</f>
        <v>0</v>
      </c>
      <c r="P763" s="8">
        <f>_xlfn.IFNA(VLOOKUP(N763&amp;G763,'By Class Overall'!A:F,6,FALSE),0)</f>
        <v>0</v>
      </c>
      <c r="Q763" s="8">
        <f>_xlfn.IFNA(VLOOKUP(N763&amp;G763,'By Class Overall'!A:G,7,FALSE),0)</f>
        <v>1</v>
      </c>
    </row>
    <row r="764" spans="1:17" x14ac:dyDescent="0.25">
      <c r="A764" s="8">
        <v>2</v>
      </c>
      <c r="B764" s="8" t="s">
        <v>12</v>
      </c>
      <c r="C764" s="8" t="s">
        <v>192</v>
      </c>
      <c r="D764" s="8" t="s">
        <v>71</v>
      </c>
      <c r="E764" s="8" t="s">
        <v>71</v>
      </c>
      <c r="F764" s="8">
        <v>107</v>
      </c>
      <c r="G764" s="8" t="s">
        <v>55</v>
      </c>
      <c r="J764" s="8" t="s">
        <v>71</v>
      </c>
      <c r="L764" s="8" t="s">
        <v>56</v>
      </c>
      <c r="M764" s="8" t="s">
        <v>57</v>
      </c>
      <c r="N764" s="8" t="s">
        <v>192</v>
      </c>
      <c r="O764" s="8">
        <f>IF(N764="Sportsman",0,_xlfn.IFNA(VLOOKUP(E764,'Points and Classes'!A:B,2,FALSE),0))</f>
        <v>0</v>
      </c>
      <c r="P764" s="8">
        <f>_xlfn.IFNA(VLOOKUP(N764&amp;G764,'By Class Overall'!A:F,6,FALSE),0)</f>
        <v>0</v>
      </c>
      <c r="Q764" s="8">
        <f>_xlfn.IFNA(VLOOKUP(N764&amp;G764,'By Class Overall'!A:G,7,FALSE),0)</f>
        <v>1</v>
      </c>
    </row>
    <row r="765" spans="1:17" x14ac:dyDescent="0.25">
      <c r="A765" s="8">
        <v>2</v>
      </c>
      <c r="B765" s="8" t="s">
        <v>12</v>
      </c>
      <c r="C765" s="8" t="s">
        <v>192</v>
      </c>
      <c r="D765" s="8" t="s">
        <v>71</v>
      </c>
      <c r="E765" s="8" t="s">
        <v>71</v>
      </c>
      <c r="F765" s="8">
        <v>300</v>
      </c>
      <c r="G765" s="8" t="s">
        <v>267</v>
      </c>
      <c r="J765" s="8" t="s">
        <v>71</v>
      </c>
      <c r="L765" s="8" t="s">
        <v>18</v>
      </c>
      <c r="M765" s="8" t="s">
        <v>158</v>
      </c>
      <c r="N765" s="8" t="s">
        <v>192</v>
      </c>
      <c r="O765" s="8">
        <f>IF(N765="Sportsman",0,_xlfn.IFNA(VLOOKUP(E765,'Points and Classes'!A:B,2,FALSE),0))</f>
        <v>0</v>
      </c>
      <c r="P765" s="8">
        <f>_xlfn.IFNA(VLOOKUP(N765&amp;G765,'By Class Overall'!A:F,6,FALSE),0)</f>
        <v>0</v>
      </c>
      <c r="Q765" s="8">
        <f>_xlfn.IFNA(VLOOKUP(N765&amp;G765,'By Class Overall'!A:G,7,FALSE),0)</f>
        <v>1</v>
      </c>
    </row>
    <row r="766" spans="1:17" x14ac:dyDescent="0.25">
      <c r="A766" s="8">
        <v>2</v>
      </c>
      <c r="B766" s="8" t="s">
        <v>12</v>
      </c>
      <c r="C766" s="8" t="s">
        <v>192</v>
      </c>
      <c r="D766" s="8" t="s">
        <v>71</v>
      </c>
      <c r="E766" s="8" t="s">
        <v>71</v>
      </c>
      <c r="F766" s="8">
        <v>307</v>
      </c>
      <c r="G766" s="8" t="s">
        <v>47</v>
      </c>
      <c r="J766" s="8" t="s">
        <v>71</v>
      </c>
      <c r="L766" s="8" t="s">
        <v>48</v>
      </c>
      <c r="M766" s="8" t="s">
        <v>49</v>
      </c>
      <c r="N766" s="8" t="s">
        <v>192</v>
      </c>
      <c r="O766" s="8">
        <f>IF(N766="Sportsman",0,_xlfn.IFNA(VLOOKUP(E766,'Points and Classes'!A:B,2,FALSE),0))</f>
        <v>0</v>
      </c>
      <c r="P766" s="8">
        <f>_xlfn.IFNA(VLOOKUP(N766&amp;G766,'By Class Overall'!A:F,6,FALSE),0)</f>
        <v>0</v>
      </c>
      <c r="Q766" s="8">
        <f>_xlfn.IFNA(VLOOKUP(N766&amp;G766,'By Class Overall'!A:G,7,FALSE),0)</f>
        <v>1</v>
      </c>
    </row>
    <row r="767" spans="1:17" x14ac:dyDescent="0.25">
      <c r="A767" s="8">
        <v>2</v>
      </c>
      <c r="B767" s="8" t="s">
        <v>12</v>
      </c>
      <c r="C767" s="8" t="s">
        <v>192</v>
      </c>
      <c r="D767" s="8" t="s">
        <v>71</v>
      </c>
      <c r="E767" s="8" t="s">
        <v>71</v>
      </c>
      <c r="F767" s="8">
        <v>147</v>
      </c>
      <c r="G767" s="8" t="s">
        <v>159</v>
      </c>
      <c r="J767" s="8" t="s">
        <v>71</v>
      </c>
      <c r="L767" s="8" t="s">
        <v>155</v>
      </c>
      <c r="M767" s="8" t="s">
        <v>24</v>
      </c>
      <c r="N767" s="8" t="s">
        <v>192</v>
      </c>
      <c r="O767" s="8">
        <f>IF(N767="Sportsman",0,_xlfn.IFNA(VLOOKUP(E767,'Points and Classes'!A:B,2,FALSE),0))</f>
        <v>0</v>
      </c>
      <c r="P767" s="8">
        <f>_xlfn.IFNA(VLOOKUP(N767&amp;G767,'By Class Overall'!A:F,6,FALSE),0)</f>
        <v>0</v>
      </c>
      <c r="Q767" s="8">
        <f>_xlfn.IFNA(VLOOKUP(N767&amp;G767,'By Class Overall'!A:G,7,FALSE),0)</f>
        <v>0</v>
      </c>
    </row>
    <row r="768" spans="1:17" x14ac:dyDescent="0.25">
      <c r="A768" s="8">
        <v>2</v>
      </c>
      <c r="B768" s="8" t="s">
        <v>12</v>
      </c>
      <c r="C768" s="8" t="s">
        <v>192</v>
      </c>
      <c r="D768" s="8" t="s">
        <v>71</v>
      </c>
      <c r="E768" s="8" t="s">
        <v>71</v>
      </c>
      <c r="F768" s="8">
        <v>146</v>
      </c>
      <c r="G768" s="8" t="s">
        <v>68</v>
      </c>
      <c r="J768" s="8" t="s">
        <v>71</v>
      </c>
      <c r="L768" s="8" t="s">
        <v>69</v>
      </c>
      <c r="M768" s="8" t="s">
        <v>70</v>
      </c>
      <c r="N768" s="8" t="s">
        <v>192</v>
      </c>
      <c r="O768" s="8">
        <f>IF(N768="Sportsman",0,_xlfn.IFNA(VLOOKUP(E768,'Points and Classes'!A:B,2,FALSE),0))</f>
        <v>0</v>
      </c>
      <c r="P768" s="8">
        <f>_xlfn.IFNA(VLOOKUP(N768&amp;G768,'By Class Overall'!A:F,6,FALSE),0)</f>
        <v>0</v>
      </c>
      <c r="Q768" s="8">
        <f>_xlfn.IFNA(VLOOKUP(N768&amp;G768,'By Class Overall'!A:G,7,FALSE),0)</f>
        <v>1</v>
      </c>
    </row>
    <row r="769" spans="1:17" x14ac:dyDescent="0.25">
      <c r="A769" s="8">
        <v>2</v>
      </c>
      <c r="B769" s="8" t="s">
        <v>12</v>
      </c>
      <c r="C769" s="8" t="s">
        <v>192</v>
      </c>
      <c r="D769" s="8" t="s">
        <v>71</v>
      </c>
      <c r="E769" s="8" t="s">
        <v>71</v>
      </c>
      <c r="F769" s="8">
        <v>66</v>
      </c>
      <c r="G769" s="8" t="s">
        <v>141</v>
      </c>
      <c r="J769" s="8" t="s">
        <v>71</v>
      </c>
      <c r="L769" s="8" t="s">
        <v>154</v>
      </c>
      <c r="M769" s="8" t="s">
        <v>144</v>
      </c>
      <c r="N769" s="8" t="s">
        <v>192</v>
      </c>
      <c r="O769" s="8">
        <f>IF(N769="Sportsman",0,_xlfn.IFNA(VLOOKUP(E769,'Points and Classes'!A:B,2,FALSE),0))</f>
        <v>0</v>
      </c>
      <c r="P769" s="8">
        <f>_xlfn.IFNA(VLOOKUP(N769&amp;G769,'By Class Overall'!A:F,6,FALSE),0)</f>
        <v>0</v>
      </c>
      <c r="Q769" s="8">
        <f>_xlfn.IFNA(VLOOKUP(N769&amp;G769,'By Class Overall'!A:G,7,FALSE),0)</f>
        <v>0</v>
      </c>
    </row>
    <row r="770" spans="1:17" x14ac:dyDescent="0.25">
      <c r="A770" s="8">
        <v>2</v>
      </c>
      <c r="B770" s="8" t="s">
        <v>12</v>
      </c>
      <c r="C770" s="8" t="s">
        <v>192</v>
      </c>
      <c r="D770" s="8" t="s">
        <v>71</v>
      </c>
      <c r="E770" s="8" t="s">
        <v>71</v>
      </c>
      <c r="F770" s="8">
        <v>66</v>
      </c>
      <c r="G770" s="8" t="s">
        <v>141</v>
      </c>
      <c r="J770" s="8" t="s">
        <v>71</v>
      </c>
      <c r="L770" s="8" t="s">
        <v>143</v>
      </c>
      <c r="M770" s="8" t="s">
        <v>144</v>
      </c>
      <c r="N770" s="8" t="s">
        <v>192</v>
      </c>
      <c r="O770" s="8">
        <f>IF(N770="Sportsman",0,_xlfn.IFNA(VLOOKUP(E770,'Points and Classes'!A:B,2,FALSE),0))</f>
        <v>0</v>
      </c>
      <c r="P770" s="8">
        <f>_xlfn.IFNA(VLOOKUP(N770&amp;G770,'By Class Overall'!A:F,6,FALSE),0)</f>
        <v>0</v>
      </c>
      <c r="Q770" s="8">
        <f>_xlfn.IFNA(VLOOKUP(N770&amp;G770,'By Class Overall'!A:G,7,FALSE),0)</f>
        <v>0</v>
      </c>
    </row>
    <row r="771" spans="1:17" x14ac:dyDescent="0.25">
      <c r="A771" s="8">
        <v>2</v>
      </c>
      <c r="B771" s="8" t="s">
        <v>12</v>
      </c>
      <c r="C771" s="8" t="s">
        <v>192</v>
      </c>
      <c r="D771" s="8" t="s">
        <v>71</v>
      </c>
      <c r="E771" s="8" t="s">
        <v>71</v>
      </c>
      <c r="F771" s="8">
        <v>335</v>
      </c>
      <c r="G771" s="8" t="s">
        <v>269</v>
      </c>
      <c r="J771" s="8" t="s">
        <v>71</v>
      </c>
      <c r="L771" s="8" t="s">
        <v>270</v>
      </c>
      <c r="M771" s="8" t="s">
        <v>271</v>
      </c>
      <c r="N771" s="8" t="s">
        <v>192</v>
      </c>
      <c r="O771" s="8">
        <f>IF(N771="Sportsman",0,_xlfn.IFNA(VLOOKUP(E771,'Points and Classes'!A:B,2,FALSE),0))</f>
        <v>0</v>
      </c>
      <c r="P771" s="8">
        <f>_xlfn.IFNA(VLOOKUP(N771&amp;G771,'By Class Overall'!A:F,6,FALSE),0)</f>
        <v>0</v>
      </c>
      <c r="Q771" s="8">
        <f>_xlfn.IFNA(VLOOKUP(N771&amp;G771,'By Class Overall'!A:G,7,FALSE),0)</f>
        <v>1</v>
      </c>
    </row>
    <row r="772" spans="1:17" x14ac:dyDescent="0.25">
      <c r="A772" s="8">
        <v>2</v>
      </c>
      <c r="B772" s="8" t="s">
        <v>12</v>
      </c>
      <c r="C772" s="8" t="s">
        <v>192</v>
      </c>
      <c r="D772" s="8" t="s">
        <v>71</v>
      </c>
      <c r="E772" s="8" t="s">
        <v>71</v>
      </c>
      <c r="F772" s="8">
        <v>417</v>
      </c>
      <c r="G772" s="8" t="s">
        <v>261</v>
      </c>
      <c r="J772" s="8" t="s">
        <v>71</v>
      </c>
      <c r="L772" s="8" t="s">
        <v>262</v>
      </c>
      <c r="M772" s="8" t="s">
        <v>263</v>
      </c>
      <c r="N772" s="8" t="s">
        <v>192</v>
      </c>
      <c r="O772" s="8">
        <f>IF(N772="Sportsman",0,_xlfn.IFNA(VLOOKUP(E772,'Points and Classes'!A:B,2,FALSE),0))</f>
        <v>0</v>
      </c>
      <c r="P772" s="8">
        <f>_xlfn.IFNA(VLOOKUP(N772&amp;G772,'By Class Overall'!A:F,6,FALSE),0)</f>
        <v>0</v>
      </c>
      <c r="Q772" s="8">
        <f>_xlfn.IFNA(VLOOKUP(N772&amp;G772,'By Class Overall'!A:G,7,FALSE),0)</f>
        <v>0</v>
      </c>
    </row>
    <row r="773" spans="1:17" x14ac:dyDescent="0.25">
      <c r="A773" s="8">
        <v>2</v>
      </c>
      <c r="B773" s="8" t="s">
        <v>12</v>
      </c>
      <c r="C773" s="8" t="s">
        <v>192</v>
      </c>
      <c r="D773" s="8" t="s">
        <v>71</v>
      </c>
      <c r="E773" s="8" t="s">
        <v>71</v>
      </c>
      <c r="F773" s="8">
        <v>242</v>
      </c>
      <c r="G773" s="8" t="s">
        <v>116</v>
      </c>
      <c r="J773" s="8" t="s">
        <v>71</v>
      </c>
      <c r="L773" s="8" t="s">
        <v>155</v>
      </c>
      <c r="M773" s="8" t="s">
        <v>38</v>
      </c>
      <c r="N773" s="8" t="s">
        <v>192</v>
      </c>
      <c r="O773" s="8">
        <f>IF(N773="Sportsman",0,_xlfn.IFNA(VLOOKUP(E773,'Points and Classes'!A:B,2,FALSE),0))</f>
        <v>0</v>
      </c>
      <c r="P773" s="8">
        <f>_xlfn.IFNA(VLOOKUP(N773&amp;G773,'By Class Overall'!A:F,6,FALSE),0)</f>
        <v>0</v>
      </c>
      <c r="Q773" s="8">
        <f>_xlfn.IFNA(VLOOKUP(N773&amp;G773,'By Class Overall'!A:G,7,FALSE),0)</f>
        <v>1</v>
      </c>
    </row>
    <row r="774" spans="1:17" x14ac:dyDescent="0.25">
      <c r="A774" s="8">
        <v>2</v>
      </c>
      <c r="B774" s="8" t="s">
        <v>12</v>
      </c>
      <c r="C774" s="8" t="s">
        <v>192</v>
      </c>
      <c r="D774" s="8" t="s">
        <v>71</v>
      </c>
      <c r="E774" s="8" t="s">
        <v>71</v>
      </c>
      <c r="F774" s="8">
        <v>32</v>
      </c>
      <c r="G774" s="8" t="s">
        <v>168</v>
      </c>
      <c r="J774" s="8" t="s">
        <v>71</v>
      </c>
      <c r="L774" s="8" t="s">
        <v>169</v>
      </c>
      <c r="M774" s="8" t="s">
        <v>170</v>
      </c>
      <c r="N774" s="8" t="s">
        <v>192</v>
      </c>
      <c r="O774" s="8">
        <f>IF(N774="Sportsman",0,_xlfn.IFNA(VLOOKUP(E774,'Points and Classes'!A:B,2,FALSE),0))</f>
        <v>0</v>
      </c>
      <c r="P774" s="8">
        <f>_xlfn.IFNA(VLOOKUP(N774&amp;G774,'By Class Overall'!A:F,6,FALSE),0)</f>
        <v>0</v>
      </c>
      <c r="Q774" s="8">
        <f>_xlfn.IFNA(VLOOKUP(N774&amp;G774,'By Class Overall'!A:G,7,FALSE),0)</f>
        <v>0</v>
      </c>
    </row>
    <row r="775" spans="1:17" x14ac:dyDescent="0.25">
      <c r="A775" s="8">
        <v>2</v>
      </c>
      <c r="B775" s="8" t="s">
        <v>12</v>
      </c>
      <c r="C775" s="8" t="s">
        <v>192</v>
      </c>
      <c r="D775" s="8" t="s">
        <v>71</v>
      </c>
      <c r="E775" s="8" t="s">
        <v>71</v>
      </c>
      <c r="F775" s="8">
        <v>711</v>
      </c>
      <c r="G775" s="8" t="s">
        <v>151</v>
      </c>
      <c r="J775" s="8" t="s">
        <v>71</v>
      </c>
      <c r="L775" s="8" t="s">
        <v>18</v>
      </c>
      <c r="M775" s="8" t="s">
        <v>152</v>
      </c>
      <c r="N775" s="8" t="s">
        <v>192</v>
      </c>
      <c r="O775" s="8">
        <f>IF(N775="Sportsman",0,_xlfn.IFNA(VLOOKUP(E775,'Points and Classes'!A:B,2,FALSE),0))</f>
        <v>0</v>
      </c>
      <c r="P775" s="8">
        <f>_xlfn.IFNA(VLOOKUP(N775&amp;G775,'By Class Overall'!A:F,6,FALSE),0)</f>
        <v>0</v>
      </c>
      <c r="Q775" s="8">
        <f>_xlfn.IFNA(VLOOKUP(N775&amp;G775,'By Class Overall'!A:G,7,FALSE),0)</f>
        <v>1</v>
      </c>
    </row>
    <row r="776" spans="1:17" x14ac:dyDescent="0.25">
      <c r="A776" s="8">
        <v>2</v>
      </c>
      <c r="B776" s="8" t="s">
        <v>12</v>
      </c>
      <c r="C776" s="8" t="s">
        <v>192</v>
      </c>
      <c r="D776" s="8" t="s">
        <v>71</v>
      </c>
      <c r="E776" s="8" t="s">
        <v>71</v>
      </c>
      <c r="F776" s="8">
        <v>268</v>
      </c>
      <c r="G776" s="8" t="s">
        <v>156</v>
      </c>
      <c r="J776" s="8" t="s">
        <v>71</v>
      </c>
      <c r="L776" s="8" t="s">
        <v>157</v>
      </c>
      <c r="M776" s="8" t="s">
        <v>158</v>
      </c>
      <c r="N776" s="8" t="s">
        <v>192</v>
      </c>
      <c r="O776" s="8">
        <f>IF(N776="Sportsman",0,_xlfn.IFNA(VLOOKUP(E776,'Points and Classes'!A:B,2,FALSE),0))</f>
        <v>0</v>
      </c>
      <c r="P776" s="8">
        <f>_xlfn.IFNA(VLOOKUP(N776&amp;G776,'By Class Overall'!A:F,6,FALSE),0)</f>
        <v>0</v>
      </c>
      <c r="Q776" s="8">
        <f>_xlfn.IFNA(VLOOKUP(N776&amp;G776,'By Class Overall'!A:G,7,FALSE),0)</f>
        <v>1</v>
      </c>
    </row>
    <row r="777" spans="1:17" x14ac:dyDescent="0.25">
      <c r="A777" s="8">
        <v>2</v>
      </c>
      <c r="B777" s="8" t="s">
        <v>12</v>
      </c>
      <c r="C777" s="8" t="s">
        <v>192</v>
      </c>
      <c r="D777" s="8" t="s">
        <v>71</v>
      </c>
      <c r="E777" s="8" t="s">
        <v>71</v>
      </c>
      <c r="F777" s="8">
        <v>113</v>
      </c>
      <c r="G777" s="8" t="s">
        <v>264</v>
      </c>
      <c r="J777" s="8" t="s">
        <v>71</v>
      </c>
      <c r="L777" s="8" t="s">
        <v>265</v>
      </c>
      <c r="M777" s="8" t="s">
        <v>266</v>
      </c>
      <c r="N777" s="8" t="s">
        <v>192</v>
      </c>
      <c r="O777" s="8">
        <f>IF(N777="Sportsman",0,_xlfn.IFNA(VLOOKUP(E777,'Points and Classes'!A:B,2,FALSE),0))</f>
        <v>0</v>
      </c>
      <c r="P777" s="8">
        <f>_xlfn.IFNA(VLOOKUP(N777&amp;G777,'By Class Overall'!A:F,6,FALSE),0)</f>
        <v>0</v>
      </c>
      <c r="Q777" s="8">
        <f>_xlfn.IFNA(VLOOKUP(N777&amp;G777,'By Class Overall'!A:G,7,FALSE),0)</f>
        <v>0</v>
      </c>
    </row>
    <row r="778" spans="1:17" x14ac:dyDescent="0.25">
      <c r="A778" s="8">
        <v>2</v>
      </c>
      <c r="B778" s="8" t="s">
        <v>12</v>
      </c>
      <c r="C778" s="8" t="s">
        <v>192</v>
      </c>
      <c r="D778" s="8" t="s">
        <v>71</v>
      </c>
      <c r="E778" s="8" t="s">
        <v>71</v>
      </c>
      <c r="F778" s="8">
        <v>805</v>
      </c>
      <c r="G778" s="8" t="s">
        <v>82</v>
      </c>
      <c r="J778" s="8" t="s">
        <v>71</v>
      </c>
      <c r="L778" s="8" t="s">
        <v>83</v>
      </c>
      <c r="M778" s="8" t="s">
        <v>54</v>
      </c>
      <c r="N778" s="8" t="s">
        <v>192</v>
      </c>
      <c r="O778" s="8">
        <f>IF(N778="Sportsman",0,_xlfn.IFNA(VLOOKUP(E778,'Points and Classes'!A:B,2,FALSE),0))</f>
        <v>0</v>
      </c>
      <c r="P778" s="8">
        <f>_xlfn.IFNA(VLOOKUP(N778&amp;G778,'By Class Overall'!A:F,6,FALSE),0)</f>
        <v>0</v>
      </c>
      <c r="Q778" s="8">
        <f>_xlfn.IFNA(VLOOKUP(N778&amp;G778,'By Class Overall'!A:G,7,FALSE),0)</f>
        <v>0</v>
      </c>
    </row>
    <row r="779" spans="1:17" x14ac:dyDescent="0.25">
      <c r="A779" s="8">
        <v>2</v>
      </c>
      <c r="B779" s="8" t="s">
        <v>12</v>
      </c>
      <c r="C779" s="8" t="s">
        <v>192</v>
      </c>
      <c r="D779" s="8" t="s">
        <v>71</v>
      </c>
      <c r="E779" s="8" t="s">
        <v>71</v>
      </c>
      <c r="F779" s="8">
        <v>179</v>
      </c>
      <c r="G779" s="8" t="s">
        <v>42</v>
      </c>
      <c r="J779" s="8" t="s">
        <v>71</v>
      </c>
      <c r="L779" s="8" t="s">
        <v>43</v>
      </c>
      <c r="M779" s="8" t="s">
        <v>44</v>
      </c>
      <c r="N779" s="8" t="s">
        <v>192</v>
      </c>
      <c r="O779" s="8">
        <f>IF(N779="Sportsman",0,_xlfn.IFNA(VLOOKUP(E779,'Points and Classes'!A:B,2,FALSE),0))</f>
        <v>0</v>
      </c>
      <c r="P779" s="8">
        <f>_xlfn.IFNA(VLOOKUP(N779&amp;G779,'By Class Overall'!A:F,6,FALSE),0)</f>
        <v>0</v>
      </c>
      <c r="Q779" s="8">
        <f>_xlfn.IFNA(VLOOKUP(N779&amp;G779,'By Class Overall'!A:G,7,FALSE),0)</f>
        <v>1</v>
      </c>
    </row>
    <row r="780" spans="1:17" x14ac:dyDescent="0.25">
      <c r="A780" s="8">
        <v>2</v>
      </c>
      <c r="B780" s="8" t="s">
        <v>12</v>
      </c>
      <c r="C780" s="8" t="s">
        <v>192</v>
      </c>
      <c r="D780" s="8" t="s">
        <v>193</v>
      </c>
      <c r="E780" s="8" t="s">
        <v>193</v>
      </c>
      <c r="F780" s="8">
        <v>71</v>
      </c>
      <c r="G780" s="8" t="s">
        <v>250</v>
      </c>
      <c r="H780" s="8">
        <v>4</v>
      </c>
      <c r="I780" s="9">
        <v>6.5046296296296302E-3</v>
      </c>
      <c r="J780" s="8" t="s">
        <v>193</v>
      </c>
      <c r="K780" s="8">
        <v>34.566000000000003</v>
      </c>
      <c r="L780" s="8" t="s">
        <v>188</v>
      </c>
      <c r="M780" s="8" t="s">
        <v>251</v>
      </c>
      <c r="N780" s="8" t="s">
        <v>192</v>
      </c>
      <c r="O780" s="8">
        <f>IF(N780="Sportsman",0,_xlfn.IFNA(VLOOKUP(E780,'Points and Classes'!A:B,2,FALSE),0))</f>
        <v>0</v>
      </c>
      <c r="P780" s="8">
        <f>_xlfn.IFNA(VLOOKUP(N780&amp;G780,'By Class Overall'!A:F,6,FALSE),0)</f>
        <v>0</v>
      </c>
      <c r="Q780" s="8">
        <f>_xlfn.IFNA(VLOOKUP(N780&amp;G780,'By Class Overall'!A:G,7,FALSE),0)</f>
        <v>0</v>
      </c>
    </row>
    <row r="781" spans="1:17" x14ac:dyDescent="0.25">
      <c r="A781" s="8">
        <v>2</v>
      </c>
      <c r="B781" s="8" t="s">
        <v>181</v>
      </c>
      <c r="C781" s="8" t="s">
        <v>198</v>
      </c>
      <c r="D781" s="8">
        <v>1</v>
      </c>
      <c r="E781" s="8">
        <v>1</v>
      </c>
      <c r="F781" s="8">
        <v>193</v>
      </c>
      <c r="G781" s="8" t="s">
        <v>14</v>
      </c>
      <c r="H781" s="8">
        <v>8</v>
      </c>
      <c r="I781" s="9">
        <v>9.5023148148148159E-3</v>
      </c>
      <c r="L781" s="8" t="s">
        <v>15</v>
      </c>
      <c r="M781" s="8" t="s">
        <v>16</v>
      </c>
      <c r="N781" s="8" t="s">
        <v>198</v>
      </c>
      <c r="O781" s="8">
        <f>IF(N781="Sportsman",0,_xlfn.IFNA(VLOOKUP(E781,'Points and Classes'!A:B,2,FALSE),0))</f>
        <v>50</v>
      </c>
      <c r="P781" s="8">
        <f>_xlfn.IFNA(VLOOKUP(N781&amp;G781,'By Class Overall'!A:F,6,FALSE),0)</f>
        <v>126</v>
      </c>
      <c r="Q781" s="8">
        <f>_xlfn.IFNA(VLOOKUP(N781&amp;G781,'By Class Overall'!A:G,7,FALSE),0)</f>
        <v>1</v>
      </c>
    </row>
    <row r="782" spans="1:17" x14ac:dyDescent="0.25">
      <c r="A782" s="8">
        <v>2</v>
      </c>
      <c r="B782" s="8" t="s">
        <v>181</v>
      </c>
      <c r="C782" s="8" t="s">
        <v>198</v>
      </c>
      <c r="D782" s="8">
        <v>2</v>
      </c>
      <c r="E782" s="8">
        <v>2</v>
      </c>
      <c r="F782" s="8">
        <v>311</v>
      </c>
      <c r="G782" s="8" t="s">
        <v>150</v>
      </c>
      <c r="H782" s="8">
        <v>7</v>
      </c>
      <c r="I782" s="9">
        <v>8.3564814814814804E-3</v>
      </c>
      <c r="J782" s="8" t="s">
        <v>118</v>
      </c>
      <c r="K782" s="8" t="s">
        <v>118</v>
      </c>
      <c r="L782" s="8" t="s">
        <v>80</v>
      </c>
      <c r="M782" s="8" t="s">
        <v>19</v>
      </c>
      <c r="N782" s="8" t="s">
        <v>198</v>
      </c>
      <c r="O782" s="8">
        <f>IF(N782="Sportsman",0,_xlfn.IFNA(VLOOKUP(E782,'Points and Classes'!A:B,2,FALSE),0))</f>
        <v>40</v>
      </c>
      <c r="P782" s="8">
        <f>_xlfn.IFNA(VLOOKUP(N782&amp;G782,'By Class Overall'!A:F,6,FALSE),0)</f>
        <v>102</v>
      </c>
      <c r="Q782" s="8">
        <f>_xlfn.IFNA(VLOOKUP(N782&amp;G782,'By Class Overall'!A:G,7,FALSE),0)</f>
        <v>3</v>
      </c>
    </row>
    <row r="783" spans="1:17" x14ac:dyDescent="0.25">
      <c r="A783" s="8">
        <v>2</v>
      </c>
      <c r="B783" s="8" t="s">
        <v>181</v>
      </c>
      <c r="C783" s="8" t="s">
        <v>198</v>
      </c>
      <c r="D783" s="8">
        <v>3</v>
      </c>
      <c r="E783" s="8">
        <v>3</v>
      </c>
      <c r="F783" s="8">
        <v>209</v>
      </c>
      <c r="G783" s="8" t="s">
        <v>28</v>
      </c>
      <c r="H783" s="8">
        <v>7</v>
      </c>
      <c r="I783" s="9">
        <v>8.3796296296296292E-3</v>
      </c>
      <c r="J783" s="8" t="s">
        <v>118</v>
      </c>
      <c r="K783" s="8">
        <v>1.31</v>
      </c>
      <c r="L783" s="8" t="s">
        <v>18</v>
      </c>
      <c r="M783" s="8" t="s">
        <v>138</v>
      </c>
      <c r="N783" s="8" t="s">
        <v>198</v>
      </c>
      <c r="O783" s="8">
        <f>IF(N783="Sportsman",0,_xlfn.IFNA(VLOOKUP(E783,'Points and Classes'!A:B,2,FALSE),0))</f>
        <v>32</v>
      </c>
      <c r="P783" s="8">
        <f>_xlfn.IFNA(VLOOKUP(N783&amp;G783,'By Class Overall'!A:F,6,FALSE),0)</f>
        <v>104</v>
      </c>
      <c r="Q783" s="8">
        <f>_xlfn.IFNA(VLOOKUP(N783&amp;G783,'By Class Overall'!A:G,7,FALSE),0)</f>
        <v>2</v>
      </c>
    </row>
    <row r="784" spans="1:17" x14ac:dyDescent="0.25">
      <c r="A784" s="8">
        <v>2</v>
      </c>
      <c r="B784" s="8" t="s">
        <v>181</v>
      </c>
      <c r="C784" s="8" t="s">
        <v>198</v>
      </c>
      <c r="D784" s="8">
        <v>4</v>
      </c>
      <c r="E784" s="8">
        <v>4</v>
      </c>
      <c r="F784" s="8">
        <v>675</v>
      </c>
      <c r="G784" s="8" t="s">
        <v>75</v>
      </c>
      <c r="H784" s="8">
        <v>7</v>
      </c>
      <c r="I784" s="9">
        <v>8.4837962962962966E-3</v>
      </c>
      <c r="J784" s="8" t="s">
        <v>118</v>
      </c>
      <c r="K784" s="8">
        <v>8.76</v>
      </c>
      <c r="L784" s="8" t="s">
        <v>76</v>
      </c>
      <c r="M784" s="8" t="s">
        <v>52</v>
      </c>
      <c r="N784" s="8" t="s">
        <v>198</v>
      </c>
      <c r="O784" s="8">
        <f>IF(N784="Sportsman",0,_xlfn.IFNA(VLOOKUP(E784,'Points and Classes'!A:B,2,FALSE),0))</f>
        <v>26</v>
      </c>
      <c r="P784" s="8">
        <f>_xlfn.IFNA(VLOOKUP(N784&amp;G784,'By Class Overall'!A:F,6,FALSE),0)</f>
        <v>84</v>
      </c>
      <c r="Q784" s="8">
        <f>_xlfn.IFNA(VLOOKUP(N784&amp;G784,'By Class Overall'!A:G,7,FALSE),0)</f>
        <v>5</v>
      </c>
    </row>
    <row r="785" spans="1:17" x14ac:dyDescent="0.25">
      <c r="A785" s="8">
        <v>2</v>
      </c>
      <c r="B785" s="8" t="s">
        <v>181</v>
      </c>
      <c r="C785" s="8" t="s">
        <v>198</v>
      </c>
      <c r="D785" s="8">
        <v>5</v>
      </c>
      <c r="E785" s="8">
        <v>5</v>
      </c>
      <c r="F785" s="8">
        <v>22</v>
      </c>
      <c r="G785" s="8" t="s">
        <v>35</v>
      </c>
      <c r="H785" s="8">
        <v>7</v>
      </c>
      <c r="I785" s="9">
        <v>8.564814814814815E-3</v>
      </c>
      <c r="J785" s="8" t="s">
        <v>118</v>
      </c>
      <c r="K785" s="8">
        <v>6.96</v>
      </c>
      <c r="L785" s="8" t="s">
        <v>15</v>
      </c>
      <c r="M785" s="8" t="s">
        <v>123</v>
      </c>
      <c r="N785" s="8" t="s">
        <v>198</v>
      </c>
      <c r="O785" s="8">
        <f>IF(N785="Sportsman",0,_xlfn.IFNA(VLOOKUP(E785,'Points and Classes'!A:B,2,FALSE),0))</f>
        <v>22</v>
      </c>
      <c r="P785" s="8">
        <f>_xlfn.IFNA(VLOOKUP(N785&amp;G785,'By Class Overall'!A:F,6,FALSE),0)</f>
        <v>60</v>
      </c>
      <c r="Q785" s="8">
        <f>_xlfn.IFNA(VLOOKUP(N785&amp;G785,'By Class Overall'!A:G,7,FALSE),0)</f>
        <v>6</v>
      </c>
    </row>
    <row r="786" spans="1:17" x14ac:dyDescent="0.25">
      <c r="A786" s="8">
        <v>2</v>
      </c>
      <c r="B786" s="8" t="s">
        <v>181</v>
      </c>
      <c r="C786" s="8" t="s">
        <v>198</v>
      </c>
      <c r="D786" s="8">
        <v>6</v>
      </c>
      <c r="E786" s="8">
        <v>6</v>
      </c>
      <c r="F786" s="8">
        <v>68</v>
      </c>
      <c r="G786" s="8" t="s">
        <v>20</v>
      </c>
      <c r="H786" s="8">
        <v>7</v>
      </c>
      <c r="I786" s="9">
        <v>8.6689814814814806E-3</v>
      </c>
      <c r="J786" s="8" t="s">
        <v>118</v>
      </c>
      <c r="K786" s="8">
        <v>9.798</v>
      </c>
      <c r="L786" s="8" t="s">
        <v>15</v>
      </c>
      <c r="M786" s="8" t="s">
        <v>21</v>
      </c>
      <c r="N786" s="8" t="s">
        <v>198</v>
      </c>
      <c r="O786" s="8">
        <f>IF(N786="Sportsman",0,_xlfn.IFNA(VLOOKUP(E786,'Points and Classes'!A:B,2,FALSE),0))</f>
        <v>20</v>
      </c>
      <c r="P786" s="8">
        <f>_xlfn.IFNA(VLOOKUP(N786&amp;G786,'By Class Overall'!A:F,6,FALSE),0)</f>
        <v>92</v>
      </c>
      <c r="Q786" s="8">
        <f>_xlfn.IFNA(VLOOKUP(N786&amp;G786,'By Class Overall'!A:G,7,FALSE),0)</f>
        <v>4</v>
      </c>
    </row>
    <row r="787" spans="1:17" x14ac:dyDescent="0.25">
      <c r="A787" s="8">
        <v>2</v>
      </c>
      <c r="B787" s="8" t="s">
        <v>181</v>
      </c>
      <c r="C787" s="8" t="s">
        <v>198</v>
      </c>
      <c r="D787" s="8">
        <v>7</v>
      </c>
      <c r="E787" s="8">
        <v>7</v>
      </c>
      <c r="F787" s="8">
        <v>325</v>
      </c>
      <c r="G787" s="8" t="s">
        <v>53</v>
      </c>
      <c r="H787" s="8">
        <v>7</v>
      </c>
      <c r="I787" s="9">
        <v>8.819444444444444E-3</v>
      </c>
      <c r="J787" s="8" t="s">
        <v>118</v>
      </c>
      <c r="K787" s="8">
        <v>12.664</v>
      </c>
      <c r="L787" s="8" t="s">
        <v>18</v>
      </c>
      <c r="M787" s="8" t="s">
        <v>54</v>
      </c>
      <c r="N787" s="8" t="s">
        <v>198</v>
      </c>
      <c r="O787" s="8">
        <f>IF(N787="Sportsman",0,_xlfn.IFNA(VLOOKUP(E787,'Points and Classes'!A:B,2,FALSE),0))</f>
        <v>18</v>
      </c>
      <c r="P787" s="8">
        <f>_xlfn.IFNA(VLOOKUP(N787&amp;G787,'By Class Overall'!A:F,6,FALSE),0)</f>
        <v>32</v>
      </c>
      <c r="Q787" s="8">
        <f>_xlfn.IFNA(VLOOKUP(N787&amp;G787,'By Class Overall'!A:G,7,FALSE),0)</f>
        <v>8</v>
      </c>
    </row>
    <row r="788" spans="1:17" x14ac:dyDescent="0.25">
      <c r="A788" s="8">
        <v>2</v>
      </c>
      <c r="B788" s="8" t="s">
        <v>181</v>
      </c>
      <c r="C788" s="8" t="s">
        <v>198</v>
      </c>
      <c r="D788" s="8">
        <v>8</v>
      </c>
      <c r="E788" s="8">
        <v>8</v>
      </c>
      <c r="F788" s="8">
        <v>56</v>
      </c>
      <c r="G788" s="8" t="s">
        <v>136</v>
      </c>
      <c r="H788" s="8">
        <v>7</v>
      </c>
      <c r="I788" s="9">
        <v>8.819444444444444E-3</v>
      </c>
      <c r="J788" s="8" t="s">
        <v>118</v>
      </c>
      <c r="K788" s="8">
        <v>0.31900000000000001</v>
      </c>
      <c r="L788" s="8" t="s">
        <v>137</v>
      </c>
      <c r="M788" s="8" t="s">
        <v>115</v>
      </c>
      <c r="N788" s="8" t="s">
        <v>198</v>
      </c>
      <c r="O788" s="8">
        <f>IF(N788="Sportsman",0,_xlfn.IFNA(VLOOKUP(E788,'Points and Classes'!A:B,2,FALSE),0))</f>
        <v>16</v>
      </c>
      <c r="P788" s="8">
        <f>_xlfn.IFNA(VLOOKUP(N788&amp;G788,'By Class Overall'!A:F,6,FALSE),0)</f>
        <v>26</v>
      </c>
      <c r="Q788" s="8">
        <f>_xlfn.IFNA(VLOOKUP(N788&amp;G788,'By Class Overall'!A:G,7,FALSE),0)</f>
        <v>9</v>
      </c>
    </row>
    <row r="789" spans="1:17" x14ac:dyDescent="0.25">
      <c r="A789" s="8">
        <v>2</v>
      </c>
      <c r="B789" s="8" t="s">
        <v>181</v>
      </c>
      <c r="C789" s="8" t="s">
        <v>198</v>
      </c>
      <c r="D789" s="8">
        <v>9</v>
      </c>
      <c r="E789" s="8">
        <v>9</v>
      </c>
      <c r="F789" s="8">
        <v>179</v>
      </c>
      <c r="G789" s="8" t="s">
        <v>42</v>
      </c>
      <c r="H789" s="8">
        <v>7</v>
      </c>
      <c r="I789" s="9">
        <v>8.8425925925925911E-3</v>
      </c>
      <c r="J789" s="8" t="s">
        <v>118</v>
      </c>
      <c r="K789" s="8">
        <v>1.403</v>
      </c>
      <c r="L789" s="8" t="s">
        <v>43</v>
      </c>
      <c r="M789" s="8" t="s">
        <v>44</v>
      </c>
      <c r="N789" s="8" t="s">
        <v>198</v>
      </c>
      <c r="O789" s="8">
        <f>IF(N789="Sportsman",0,_xlfn.IFNA(VLOOKUP(E789,'Points and Classes'!A:B,2,FALSE),0))</f>
        <v>14</v>
      </c>
      <c r="P789" s="8">
        <f>_xlfn.IFNA(VLOOKUP(N789&amp;G789,'By Class Overall'!A:F,6,FALSE),0)</f>
        <v>26</v>
      </c>
      <c r="Q789" s="8">
        <f>_xlfn.IFNA(VLOOKUP(N789&amp;G789,'By Class Overall'!A:G,7,FALSE),0)</f>
        <v>9</v>
      </c>
    </row>
    <row r="790" spans="1:17" x14ac:dyDescent="0.25">
      <c r="A790" s="8">
        <v>2</v>
      </c>
      <c r="B790" s="8" t="s">
        <v>181</v>
      </c>
      <c r="C790" s="8" t="s">
        <v>198</v>
      </c>
      <c r="D790" s="8">
        <v>10</v>
      </c>
      <c r="E790" s="8">
        <v>10</v>
      </c>
      <c r="F790" s="8" t="s">
        <v>226</v>
      </c>
      <c r="G790" s="8" t="s">
        <v>227</v>
      </c>
      <c r="H790" s="8">
        <v>7</v>
      </c>
      <c r="I790" s="9">
        <v>8.8425925925925911E-3</v>
      </c>
      <c r="J790" s="8" t="s">
        <v>118</v>
      </c>
      <c r="K790" s="8">
        <v>0.33100000000000002</v>
      </c>
      <c r="L790" s="8" t="s">
        <v>18</v>
      </c>
      <c r="M790" s="8" t="s">
        <v>228</v>
      </c>
      <c r="N790" s="8" t="s">
        <v>198</v>
      </c>
      <c r="O790" s="8">
        <f>IF(N790="Sportsman",0,_xlfn.IFNA(VLOOKUP(E790,'Points and Classes'!A:B,2,FALSE),0))</f>
        <v>12</v>
      </c>
      <c r="P790" s="8">
        <f>_xlfn.IFNA(VLOOKUP(N790&amp;G790,'By Class Overall'!A:F,6,FALSE),0)</f>
        <v>12</v>
      </c>
      <c r="Q790" s="8">
        <f>_xlfn.IFNA(VLOOKUP(N790&amp;G790,'By Class Overall'!A:G,7,FALSE),0)</f>
        <v>20</v>
      </c>
    </row>
    <row r="791" spans="1:17" x14ac:dyDescent="0.25">
      <c r="A791" s="8">
        <v>2</v>
      </c>
      <c r="B791" s="8" t="s">
        <v>181</v>
      </c>
      <c r="C791" s="8" t="s">
        <v>198</v>
      </c>
      <c r="D791" s="8">
        <v>11</v>
      </c>
      <c r="E791" s="8">
        <v>11</v>
      </c>
      <c r="F791" s="8">
        <v>666</v>
      </c>
      <c r="G791" s="8" t="s">
        <v>45</v>
      </c>
      <c r="H791" s="8">
        <v>7</v>
      </c>
      <c r="I791" s="9">
        <v>8.9236111111111113E-3</v>
      </c>
      <c r="J791" s="8" t="s">
        <v>118</v>
      </c>
      <c r="K791" s="8">
        <v>7.43</v>
      </c>
      <c r="L791" s="8" t="s">
        <v>18</v>
      </c>
      <c r="M791" s="8" t="s">
        <v>46</v>
      </c>
      <c r="N791" s="8" t="s">
        <v>198</v>
      </c>
      <c r="O791" s="8">
        <f>IF(N791="Sportsman",0,_xlfn.IFNA(VLOOKUP(E791,'Points and Classes'!A:B,2,FALSE),0))</f>
        <v>10</v>
      </c>
      <c r="P791" s="8">
        <f>_xlfn.IFNA(VLOOKUP(N791&amp;G791,'By Class Overall'!A:F,6,FALSE),0)</f>
        <v>46</v>
      </c>
      <c r="Q791" s="8">
        <f>_xlfn.IFNA(VLOOKUP(N791&amp;G791,'By Class Overall'!A:G,7,FALSE),0)</f>
        <v>7</v>
      </c>
    </row>
    <row r="792" spans="1:17" x14ac:dyDescent="0.25">
      <c r="A792" s="8">
        <v>2</v>
      </c>
      <c r="B792" s="8" t="s">
        <v>181</v>
      </c>
      <c r="C792" s="8" t="s">
        <v>198</v>
      </c>
      <c r="D792" s="8">
        <v>12</v>
      </c>
      <c r="E792" s="8">
        <v>12</v>
      </c>
      <c r="F792" s="8">
        <v>217</v>
      </c>
      <c r="G792" s="8" t="s">
        <v>130</v>
      </c>
      <c r="H792" s="8">
        <v>7</v>
      </c>
      <c r="I792" s="9">
        <v>8.9699074074074073E-3</v>
      </c>
      <c r="J792" s="8" t="s">
        <v>118</v>
      </c>
      <c r="K792" s="8">
        <v>3.6389999999999998</v>
      </c>
      <c r="L792" s="8" t="s">
        <v>147</v>
      </c>
      <c r="M792" s="8" t="s">
        <v>81</v>
      </c>
      <c r="N792" s="8" t="s">
        <v>198</v>
      </c>
      <c r="O792" s="8">
        <f>IF(N792="Sportsman",0,_xlfn.IFNA(VLOOKUP(E792,'Points and Classes'!A:B,2,FALSE),0))</f>
        <v>9</v>
      </c>
      <c r="P792" s="8">
        <f>_xlfn.IFNA(VLOOKUP(N792&amp;G792,'By Class Overall'!A:F,6,FALSE),0)</f>
        <v>9</v>
      </c>
      <c r="Q792" s="8">
        <f>_xlfn.IFNA(VLOOKUP(N792&amp;G792,'By Class Overall'!A:G,7,FALSE),0)</f>
        <v>21</v>
      </c>
    </row>
    <row r="793" spans="1:17" x14ac:dyDescent="0.25">
      <c r="A793" s="8">
        <v>2</v>
      </c>
      <c r="B793" s="8" t="s">
        <v>181</v>
      </c>
      <c r="C793" s="8" t="s">
        <v>198</v>
      </c>
      <c r="D793" s="8">
        <v>13</v>
      </c>
      <c r="E793" s="8">
        <v>13</v>
      </c>
      <c r="F793" s="8">
        <v>282</v>
      </c>
      <c r="G793" s="8" t="s">
        <v>26</v>
      </c>
      <c r="H793" s="8">
        <v>7</v>
      </c>
      <c r="I793" s="9">
        <v>9.0046296296296298E-3</v>
      </c>
      <c r="J793" s="8" t="s">
        <v>118</v>
      </c>
      <c r="K793" s="8">
        <v>3.2120000000000002</v>
      </c>
      <c r="L793" s="8" t="s">
        <v>122</v>
      </c>
      <c r="M793" s="8" t="s">
        <v>123</v>
      </c>
      <c r="N793" s="8" t="s">
        <v>198</v>
      </c>
      <c r="O793" s="8">
        <f>IF(N793="Sportsman",0,_xlfn.IFNA(VLOOKUP(E793,'Points and Classes'!A:B,2,FALSE),0))</f>
        <v>8</v>
      </c>
      <c r="P793" s="8">
        <f>_xlfn.IFNA(VLOOKUP(N793&amp;G793,'By Class Overall'!A:F,6,FALSE),0)</f>
        <v>17</v>
      </c>
      <c r="Q793" s="8">
        <f>_xlfn.IFNA(VLOOKUP(N793&amp;G793,'By Class Overall'!A:G,7,FALSE),0)</f>
        <v>15</v>
      </c>
    </row>
    <row r="794" spans="1:17" x14ac:dyDescent="0.25">
      <c r="A794" s="8">
        <v>2</v>
      </c>
      <c r="B794" s="8" t="s">
        <v>181</v>
      </c>
      <c r="C794" s="8" t="s">
        <v>198</v>
      </c>
      <c r="D794" s="8">
        <v>14</v>
      </c>
      <c r="E794" s="8">
        <v>14</v>
      </c>
      <c r="F794" s="8">
        <v>268</v>
      </c>
      <c r="G794" s="8" t="s">
        <v>156</v>
      </c>
      <c r="H794" s="8">
        <v>7</v>
      </c>
      <c r="I794" s="9">
        <v>9.1898148148148139E-3</v>
      </c>
      <c r="J794" s="8" t="s">
        <v>118</v>
      </c>
      <c r="K794" s="8">
        <v>16.196999999999999</v>
      </c>
      <c r="L794" s="8" t="s">
        <v>157</v>
      </c>
      <c r="M794" s="8" t="s">
        <v>158</v>
      </c>
      <c r="N794" s="8" t="s">
        <v>198</v>
      </c>
      <c r="O794" s="8">
        <f>IF(N794="Sportsman",0,_xlfn.IFNA(VLOOKUP(E794,'Points and Classes'!A:B,2,FALSE),0))</f>
        <v>7</v>
      </c>
      <c r="P794" s="8">
        <f>_xlfn.IFNA(VLOOKUP(N794&amp;G794,'By Class Overall'!A:F,6,FALSE),0)</f>
        <v>23</v>
      </c>
      <c r="Q794" s="8">
        <f>_xlfn.IFNA(VLOOKUP(N794&amp;G794,'By Class Overall'!A:G,7,FALSE),0)</f>
        <v>11</v>
      </c>
    </row>
    <row r="795" spans="1:17" x14ac:dyDescent="0.25">
      <c r="A795" s="8">
        <v>2</v>
      </c>
      <c r="B795" s="8" t="s">
        <v>181</v>
      </c>
      <c r="C795" s="8" t="s">
        <v>198</v>
      </c>
      <c r="D795" s="8">
        <v>15</v>
      </c>
      <c r="E795" s="8">
        <v>15</v>
      </c>
      <c r="F795" s="8">
        <v>711</v>
      </c>
      <c r="G795" s="8" t="s">
        <v>151</v>
      </c>
      <c r="H795" s="8">
        <v>7</v>
      </c>
      <c r="I795" s="9">
        <v>9.2013888888888892E-3</v>
      </c>
      <c r="J795" s="8" t="s">
        <v>118</v>
      </c>
      <c r="K795" s="8">
        <v>0.23</v>
      </c>
      <c r="L795" s="8" t="s">
        <v>18</v>
      </c>
      <c r="M795" s="8" t="s">
        <v>152</v>
      </c>
      <c r="N795" s="8" t="s">
        <v>198</v>
      </c>
      <c r="O795" s="8">
        <f>IF(N795="Sportsman",0,_xlfn.IFNA(VLOOKUP(E795,'Points and Classes'!A:B,2,FALSE),0))</f>
        <v>6</v>
      </c>
      <c r="P795" s="8">
        <f>_xlfn.IFNA(VLOOKUP(N795&amp;G795,'By Class Overall'!A:F,6,FALSE),0)</f>
        <v>16</v>
      </c>
      <c r="Q795" s="8">
        <f>_xlfn.IFNA(VLOOKUP(N795&amp;G795,'By Class Overall'!A:G,7,FALSE),0)</f>
        <v>16</v>
      </c>
    </row>
    <row r="796" spans="1:17" x14ac:dyDescent="0.25">
      <c r="A796" s="8">
        <v>2</v>
      </c>
      <c r="B796" s="8" t="s">
        <v>181</v>
      </c>
      <c r="C796" s="8" t="s">
        <v>198</v>
      </c>
      <c r="D796" s="8">
        <v>16</v>
      </c>
      <c r="E796" s="8">
        <v>16</v>
      </c>
      <c r="F796" s="8">
        <v>660</v>
      </c>
      <c r="G796" s="8" t="s">
        <v>64</v>
      </c>
      <c r="H796" s="8">
        <v>7</v>
      </c>
      <c r="I796" s="9">
        <v>9.2129629629629627E-3</v>
      </c>
      <c r="J796" s="8" t="s">
        <v>118</v>
      </c>
      <c r="K796" s="8">
        <v>1.052</v>
      </c>
      <c r="L796" s="8" t="s">
        <v>65</v>
      </c>
      <c r="M796" s="8" t="s">
        <v>66</v>
      </c>
      <c r="N796" s="8" t="s">
        <v>198</v>
      </c>
      <c r="O796" s="8">
        <f>IF(N796="Sportsman",0,_xlfn.IFNA(VLOOKUP(E796,'Points and Classes'!A:B,2,FALSE),0))</f>
        <v>5</v>
      </c>
      <c r="P796" s="8">
        <f>_xlfn.IFNA(VLOOKUP(N796&amp;G796,'By Class Overall'!A:F,6,FALSE),0)</f>
        <v>15</v>
      </c>
      <c r="Q796" s="8">
        <f>_xlfn.IFNA(VLOOKUP(N796&amp;G796,'By Class Overall'!A:G,7,FALSE),0)</f>
        <v>18</v>
      </c>
    </row>
    <row r="797" spans="1:17" x14ac:dyDescent="0.25">
      <c r="A797" s="8">
        <v>2</v>
      </c>
      <c r="B797" s="8" t="s">
        <v>181</v>
      </c>
      <c r="C797" s="8" t="s">
        <v>198</v>
      </c>
      <c r="D797" s="8">
        <v>17</v>
      </c>
      <c r="E797" s="8">
        <v>17</v>
      </c>
      <c r="F797" s="8">
        <v>66</v>
      </c>
      <c r="G797" s="8" t="s">
        <v>153</v>
      </c>
      <c r="H797" s="8">
        <v>7</v>
      </c>
      <c r="I797" s="9">
        <v>9.6527777777777775E-3</v>
      </c>
      <c r="J797" s="8" t="s">
        <v>118</v>
      </c>
      <c r="K797" s="8">
        <v>37.811999999999998</v>
      </c>
      <c r="L797" s="8" t="s">
        <v>154</v>
      </c>
      <c r="M797" s="8" t="s">
        <v>144</v>
      </c>
      <c r="N797" s="8" t="s">
        <v>198</v>
      </c>
      <c r="O797" s="8">
        <f>IF(N797="Sportsman",0,_xlfn.IFNA(VLOOKUP(E797,'Points and Classes'!A:B,2,FALSE),0))</f>
        <v>4</v>
      </c>
      <c r="P797" s="8">
        <f>_xlfn.IFNA(VLOOKUP(N797&amp;G797,'By Class Overall'!A:F,6,FALSE),0)</f>
        <v>23</v>
      </c>
      <c r="Q797" s="8">
        <f>_xlfn.IFNA(VLOOKUP(N797&amp;G797,'By Class Overall'!A:G,7,FALSE),0)</f>
        <v>11</v>
      </c>
    </row>
    <row r="798" spans="1:17" x14ac:dyDescent="0.25">
      <c r="A798" s="8">
        <v>2</v>
      </c>
      <c r="B798" s="8" t="s">
        <v>181</v>
      </c>
      <c r="C798" s="8" t="s">
        <v>198</v>
      </c>
      <c r="D798" s="8">
        <v>18</v>
      </c>
      <c r="E798" s="8">
        <v>18</v>
      </c>
      <c r="F798" s="8">
        <v>66</v>
      </c>
      <c r="G798" s="8" t="s">
        <v>141</v>
      </c>
      <c r="H798" s="8">
        <v>6</v>
      </c>
      <c r="I798" s="9">
        <v>8.3101851851851861E-3</v>
      </c>
      <c r="J798" s="8" t="s">
        <v>111</v>
      </c>
      <c r="K798" s="8" t="s">
        <v>118</v>
      </c>
      <c r="L798" s="8" t="s">
        <v>154</v>
      </c>
      <c r="M798" s="8" t="s">
        <v>144</v>
      </c>
      <c r="N798" s="8" t="s">
        <v>198</v>
      </c>
      <c r="O798" s="8">
        <f>IF(N798="Sportsman",0,_xlfn.IFNA(VLOOKUP(E798,'Points and Classes'!A:B,2,FALSE),0))</f>
        <v>3</v>
      </c>
      <c r="P798" s="8">
        <f>_xlfn.IFNA(VLOOKUP(N798&amp;G798,'By Class Overall'!A:F,6,FALSE),0)</f>
        <v>19</v>
      </c>
      <c r="Q798" s="8">
        <f>_xlfn.IFNA(VLOOKUP(N798&amp;G798,'By Class Overall'!A:G,7,FALSE),0)</f>
        <v>13</v>
      </c>
    </row>
    <row r="799" spans="1:17" x14ac:dyDescent="0.25">
      <c r="A799" s="8">
        <v>2</v>
      </c>
      <c r="B799" s="8" t="s">
        <v>181</v>
      </c>
      <c r="C799" s="8" t="s">
        <v>198</v>
      </c>
      <c r="D799" s="8">
        <v>19</v>
      </c>
      <c r="E799" s="8">
        <v>19</v>
      </c>
      <c r="F799" s="8">
        <v>147</v>
      </c>
      <c r="G799" s="8" t="s">
        <v>159</v>
      </c>
      <c r="H799" s="8">
        <v>6</v>
      </c>
      <c r="I799" s="9">
        <v>8.3217592592592596E-3</v>
      </c>
      <c r="J799" s="8" t="s">
        <v>111</v>
      </c>
      <c r="K799" s="8">
        <v>1.103</v>
      </c>
      <c r="L799" s="8" t="s">
        <v>155</v>
      </c>
      <c r="M799" s="8" t="s">
        <v>24</v>
      </c>
      <c r="N799" s="8" t="s">
        <v>198</v>
      </c>
      <c r="O799" s="8">
        <f>IF(N799="Sportsman",0,_xlfn.IFNA(VLOOKUP(E799,'Points and Classes'!A:B,2,FALSE),0))</f>
        <v>2</v>
      </c>
      <c r="P799" s="8">
        <f>_xlfn.IFNA(VLOOKUP(N799&amp;G799,'By Class Overall'!A:F,6,FALSE),0)</f>
        <v>2</v>
      </c>
      <c r="Q799" s="8">
        <f>_xlfn.IFNA(VLOOKUP(N799&amp;G799,'By Class Overall'!A:G,7,FALSE),0)</f>
        <v>24</v>
      </c>
    </row>
    <row r="800" spans="1:17" x14ac:dyDescent="0.25">
      <c r="A800" s="8">
        <v>2</v>
      </c>
      <c r="B800" s="8" t="s">
        <v>181</v>
      </c>
      <c r="C800" s="8" t="s">
        <v>198</v>
      </c>
      <c r="D800" s="8" t="s">
        <v>268</v>
      </c>
      <c r="E800" s="8">
        <v>20</v>
      </c>
      <c r="F800" s="8" t="s">
        <v>223</v>
      </c>
      <c r="G800" s="8" t="s">
        <v>224</v>
      </c>
      <c r="H800" s="8">
        <v>4</v>
      </c>
      <c r="I800" s="9">
        <v>5.4050925925925924E-3</v>
      </c>
      <c r="J800" s="8" t="s">
        <v>268</v>
      </c>
      <c r="K800" s="8" t="s">
        <v>111</v>
      </c>
      <c r="L800" s="8" t="s">
        <v>18</v>
      </c>
      <c r="M800" s="8" t="s">
        <v>225</v>
      </c>
      <c r="N800" s="8" t="s">
        <v>198</v>
      </c>
      <c r="O800" s="8">
        <f>IF(N800="Sportsman",0,_xlfn.IFNA(VLOOKUP(E800,'Points and Classes'!A:B,2,FALSE),0))</f>
        <v>1</v>
      </c>
      <c r="P800" s="8">
        <f>_xlfn.IFNA(VLOOKUP(N800&amp;G800,'By Class Overall'!A:F,6,FALSE),0)</f>
        <v>1</v>
      </c>
      <c r="Q800" s="8">
        <f>_xlfn.IFNA(VLOOKUP(N800&amp;G800,'By Class Overall'!A:G,7,FALSE),0)</f>
        <v>25</v>
      </c>
    </row>
    <row r="801" spans="1:17" x14ac:dyDescent="0.25">
      <c r="A801" s="8">
        <v>2</v>
      </c>
      <c r="B801" s="8" t="s">
        <v>181</v>
      </c>
      <c r="C801" s="8" t="s">
        <v>198</v>
      </c>
      <c r="D801" s="8" t="s">
        <v>71</v>
      </c>
      <c r="E801" s="8" t="s">
        <v>71</v>
      </c>
      <c r="F801" s="8">
        <v>777</v>
      </c>
      <c r="G801" s="8" t="s">
        <v>22</v>
      </c>
      <c r="J801" s="8" t="s">
        <v>71</v>
      </c>
      <c r="L801" s="8" t="s">
        <v>33</v>
      </c>
      <c r="M801" s="8" t="s">
        <v>24</v>
      </c>
      <c r="N801" s="8" t="s">
        <v>198</v>
      </c>
      <c r="O801" s="8">
        <f>IF(N801="Sportsman",0,_xlfn.IFNA(VLOOKUP(E801,'Points and Classes'!A:B,2,FALSE),0))</f>
        <v>0</v>
      </c>
      <c r="P801" s="8">
        <f>_xlfn.IFNA(VLOOKUP(N801&amp;G801,'By Class Overall'!A:F,6,FALSE),0)</f>
        <v>18</v>
      </c>
      <c r="Q801" s="8">
        <f>_xlfn.IFNA(VLOOKUP(N801&amp;G801,'By Class Overall'!A:G,7,FALSE),0)</f>
        <v>14</v>
      </c>
    </row>
    <row r="802" spans="1:17" x14ac:dyDescent="0.25">
      <c r="A802" s="8">
        <v>2</v>
      </c>
      <c r="B802" s="8" t="s">
        <v>181</v>
      </c>
      <c r="C802" s="8" t="s">
        <v>198</v>
      </c>
      <c r="D802" s="8" t="s">
        <v>71</v>
      </c>
      <c r="E802" s="8" t="s">
        <v>71</v>
      </c>
      <c r="F802" s="8">
        <v>993</v>
      </c>
      <c r="G802" s="8" t="s">
        <v>165</v>
      </c>
      <c r="J802" s="8" t="s">
        <v>71</v>
      </c>
      <c r="L802" s="8" t="s">
        <v>166</v>
      </c>
      <c r="M802" s="8" t="s">
        <v>16</v>
      </c>
      <c r="N802" s="8" t="s">
        <v>198</v>
      </c>
      <c r="O802" s="8">
        <f>IF(N802="Sportsman",0,_xlfn.IFNA(VLOOKUP(E802,'Points and Classes'!A:B,2,FALSE),0))</f>
        <v>0</v>
      </c>
      <c r="P802" s="8">
        <f>_xlfn.IFNA(VLOOKUP(N802&amp;G802,'By Class Overall'!A:F,6,FALSE),0)</f>
        <v>0</v>
      </c>
      <c r="Q802" s="8">
        <f>_xlfn.IFNA(VLOOKUP(N802&amp;G802,'By Class Overall'!A:G,7,FALSE),0)</f>
        <v>0</v>
      </c>
    </row>
    <row r="803" spans="1:17" x14ac:dyDescent="0.25">
      <c r="A803" s="8">
        <v>2</v>
      </c>
      <c r="B803" s="8" t="s">
        <v>181</v>
      </c>
      <c r="C803" s="8" t="s">
        <v>198</v>
      </c>
      <c r="D803" s="8" t="s">
        <v>71</v>
      </c>
      <c r="E803" s="8" t="s">
        <v>71</v>
      </c>
      <c r="F803" s="8">
        <v>369</v>
      </c>
      <c r="G803" s="8" t="s">
        <v>238</v>
      </c>
      <c r="J803" s="8" t="s">
        <v>71</v>
      </c>
      <c r="L803" s="8" t="s">
        <v>239</v>
      </c>
      <c r="M803" s="8" t="s">
        <v>240</v>
      </c>
      <c r="N803" s="8" t="s">
        <v>198</v>
      </c>
      <c r="O803" s="8">
        <f>IF(N803="Sportsman",0,_xlfn.IFNA(VLOOKUP(E803,'Points and Classes'!A:B,2,FALSE),0))</f>
        <v>0</v>
      </c>
      <c r="P803" s="8">
        <f>_xlfn.IFNA(VLOOKUP(N803&amp;G803,'By Class Overall'!A:F,6,FALSE),0)</f>
        <v>0</v>
      </c>
      <c r="Q803" s="8">
        <f>_xlfn.IFNA(VLOOKUP(N803&amp;G803,'By Class Overall'!A:G,7,FALSE),0)</f>
        <v>0</v>
      </c>
    </row>
    <row r="804" spans="1:17" x14ac:dyDescent="0.25">
      <c r="A804" s="8">
        <v>2</v>
      </c>
      <c r="B804" s="8" t="s">
        <v>181</v>
      </c>
      <c r="C804" s="8" t="s">
        <v>198</v>
      </c>
      <c r="D804" s="8" t="s">
        <v>71</v>
      </c>
      <c r="E804" s="8" t="s">
        <v>71</v>
      </c>
      <c r="F804" s="8">
        <v>805</v>
      </c>
      <c r="G804" s="8" t="s">
        <v>82</v>
      </c>
      <c r="J804" s="8" t="s">
        <v>71</v>
      </c>
      <c r="L804" s="8" t="s">
        <v>83</v>
      </c>
      <c r="M804" s="8" t="s">
        <v>54</v>
      </c>
      <c r="N804" s="8" t="s">
        <v>198</v>
      </c>
      <c r="O804" s="8">
        <f>IF(N804="Sportsman",0,_xlfn.IFNA(VLOOKUP(E804,'Points and Classes'!A:B,2,FALSE),0))</f>
        <v>0</v>
      </c>
      <c r="P804" s="8">
        <f>_xlfn.IFNA(VLOOKUP(N804&amp;G804,'By Class Overall'!A:F,6,FALSE),0)</f>
        <v>0</v>
      </c>
      <c r="Q804" s="8">
        <f>_xlfn.IFNA(VLOOKUP(N804&amp;G804,'By Class Overall'!A:G,7,FALSE),0)</f>
        <v>0</v>
      </c>
    </row>
    <row r="805" spans="1:17" x14ac:dyDescent="0.25">
      <c r="A805" s="8">
        <v>2</v>
      </c>
      <c r="B805" s="8" t="s">
        <v>181</v>
      </c>
      <c r="C805" s="8" t="s">
        <v>198</v>
      </c>
      <c r="D805" s="8" t="s">
        <v>71</v>
      </c>
      <c r="E805" s="8" t="s">
        <v>71</v>
      </c>
      <c r="F805" s="8">
        <v>743</v>
      </c>
      <c r="G805" s="8" t="s">
        <v>77</v>
      </c>
      <c r="J805" s="8" t="s">
        <v>71</v>
      </c>
      <c r="L805" s="8" t="s">
        <v>18</v>
      </c>
      <c r="M805" s="8" t="s">
        <v>78</v>
      </c>
      <c r="N805" s="8" t="s">
        <v>198</v>
      </c>
      <c r="O805" s="8">
        <f>IF(N805="Sportsman",0,_xlfn.IFNA(VLOOKUP(E805,'Points and Classes'!A:B,2,FALSE),0))</f>
        <v>0</v>
      </c>
      <c r="P805" s="8">
        <f>_xlfn.IFNA(VLOOKUP(N805&amp;G805,'By Class Overall'!A:F,6,FALSE),0)</f>
        <v>0</v>
      </c>
      <c r="Q805" s="8">
        <f>_xlfn.IFNA(VLOOKUP(N805&amp;G805,'By Class Overall'!A:G,7,FALSE),0)</f>
        <v>0</v>
      </c>
    </row>
    <row r="806" spans="1:17" x14ac:dyDescent="0.25">
      <c r="A806" s="8">
        <v>2</v>
      </c>
      <c r="B806" s="8" t="s">
        <v>181</v>
      </c>
      <c r="C806" s="8" t="s">
        <v>198</v>
      </c>
      <c r="D806" s="8" t="s">
        <v>71</v>
      </c>
      <c r="E806" s="8" t="s">
        <v>71</v>
      </c>
      <c r="F806" s="8">
        <v>300</v>
      </c>
      <c r="G806" s="8" t="s">
        <v>267</v>
      </c>
      <c r="J806" s="8" t="s">
        <v>71</v>
      </c>
      <c r="L806" s="8" t="s">
        <v>18</v>
      </c>
      <c r="M806" s="8" t="s">
        <v>158</v>
      </c>
      <c r="N806" s="8" t="s">
        <v>198</v>
      </c>
      <c r="O806" s="8">
        <f>IF(N806="Sportsman",0,_xlfn.IFNA(VLOOKUP(E806,'Points and Classes'!A:B,2,FALSE),0))</f>
        <v>0</v>
      </c>
      <c r="P806" s="8">
        <f>_xlfn.IFNA(VLOOKUP(N806&amp;G806,'By Class Overall'!A:F,6,FALSE),0)</f>
        <v>16</v>
      </c>
      <c r="Q806" s="8">
        <f>_xlfn.IFNA(VLOOKUP(N806&amp;G806,'By Class Overall'!A:G,7,FALSE),0)</f>
        <v>16</v>
      </c>
    </row>
    <row r="807" spans="1:17" x14ac:dyDescent="0.25">
      <c r="A807" s="8">
        <v>2</v>
      </c>
      <c r="B807" s="8" t="s">
        <v>181</v>
      </c>
      <c r="C807" s="8" t="s">
        <v>198</v>
      </c>
      <c r="D807" s="8" t="s">
        <v>71</v>
      </c>
      <c r="E807" s="8" t="s">
        <v>71</v>
      </c>
      <c r="F807" s="8">
        <v>142</v>
      </c>
      <c r="G807" s="8" t="s">
        <v>233</v>
      </c>
      <c r="J807" s="8" t="s">
        <v>71</v>
      </c>
      <c r="L807" s="8" t="s">
        <v>234</v>
      </c>
      <c r="M807" s="8" t="s">
        <v>158</v>
      </c>
      <c r="N807" s="8" t="s">
        <v>198</v>
      </c>
      <c r="O807" s="8">
        <f>IF(N807="Sportsman",0,_xlfn.IFNA(VLOOKUP(E807,'Points and Classes'!A:B,2,FALSE),0))</f>
        <v>0</v>
      </c>
      <c r="P807" s="8">
        <f>_xlfn.IFNA(VLOOKUP(N807&amp;G807,'By Class Overall'!A:F,6,FALSE),0)</f>
        <v>0</v>
      </c>
      <c r="Q807" s="8">
        <f>_xlfn.IFNA(VLOOKUP(N807&amp;G807,'By Class Overall'!A:G,7,FALSE),0)</f>
        <v>0</v>
      </c>
    </row>
    <row r="808" spans="1:17" x14ac:dyDescent="0.25">
      <c r="A808" s="8">
        <v>2</v>
      </c>
      <c r="B808" s="8" t="s">
        <v>181</v>
      </c>
      <c r="C808" s="8" t="s">
        <v>204</v>
      </c>
      <c r="D808" s="8">
        <v>1</v>
      </c>
      <c r="E808" s="8">
        <v>1</v>
      </c>
      <c r="F808" s="8">
        <v>53</v>
      </c>
      <c r="G808" s="8" t="s">
        <v>120</v>
      </c>
      <c r="H808" s="8">
        <v>8</v>
      </c>
      <c r="I808" s="9">
        <v>9.525462962962963E-3</v>
      </c>
      <c r="L808" s="8" t="s">
        <v>31</v>
      </c>
      <c r="M808" s="8" t="s">
        <v>121</v>
      </c>
      <c r="N808" s="8" t="s">
        <v>204</v>
      </c>
      <c r="O808" s="8">
        <f>IF(N808="Sportsman",0,_xlfn.IFNA(VLOOKUP(E808,'Points and Classes'!A:B,2,FALSE),0))</f>
        <v>50</v>
      </c>
      <c r="P808" s="8">
        <f>_xlfn.IFNA(VLOOKUP(N808&amp;G808,'By Class Overall'!A:F,6,FALSE),0)</f>
        <v>100</v>
      </c>
      <c r="Q808" s="8">
        <f>_xlfn.IFNA(VLOOKUP(N808&amp;G808,'By Class Overall'!A:G,7,FALSE),0)</f>
        <v>3</v>
      </c>
    </row>
    <row r="809" spans="1:17" x14ac:dyDescent="0.25">
      <c r="A809" s="8">
        <v>2</v>
      </c>
      <c r="B809" s="8" t="s">
        <v>181</v>
      </c>
      <c r="C809" s="8" t="s">
        <v>204</v>
      </c>
      <c r="D809" s="8">
        <v>2</v>
      </c>
      <c r="E809" s="8">
        <v>2</v>
      </c>
      <c r="F809" s="8">
        <v>115</v>
      </c>
      <c r="G809" s="8" t="s">
        <v>92</v>
      </c>
      <c r="H809" s="8">
        <v>7</v>
      </c>
      <c r="I809" s="9">
        <v>8.1365740740740738E-3</v>
      </c>
      <c r="J809" s="8" t="s">
        <v>118</v>
      </c>
      <c r="K809" s="8" t="s">
        <v>118</v>
      </c>
      <c r="L809" s="8" t="s">
        <v>62</v>
      </c>
      <c r="M809" s="8" t="s">
        <v>44</v>
      </c>
      <c r="N809" s="8" t="s">
        <v>204</v>
      </c>
      <c r="O809" s="8">
        <f>IF(N809="Sportsman",0,_xlfn.IFNA(VLOOKUP(E809,'Points and Classes'!A:B,2,FALSE),0))</f>
        <v>40</v>
      </c>
      <c r="P809" s="8">
        <f>_xlfn.IFNA(VLOOKUP(N809&amp;G809,'By Class Overall'!A:F,6,FALSE),0)</f>
        <v>120</v>
      </c>
      <c r="Q809" s="8">
        <f>_xlfn.IFNA(VLOOKUP(N809&amp;G809,'By Class Overall'!A:G,7,FALSE),0)</f>
        <v>1</v>
      </c>
    </row>
    <row r="810" spans="1:17" x14ac:dyDescent="0.25">
      <c r="A810" s="8">
        <v>2</v>
      </c>
      <c r="B810" s="8" t="s">
        <v>181</v>
      </c>
      <c r="C810" s="8" t="s">
        <v>204</v>
      </c>
      <c r="D810" s="8">
        <v>3</v>
      </c>
      <c r="E810" s="8">
        <v>3</v>
      </c>
      <c r="F810" s="8">
        <v>365</v>
      </c>
      <c r="G810" s="8" t="s">
        <v>105</v>
      </c>
      <c r="H810" s="8">
        <v>7</v>
      </c>
      <c r="I810" s="9">
        <v>8.2060185185185187E-3</v>
      </c>
      <c r="J810" s="8" t="s">
        <v>118</v>
      </c>
      <c r="K810" s="8">
        <v>6.3109999999999999</v>
      </c>
      <c r="L810" s="8" t="s">
        <v>48</v>
      </c>
      <c r="M810" s="8" t="s">
        <v>128</v>
      </c>
      <c r="N810" s="8" t="s">
        <v>204</v>
      </c>
      <c r="O810" s="8">
        <f>IF(N810="Sportsman",0,_xlfn.IFNA(VLOOKUP(E810,'Points and Classes'!A:B,2,FALSE),0))</f>
        <v>32</v>
      </c>
      <c r="P810" s="8">
        <f>_xlfn.IFNA(VLOOKUP(N810&amp;G810,'By Class Overall'!A:F,6,FALSE),0)</f>
        <v>58</v>
      </c>
      <c r="Q810" s="8">
        <f>_xlfn.IFNA(VLOOKUP(N810&amp;G810,'By Class Overall'!A:G,7,FALSE),0)</f>
        <v>4</v>
      </c>
    </row>
    <row r="811" spans="1:17" x14ac:dyDescent="0.25">
      <c r="A811" s="8">
        <v>2</v>
      </c>
      <c r="B811" s="8" t="s">
        <v>181</v>
      </c>
      <c r="C811" s="8" t="s">
        <v>204</v>
      </c>
      <c r="D811" s="8">
        <v>4</v>
      </c>
      <c r="E811" s="8">
        <v>4</v>
      </c>
      <c r="F811" s="8">
        <v>11</v>
      </c>
      <c r="G811" s="8" t="s">
        <v>127</v>
      </c>
      <c r="H811" s="8">
        <v>7</v>
      </c>
      <c r="I811" s="9">
        <v>8.217592592592594E-3</v>
      </c>
      <c r="J811" s="8" t="s">
        <v>118</v>
      </c>
      <c r="K811" s="8">
        <v>0.97799999999999998</v>
      </c>
      <c r="L811" s="8" t="s">
        <v>31</v>
      </c>
      <c r="M811" s="8" t="s">
        <v>128</v>
      </c>
      <c r="N811" s="8" t="s">
        <v>204</v>
      </c>
      <c r="O811" s="8">
        <f>IF(N811="Sportsman",0,_xlfn.IFNA(VLOOKUP(E811,'Points and Classes'!A:B,2,FALSE),0))</f>
        <v>26</v>
      </c>
      <c r="P811" s="8">
        <f>_xlfn.IFNA(VLOOKUP(N811&amp;G811,'By Class Overall'!A:F,6,FALSE),0)</f>
        <v>26</v>
      </c>
      <c r="Q811" s="8">
        <f>_xlfn.IFNA(VLOOKUP(N811&amp;G811,'By Class Overall'!A:G,7,FALSE),0)</f>
        <v>6</v>
      </c>
    </row>
    <row r="812" spans="1:17" x14ac:dyDescent="0.25">
      <c r="A812" s="8">
        <v>2</v>
      </c>
      <c r="B812" s="8" t="s">
        <v>181</v>
      </c>
      <c r="C812" s="8" t="s">
        <v>204</v>
      </c>
      <c r="D812" s="8">
        <v>5</v>
      </c>
      <c r="E812" s="8">
        <v>5</v>
      </c>
      <c r="F812" s="8">
        <v>39</v>
      </c>
      <c r="G812" s="8" t="s">
        <v>98</v>
      </c>
      <c r="H812" s="8">
        <v>7</v>
      </c>
      <c r="I812" s="9">
        <v>8.2291666666666659E-3</v>
      </c>
      <c r="J812" s="8" t="s">
        <v>118</v>
      </c>
      <c r="K812" s="8">
        <v>1.272</v>
      </c>
      <c r="L812" s="8" t="s">
        <v>99</v>
      </c>
      <c r="M812" s="8" t="s">
        <v>100</v>
      </c>
      <c r="N812" s="8" t="s">
        <v>204</v>
      </c>
      <c r="O812" s="8">
        <f>IF(N812="Sportsman",0,_xlfn.IFNA(VLOOKUP(E812,'Points and Classes'!A:B,2,FALSE),0))</f>
        <v>22</v>
      </c>
      <c r="P812" s="8">
        <f>_xlfn.IFNA(VLOOKUP(N812&amp;G812,'By Class Overall'!A:F,6,FALSE),0)</f>
        <v>104</v>
      </c>
      <c r="Q812" s="8">
        <f>_xlfn.IFNA(VLOOKUP(N812&amp;G812,'By Class Overall'!A:G,7,FALSE),0)</f>
        <v>2</v>
      </c>
    </row>
    <row r="813" spans="1:17" x14ac:dyDescent="0.25">
      <c r="A813" s="8">
        <v>2</v>
      </c>
      <c r="B813" s="8" t="s">
        <v>181</v>
      </c>
      <c r="C813" s="8" t="s">
        <v>204</v>
      </c>
      <c r="D813" s="8">
        <v>6</v>
      </c>
      <c r="E813" s="8">
        <v>6</v>
      </c>
      <c r="F813" s="8">
        <v>743</v>
      </c>
      <c r="G813" s="8" t="s">
        <v>77</v>
      </c>
      <c r="H813" s="8">
        <v>7</v>
      </c>
      <c r="I813" s="9">
        <v>8.4490740740740741E-3</v>
      </c>
      <c r="J813" s="8" t="s">
        <v>118</v>
      </c>
      <c r="K813" s="8">
        <v>18.555</v>
      </c>
      <c r="L813" s="8" t="s">
        <v>277</v>
      </c>
      <c r="M813" s="8" t="s">
        <v>78</v>
      </c>
      <c r="N813" s="8" t="s">
        <v>204</v>
      </c>
      <c r="O813" s="8">
        <f>IF(N813="Sportsman",0,_xlfn.IFNA(VLOOKUP(E813,'Points and Classes'!A:B,2,FALSE),0))</f>
        <v>20</v>
      </c>
      <c r="P813" s="8">
        <f>_xlfn.IFNA(VLOOKUP(N813&amp;G813,'By Class Overall'!A:F,6,FALSE),0)</f>
        <v>20</v>
      </c>
      <c r="Q813" s="8">
        <f>_xlfn.IFNA(VLOOKUP(N813&amp;G813,'By Class Overall'!A:G,7,FALSE),0)</f>
        <v>8</v>
      </c>
    </row>
    <row r="814" spans="1:17" x14ac:dyDescent="0.25">
      <c r="A814" s="8">
        <v>2</v>
      </c>
      <c r="B814" s="8" t="s">
        <v>181</v>
      </c>
      <c r="C814" s="8" t="s">
        <v>204</v>
      </c>
      <c r="D814" s="8">
        <v>12</v>
      </c>
      <c r="E814" s="8">
        <v>7</v>
      </c>
      <c r="F814" s="8">
        <v>111</v>
      </c>
      <c r="G814" s="8" t="s">
        <v>184</v>
      </c>
      <c r="H814" s="8">
        <v>7</v>
      </c>
      <c r="I814" s="9">
        <v>9.0162037037037034E-3</v>
      </c>
      <c r="J814" s="8" t="s">
        <v>118</v>
      </c>
      <c r="K814" s="8">
        <v>4.1000000000000002E-2</v>
      </c>
      <c r="L814" s="8" t="s">
        <v>185</v>
      </c>
      <c r="M814" s="8" t="s">
        <v>186</v>
      </c>
      <c r="N814" s="8" t="s">
        <v>204</v>
      </c>
      <c r="O814" s="8">
        <f>IF(N814="Sportsman",0,_xlfn.IFNA(VLOOKUP(E814,'Points and Classes'!A:B,2,FALSE),0))</f>
        <v>18</v>
      </c>
      <c r="P814" s="8">
        <f>_xlfn.IFNA(VLOOKUP(N814&amp;G814,'By Class Overall'!A:F,6,FALSE),0)</f>
        <v>18</v>
      </c>
      <c r="Q814" s="8">
        <f>_xlfn.IFNA(VLOOKUP(N814&amp;G814,'By Class Overall'!A:G,7,FALSE),0)</f>
        <v>10</v>
      </c>
    </row>
    <row r="815" spans="1:17" x14ac:dyDescent="0.25">
      <c r="A815" s="8">
        <v>2</v>
      </c>
      <c r="B815" s="8" t="s">
        <v>181</v>
      </c>
      <c r="C815" s="8" t="s">
        <v>204</v>
      </c>
      <c r="D815" s="8">
        <v>13</v>
      </c>
      <c r="E815" s="8">
        <v>8</v>
      </c>
      <c r="F815" s="8">
        <v>660</v>
      </c>
      <c r="G815" s="8" t="s">
        <v>64</v>
      </c>
      <c r="H815" s="8">
        <v>6</v>
      </c>
      <c r="I815" s="9">
        <v>7.9976851851851858E-3</v>
      </c>
      <c r="J815" s="8" t="s">
        <v>111</v>
      </c>
      <c r="K815" s="8" t="s">
        <v>118</v>
      </c>
      <c r="L815" s="8" t="s">
        <v>65</v>
      </c>
      <c r="M815" s="8" t="s">
        <v>66</v>
      </c>
      <c r="N815" s="8" t="s">
        <v>204</v>
      </c>
      <c r="O815" s="8">
        <f>IF(N815="Sportsman",0,_xlfn.IFNA(VLOOKUP(E815,'Points and Classes'!A:B,2,FALSE),0))</f>
        <v>16</v>
      </c>
      <c r="P815" s="8">
        <f>_xlfn.IFNA(VLOOKUP(N815&amp;G815,'By Class Overall'!A:F,6,FALSE),0)</f>
        <v>48</v>
      </c>
      <c r="Q815" s="8">
        <f>_xlfn.IFNA(VLOOKUP(N815&amp;G815,'By Class Overall'!A:G,7,FALSE),0)</f>
        <v>5</v>
      </c>
    </row>
    <row r="816" spans="1:17" x14ac:dyDescent="0.25">
      <c r="A816" s="8">
        <v>2</v>
      </c>
      <c r="B816" s="8" t="s">
        <v>181</v>
      </c>
      <c r="C816" s="8" t="s">
        <v>204</v>
      </c>
      <c r="D816" s="8" t="s">
        <v>71</v>
      </c>
      <c r="E816" s="8" t="s">
        <v>71</v>
      </c>
      <c r="F816" s="8">
        <v>689</v>
      </c>
      <c r="G816" s="8" t="s">
        <v>279</v>
      </c>
      <c r="J816" s="8" t="s">
        <v>71</v>
      </c>
      <c r="L816" s="8" t="s">
        <v>280</v>
      </c>
      <c r="M816" s="8" t="s">
        <v>281</v>
      </c>
      <c r="N816" s="8" t="s">
        <v>204</v>
      </c>
      <c r="O816" s="8">
        <f>IF(N816="Sportsman",0,_xlfn.IFNA(VLOOKUP(E816,'Points and Classes'!A:B,2,FALSE),0))</f>
        <v>0</v>
      </c>
      <c r="P816" s="8">
        <f>_xlfn.IFNA(VLOOKUP(N816&amp;G816,'By Class Overall'!A:F,6,FALSE),0)</f>
        <v>22</v>
      </c>
      <c r="Q816" s="8">
        <f>_xlfn.IFNA(VLOOKUP(N816&amp;G816,'By Class Overall'!A:G,7,FALSE),0)</f>
        <v>7</v>
      </c>
    </row>
    <row r="817" spans="1:17" x14ac:dyDescent="0.25">
      <c r="A817" s="8">
        <v>2</v>
      </c>
      <c r="B817" s="8" t="s">
        <v>181</v>
      </c>
      <c r="C817" s="8" t="s">
        <v>204</v>
      </c>
      <c r="D817" s="8" t="s">
        <v>71</v>
      </c>
      <c r="E817" s="8" t="s">
        <v>71</v>
      </c>
      <c r="F817" s="8">
        <v>69</v>
      </c>
      <c r="G817" s="8" t="s">
        <v>72</v>
      </c>
      <c r="J817" s="8" t="s">
        <v>71</v>
      </c>
      <c r="L817" s="8" t="s">
        <v>73</v>
      </c>
      <c r="M817" s="8" t="s">
        <v>74</v>
      </c>
      <c r="N817" s="8" t="s">
        <v>204</v>
      </c>
      <c r="O817" s="8">
        <f>IF(N817="Sportsman",0,_xlfn.IFNA(VLOOKUP(E817,'Points and Classes'!A:B,2,FALSE),0))</f>
        <v>0</v>
      </c>
      <c r="P817" s="8">
        <f>_xlfn.IFNA(VLOOKUP(N817&amp;G817,'By Class Overall'!A:F,6,FALSE),0)</f>
        <v>20</v>
      </c>
      <c r="Q817" s="8">
        <f>_xlfn.IFNA(VLOOKUP(N817&amp;G817,'By Class Overall'!A:G,7,FALSE),0)</f>
        <v>8</v>
      </c>
    </row>
    <row r="818" spans="1:17" x14ac:dyDescent="0.25">
      <c r="A818" s="8">
        <v>2</v>
      </c>
      <c r="B818" s="8" t="s">
        <v>181</v>
      </c>
      <c r="C818" s="8" t="s">
        <v>204</v>
      </c>
      <c r="D818" s="8" t="s">
        <v>71</v>
      </c>
      <c r="E818" s="8" t="s">
        <v>71</v>
      </c>
      <c r="F818" s="8">
        <v>101</v>
      </c>
      <c r="G818" s="8" t="s">
        <v>124</v>
      </c>
      <c r="J818" s="8" t="s">
        <v>71</v>
      </c>
      <c r="L818" s="8" t="s">
        <v>188</v>
      </c>
      <c r="M818" s="8" t="s">
        <v>81</v>
      </c>
      <c r="N818" s="8" t="s">
        <v>204</v>
      </c>
      <c r="O818" s="8">
        <f>IF(N818="Sportsman",0,_xlfn.IFNA(VLOOKUP(E818,'Points and Classes'!A:B,2,FALSE),0))</f>
        <v>0</v>
      </c>
      <c r="P818" s="8">
        <f>_xlfn.IFNA(VLOOKUP(N818&amp;G818,'By Class Overall'!A:F,6,FALSE),0)</f>
        <v>0</v>
      </c>
      <c r="Q818" s="8">
        <f>_xlfn.IFNA(VLOOKUP(N818&amp;G818,'By Class Overall'!A:G,7,FALSE),0)</f>
        <v>0</v>
      </c>
    </row>
    <row r="819" spans="1:17" x14ac:dyDescent="0.25">
      <c r="A819" s="8">
        <v>2</v>
      </c>
      <c r="B819" s="8" t="s">
        <v>181</v>
      </c>
      <c r="C819" s="8" t="s">
        <v>204</v>
      </c>
      <c r="D819" s="8" t="s">
        <v>71</v>
      </c>
      <c r="E819" s="8" t="s">
        <v>71</v>
      </c>
      <c r="F819" s="8" t="s">
        <v>258</v>
      </c>
      <c r="G819" s="8" t="s">
        <v>259</v>
      </c>
      <c r="J819" s="8" t="s">
        <v>71</v>
      </c>
      <c r="L819" s="8" t="s">
        <v>62</v>
      </c>
      <c r="M819" s="8" t="s">
        <v>70</v>
      </c>
      <c r="N819" s="8" t="s">
        <v>204</v>
      </c>
      <c r="O819" s="8">
        <f>IF(N819="Sportsman",0,_xlfn.IFNA(VLOOKUP(E819,'Points and Classes'!A:B,2,FALSE),0))</f>
        <v>0</v>
      </c>
      <c r="P819" s="8">
        <f>_xlfn.IFNA(VLOOKUP(N819&amp;G819,'By Class Overall'!A:F,6,FALSE),0)</f>
        <v>0</v>
      </c>
      <c r="Q819" s="8">
        <f>_xlfn.IFNA(VLOOKUP(N819&amp;G819,'By Class Overall'!A:G,7,FALSE),0)</f>
        <v>0</v>
      </c>
    </row>
    <row r="820" spans="1:17" x14ac:dyDescent="0.25">
      <c r="A820" s="8">
        <v>2</v>
      </c>
      <c r="B820" s="8" t="s">
        <v>181</v>
      </c>
      <c r="C820" s="8" t="s">
        <v>204</v>
      </c>
      <c r="D820" s="8" t="s">
        <v>71</v>
      </c>
      <c r="E820" s="8" t="s">
        <v>71</v>
      </c>
      <c r="F820" s="8">
        <v>71</v>
      </c>
      <c r="G820" s="8" t="s">
        <v>250</v>
      </c>
      <c r="J820" s="8" t="s">
        <v>71</v>
      </c>
      <c r="L820" s="8" t="s">
        <v>188</v>
      </c>
      <c r="M820" s="8" t="s">
        <v>251</v>
      </c>
      <c r="N820" s="8" t="s">
        <v>204</v>
      </c>
      <c r="O820" s="8">
        <f>IF(N820="Sportsman",0,_xlfn.IFNA(VLOOKUP(E820,'Points and Classes'!A:B,2,FALSE),0))</f>
        <v>0</v>
      </c>
      <c r="P820" s="8">
        <f>_xlfn.IFNA(VLOOKUP(N820&amp;G820,'By Class Overall'!A:F,6,FALSE),0)</f>
        <v>0</v>
      </c>
      <c r="Q820" s="8">
        <f>_xlfn.IFNA(VLOOKUP(N820&amp;G820,'By Class Overall'!A:G,7,FALSE),0)</f>
        <v>0</v>
      </c>
    </row>
    <row r="821" spans="1:17" x14ac:dyDescent="0.25">
      <c r="A821" s="8">
        <v>2</v>
      </c>
      <c r="B821" s="8" t="s">
        <v>181</v>
      </c>
      <c r="C821" s="8" t="s">
        <v>204</v>
      </c>
      <c r="D821" s="8" t="s">
        <v>71</v>
      </c>
      <c r="E821" s="8" t="s">
        <v>71</v>
      </c>
      <c r="F821" s="8">
        <v>777</v>
      </c>
      <c r="G821" s="8" t="s">
        <v>22</v>
      </c>
      <c r="J821" s="8" t="s">
        <v>71</v>
      </c>
      <c r="L821" s="8" t="s">
        <v>23</v>
      </c>
      <c r="M821" s="8" t="s">
        <v>24</v>
      </c>
      <c r="N821" s="8" t="s">
        <v>204</v>
      </c>
      <c r="O821" s="8">
        <f>IF(N821="Sportsman",0,_xlfn.IFNA(VLOOKUP(E821,'Points and Classes'!A:B,2,FALSE),0))</f>
        <v>0</v>
      </c>
      <c r="P821" s="8">
        <f>_xlfn.IFNA(VLOOKUP(N821&amp;G821,'By Class Overall'!A:F,6,FALSE),0)</f>
        <v>0</v>
      </c>
      <c r="Q821" s="8">
        <f>_xlfn.IFNA(VLOOKUP(N821&amp;G821,'By Class Overall'!A:G,7,FALSE),0)</f>
        <v>0</v>
      </c>
    </row>
    <row r="822" spans="1:17" x14ac:dyDescent="0.25">
      <c r="A822" s="8">
        <v>2</v>
      </c>
      <c r="B822" s="8" t="s">
        <v>181</v>
      </c>
      <c r="C822" s="8" t="s">
        <v>204</v>
      </c>
      <c r="D822" s="8" t="s">
        <v>71</v>
      </c>
      <c r="E822" s="8" t="s">
        <v>71</v>
      </c>
      <c r="F822" s="8">
        <v>84</v>
      </c>
      <c r="G822" s="8" t="s">
        <v>84</v>
      </c>
      <c r="J822" s="8" t="s">
        <v>71</v>
      </c>
      <c r="L822" s="8" t="s">
        <v>18</v>
      </c>
      <c r="M822" s="8" t="s">
        <v>85</v>
      </c>
      <c r="N822" s="8" t="s">
        <v>204</v>
      </c>
      <c r="O822" s="8">
        <f>IF(N822="Sportsman",0,_xlfn.IFNA(VLOOKUP(E822,'Points and Classes'!A:B,2,FALSE),0))</f>
        <v>0</v>
      </c>
      <c r="P822" s="8">
        <f>_xlfn.IFNA(VLOOKUP(N822&amp;G822,'By Class Overall'!A:F,6,FALSE),0)</f>
        <v>0</v>
      </c>
      <c r="Q822" s="8">
        <f>_xlfn.IFNA(VLOOKUP(N822&amp;G822,'By Class Overall'!A:G,7,FALSE),0)</f>
        <v>0</v>
      </c>
    </row>
    <row r="823" spans="1:17" x14ac:dyDescent="0.25">
      <c r="A823" s="8">
        <v>2</v>
      </c>
      <c r="B823" s="8" t="s">
        <v>181</v>
      </c>
      <c r="C823" s="8" t="s">
        <v>204</v>
      </c>
      <c r="D823" s="8" t="s">
        <v>71</v>
      </c>
      <c r="E823" s="8" t="s">
        <v>71</v>
      </c>
      <c r="F823" s="8">
        <v>3</v>
      </c>
      <c r="G823" s="8" t="s">
        <v>244</v>
      </c>
      <c r="J823" s="8" t="s">
        <v>71</v>
      </c>
      <c r="L823" s="8" t="s">
        <v>51</v>
      </c>
      <c r="M823" s="8" t="s">
        <v>158</v>
      </c>
      <c r="N823" s="8" t="s">
        <v>204</v>
      </c>
      <c r="O823" s="8">
        <f>IF(N823="Sportsman",0,_xlfn.IFNA(VLOOKUP(E823,'Points and Classes'!A:B,2,FALSE),0))</f>
        <v>0</v>
      </c>
      <c r="P823" s="8">
        <f>_xlfn.IFNA(VLOOKUP(N823&amp;G823,'By Class Overall'!A:F,6,FALSE),0)</f>
        <v>0</v>
      </c>
      <c r="Q823" s="8">
        <f>_xlfn.IFNA(VLOOKUP(N823&amp;G823,'By Class Overall'!A:G,7,FALSE),0)</f>
        <v>0</v>
      </c>
    </row>
    <row r="824" spans="1:17" x14ac:dyDescent="0.25">
      <c r="A824" s="8">
        <v>2</v>
      </c>
      <c r="B824" s="8" t="s">
        <v>181</v>
      </c>
      <c r="C824" s="8" t="s">
        <v>203</v>
      </c>
      <c r="D824" s="8">
        <v>7</v>
      </c>
      <c r="E824" s="8">
        <v>1</v>
      </c>
      <c r="F824" s="8">
        <v>258</v>
      </c>
      <c r="G824" s="8" t="s">
        <v>134</v>
      </c>
      <c r="H824" s="8">
        <v>7</v>
      </c>
      <c r="I824" s="9">
        <v>8.518518518518519E-3</v>
      </c>
      <c r="J824" s="8" t="s">
        <v>118</v>
      </c>
      <c r="K824" s="8">
        <v>6.0259999999999998</v>
      </c>
      <c r="L824" s="8" t="s">
        <v>83</v>
      </c>
      <c r="M824" s="8" t="s">
        <v>135</v>
      </c>
      <c r="N824" s="8" t="s">
        <v>203</v>
      </c>
      <c r="O824" s="8">
        <f>IF(N824="Sportsman",0,_xlfn.IFNA(VLOOKUP(E824,'Points and Classes'!A:B,2,FALSE),0))</f>
        <v>50</v>
      </c>
      <c r="P824" s="8">
        <f>_xlfn.IFNA(VLOOKUP(N824&amp;G824,'By Class Overall'!A:F,6,FALSE),0)</f>
        <v>126</v>
      </c>
      <c r="Q824" s="8">
        <f>_xlfn.IFNA(VLOOKUP(N824&amp;G824,'By Class Overall'!A:G,7,FALSE),0)</f>
        <v>1</v>
      </c>
    </row>
    <row r="825" spans="1:17" x14ac:dyDescent="0.25">
      <c r="A825" s="8">
        <v>2</v>
      </c>
      <c r="B825" s="8" t="s">
        <v>181</v>
      </c>
      <c r="C825" s="8" t="s">
        <v>203</v>
      </c>
      <c r="D825" s="8">
        <v>8</v>
      </c>
      <c r="E825" s="8">
        <v>2</v>
      </c>
      <c r="F825" s="8">
        <v>422</v>
      </c>
      <c r="G825" s="8" t="s">
        <v>221</v>
      </c>
      <c r="H825" s="8">
        <v>7</v>
      </c>
      <c r="I825" s="9">
        <v>8.518518518518519E-3</v>
      </c>
      <c r="J825" s="8" t="s">
        <v>118</v>
      </c>
      <c r="K825" s="8">
        <v>0.55300000000000005</v>
      </c>
      <c r="L825" s="8" t="s">
        <v>18</v>
      </c>
      <c r="M825" s="8" t="s">
        <v>222</v>
      </c>
      <c r="N825" s="8" t="s">
        <v>203</v>
      </c>
      <c r="O825" s="8">
        <f>IF(N825="Sportsman",0,_xlfn.IFNA(VLOOKUP(E825,'Points and Classes'!A:B,2,FALSE),0))</f>
        <v>40</v>
      </c>
      <c r="P825" s="8">
        <f>_xlfn.IFNA(VLOOKUP(N825&amp;G825,'By Class Overall'!A:F,6,FALSE),0)</f>
        <v>40</v>
      </c>
      <c r="Q825" s="8">
        <f>_xlfn.IFNA(VLOOKUP(N825&amp;G825,'By Class Overall'!A:G,7,FALSE),0)</f>
        <v>4</v>
      </c>
    </row>
    <row r="826" spans="1:17" x14ac:dyDescent="0.25">
      <c r="A826" s="8">
        <v>2</v>
      </c>
      <c r="B826" s="8" t="s">
        <v>181</v>
      </c>
      <c r="C826" s="8" t="s">
        <v>203</v>
      </c>
      <c r="D826" s="8">
        <v>9</v>
      </c>
      <c r="E826" s="8">
        <v>3</v>
      </c>
      <c r="F826" s="8">
        <v>193</v>
      </c>
      <c r="G826" s="8" t="s">
        <v>14</v>
      </c>
      <c r="H826" s="8">
        <v>7</v>
      </c>
      <c r="I826" s="9">
        <v>8.8310185185185176E-3</v>
      </c>
      <c r="J826" s="8" t="s">
        <v>118</v>
      </c>
      <c r="K826" s="8">
        <v>27.23</v>
      </c>
      <c r="L826" s="8" t="s">
        <v>15</v>
      </c>
      <c r="M826" s="8" t="s">
        <v>16</v>
      </c>
      <c r="N826" s="8" t="s">
        <v>203</v>
      </c>
      <c r="O826" s="8">
        <f>IF(N826="Sportsman",0,_xlfn.IFNA(VLOOKUP(E826,'Points and Classes'!A:B,2,FALSE),0))</f>
        <v>32</v>
      </c>
      <c r="P826" s="8">
        <f>_xlfn.IFNA(VLOOKUP(N826&amp;G826,'By Class Overall'!A:F,6,FALSE),0)</f>
        <v>104</v>
      </c>
      <c r="Q826" s="8">
        <f>_xlfn.IFNA(VLOOKUP(N826&amp;G826,'By Class Overall'!A:G,7,FALSE),0)</f>
        <v>2</v>
      </c>
    </row>
    <row r="827" spans="1:17" x14ac:dyDescent="0.25">
      <c r="A827" s="8">
        <v>2</v>
      </c>
      <c r="B827" s="8" t="s">
        <v>181</v>
      </c>
      <c r="C827" s="8" t="s">
        <v>203</v>
      </c>
      <c r="D827" s="8">
        <v>10</v>
      </c>
      <c r="E827" s="8">
        <v>4</v>
      </c>
      <c r="F827" s="8">
        <v>179</v>
      </c>
      <c r="G827" s="8" t="s">
        <v>42</v>
      </c>
      <c r="H827" s="8">
        <v>7</v>
      </c>
      <c r="I827" s="9">
        <v>8.9699074074074073E-3</v>
      </c>
      <c r="J827" s="8" t="s">
        <v>118</v>
      </c>
      <c r="K827" s="8">
        <v>11.661</v>
      </c>
      <c r="L827" s="8" t="s">
        <v>43</v>
      </c>
      <c r="M827" s="8" t="s">
        <v>44</v>
      </c>
      <c r="N827" s="8" t="s">
        <v>203</v>
      </c>
      <c r="O827" s="8">
        <f>IF(N827="Sportsman",0,_xlfn.IFNA(VLOOKUP(E827,'Points and Classes'!A:B,2,FALSE),0))</f>
        <v>26</v>
      </c>
      <c r="P827" s="8">
        <f>_xlfn.IFNA(VLOOKUP(N827&amp;G827,'By Class Overall'!A:F,6,FALSE),0)</f>
        <v>26</v>
      </c>
      <c r="Q827" s="8">
        <f>_xlfn.IFNA(VLOOKUP(N827&amp;G827,'By Class Overall'!A:G,7,FALSE),0)</f>
        <v>7</v>
      </c>
    </row>
    <row r="828" spans="1:17" x14ac:dyDescent="0.25">
      <c r="A828" s="8">
        <v>2</v>
      </c>
      <c r="B828" s="8" t="s">
        <v>181</v>
      </c>
      <c r="C828" s="8" t="s">
        <v>203</v>
      </c>
      <c r="D828" s="8">
        <v>11</v>
      </c>
      <c r="E828" s="8">
        <v>5</v>
      </c>
      <c r="F828" s="8">
        <v>217</v>
      </c>
      <c r="G828" s="8" t="s">
        <v>130</v>
      </c>
      <c r="H828" s="8">
        <v>7</v>
      </c>
      <c r="I828" s="9">
        <v>9.0162037037037034E-3</v>
      </c>
      <c r="J828" s="8" t="s">
        <v>118</v>
      </c>
      <c r="K828" s="8">
        <v>3.8370000000000002</v>
      </c>
      <c r="L828" s="8" t="s">
        <v>147</v>
      </c>
      <c r="M828" s="8" t="s">
        <v>81</v>
      </c>
      <c r="N828" s="8" t="s">
        <v>203</v>
      </c>
      <c r="O828" s="8">
        <f>IF(N828="Sportsman",0,_xlfn.IFNA(VLOOKUP(E828,'Points and Classes'!A:B,2,FALSE),0))</f>
        <v>22</v>
      </c>
      <c r="P828" s="8">
        <f>_xlfn.IFNA(VLOOKUP(N828&amp;G828,'By Class Overall'!A:F,6,FALSE),0)</f>
        <v>22</v>
      </c>
      <c r="Q828" s="8">
        <f>_xlfn.IFNA(VLOOKUP(N828&amp;G828,'By Class Overall'!A:G,7,FALSE),0)</f>
        <v>8</v>
      </c>
    </row>
    <row r="829" spans="1:17" x14ac:dyDescent="0.25">
      <c r="A829" s="8">
        <v>2</v>
      </c>
      <c r="B829" s="8" t="s">
        <v>181</v>
      </c>
      <c r="C829" s="8" t="s">
        <v>203</v>
      </c>
      <c r="D829" s="8" t="s">
        <v>268</v>
      </c>
      <c r="E829" s="8">
        <v>5</v>
      </c>
      <c r="F829" s="8">
        <v>56</v>
      </c>
      <c r="G829" s="8" t="s">
        <v>136</v>
      </c>
      <c r="H829" s="8">
        <v>1</v>
      </c>
      <c r="I829" s="9">
        <v>1.8981481481481482E-3</v>
      </c>
      <c r="J829" s="8" t="s">
        <v>268</v>
      </c>
      <c r="K829" s="8" t="s">
        <v>112</v>
      </c>
      <c r="L829" s="8" t="s">
        <v>137</v>
      </c>
      <c r="M829" s="8" t="s">
        <v>115</v>
      </c>
      <c r="N829" s="8" t="s">
        <v>203</v>
      </c>
      <c r="O829" s="8">
        <f>IF(N829="Sportsman",0,_xlfn.IFNA(VLOOKUP(E829,'Points and Classes'!A:B,2,FALSE),0))</f>
        <v>22</v>
      </c>
      <c r="P829" s="8">
        <f>_xlfn.IFNA(VLOOKUP(N829&amp;G829,'By Class Overall'!A:F,6,FALSE),0)</f>
        <v>22</v>
      </c>
      <c r="Q829" s="8">
        <f>_xlfn.IFNA(VLOOKUP(N829&amp;G829,'By Class Overall'!A:G,7,FALSE),0)</f>
        <v>8</v>
      </c>
    </row>
    <row r="830" spans="1:17" x14ac:dyDescent="0.25">
      <c r="A830" s="8">
        <v>2</v>
      </c>
      <c r="B830" s="8" t="s">
        <v>181</v>
      </c>
      <c r="C830" s="8" t="s">
        <v>203</v>
      </c>
      <c r="D830" s="8" t="s">
        <v>71</v>
      </c>
      <c r="E830" s="8" t="s">
        <v>71</v>
      </c>
      <c r="F830" s="8">
        <v>325</v>
      </c>
      <c r="G830" s="8" t="s">
        <v>53</v>
      </c>
      <c r="J830" s="8" t="s">
        <v>71</v>
      </c>
      <c r="L830" s="8" t="s">
        <v>18</v>
      </c>
      <c r="M830" s="8" t="s">
        <v>54</v>
      </c>
      <c r="N830" s="8" t="s">
        <v>203</v>
      </c>
      <c r="O830" s="8">
        <f>IF(N830="Sportsman",0,_xlfn.IFNA(VLOOKUP(E830,'Points and Classes'!A:B,2,FALSE),0))</f>
        <v>0</v>
      </c>
      <c r="P830" s="8">
        <f>_xlfn.IFNA(VLOOKUP(N830&amp;G830,'By Class Overall'!A:F,6,FALSE),0)</f>
        <v>40</v>
      </c>
      <c r="Q830" s="8">
        <f>_xlfn.IFNA(VLOOKUP(N830&amp;G830,'By Class Overall'!A:G,7,FALSE),0)</f>
        <v>4</v>
      </c>
    </row>
    <row r="831" spans="1:17" x14ac:dyDescent="0.25">
      <c r="A831" s="8">
        <v>2</v>
      </c>
      <c r="B831" s="8" t="s">
        <v>181</v>
      </c>
      <c r="C831" s="8" t="s">
        <v>203</v>
      </c>
      <c r="D831" s="8" t="s">
        <v>71</v>
      </c>
      <c r="E831" s="8" t="s">
        <v>71</v>
      </c>
      <c r="F831" s="8">
        <v>88</v>
      </c>
      <c r="G831" s="8" t="s">
        <v>126</v>
      </c>
      <c r="J831" s="8" t="s">
        <v>71</v>
      </c>
      <c r="L831" s="8" t="s">
        <v>18</v>
      </c>
      <c r="M831" s="8" t="s">
        <v>102</v>
      </c>
      <c r="N831" s="8" t="s">
        <v>203</v>
      </c>
      <c r="O831" s="8">
        <f>IF(N831="Sportsman",0,_xlfn.IFNA(VLOOKUP(E831,'Points and Classes'!A:B,2,FALSE),0))</f>
        <v>0</v>
      </c>
      <c r="P831" s="8">
        <f>_xlfn.IFNA(VLOOKUP(N831&amp;G831,'By Class Overall'!A:F,6,FALSE),0)</f>
        <v>0</v>
      </c>
      <c r="Q831" s="8">
        <f>_xlfn.IFNA(VLOOKUP(N831&amp;G831,'By Class Overall'!A:G,7,FALSE),0)</f>
        <v>0</v>
      </c>
    </row>
    <row r="832" spans="1:17" x14ac:dyDescent="0.25">
      <c r="A832" s="8">
        <v>2</v>
      </c>
      <c r="B832" s="8" t="s">
        <v>181</v>
      </c>
      <c r="C832" s="8" t="s">
        <v>203</v>
      </c>
      <c r="D832" s="8" t="s">
        <v>71</v>
      </c>
      <c r="E832" s="8" t="s">
        <v>71</v>
      </c>
      <c r="F832" s="8">
        <v>66</v>
      </c>
      <c r="G832" s="8" t="s">
        <v>141</v>
      </c>
      <c r="J832" s="8" t="s">
        <v>71</v>
      </c>
      <c r="L832" s="8" t="s">
        <v>143</v>
      </c>
      <c r="M832" s="8" t="s">
        <v>144</v>
      </c>
      <c r="N832" s="8" t="s">
        <v>203</v>
      </c>
      <c r="O832" s="8">
        <f>IF(N832="Sportsman",0,_xlfn.IFNA(VLOOKUP(E832,'Points and Classes'!A:B,2,FALSE),0))</f>
        <v>0</v>
      </c>
      <c r="P832" s="8">
        <f>_xlfn.IFNA(VLOOKUP(N832&amp;G832,'By Class Overall'!A:F,6,FALSE),0)</f>
        <v>0</v>
      </c>
      <c r="Q832" s="8">
        <f>_xlfn.IFNA(VLOOKUP(N832&amp;G832,'By Class Overall'!A:G,7,FALSE),0)</f>
        <v>0</v>
      </c>
    </row>
    <row r="833" spans="1:17" x14ac:dyDescent="0.25">
      <c r="A833" s="8">
        <v>2</v>
      </c>
      <c r="B833" s="8" t="s">
        <v>181</v>
      </c>
      <c r="C833" s="8" t="s">
        <v>206</v>
      </c>
      <c r="D833" s="8">
        <v>1</v>
      </c>
      <c r="E833" s="8">
        <v>1</v>
      </c>
      <c r="F833" s="8">
        <v>49</v>
      </c>
      <c r="G833" s="8" t="s">
        <v>86</v>
      </c>
      <c r="H833" s="8">
        <v>7</v>
      </c>
      <c r="I833" s="9">
        <v>7.905092592592592E-3</v>
      </c>
      <c r="L833" s="8" t="s">
        <v>15</v>
      </c>
      <c r="M833" s="8" t="s">
        <v>87</v>
      </c>
      <c r="N833" s="8" t="s">
        <v>206</v>
      </c>
      <c r="O833" s="8">
        <f>IF(N833="Sportsman",0,_xlfn.IFNA(VLOOKUP(E833,'Points and Classes'!A:B,2,FALSE),0))</f>
        <v>50</v>
      </c>
      <c r="P833" s="8">
        <f>_xlfn.IFNA(VLOOKUP(N833&amp;G833,'By Class Overall'!A:F,6,FALSE),0)</f>
        <v>130</v>
      </c>
      <c r="Q833" s="8">
        <f>_xlfn.IFNA(VLOOKUP(N833&amp;G833,'By Class Overall'!A:G,7,FALSE),0)</f>
        <v>1</v>
      </c>
    </row>
    <row r="834" spans="1:17" x14ac:dyDescent="0.25">
      <c r="A834" s="8">
        <v>2</v>
      </c>
      <c r="B834" s="8" t="s">
        <v>181</v>
      </c>
      <c r="C834" s="8" t="s">
        <v>206</v>
      </c>
      <c r="D834" s="8">
        <v>2</v>
      </c>
      <c r="E834" s="8">
        <v>2</v>
      </c>
      <c r="F834" s="8">
        <v>527</v>
      </c>
      <c r="G834" s="8" t="s">
        <v>88</v>
      </c>
      <c r="H834" s="8">
        <v>7</v>
      </c>
      <c r="I834" s="9">
        <v>7.9861111111111122E-3</v>
      </c>
      <c r="J834" s="8">
        <v>7.2910000000000004</v>
      </c>
      <c r="K834" s="8">
        <v>7.2910000000000004</v>
      </c>
      <c r="L834" s="8" t="s">
        <v>18</v>
      </c>
      <c r="M834" s="8" t="s">
        <v>102</v>
      </c>
      <c r="N834" s="8" t="s">
        <v>206</v>
      </c>
      <c r="O834" s="8">
        <f>IF(N834="Sportsman",0,_xlfn.IFNA(VLOOKUP(E834,'Points and Classes'!A:B,2,FALSE),0))</f>
        <v>40</v>
      </c>
      <c r="P834" s="8">
        <f>_xlfn.IFNA(VLOOKUP(N834&amp;G834,'By Class Overall'!A:F,6,FALSE),0)</f>
        <v>72</v>
      </c>
      <c r="Q834" s="8">
        <f>_xlfn.IFNA(VLOOKUP(N834&amp;G834,'By Class Overall'!A:G,7,FALSE),0)</f>
        <v>3</v>
      </c>
    </row>
    <row r="835" spans="1:17" x14ac:dyDescent="0.25">
      <c r="A835" s="8">
        <v>2</v>
      </c>
      <c r="B835" s="8" t="s">
        <v>181</v>
      </c>
      <c r="C835" s="8" t="s">
        <v>206</v>
      </c>
      <c r="D835" s="8">
        <v>3</v>
      </c>
      <c r="E835" s="8">
        <v>3</v>
      </c>
      <c r="F835" s="8">
        <v>68</v>
      </c>
      <c r="G835" s="8" t="s">
        <v>20</v>
      </c>
      <c r="H835" s="8">
        <v>7</v>
      </c>
      <c r="I835" s="9">
        <v>8.2754629629629619E-3</v>
      </c>
      <c r="J835" s="8">
        <v>32.087000000000003</v>
      </c>
      <c r="K835" s="8">
        <v>24.795999999999999</v>
      </c>
      <c r="L835" s="8" t="s">
        <v>15</v>
      </c>
      <c r="M835" s="8" t="s">
        <v>21</v>
      </c>
      <c r="N835" s="8" t="s">
        <v>206</v>
      </c>
      <c r="O835" s="8">
        <f>IF(N835="Sportsman",0,_xlfn.IFNA(VLOOKUP(E835,'Points and Classes'!A:B,2,FALSE),0))</f>
        <v>32</v>
      </c>
      <c r="P835" s="8">
        <f>_xlfn.IFNA(VLOOKUP(N835&amp;G835,'By Class Overall'!A:F,6,FALSE),0)</f>
        <v>84</v>
      </c>
      <c r="Q835" s="8">
        <f>_xlfn.IFNA(VLOOKUP(N835&amp;G835,'By Class Overall'!A:G,7,FALSE),0)</f>
        <v>2</v>
      </c>
    </row>
    <row r="836" spans="1:17" x14ac:dyDescent="0.25">
      <c r="A836" s="8">
        <v>2</v>
      </c>
      <c r="B836" s="8" t="s">
        <v>181</v>
      </c>
      <c r="C836" s="8" t="s">
        <v>206</v>
      </c>
      <c r="D836" s="8">
        <v>4</v>
      </c>
      <c r="E836" s="8">
        <v>4</v>
      </c>
      <c r="F836" s="8">
        <v>258</v>
      </c>
      <c r="G836" s="8" t="s">
        <v>134</v>
      </c>
      <c r="H836" s="8">
        <v>7</v>
      </c>
      <c r="I836" s="9">
        <v>8.3333333333333332E-3</v>
      </c>
      <c r="J836" s="8">
        <v>37.429000000000002</v>
      </c>
      <c r="K836" s="8">
        <v>5.3419999999999996</v>
      </c>
      <c r="L836" s="8" t="s">
        <v>83</v>
      </c>
      <c r="M836" s="8" t="s">
        <v>135</v>
      </c>
      <c r="N836" s="8" t="s">
        <v>206</v>
      </c>
      <c r="O836" s="8">
        <f>IF(N836="Sportsman",0,_xlfn.IFNA(VLOOKUP(E836,'Points and Classes'!A:B,2,FALSE),0))</f>
        <v>26</v>
      </c>
      <c r="P836" s="8">
        <f>_xlfn.IFNA(VLOOKUP(N836&amp;G836,'By Class Overall'!A:F,6,FALSE),0)</f>
        <v>58</v>
      </c>
      <c r="Q836" s="8">
        <f>_xlfn.IFNA(VLOOKUP(N836&amp;G836,'By Class Overall'!A:G,7,FALSE),0)</f>
        <v>6</v>
      </c>
    </row>
    <row r="837" spans="1:17" x14ac:dyDescent="0.25">
      <c r="A837" s="8">
        <v>2</v>
      </c>
      <c r="B837" s="8" t="s">
        <v>181</v>
      </c>
      <c r="C837" s="8" t="s">
        <v>206</v>
      </c>
      <c r="D837" s="8">
        <v>5</v>
      </c>
      <c r="E837" s="8">
        <v>5</v>
      </c>
      <c r="F837" s="8">
        <v>71</v>
      </c>
      <c r="G837" s="8" t="s">
        <v>250</v>
      </c>
      <c r="H837" s="8">
        <v>7</v>
      </c>
      <c r="I837" s="9">
        <v>8.3912037037037045E-3</v>
      </c>
      <c r="J837" s="8">
        <v>42.475999999999999</v>
      </c>
      <c r="K837" s="8">
        <v>5.0469999999999997</v>
      </c>
      <c r="L837" s="8" t="s">
        <v>188</v>
      </c>
      <c r="M837" s="8" t="s">
        <v>251</v>
      </c>
      <c r="N837" s="8" t="s">
        <v>206</v>
      </c>
      <c r="O837" s="8">
        <f>IF(N837="Sportsman",0,_xlfn.IFNA(VLOOKUP(E837,'Points and Classes'!A:B,2,FALSE),0))</f>
        <v>22</v>
      </c>
      <c r="P837" s="8">
        <f>_xlfn.IFNA(VLOOKUP(N837&amp;G837,'By Class Overall'!A:F,6,FALSE),0)</f>
        <v>22</v>
      </c>
      <c r="Q837" s="8">
        <f>_xlfn.IFNA(VLOOKUP(N837&amp;G837,'By Class Overall'!A:G,7,FALSE),0)</f>
        <v>8</v>
      </c>
    </row>
    <row r="838" spans="1:17" x14ac:dyDescent="0.25">
      <c r="A838" s="8">
        <v>2</v>
      </c>
      <c r="B838" s="8" t="s">
        <v>181</v>
      </c>
      <c r="C838" s="8" t="s">
        <v>206</v>
      </c>
      <c r="D838" s="8">
        <v>6</v>
      </c>
      <c r="E838" s="8">
        <v>6</v>
      </c>
      <c r="F838" s="8">
        <v>22</v>
      </c>
      <c r="G838" s="8" t="s">
        <v>35</v>
      </c>
      <c r="H838" s="8">
        <v>7</v>
      </c>
      <c r="I838" s="9">
        <v>8.5300925925925926E-3</v>
      </c>
      <c r="J838" s="8">
        <v>53.923000000000002</v>
      </c>
      <c r="K838" s="8">
        <v>11.446999999999999</v>
      </c>
      <c r="L838" s="8" t="s">
        <v>15</v>
      </c>
      <c r="M838" s="8" t="s">
        <v>123</v>
      </c>
      <c r="N838" s="8" t="s">
        <v>206</v>
      </c>
      <c r="O838" s="8">
        <f>IF(N838="Sportsman",0,_xlfn.IFNA(VLOOKUP(E838,'Points and Classes'!A:B,2,FALSE),0))</f>
        <v>20</v>
      </c>
      <c r="P838" s="8">
        <f>_xlfn.IFNA(VLOOKUP(N838&amp;G838,'By Class Overall'!A:F,6,FALSE),0)</f>
        <v>20</v>
      </c>
      <c r="Q838" s="8">
        <f>_xlfn.IFNA(VLOOKUP(N838&amp;G838,'By Class Overall'!A:G,7,FALSE),0)</f>
        <v>9</v>
      </c>
    </row>
    <row r="839" spans="1:17" x14ac:dyDescent="0.25">
      <c r="A839" s="8">
        <v>2</v>
      </c>
      <c r="B839" s="8" t="s">
        <v>181</v>
      </c>
      <c r="C839" s="8" t="s">
        <v>206</v>
      </c>
      <c r="D839" s="8">
        <v>7</v>
      </c>
      <c r="E839" s="8">
        <v>7</v>
      </c>
      <c r="F839" s="8">
        <v>209</v>
      </c>
      <c r="G839" s="8" t="s">
        <v>28</v>
      </c>
      <c r="H839" s="8">
        <v>7</v>
      </c>
      <c r="I839" s="9">
        <v>8.5416666666666679E-3</v>
      </c>
      <c r="J839" s="8">
        <v>55.426000000000002</v>
      </c>
      <c r="K839" s="8">
        <v>1.5029999999999999</v>
      </c>
      <c r="L839" s="8" t="s">
        <v>18</v>
      </c>
      <c r="M839" s="8" t="s">
        <v>138</v>
      </c>
      <c r="N839" s="8" t="s">
        <v>206</v>
      </c>
      <c r="O839" s="8">
        <f>IF(N839="Sportsman",0,_xlfn.IFNA(VLOOKUP(E839,'Points and Classes'!A:B,2,FALSE),0))</f>
        <v>18</v>
      </c>
      <c r="P839" s="8">
        <f>_xlfn.IFNA(VLOOKUP(N839&amp;G839,'By Class Overall'!A:F,6,FALSE),0)</f>
        <v>62</v>
      </c>
      <c r="Q839" s="8">
        <f>_xlfn.IFNA(VLOOKUP(N839&amp;G839,'By Class Overall'!A:G,7,FALSE),0)</f>
        <v>5</v>
      </c>
    </row>
    <row r="840" spans="1:17" x14ac:dyDescent="0.25">
      <c r="A840" s="8">
        <v>2</v>
      </c>
      <c r="B840" s="8" t="s">
        <v>181</v>
      </c>
      <c r="C840" s="8" t="s">
        <v>206</v>
      </c>
      <c r="D840" s="8">
        <v>8</v>
      </c>
      <c r="E840" s="8">
        <v>8</v>
      </c>
      <c r="F840" s="8" t="s">
        <v>226</v>
      </c>
      <c r="G840" s="8" t="s">
        <v>227</v>
      </c>
      <c r="H840" s="8">
        <v>7</v>
      </c>
      <c r="I840" s="9">
        <v>9.0856481481481483E-3</v>
      </c>
      <c r="J840" s="9">
        <v>1.1805555555555556E-3</v>
      </c>
      <c r="K840" s="8">
        <v>47.021999999999998</v>
      </c>
      <c r="L840" s="8" t="s">
        <v>18</v>
      </c>
      <c r="M840" s="8" t="s">
        <v>228</v>
      </c>
      <c r="N840" s="8" t="s">
        <v>206</v>
      </c>
      <c r="O840" s="8">
        <f>IF(N840="Sportsman",0,_xlfn.IFNA(VLOOKUP(E840,'Points and Classes'!A:B,2,FALSE),0))</f>
        <v>16</v>
      </c>
      <c r="P840" s="8">
        <f>_xlfn.IFNA(VLOOKUP(N840&amp;G840,'By Class Overall'!A:F,6,FALSE),0)</f>
        <v>16</v>
      </c>
      <c r="Q840" s="8">
        <f>_xlfn.IFNA(VLOOKUP(N840&amp;G840,'By Class Overall'!A:G,7,FALSE),0)</f>
        <v>11</v>
      </c>
    </row>
    <row r="841" spans="1:17" x14ac:dyDescent="0.25">
      <c r="A841" s="8">
        <v>2</v>
      </c>
      <c r="B841" s="8" t="s">
        <v>181</v>
      </c>
      <c r="C841" s="8" t="s">
        <v>206</v>
      </c>
      <c r="D841" s="8" t="s">
        <v>268</v>
      </c>
      <c r="E841" s="8">
        <v>9</v>
      </c>
      <c r="F841" s="8">
        <v>84</v>
      </c>
      <c r="G841" s="8" t="s">
        <v>84</v>
      </c>
      <c r="H841" s="8">
        <v>4</v>
      </c>
      <c r="I841" s="9">
        <v>5.9375000000000009E-3</v>
      </c>
      <c r="J841" s="8" t="s">
        <v>268</v>
      </c>
      <c r="K841" s="8" t="s">
        <v>113</v>
      </c>
      <c r="L841" s="8" t="s">
        <v>18</v>
      </c>
      <c r="M841" s="8" t="s">
        <v>85</v>
      </c>
      <c r="N841" s="8" t="s">
        <v>206</v>
      </c>
      <c r="O841" s="8">
        <f>IF(N841="Sportsman",0,_xlfn.IFNA(VLOOKUP(E841,'Points and Classes'!A:B,2,FALSE),0))</f>
        <v>14</v>
      </c>
      <c r="P841" s="8">
        <f>_xlfn.IFNA(VLOOKUP(N841&amp;G841,'By Class Overall'!A:F,6,FALSE),0)</f>
        <v>64</v>
      </c>
      <c r="Q841" s="8">
        <f>_xlfn.IFNA(VLOOKUP(N841&amp;G841,'By Class Overall'!A:G,7,FALSE),0)</f>
        <v>4</v>
      </c>
    </row>
    <row r="842" spans="1:17" x14ac:dyDescent="0.25">
      <c r="A842" s="8">
        <v>2</v>
      </c>
      <c r="B842" s="8" t="s">
        <v>181</v>
      </c>
      <c r="C842" s="8" t="s">
        <v>206</v>
      </c>
      <c r="D842" s="8" t="s">
        <v>71</v>
      </c>
      <c r="E842" s="8" t="s">
        <v>71</v>
      </c>
      <c r="F842" s="8">
        <v>282</v>
      </c>
      <c r="G842" s="8" t="s">
        <v>26</v>
      </c>
      <c r="J842" s="8" t="s">
        <v>71</v>
      </c>
      <c r="L842" s="8" t="s">
        <v>122</v>
      </c>
      <c r="M842" s="8" t="s">
        <v>123</v>
      </c>
      <c r="N842" s="8" t="s">
        <v>206</v>
      </c>
      <c r="O842" s="8">
        <f>IF(N842="Sportsman",0,_xlfn.IFNA(VLOOKUP(E842,'Points and Classes'!A:B,2,FALSE),0))</f>
        <v>0</v>
      </c>
      <c r="P842" s="8">
        <f>_xlfn.IFNA(VLOOKUP(N842&amp;G842,'By Class Overall'!A:F,6,FALSE),0)</f>
        <v>0</v>
      </c>
      <c r="Q842" s="8">
        <f>_xlfn.IFNA(VLOOKUP(N842&amp;G842,'By Class Overall'!A:G,7,FALSE),0)</f>
        <v>0</v>
      </c>
    </row>
    <row r="843" spans="1:17" x14ac:dyDescent="0.25">
      <c r="A843" s="8">
        <v>2</v>
      </c>
      <c r="B843" s="8" t="s">
        <v>181</v>
      </c>
      <c r="C843" s="8" t="s">
        <v>206</v>
      </c>
      <c r="D843" s="8" t="s">
        <v>71</v>
      </c>
      <c r="E843" s="8" t="s">
        <v>71</v>
      </c>
      <c r="F843" s="8">
        <v>444</v>
      </c>
      <c r="G843" s="8" t="s">
        <v>257</v>
      </c>
      <c r="J843" s="8" t="s">
        <v>71</v>
      </c>
      <c r="L843" s="8" t="s">
        <v>48</v>
      </c>
      <c r="M843" s="8" t="s">
        <v>102</v>
      </c>
      <c r="N843" s="8" t="s">
        <v>206</v>
      </c>
      <c r="O843" s="8">
        <f>IF(N843="Sportsman",0,_xlfn.IFNA(VLOOKUP(E843,'Points and Classes'!A:B,2,FALSE),0))</f>
        <v>0</v>
      </c>
      <c r="P843" s="8">
        <f>_xlfn.IFNA(VLOOKUP(N843&amp;G843,'By Class Overall'!A:F,6,FALSE),0)</f>
        <v>0</v>
      </c>
      <c r="Q843" s="8">
        <f>_xlfn.IFNA(VLOOKUP(N843&amp;G843,'By Class Overall'!A:G,7,FALSE),0)</f>
        <v>0</v>
      </c>
    </row>
    <row r="844" spans="1:17" x14ac:dyDescent="0.25">
      <c r="A844" s="8">
        <v>2</v>
      </c>
      <c r="B844" s="8" t="s">
        <v>181</v>
      </c>
      <c r="C844" s="8" t="s">
        <v>206</v>
      </c>
      <c r="D844" s="8" t="s">
        <v>71</v>
      </c>
      <c r="E844" s="8" t="s">
        <v>71</v>
      </c>
      <c r="F844" s="8">
        <v>703</v>
      </c>
      <c r="G844" s="8" t="s">
        <v>252</v>
      </c>
      <c r="J844" s="8" t="s">
        <v>71</v>
      </c>
      <c r="L844" s="8" t="s">
        <v>15</v>
      </c>
      <c r="M844" s="8" t="s">
        <v>253</v>
      </c>
      <c r="N844" s="8" t="s">
        <v>206</v>
      </c>
      <c r="O844" s="8">
        <f>IF(N844="Sportsman",0,_xlfn.IFNA(VLOOKUP(E844,'Points and Classes'!A:B,2,FALSE),0))</f>
        <v>0</v>
      </c>
      <c r="P844" s="8">
        <f>_xlfn.IFNA(VLOOKUP(N844&amp;G844,'By Class Overall'!A:F,6,FALSE),0)</f>
        <v>0</v>
      </c>
      <c r="Q844" s="8">
        <f>_xlfn.IFNA(VLOOKUP(N844&amp;G844,'By Class Overall'!A:G,7,FALSE),0)</f>
        <v>0</v>
      </c>
    </row>
    <row r="845" spans="1:17" x14ac:dyDescent="0.25">
      <c r="A845" s="8">
        <v>2</v>
      </c>
      <c r="B845" s="8" t="s">
        <v>181</v>
      </c>
      <c r="C845" s="8" t="s">
        <v>206</v>
      </c>
      <c r="D845" s="8" t="s">
        <v>71</v>
      </c>
      <c r="E845" s="8" t="s">
        <v>71</v>
      </c>
      <c r="F845" s="8" t="s">
        <v>223</v>
      </c>
      <c r="G845" s="8" t="s">
        <v>224</v>
      </c>
      <c r="J845" s="8" t="s">
        <v>71</v>
      </c>
      <c r="L845" s="8" t="s">
        <v>18</v>
      </c>
      <c r="M845" s="8" t="s">
        <v>225</v>
      </c>
      <c r="N845" s="8" t="s">
        <v>206</v>
      </c>
      <c r="O845" s="8">
        <f>IF(N845="Sportsman",0,_xlfn.IFNA(VLOOKUP(E845,'Points and Classes'!A:B,2,FALSE),0))</f>
        <v>0</v>
      </c>
      <c r="P845" s="8">
        <f>_xlfn.IFNA(VLOOKUP(N845&amp;G845,'By Class Overall'!A:F,6,FALSE),0)</f>
        <v>0</v>
      </c>
      <c r="Q845" s="8">
        <f>_xlfn.IFNA(VLOOKUP(N845&amp;G845,'By Class Overall'!A:G,7,FALSE),0)</f>
        <v>0</v>
      </c>
    </row>
    <row r="846" spans="1:17" x14ac:dyDescent="0.25">
      <c r="A846" s="8">
        <v>2</v>
      </c>
      <c r="B846" s="8" t="s">
        <v>181</v>
      </c>
      <c r="C846" s="8" t="s">
        <v>206</v>
      </c>
      <c r="D846" s="8" t="s">
        <v>71</v>
      </c>
      <c r="E846" s="8" t="s">
        <v>71</v>
      </c>
      <c r="F846" s="8">
        <v>122</v>
      </c>
      <c r="G846" s="8" t="s">
        <v>101</v>
      </c>
      <c r="J846" s="8" t="s">
        <v>71</v>
      </c>
      <c r="L846" s="8" t="s">
        <v>31</v>
      </c>
      <c r="M846" s="8" t="s">
        <v>102</v>
      </c>
      <c r="N846" s="8" t="s">
        <v>206</v>
      </c>
      <c r="O846" s="8">
        <f>IF(N846="Sportsman",0,_xlfn.IFNA(VLOOKUP(E846,'Points and Classes'!A:B,2,FALSE),0))</f>
        <v>0</v>
      </c>
      <c r="P846" s="8">
        <f>_xlfn.IFNA(VLOOKUP(N846&amp;G846,'By Class Overall'!A:F,6,FALSE),0)</f>
        <v>0</v>
      </c>
      <c r="Q846" s="8">
        <f>_xlfn.IFNA(VLOOKUP(N846&amp;G846,'By Class Overall'!A:G,7,FALSE),0)</f>
        <v>0</v>
      </c>
    </row>
    <row r="847" spans="1:17" x14ac:dyDescent="0.25">
      <c r="A847" s="8">
        <v>2</v>
      </c>
      <c r="B847" s="8" t="s">
        <v>181</v>
      </c>
      <c r="C847" s="8" t="s">
        <v>206</v>
      </c>
      <c r="D847" s="8" t="s">
        <v>71</v>
      </c>
      <c r="E847" s="8" t="s">
        <v>71</v>
      </c>
      <c r="F847" s="8">
        <v>101</v>
      </c>
      <c r="G847" s="8" t="s">
        <v>124</v>
      </c>
      <c r="J847" s="8" t="s">
        <v>71</v>
      </c>
      <c r="L847" s="8" t="s">
        <v>188</v>
      </c>
      <c r="M847" s="8" t="s">
        <v>81</v>
      </c>
      <c r="N847" s="8" t="s">
        <v>206</v>
      </c>
      <c r="O847" s="8">
        <f>IF(N847="Sportsman",0,_xlfn.IFNA(VLOOKUP(E847,'Points and Classes'!A:B,2,FALSE),0))</f>
        <v>0</v>
      </c>
      <c r="P847" s="8">
        <f>_xlfn.IFNA(VLOOKUP(N847&amp;G847,'By Class Overall'!A:F,6,FALSE),0)</f>
        <v>0</v>
      </c>
      <c r="Q847" s="8">
        <f>_xlfn.IFNA(VLOOKUP(N847&amp;G847,'By Class Overall'!A:G,7,FALSE),0)</f>
        <v>0</v>
      </c>
    </row>
    <row r="848" spans="1:17" x14ac:dyDescent="0.25">
      <c r="A848" s="8">
        <v>2</v>
      </c>
      <c r="B848" s="8" t="s">
        <v>181</v>
      </c>
      <c r="C848" s="8" t="s">
        <v>206</v>
      </c>
      <c r="D848" s="8" t="s">
        <v>71</v>
      </c>
      <c r="E848" s="8" t="s">
        <v>71</v>
      </c>
      <c r="F848" s="8">
        <v>422</v>
      </c>
      <c r="G848" s="8" t="s">
        <v>221</v>
      </c>
      <c r="J848" s="8" t="s">
        <v>71</v>
      </c>
      <c r="L848" s="8" t="s">
        <v>18</v>
      </c>
      <c r="M848" s="8" t="s">
        <v>222</v>
      </c>
      <c r="N848" s="8" t="s">
        <v>206</v>
      </c>
      <c r="O848" s="8">
        <f>IF(N848="Sportsman",0,_xlfn.IFNA(VLOOKUP(E848,'Points and Classes'!A:B,2,FALSE),0))</f>
        <v>0</v>
      </c>
      <c r="P848" s="8">
        <f>_xlfn.IFNA(VLOOKUP(N848&amp;G848,'By Class Overall'!A:F,6,FALSE),0)</f>
        <v>0</v>
      </c>
      <c r="Q848" s="8">
        <f>_xlfn.IFNA(VLOOKUP(N848&amp;G848,'By Class Overall'!A:G,7,FALSE),0)</f>
        <v>0</v>
      </c>
    </row>
    <row r="849" spans="1:17" x14ac:dyDescent="0.25">
      <c r="A849" s="8">
        <v>2</v>
      </c>
      <c r="B849" s="8" t="s">
        <v>181</v>
      </c>
      <c r="C849" s="8" t="s">
        <v>200</v>
      </c>
      <c r="D849" s="8">
        <v>1</v>
      </c>
      <c r="E849" s="8">
        <v>1</v>
      </c>
      <c r="F849" s="8">
        <v>3</v>
      </c>
      <c r="G849" s="8" t="s">
        <v>244</v>
      </c>
      <c r="H849" s="8">
        <v>14</v>
      </c>
      <c r="I849" s="9">
        <v>1.579861111111111E-2</v>
      </c>
      <c r="L849" s="8" t="s">
        <v>51</v>
      </c>
      <c r="M849" s="8" t="s">
        <v>158</v>
      </c>
      <c r="N849" s="8" t="s">
        <v>214</v>
      </c>
      <c r="O849" s="8">
        <f>IF(N849="Sportsman",0,_xlfn.IFNA(VLOOKUP(E849,'Points and Classes'!A:B,2,FALSE),0))</f>
        <v>50</v>
      </c>
      <c r="P849" s="8">
        <f>_xlfn.IFNA(VLOOKUP(N849&amp;G849,'By Class Overall'!A:F,6,FALSE),0)</f>
        <v>50</v>
      </c>
      <c r="Q849" s="8">
        <f>_xlfn.IFNA(VLOOKUP(N849&amp;G849,'By Class Overall'!A:G,7,FALSE),0)</f>
        <v>11</v>
      </c>
    </row>
    <row r="850" spans="1:17" x14ac:dyDescent="0.25">
      <c r="A850" s="8">
        <v>2</v>
      </c>
      <c r="B850" s="8" t="s">
        <v>181</v>
      </c>
      <c r="C850" s="8" t="s">
        <v>200</v>
      </c>
      <c r="D850" s="8">
        <v>4</v>
      </c>
      <c r="E850" s="8">
        <v>2</v>
      </c>
      <c r="F850" s="8">
        <v>26</v>
      </c>
      <c r="G850" s="8" t="s">
        <v>90</v>
      </c>
      <c r="H850" s="8">
        <v>14</v>
      </c>
      <c r="I850" s="9">
        <v>1.5821759259259261E-2</v>
      </c>
      <c r="J850" s="8">
        <v>1.891</v>
      </c>
      <c r="K850" s="8">
        <v>0.85599999999999998</v>
      </c>
      <c r="L850" s="8" t="s">
        <v>31</v>
      </c>
      <c r="M850" s="8" t="s">
        <v>91</v>
      </c>
      <c r="N850" s="8" t="s">
        <v>214</v>
      </c>
      <c r="O850" s="8">
        <f>IF(N850="Sportsman",0,_xlfn.IFNA(VLOOKUP(E850,'Points and Classes'!A:B,2,FALSE),0))</f>
        <v>40</v>
      </c>
      <c r="P850" s="8">
        <f>_xlfn.IFNA(VLOOKUP(N850&amp;G850,'By Class Overall'!A:F,6,FALSE),0)</f>
        <v>122</v>
      </c>
      <c r="Q850" s="8">
        <f>_xlfn.IFNA(VLOOKUP(N850&amp;G850,'By Class Overall'!A:G,7,FALSE),0)</f>
        <v>2</v>
      </c>
    </row>
    <row r="851" spans="1:17" x14ac:dyDescent="0.25">
      <c r="A851" s="8">
        <v>2</v>
      </c>
      <c r="B851" s="8" t="s">
        <v>181</v>
      </c>
      <c r="C851" s="8" t="s">
        <v>200</v>
      </c>
      <c r="D851" s="8">
        <v>5</v>
      </c>
      <c r="E851" s="8">
        <v>3</v>
      </c>
      <c r="F851" s="8">
        <v>53</v>
      </c>
      <c r="G851" s="8" t="s">
        <v>120</v>
      </c>
      <c r="H851" s="8">
        <v>14</v>
      </c>
      <c r="I851" s="9">
        <v>1.6006944444444445E-2</v>
      </c>
      <c r="J851" s="8">
        <v>18.193000000000001</v>
      </c>
      <c r="K851" s="8">
        <v>16.302</v>
      </c>
      <c r="L851" s="8" t="s">
        <v>31</v>
      </c>
      <c r="M851" s="8" t="s">
        <v>121</v>
      </c>
      <c r="N851" s="8" t="s">
        <v>214</v>
      </c>
      <c r="O851" s="8">
        <f>IF(N851="Sportsman",0,_xlfn.IFNA(VLOOKUP(E851,'Points and Classes'!A:B,2,FALSE),0))</f>
        <v>32</v>
      </c>
      <c r="P851" s="8">
        <f>_xlfn.IFNA(VLOOKUP(N851&amp;G851,'By Class Overall'!A:F,6,FALSE),0)</f>
        <v>54</v>
      </c>
      <c r="Q851" s="8">
        <f>_xlfn.IFNA(VLOOKUP(N851&amp;G851,'By Class Overall'!A:G,7,FALSE),0)</f>
        <v>8</v>
      </c>
    </row>
    <row r="852" spans="1:17" x14ac:dyDescent="0.25">
      <c r="A852" s="8">
        <v>2</v>
      </c>
      <c r="B852" s="8" t="s">
        <v>181</v>
      </c>
      <c r="C852" s="8" t="s">
        <v>200</v>
      </c>
      <c r="D852" s="8">
        <v>6</v>
      </c>
      <c r="E852" s="8">
        <v>4</v>
      </c>
      <c r="F852" s="8">
        <v>115</v>
      </c>
      <c r="G852" s="8" t="s">
        <v>92</v>
      </c>
      <c r="H852" s="8">
        <v>14</v>
      </c>
      <c r="I852" s="9">
        <v>1.6076388888888887E-2</v>
      </c>
      <c r="J852" s="8">
        <v>24.42</v>
      </c>
      <c r="K852" s="8">
        <v>6.2270000000000003</v>
      </c>
      <c r="L852" s="8" t="s">
        <v>62</v>
      </c>
      <c r="M852" s="8" t="s">
        <v>44</v>
      </c>
      <c r="N852" s="8" t="s">
        <v>214</v>
      </c>
      <c r="O852" s="8">
        <f>IF(N852="Sportsman",0,_xlfn.IFNA(VLOOKUP(E852,'Points and Classes'!A:B,2,FALSE),0))</f>
        <v>26</v>
      </c>
      <c r="P852" s="8">
        <f>_xlfn.IFNA(VLOOKUP(N852&amp;G852,'By Class Overall'!A:F,6,FALSE),0)</f>
        <v>66</v>
      </c>
      <c r="Q852" s="8">
        <f>_xlfn.IFNA(VLOOKUP(N852&amp;G852,'By Class Overall'!A:G,7,FALSE),0)</f>
        <v>7</v>
      </c>
    </row>
    <row r="853" spans="1:17" x14ac:dyDescent="0.25">
      <c r="A853" s="8">
        <v>2</v>
      </c>
      <c r="B853" s="8" t="s">
        <v>181</v>
      </c>
      <c r="C853" s="8" t="s">
        <v>200</v>
      </c>
      <c r="D853" s="8">
        <v>7</v>
      </c>
      <c r="E853" s="8">
        <v>5</v>
      </c>
      <c r="F853" s="8">
        <v>121</v>
      </c>
      <c r="G853" s="8" t="s">
        <v>107</v>
      </c>
      <c r="H853" s="8">
        <v>14</v>
      </c>
      <c r="I853" s="9">
        <v>1.6203703703703703E-2</v>
      </c>
      <c r="J853" s="8">
        <v>35.194000000000003</v>
      </c>
      <c r="K853" s="8">
        <v>10.773999999999999</v>
      </c>
      <c r="L853" s="8" t="s">
        <v>108</v>
      </c>
      <c r="M853" s="8" t="s">
        <v>102</v>
      </c>
      <c r="N853" s="8" t="s">
        <v>214</v>
      </c>
      <c r="O853" s="8">
        <f>IF(N853="Sportsman",0,_xlfn.IFNA(VLOOKUP(E853,'Points and Classes'!A:B,2,FALSE),0))</f>
        <v>22</v>
      </c>
      <c r="P853" s="8">
        <f>_xlfn.IFNA(VLOOKUP(N853&amp;G853,'By Class Overall'!A:F,6,FALSE),0)</f>
        <v>88</v>
      </c>
      <c r="Q853" s="8">
        <f>_xlfn.IFNA(VLOOKUP(N853&amp;G853,'By Class Overall'!A:G,7,FALSE),0)</f>
        <v>5</v>
      </c>
    </row>
    <row r="854" spans="1:17" x14ac:dyDescent="0.25">
      <c r="A854" s="8">
        <v>2</v>
      </c>
      <c r="B854" s="8" t="s">
        <v>181</v>
      </c>
      <c r="C854" s="8" t="s">
        <v>200</v>
      </c>
      <c r="D854" s="8">
        <v>8</v>
      </c>
      <c r="E854" s="8">
        <v>6</v>
      </c>
      <c r="F854" s="8">
        <v>122</v>
      </c>
      <c r="G854" s="8" t="s">
        <v>101</v>
      </c>
      <c r="H854" s="8">
        <v>14</v>
      </c>
      <c r="I854" s="9">
        <v>1.621527777777778E-2</v>
      </c>
      <c r="J854" s="8">
        <v>36.170999999999999</v>
      </c>
      <c r="K854" s="8">
        <v>0.97699999999999998</v>
      </c>
      <c r="L854" s="8" t="s">
        <v>31</v>
      </c>
      <c r="M854" s="8" t="s">
        <v>102</v>
      </c>
      <c r="N854" s="8" t="s">
        <v>214</v>
      </c>
      <c r="O854" s="8">
        <f>IF(N854="Sportsman",0,_xlfn.IFNA(VLOOKUP(E854,'Points and Classes'!A:B,2,FALSE),0))</f>
        <v>20</v>
      </c>
      <c r="P854" s="8">
        <f>_xlfn.IFNA(VLOOKUP(N854&amp;G854,'By Class Overall'!A:F,6,FALSE),0)</f>
        <v>78</v>
      </c>
      <c r="Q854" s="8">
        <f>_xlfn.IFNA(VLOOKUP(N854&amp;G854,'By Class Overall'!A:G,7,FALSE),0)</f>
        <v>6</v>
      </c>
    </row>
    <row r="855" spans="1:17" x14ac:dyDescent="0.25">
      <c r="A855" s="8">
        <v>2</v>
      </c>
      <c r="B855" s="8" t="s">
        <v>181</v>
      </c>
      <c r="C855" s="8" t="s">
        <v>200</v>
      </c>
      <c r="D855" s="8">
        <v>9</v>
      </c>
      <c r="E855" s="8">
        <v>7</v>
      </c>
      <c r="F855" s="8">
        <v>365</v>
      </c>
      <c r="G855" s="8" t="s">
        <v>105</v>
      </c>
      <c r="H855" s="8">
        <v>14</v>
      </c>
      <c r="I855" s="9">
        <v>1.6493055555555556E-2</v>
      </c>
      <c r="J855" s="9">
        <v>6.9444444444444447E-4</v>
      </c>
      <c r="K855" s="8">
        <v>24.309000000000001</v>
      </c>
      <c r="L855" s="8" t="s">
        <v>48</v>
      </c>
      <c r="M855" s="8" t="s">
        <v>128</v>
      </c>
      <c r="N855" s="8" t="s">
        <v>214</v>
      </c>
      <c r="O855" s="8">
        <f>IF(N855="Sportsman",0,_xlfn.IFNA(VLOOKUP(E855,'Points and Classes'!A:B,2,FALSE),0))</f>
        <v>18</v>
      </c>
      <c r="P855" s="8">
        <f>_xlfn.IFNA(VLOOKUP(N855&amp;G855,'By Class Overall'!A:F,6,FALSE),0)</f>
        <v>54</v>
      </c>
      <c r="Q855" s="8">
        <f>_xlfn.IFNA(VLOOKUP(N855&amp;G855,'By Class Overall'!A:G,7,FALSE),0)</f>
        <v>8</v>
      </c>
    </row>
    <row r="856" spans="1:17" x14ac:dyDescent="0.25">
      <c r="A856" s="8">
        <v>2</v>
      </c>
      <c r="B856" s="8" t="s">
        <v>181</v>
      </c>
      <c r="C856" s="8" t="s">
        <v>200</v>
      </c>
      <c r="D856" s="8">
        <v>10</v>
      </c>
      <c r="E856" s="8">
        <v>8</v>
      </c>
      <c r="F856" s="8">
        <v>7</v>
      </c>
      <c r="G856" s="8" t="s">
        <v>247</v>
      </c>
      <c r="H856" s="8">
        <v>14</v>
      </c>
      <c r="I856" s="9">
        <v>1.6550925925925924E-2</v>
      </c>
      <c r="J856" s="9">
        <v>7.5231481481481471E-4</v>
      </c>
      <c r="K856" s="8">
        <v>4.6280000000000001</v>
      </c>
      <c r="L856" s="8" t="s">
        <v>51</v>
      </c>
      <c r="M856" s="8" t="s">
        <v>158</v>
      </c>
      <c r="N856" s="8" t="s">
        <v>214</v>
      </c>
      <c r="O856" s="8">
        <f>IF(N856="Sportsman",0,_xlfn.IFNA(VLOOKUP(E856,'Points and Classes'!A:B,2,FALSE),0))</f>
        <v>16</v>
      </c>
      <c r="P856" s="8">
        <f>_xlfn.IFNA(VLOOKUP(N856&amp;G856,'By Class Overall'!A:F,6,FALSE),0)</f>
        <v>36</v>
      </c>
      <c r="Q856" s="8">
        <f>_xlfn.IFNA(VLOOKUP(N856&amp;G856,'By Class Overall'!A:G,7,FALSE),0)</f>
        <v>13</v>
      </c>
    </row>
    <row r="857" spans="1:17" x14ac:dyDescent="0.25">
      <c r="A857" s="8">
        <v>2</v>
      </c>
      <c r="B857" s="8" t="s">
        <v>181</v>
      </c>
      <c r="C857" s="8" t="s">
        <v>200</v>
      </c>
      <c r="D857" s="8">
        <v>11</v>
      </c>
      <c r="E857" s="8">
        <v>9</v>
      </c>
      <c r="F857" s="8">
        <v>39</v>
      </c>
      <c r="G857" s="8" t="s">
        <v>98</v>
      </c>
      <c r="H857" s="8">
        <v>14</v>
      </c>
      <c r="I857" s="9">
        <v>1.6562500000000001E-2</v>
      </c>
      <c r="J857" s="9">
        <v>7.6388888888888893E-4</v>
      </c>
      <c r="K857" s="8">
        <v>0.97599999999999998</v>
      </c>
      <c r="L857" s="8" t="s">
        <v>99</v>
      </c>
      <c r="M857" s="8" t="s">
        <v>100</v>
      </c>
      <c r="N857" s="8" t="s">
        <v>214</v>
      </c>
      <c r="O857" s="8">
        <f>IF(N857="Sportsman",0,_xlfn.IFNA(VLOOKUP(E857,'Points and Classes'!A:B,2,FALSE),0))</f>
        <v>14</v>
      </c>
      <c r="P857" s="8">
        <f>_xlfn.IFNA(VLOOKUP(N857&amp;G857,'By Class Overall'!A:F,6,FALSE),0)</f>
        <v>50</v>
      </c>
      <c r="Q857" s="8">
        <f>_xlfn.IFNA(VLOOKUP(N857&amp;G857,'By Class Overall'!A:G,7,FALSE),0)</f>
        <v>11</v>
      </c>
    </row>
    <row r="858" spans="1:17" x14ac:dyDescent="0.25">
      <c r="A858" s="8">
        <v>2</v>
      </c>
      <c r="B858" s="8" t="s">
        <v>181</v>
      </c>
      <c r="C858" s="8" t="s">
        <v>200</v>
      </c>
      <c r="D858" s="8" t="s">
        <v>268</v>
      </c>
      <c r="E858" s="8">
        <v>10</v>
      </c>
      <c r="F858" s="8">
        <v>152</v>
      </c>
      <c r="G858" s="8" t="s">
        <v>248</v>
      </c>
      <c r="H858" s="8">
        <v>10</v>
      </c>
      <c r="I858" s="9">
        <v>1.1909722222222223E-2</v>
      </c>
      <c r="J858" s="8" t="s">
        <v>268</v>
      </c>
      <c r="K858" s="8" t="s">
        <v>113</v>
      </c>
      <c r="L858" s="8" t="s">
        <v>48</v>
      </c>
      <c r="M858" s="8" t="s">
        <v>249</v>
      </c>
      <c r="N858" s="8" t="s">
        <v>214</v>
      </c>
      <c r="O858" s="8">
        <f>IF(N858="Sportsman",0,_xlfn.IFNA(VLOOKUP(E858,'Points and Classes'!A:B,2,FALSE),0))</f>
        <v>12</v>
      </c>
      <c r="P858" s="8">
        <f>_xlfn.IFNA(VLOOKUP(N858&amp;G858,'By Class Overall'!A:F,6,FALSE),0)</f>
        <v>12</v>
      </c>
      <c r="Q858" s="8">
        <f>_xlfn.IFNA(VLOOKUP(N858&amp;G858,'By Class Overall'!A:G,7,FALSE),0)</f>
        <v>18</v>
      </c>
    </row>
    <row r="859" spans="1:17" x14ac:dyDescent="0.25">
      <c r="A859" s="8">
        <v>2</v>
      </c>
      <c r="B859" s="8" t="s">
        <v>181</v>
      </c>
      <c r="C859" s="8" t="s">
        <v>200</v>
      </c>
      <c r="D859" s="8" t="s">
        <v>268</v>
      </c>
      <c r="E859" s="8">
        <v>11</v>
      </c>
      <c r="F859" s="8" t="s">
        <v>258</v>
      </c>
      <c r="G859" s="8" t="s">
        <v>259</v>
      </c>
      <c r="H859" s="8">
        <v>7</v>
      </c>
      <c r="I859" s="9">
        <v>9.1087962962962971E-3</v>
      </c>
      <c r="J859" s="8" t="s">
        <v>268</v>
      </c>
      <c r="K859" s="8" t="s">
        <v>113</v>
      </c>
      <c r="L859" s="8" t="s">
        <v>62</v>
      </c>
      <c r="M859" s="8" t="s">
        <v>70</v>
      </c>
      <c r="N859" s="8" t="s">
        <v>214</v>
      </c>
      <c r="O859" s="8">
        <f>IF(N859="Sportsman",0,_xlfn.IFNA(VLOOKUP(E859,'Points and Classes'!A:B,2,FALSE),0))</f>
        <v>10</v>
      </c>
      <c r="P859" s="8">
        <f>_xlfn.IFNA(VLOOKUP(N859&amp;G859,'By Class Overall'!A:F,6,FALSE),0)</f>
        <v>10</v>
      </c>
      <c r="Q859" s="8">
        <f>_xlfn.IFNA(VLOOKUP(N859&amp;G859,'By Class Overall'!A:G,7,FALSE),0)</f>
        <v>20</v>
      </c>
    </row>
    <row r="860" spans="1:17" x14ac:dyDescent="0.25">
      <c r="A860" s="8">
        <v>2</v>
      </c>
      <c r="B860" s="8" t="s">
        <v>181</v>
      </c>
      <c r="C860" s="8" t="s">
        <v>200</v>
      </c>
      <c r="D860" s="8" t="s">
        <v>268</v>
      </c>
      <c r="E860" s="8" t="s">
        <v>268</v>
      </c>
      <c r="F860" s="8">
        <v>87</v>
      </c>
      <c r="G860" s="8" t="s">
        <v>245</v>
      </c>
      <c r="H860" s="8">
        <v>2</v>
      </c>
      <c r="I860" s="9">
        <v>2.3148148148148151E-3</v>
      </c>
      <c r="J860" s="8" t="s">
        <v>268</v>
      </c>
      <c r="K860" s="8" t="s">
        <v>112</v>
      </c>
      <c r="L860" s="8" t="s">
        <v>246</v>
      </c>
      <c r="M860" s="8" t="s">
        <v>19</v>
      </c>
      <c r="N860" s="8" t="s">
        <v>214</v>
      </c>
      <c r="O860" s="8">
        <f>IF(N860="Sportsman",0,_xlfn.IFNA(VLOOKUP(E860,'Points and Classes'!A:B,2,FALSE),0))</f>
        <v>0</v>
      </c>
      <c r="P860" s="8">
        <f>_xlfn.IFNA(VLOOKUP(N860&amp;G860,'By Class Overall'!A:F,6,FALSE),0)</f>
        <v>0</v>
      </c>
      <c r="Q860" s="8">
        <f>_xlfn.IFNA(VLOOKUP(N860&amp;G860,'By Class Overall'!A:G,7,FALSE),0)</f>
        <v>21</v>
      </c>
    </row>
    <row r="861" spans="1:17" x14ac:dyDescent="0.25">
      <c r="A861" s="8">
        <v>2</v>
      </c>
      <c r="B861" s="8" t="s">
        <v>181</v>
      </c>
      <c r="C861" s="8" t="s">
        <v>200</v>
      </c>
      <c r="D861" s="8" t="s">
        <v>71</v>
      </c>
      <c r="E861" s="8" t="s">
        <v>71</v>
      </c>
      <c r="F861" s="8">
        <v>84</v>
      </c>
      <c r="G861" s="8" t="s">
        <v>84</v>
      </c>
      <c r="J861" s="8" t="s">
        <v>71</v>
      </c>
      <c r="L861" s="8" t="s">
        <v>18</v>
      </c>
      <c r="M861" s="8" t="s">
        <v>85</v>
      </c>
      <c r="N861" s="8" t="s">
        <v>214</v>
      </c>
      <c r="O861" s="8">
        <f>IF(N861="Sportsman",0,_xlfn.IFNA(VLOOKUP(E861,'Points and Classes'!A:B,2,FALSE),0))</f>
        <v>0</v>
      </c>
      <c r="P861" s="8">
        <f>_xlfn.IFNA(VLOOKUP(N861&amp;G861,'By Class Overall'!A:F,6,FALSE),0)</f>
        <v>100</v>
      </c>
      <c r="Q861" s="8">
        <f>_xlfn.IFNA(VLOOKUP(N861&amp;G861,'By Class Overall'!A:G,7,FALSE),0)</f>
        <v>4</v>
      </c>
    </row>
    <row r="862" spans="1:17" x14ac:dyDescent="0.25">
      <c r="A862" s="8">
        <v>2</v>
      </c>
      <c r="B862" s="8" t="s">
        <v>181</v>
      </c>
      <c r="C862" s="8" t="s">
        <v>200</v>
      </c>
      <c r="D862" s="8" t="s">
        <v>71</v>
      </c>
      <c r="E862" s="8" t="s">
        <v>71</v>
      </c>
      <c r="F862" s="8">
        <v>58</v>
      </c>
      <c r="G862" s="8" t="s">
        <v>275</v>
      </c>
      <c r="J862" s="8" t="s">
        <v>71</v>
      </c>
      <c r="L862" s="8" t="s">
        <v>276</v>
      </c>
      <c r="M862" s="8" t="s">
        <v>123</v>
      </c>
      <c r="N862" s="8" t="s">
        <v>214</v>
      </c>
      <c r="O862" s="8">
        <f>IF(N862="Sportsman",0,_xlfn.IFNA(VLOOKUP(E862,'Points and Classes'!A:B,2,FALSE),0))</f>
        <v>0</v>
      </c>
      <c r="P862" s="8">
        <f>_xlfn.IFNA(VLOOKUP(N862&amp;G862,'By Class Overall'!A:F,6,FALSE),0)</f>
        <v>0</v>
      </c>
      <c r="Q862" s="8">
        <f>_xlfn.IFNA(VLOOKUP(N862&amp;G862,'By Class Overall'!A:G,7,FALSE),0)</f>
        <v>0</v>
      </c>
    </row>
    <row r="863" spans="1:17" x14ac:dyDescent="0.25">
      <c r="A863" s="8">
        <v>2</v>
      </c>
      <c r="B863" s="8" t="s">
        <v>181</v>
      </c>
      <c r="C863" s="8" t="s">
        <v>200</v>
      </c>
      <c r="D863" s="8" t="s">
        <v>71</v>
      </c>
      <c r="E863" s="8" t="s">
        <v>71</v>
      </c>
      <c r="F863" s="8">
        <v>444</v>
      </c>
      <c r="G863" s="8" t="s">
        <v>257</v>
      </c>
      <c r="J863" s="8" t="s">
        <v>71</v>
      </c>
      <c r="L863" s="8" t="s">
        <v>48</v>
      </c>
      <c r="M863" s="8" t="s">
        <v>102</v>
      </c>
      <c r="N863" s="8" t="s">
        <v>214</v>
      </c>
      <c r="O863" s="8">
        <f>IF(N863="Sportsman",0,_xlfn.IFNA(VLOOKUP(E863,'Points and Classes'!A:B,2,FALSE),0))</f>
        <v>0</v>
      </c>
      <c r="P863" s="8">
        <f>_xlfn.IFNA(VLOOKUP(N863&amp;G863,'By Class Overall'!A:F,6,FALSE),0)</f>
        <v>0</v>
      </c>
      <c r="Q863" s="8">
        <f>_xlfn.IFNA(VLOOKUP(N863&amp;G863,'By Class Overall'!A:G,7,FALSE),0)</f>
        <v>0</v>
      </c>
    </row>
    <row r="864" spans="1:17" x14ac:dyDescent="0.25">
      <c r="A864" s="8">
        <v>2</v>
      </c>
      <c r="B864" s="8" t="s">
        <v>181</v>
      </c>
      <c r="C864" s="8" t="s">
        <v>200</v>
      </c>
      <c r="D864" s="8" t="s">
        <v>71</v>
      </c>
      <c r="E864" s="8" t="s">
        <v>71</v>
      </c>
      <c r="F864" s="8">
        <v>689</v>
      </c>
      <c r="G864" s="8" t="s">
        <v>279</v>
      </c>
      <c r="J864" s="8" t="s">
        <v>71</v>
      </c>
      <c r="L864" s="8" t="s">
        <v>280</v>
      </c>
      <c r="M864" s="8" t="s">
        <v>281</v>
      </c>
      <c r="N864" s="8" t="s">
        <v>214</v>
      </c>
      <c r="O864" s="8">
        <f>IF(N864="Sportsman",0,_xlfn.IFNA(VLOOKUP(E864,'Points and Classes'!A:B,2,FALSE),0))</f>
        <v>0</v>
      </c>
      <c r="P864" s="8">
        <f>_xlfn.IFNA(VLOOKUP(N864&amp;G864,'By Class Overall'!A:F,6,FALSE),0)</f>
        <v>12</v>
      </c>
      <c r="Q864" s="8">
        <f>_xlfn.IFNA(VLOOKUP(N864&amp;G864,'By Class Overall'!A:G,7,FALSE),0)</f>
        <v>18</v>
      </c>
    </row>
    <row r="865" spans="1:17" x14ac:dyDescent="0.25">
      <c r="A865" s="8">
        <v>2</v>
      </c>
      <c r="B865" s="8" t="s">
        <v>181</v>
      </c>
      <c r="C865" s="8" t="s">
        <v>200</v>
      </c>
      <c r="D865" s="8" t="s">
        <v>71</v>
      </c>
      <c r="E865" s="8" t="s">
        <v>71</v>
      </c>
      <c r="F865" s="8">
        <v>151</v>
      </c>
      <c r="G865" s="8" t="s">
        <v>103</v>
      </c>
      <c r="J865" s="8" t="s">
        <v>71</v>
      </c>
      <c r="L865" s="8" t="s">
        <v>51</v>
      </c>
      <c r="M865" s="8" t="s">
        <v>104</v>
      </c>
      <c r="N865" s="8" t="s">
        <v>214</v>
      </c>
      <c r="O865" s="8">
        <f>IF(N865="Sportsman",0,_xlfn.IFNA(VLOOKUP(E865,'Points and Classes'!A:B,2,FALSE),0))</f>
        <v>0</v>
      </c>
      <c r="P865" s="8">
        <f>_xlfn.IFNA(VLOOKUP(N865&amp;G865,'By Class Overall'!A:F,6,FALSE),0)</f>
        <v>0</v>
      </c>
      <c r="Q865" s="8">
        <f>_xlfn.IFNA(VLOOKUP(N865&amp;G865,'By Class Overall'!A:G,7,FALSE),0)</f>
        <v>0</v>
      </c>
    </row>
    <row r="866" spans="1:17" x14ac:dyDescent="0.25">
      <c r="A866" s="8">
        <v>2</v>
      </c>
      <c r="B866" s="8" t="s">
        <v>181</v>
      </c>
      <c r="C866" s="8" t="s">
        <v>200</v>
      </c>
      <c r="D866" s="8" t="s">
        <v>71</v>
      </c>
      <c r="E866" s="8" t="s">
        <v>71</v>
      </c>
      <c r="F866" s="8">
        <v>69</v>
      </c>
      <c r="G866" s="8" t="s">
        <v>72</v>
      </c>
      <c r="J866" s="8" t="s">
        <v>71</v>
      </c>
      <c r="L866" s="8" t="s">
        <v>73</v>
      </c>
      <c r="M866" s="8" t="s">
        <v>74</v>
      </c>
      <c r="N866" s="8" t="s">
        <v>214</v>
      </c>
      <c r="O866" s="8">
        <f>IF(N866="Sportsman",0,_xlfn.IFNA(VLOOKUP(E866,'Points and Classes'!A:B,2,FALSE),0))</f>
        <v>0</v>
      </c>
      <c r="P866" s="8">
        <f>_xlfn.IFNA(VLOOKUP(N866&amp;G866,'By Class Overall'!A:F,6,FALSE),0)</f>
        <v>0</v>
      </c>
      <c r="Q866" s="8">
        <f>_xlfn.IFNA(VLOOKUP(N866&amp;G866,'By Class Overall'!A:G,7,FALSE),0)</f>
        <v>0</v>
      </c>
    </row>
    <row r="867" spans="1:17" x14ac:dyDescent="0.25">
      <c r="A867" s="8">
        <v>2</v>
      </c>
      <c r="B867" s="8" t="s">
        <v>181</v>
      </c>
      <c r="C867" s="8" t="s">
        <v>200</v>
      </c>
      <c r="D867" s="8" t="s">
        <v>71</v>
      </c>
      <c r="E867" s="8" t="s">
        <v>71</v>
      </c>
      <c r="F867" s="8">
        <v>32</v>
      </c>
      <c r="G867" s="8" t="s">
        <v>168</v>
      </c>
      <c r="J867" s="8" t="s">
        <v>71</v>
      </c>
      <c r="L867" s="8" t="s">
        <v>169</v>
      </c>
      <c r="M867" s="8" t="s">
        <v>170</v>
      </c>
      <c r="N867" s="8" t="s">
        <v>214</v>
      </c>
      <c r="O867" s="8">
        <f>IF(N867="Sportsman",0,_xlfn.IFNA(VLOOKUP(E867,'Points and Classes'!A:B,2,FALSE),0))</f>
        <v>0</v>
      </c>
      <c r="P867" s="8">
        <f>_xlfn.IFNA(VLOOKUP(N867&amp;G867,'By Class Overall'!A:F,6,FALSE),0)</f>
        <v>0</v>
      </c>
      <c r="Q867" s="8">
        <f>_xlfn.IFNA(VLOOKUP(N867&amp;G867,'By Class Overall'!A:G,7,FALSE),0)</f>
        <v>0</v>
      </c>
    </row>
    <row r="868" spans="1:17" x14ac:dyDescent="0.25">
      <c r="A868" s="8">
        <v>2</v>
      </c>
      <c r="B868" s="8" t="s">
        <v>181</v>
      </c>
      <c r="C868" s="8" t="s">
        <v>200</v>
      </c>
      <c r="D868" s="8" t="s">
        <v>71</v>
      </c>
      <c r="E868" s="8" t="s">
        <v>71</v>
      </c>
      <c r="F868" s="8" t="s">
        <v>278</v>
      </c>
      <c r="G868" s="8" t="s">
        <v>110</v>
      </c>
      <c r="J868" s="8" t="s">
        <v>71</v>
      </c>
      <c r="L868" s="8" t="s">
        <v>51</v>
      </c>
      <c r="M868" s="8" t="s">
        <v>133</v>
      </c>
      <c r="N868" s="8" t="s">
        <v>214</v>
      </c>
      <c r="O868" s="8">
        <f>IF(N868="Sportsman",0,_xlfn.IFNA(VLOOKUP(E868,'Points and Classes'!A:B,2,FALSE),0))</f>
        <v>0</v>
      </c>
      <c r="P868" s="8">
        <f>_xlfn.IFNA(VLOOKUP(N868&amp;G868,'By Class Overall'!A:F,6,FALSE),0)</f>
        <v>18</v>
      </c>
      <c r="Q868" s="8">
        <f>_xlfn.IFNA(VLOOKUP(N868&amp;G868,'By Class Overall'!A:G,7,FALSE),0)</f>
        <v>16</v>
      </c>
    </row>
    <row r="869" spans="1:17" x14ac:dyDescent="0.25">
      <c r="A869" s="8">
        <v>2</v>
      </c>
      <c r="B869" s="8" t="s">
        <v>181</v>
      </c>
      <c r="C869" s="8" t="s">
        <v>200</v>
      </c>
      <c r="D869" s="8" t="s">
        <v>71</v>
      </c>
      <c r="E869" s="8" t="s">
        <v>71</v>
      </c>
      <c r="F869" s="8">
        <v>11</v>
      </c>
      <c r="G869" s="8" t="s">
        <v>127</v>
      </c>
      <c r="J869" s="8" t="s">
        <v>71</v>
      </c>
      <c r="L869" s="8" t="s">
        <v>31</v>
      </c>
      <c r="M869" s="8" t="s">
        <v>128</v>
      </c>
      <c r="N869" s="8" t="s">
        <v>214</v>
      </c>
      <c r="O869" s="8">
        <f>IF(N869="Sportsman",0,_xlfn.IFNA(VLOOKUP(E869,'Points and Classes'!A:B,2,FALSE),0))</f>
        <v>0</v>
      </c>
      <c r="P869" s="8">
        <f>_xlfn.IFNA(VLOOKUP(N869&amp;G869,'By Class Overall'!A:F,6,FALSE),0)</f>
        <v>0</v>
      </c>
      <c r="Q869" s="8">
        <f>_xlfn.IFNA(VLOOKUP(N869&amp;G869,'By Class Overall'!A:G,7,FALSE),0)</f>
        <v>0</v>
      </c>
    </row>
    <row r="870" spans="1:17" x14ac:dyDescent="0.25">
      <c r="A870" s="8">
        <v>2</v>
      </c>
      <c r="B870" s="8" t="s">
        <v>181</v>
      </c>
      <c r="C870" s="8" t="s">
        <v>199</v>
      </c>
      <c r="D870" s="8">
        <v>2</v>
      </c>
      <c r="E870" s="8">
        <v>1</v>
      </c>
      <c r="F870" s="8">
        <v>527</v>
      </c>
      <c r="G870" s="8" t="s">
        <v>88</v>
      </c>
      <c r="H870" s="8">
        <v>14</v>
      </c>
      <c r="I870" s="9">
        <v>1.579861111111111E-2</v>
      </c>
      <c r="J870" s="8">
        <v>0.76900000000000002</v>
      </c>
      <c r="K870" s="8">
        <v>0.76900000000000002</v>
      </c>
      <c r="L870" s="8" t="s">
        <v>18</v>
      </c>
      <c r="M870" s="8" t="s">
        <v>102</v>
      </c>
      <c r="N870" s="8" t="s">
        <v>214</v>
      </c>
      <c r="O870" s="8">
        <f>IF(N870="Sportsman",0,_xlfn.IFNA(VLOOKUP(E870,'Points and Classes'!A:B,2,FALSE),0))</f>
        <v>50</v>
      </c>
      <c r="P870" s="8">
        <f>_xlfn.IFNA(VLOOKUP(N870&amp;G870,'By Class Overall'!A:F,6,FALSE),0)</f>
        <v>122</v>
      </c>
      <c r="Q870" s="8">
        <f>_xlfn.IFNA(VLOOKUP(N870&amp;G870,'By Class Overall'!A:G,7,FALSE),0)</f>
        <v>2</v>
      </c>
    </row>
    <row r="871" spans="1:17" x14ac:dyDescent="0.25">
      <c r="A871" s="8">
        <v>2</v>
      </c>
      <c r="B871" s="8" t="s">
        <v>181</v>
      </c>
      <c r="C871" s="8" t="s">
        <v>199</v>
      </c>
      <c r="D871" s="8">
        <v>3</v>
      </c>
      <c r="E871" s="8">
        <v>2</v>
      </c>
      <c r="F871" s="8">
        <v>49</v>
      </c>
      <c r="G871" s="8" t="s">
        <v>86</v>
      </c>
      <c r="H871" s="8">
        <v>14</v>
      </c>
      <c r="I871" s="9">
        <v>1.5810185185185184E-2</v>
      </c>
      <c r="J871" s="8">
        <v>1.0349999999999999</v>
      </c>
      <c r="K871" s="8">
        <v>0.26600000000000001</v>
      </c>
      <c r="L871" s="8" t="s">
        <v>15</v>
      </c>
      <c r="M871" s="8" t="s">
        <v>87</v>
      </c>
      <c r="N871" s="8" t="s">
        <v>214</v>
      </c>
      <c r="O871" s="8">
        <f>IF(N871="Sportsman",0,_xlfn.IFNA(VLOOKUP(E871,'Points and Classes'!A:B,2,FALSE),0))</f>
        <v>40</v>
      </c>
      <c r="P871" s="8">
        <f>_xlfn.IFNA(VLOOKUP(N871&amp;G871,'By Class Overall'!A:F,6,FALSE),0)</f>
        <v>130</v>
      </c>
      <c r="Q871" s="8">
        <f>_xlfn.IFNA(VLOOKUP(N871&amp;G871,'By Class Overall'!A:G,7,FALSE),0)</f>
        <v>1</v>
      </c>
    </row>
    <row r="872" spans="1:17" x14ac:dyDescent="0.25">
      <c r="A872" s="8">
        <v>2</v>
      </c>
      <c r="B872" s="8" t="s">
        <v>181</v>
      </c>
      <c r="C872" s="8" t="s">
        <v>199</v>
      </c>
      <c r="D872" s="8">
        <v>12</v>
      </c>
      <c r="E872" s="8">
        <v>3</v>
      </c>
      <c r="F872" s="8">
        <v>88</v>
      </c>
      <c r="G872" s="8" t="s">
        <v>126</v>
      </c>
      <c r="H872" s="8">
        <v>13</v>
      </c>
      <c r="I872" s="9">
        <v>1.6481481481481482E-2</v>
      </c>
      <c r="J872" s="8" t="s">
        <v>118</v>
      </c>
      <c r="K872" s="8" t="s">
        <v>118</v>
      </c>
      <c r="L872" s="8" t="s">
        <v>18</v>
      </c>
      <c r="M872" s="8" t="s">
        <v>102</v>
      </c>
      <c r="N872" s="8" t="s">
        <v>214</v>
      </c>
      <c r="O872" s="8">
        <f>IF(N872="Sportsman",0,_xlfn.IFNA(VLOOKUP(E872,'Points and Classes'!A:B,2,FALSE),0))</f>
        <v>32</v>
      </c>
      <c r="P872" s="8">
        <f>_xlfn.IFNA(VLOOKUP(N872&amp;G872,'By Class Overall'!A:F,6,FALSE),0)</f>
        <v>32</v>
      </c>
      <c r="Q872" s="8">
        <f>_xlfn.IFNA(VLOOKUP(N872&amp;G872,'By Class Overall'!A:G,7,FALSE),0)</f>
        <v>14</v>
      </c>
    </row>
    <row r="873" spans="1:17" x14ac:dyDescent="0.25">
      <c r="A873" s="8">
        <v>2</v>
      </c>
      <c r="B873" s="8" t="s">
        <v>181</v>
      </c>
      <c r="C873" s="8" t="s">
        <v>199</v>
      </c>
      <c r="D873" s="8" t="s">
        <v>71</v>
      </c>
      <c r="E873" s="8" t="s">
        <v>71</v>
      </c>
      <c r="F873" s="8">
        <v>258</v>
      </c>
      <c r="G873" s="8" t="s">
        <v>134</v>
      </c>
      <c r="J873" s="8" t="s">
        <v>71</v>
      </c>
      <c r="L873" s="8" t="s">
        <v>83</v>
      </c>
      <c r="M873" s="8" t="s">
        <v>135</v>
      </c>
      <c r="N873" s="8" t="s">
        <v>214</v>
      </c>
      <c r="O873" s="8">
        <f>IF(N873="Sportsman",0,_xlfn.IFNA(VLOOKUP(E873,'Points and Classes'!A:B,2,FALSE),0))</f>
        <v>0</v>
      </c>
      <c r="P873" s="8">
        <f>_xlfn.IFNA(VLOOKUP(N873&amp;G873,'By Class Overall'!A:F,6,FALSE),0)</f>
        <v>54</v>
      </c>
      <c r="Q873" s="8">
        <f>_xlfn.IFNA(VLOOKUP(N873&amp;G873,'By Class Overall'!A:G,7,FALSE),0)</f>
        <v>8</v>
      </c>
    </row>
    <row r="874" spans="1:17" x14ac:dyDescent="0.25">
      <c r="A874" s="8">
        <v>2</v>
      </c>
      <c r="B874" s="8" t="s">
        <v>181</v>
      </c>
      <c r="C874" s="8" t="s">
        <v>199</v>
      </c>
      <c r="D874" s="8" t="s">
        <v>71</v>
      </c>
      <c r="E874" s="8" t="s">
        <v>71</v>
      </c>
      <c r="F874" s="8">
        <v>209</v>
      </c>
      <c r="G874" s="8" t="s">
        <v>28</v>
      </c>
      <c r="J874" s="8" t="s">
        <v>71</v>
      </c>
      <c r="L874" s="8" t="s">
        <v>18</v>
      </c>
      <c r="M874" s="8" t="s">
        <v>138</v>
      </c>
      <c r="N874" s="8" t="s">
        <v>214</v>
      </c>
      <c r="O874" s="8">
        <f>IF(N874="Sportsman",0,_xlfn.IFNA(VLOOKUP(E874,'Points and Classes'!A:B,2,FALSE),0))</f>
        <v>0</v>
      </c>
      <c r="P874" s="8">
        <f>_xlfn.IFNA(VLOOKUP(N874&amp;G874,'By Class Overall'!A:F,6,FALSE),0)</f>
        <v>0</v>
      </c>
      <c r="Q874" s="8">
        <f>_xlfn.IFNA(VLOOKUP(N874&amp;G874,'By Class Overall'!A:G,7,FALSE),0)</f>
        <v>0</v>
      </c>
    </row>
    <row r="875" spans="1:17" x14ac:dyDescent="0.25">
      <c r="A875" s="8">
        <v>2</v>
      </c>
      <c r="B875" s="8" t="s">
        <v>181</v>
      </c>
      <c r="C875" s="8" t="s">
        <v>199</v>
      </c>
      <c r="D875" s="8" t="s">
        <v>71</v>
      </c>
      <c r="E875" s="8" t="s">
        <v>71</v>
      </c>
      <c r="F875" s="8">
        <v>703</v>
      </c>
      <c r="G875" s="8" t="s">
        <v>252</v>
      </c>
      <c r="J875" s="8" t="s">
        <v>71</v>
      </c>
      <c r="L875" s="8" t="s">
        <v>15</v>
      </c>
      <c r="M875" s="8" t="s">
        <v>253</v>
      </c>
      <c r="N875" s="8" t="s">
        <v>214</v>
      </c>
      <c r="O875" s="8">
        <f>IF(N875="Sportsman",0,_xlfn.IFNA(VLOOKUP(E875,'Points and Classes'!A:B,2,FALSE),0))</f>
        <v>0</v>
      </c>
      <c r="P875" s="8">
        <f>_xlfn.IFNA(VLOOKUP(N875&amp;G875,'By Class Overall'!A:F,6,FALSE),0)</f>
        <v>0</v>
      </c>
      <c r="Q875" s="8">
        <f>_xlfn.IFNA(VLOOKUP(N875&amp;G875,'By Class Overall'!A:G,7,FALSE),0)</f>
        <v>0</v>
      </c>
    </row>
    <row r="876" spans="1:17" x14ac:dyDescent="0.25">
      <c r="A876" s="8">
        <v>2</v>
      </c>
      <c r="B876" s="8" t="s">
        <v>181</v>
      </c>
      <c r="C876" s="8" t="s">
        <v>199</v>
      </c>
      <c r="D876" s="8" t="s">
        <v>71</v>
      </c>
      <c r="E876" s="8" t="s">
        <v>71</v>
      </c>
      <c r="F876" s="8">
        <v>422</v>
      </c>
      <c r="G876" s="8" t="s">
        <v>221</v>
      </c>
      <c r="J876" s="8" t="s">
        <v>71</v>
      </c>
      <c r="L876" s="8" t="s">
        <v>18</v>
      </c>
      <c r="M876" s="8" t="s">
        <v>222</v>
      </c>
      <c r="N876" s="8" t="s">
        <v>214</v>
      </c>
      <c r="O876" s="8">
        <f>IF(N876="Sportsman",0,_xlfn.IFNA(VLOOKUP(E876,'Points and Classes'!A:B,2,FALSE),0))</f>
        <v>0</v>
      </c>
      <c r="P876" s="8">
        <f>_xlfn.IFNA(VLOOKUP(N876&amp;G876,'By Class Overall'!A:F,6,FALSE),0)</f>
        <v>0</v>
      </c>
      <c r="Q876" s="8">
        <f>_xlfn.IFNA(VLOOKUP(N876&amp;G876,'By Class Overall'!A:G,7,FALSE),0)</f>
        <v>0</v>
      </c>
    </row>
    <row r="877" spans="1:17" x14ac:dyDescent="0.25">
      <c r="A877" s="8">
        <v>2</v>
      </c>
      <c r="B877" s="8" t="s">
        <v>181</v>
      </c>
      <c r="C877" s="8" t="s">
        <v>202</v>
      </c>
      <c r="D877" s="8">
        <v>1</v>
      </c>
      <c r="E877" s="8">
        <v>1</v>
      </c>
      <c r="F877" s="8">
        <v>35</v>
      </c>
      <c r="G877" s="8" t="s">
        <v>231</v>
      </c>
      <c r="H877" s="8">
        <v>7</v>
      </c>
      <c r="I877" s="9">
        <v>8.6458333333333335E-3</v>
      </c>
      <c r="L877" s="8" t="s">
        <v>125</v>
      </c>
      <c r="M877" s="8" t="s">
        <v>232</v>
      </c>
      <c r="N877" s="8" t="s">
        <v>202</v>
      </c>
      <c r="O877" s="8">
        <f>IF(N877="Sportsman",0,_xlfn.IFNA(VLOOKUP(E877,'Points and Classes'!A:B,2,FALSE),0))</f>
        <v>50</v>
      </c>
      <c r="P877" s="8">
        <f>_xlfn.IFNA(VLOOKUP(N877&amp;G877,'By Class Overall'!A:F,6,FALSE),0)</f>
        <v>50</v>
      </c>
      <c r="Q877" s="8">
        <f>_xlfn.IFNA(VLOOKUP(N877&amp;G877,'By Class Overall'!A:G,7,FALSE),0)</f>
        <v>5</v>
      </c>
    </row>
    <row r="878" spans="1:17" x14ac:dyDescent="0.25">
      <c r="A878" s="8">
        <v>2</v>
      </c>
      <c r="B878" s="8" t="s">
        <v>181</v>
      </c>
      <c r="C878" s="8" t="s">
        <v>202</v>
      </c>
      <c r="D878" s="8">
        <v>2</v>
      </c>
      <c r="E878" s="8">
        <v>2</v>
      </c>
      <c r="F878" s="8">
        <v>993</v>
      </c>
      <c r="G878" s="8" t="s">
        <v>165</v>
      </c>
      <c r="H878" s="8">
        <v>7</v>
      </c>
      <c r="I878" s="9">
        <v>8.6458333333333335E-3</v>
      </c>
      <c r="J878" s="8">
        <v>6.4000000000000001E-2</v>
      </c>
      <c r="K878" s="8">
        <v>6.4000000000000001E-2</v>
      </c>
      <c r="L878" s="8" t="s">
        <v>166</v>
      </c>
      <c r="M878" s="8" t="s">
        <v>16</v>
      </c>
      <c r="N878" s="8" t="s">
        <v>202</v>
      </c>
      <c r="O878" s="8">
        <f>IF(N878="Sportsman",0,_xlfn.IFNA(VLOOKUP(E878,'Points and Classes'!A:B,2,FALSE),0))</f>
        <v>40</v>
      </c>
      <c r="P878" s="8">
        <f>_xlfn.IFNA(VLOOKUP(N878&amp;G878,'By Class Overall'!A:F,6,FALSE),0)</f>
        <v>90</v>
      </c>
      <c r="Q878" s="8">
        <f>_xlfn.IFNA(VLOOKUP(N878&amp;G878,'By Class Overall'!A:G,7,FALSE),0)</f>
        <v>2</v>
      </c>
    </row>
    <row r="879" spans="1:17" x14ac:dyDescent="0.25">
      <c r="A879" s="8">
        <v>2</v>
      </c>
      <c r="B879" s="8" t="s">
        <v>181</v>
      </c>
      <c r="C879" s="8" t="s">
        <v>202</v>
      </c>
      <c r="D879" s="8">
        <v>4</v>
      </c>
      <c r="E879" s="8">
        <v>3</v>
      </c>
      <c r="F879" s="8">
        <v>33</v>
      </c>
      <c r="G879" s="8" t="s">
        <v>171</v>
      </c>
      <c r="H879" s="8">
        <v>7</v>
      </c>
      <c r="I879" s="9">
        <v>9.0046296296296298E-3</v>
      </c>
      <c r="J879" s="8">
        <v>30.722999999999999</v>
      </c>
      <c r="K879" s="8">
        <v>4.5170000000000003</v>
      </c>
      <c r="L879" s="8" t="s">
        <v>172</v>
      </c>
      <c r="M879" s="8" t="s">
        <v>173</v>
      </c>
      <c r="N879" s="8" t="s">
        <v>202</v>
      </c>
      <c r="O879" s="8">
        <f>IF(N879="Sportsman",0,_xlfn.IFNA(VLOOKUP(E879,'Points and Classes'!A:B,2,FALSE),0))</f>
        <v>32</v>
      </c>
      <c r="P879" s="8">
        <f>_xlfn.IFNA(VLOOKUP(N879&amp;G879,'By Class Overall'!A:F,6,FALSE),0)</f>
        <v>72</v>
      </c>
      <c r="Q879" s="8">
        <f>_xlfn.IFNA(VLOOKUP(N879&amp;G879,'By Class Overall'!A:G,7,FALSE),0)</f>
        <v>4</v>
      </c>
    </row>
    <row r="880" spans="1:17" x14ac:dyDescent="0.25">
      <c r="A880" s="8">
        <v>2</v>
      </c>
      <c r="B880" s="8" t="s">
        <v>181</v>
      </c>
      <c r="C880" s="8" t="s">
        <v>202</v>
      </c>
      <c r="D880" s="8">
        <v>5</v>
      </c>
      <c r="E880" s="8">
        <v>4</v>
      </c>
      <c r="F880" s="8">
        <v>660</v>
      </c>
      <c r="G880" s="8" t="s">
        <v>64</v>
      </c>
      <c r="H880" s="8">
        <v>7</v>
      </c>
      <c r="I880" s="9">
        <v>9.0046296296296298E-3</v>
      </c>
      <c r="J880" s="8">
        <v>31.346</v>
      </c>
      <c r="K880" s="8">
        <v>0.623</v>
      </c>
      <c r="L880" s="8" t="s">
        <v>65</v>
      </c>
      <c r="M880" s="8" t="s">
        <v>66</v>
      </c>
      <c r="N880" s="8" t="s">
        <v>202</v>
      </c>
      <c r="O880" s="8">
        <f>IF(N880="Sportsman",0,_xlfn.IFNA(VLOOKUP(E880,'Points and Classes'!A:B,2,FALSE),0))</f>
        <v>26</v>
      </c>
      <c r="P880" s="8">
        <f>_xlfn.IFNA(VLOOKUP(N880&amp;G880,'By Class Overall'!A:F,6,FALSE),0)</f>
        <v>84</v>
      </c>
      <c r="Q880" s="8">
        <f>_xlfn.IFNA(VLOOKUP(N880&amp;G880,'By Class Overall'!A:G,7,FALSE),0)</f>
        <v>3</v>
      </c>
    </row>
    <row r="881" spans="1:17" x14ac:dyDescent="0.25">
      <c r="A881" s="8">
        <v>2</v>
      </c>
      <c r="B881" s="8" t="s">
        <v>181</v>
      </c>
      <c r="C881" s="8" t="s">
        <v>202</v>
      </c>
      <c r="D881" s="8">
        <v>7</v>
      </c>
      <c r="E881" s="8">
        <v>5</v>
      </c>
      <c r="F881" s="8">
        <v>66</v>
      </c>
      <c r="G881" s="8" t="s">
        <v>141</v>
      </c>
      <c r="H881" s="8">
        <v>7</v>
      </c>
      <c r="I881" s="9">
        <v>9.3749999999999997E-3</v>
      </c>
      <c r="J881" s="9">
        <v>7.175925925925927E-4</v>
      </c>
      <c r="K881" s="8">
        <v>27.515999999999998</v>
      </c>
      <c r="L881" s="8" t="s">
        <v>143</v>
      </c>
      <c r="M881" s="8" t="s">
        <v>144</v>
      </c>
      <c r="N881" s="8" t="s">
        <v>202</v>
      </c>
      <c r="O881" s="8">
        <f>IF(N881="Sportsman",0,_xlfn.IFNA(VLOOKUP(E881,'Points and Classes'!A:B,2,FALSE),0))</f>
        <v>22</v>
      </c>
      <c r="P881" s="8">
        <f>_xlfn.IFNA(VLOOKUP(N881&amp;G881,'By Class Overall'!A:F,6,FALSE),0)</f>
        <v>94</v>
      </c>
      <c r="Q881" s="8">
        <f>_xlfn.IFNA(VLOOKUP(N881&amp;G881,'By Class Overall'!A:G,7,FALSE),0)</f>
        <v>1</v>
      </c>
    </row>
    <row r="882" spans="1:17" x14ac:dyDescent="0.25">
      <c r="A882" s="8">
        <v>2</v>
      </c>
      <c r="B882" s="8" t="s">
        <v>181</v>
      </c>
      <c r="C882" s="8" t="s">
        <v>202</v>
      </c>
      <c r="D882" s="8">
        <v>10</v>
      </c>
      <c r="E882" s="8">
        <v>6</v>
      </c>
      <c r="F882" s="8">
        <v>693</v>
      </c>
      <c r="G882" s="8" t="s">
        <v>237</v>
      </c>
      <c r="H882" s="8">
        <v>7</v>
      </c>
      <c r="I882" s="9">
        <v>0.01</v>
      </c>
      <c r="J882" s="9">
        <v>1.3541666666666667E-3</v>
      </c>
      <c r="K882" s="8">
        <v>33.994</v>
      </c>
      <c r="L882" s="8" t="s">
        <v>172</v>
      </c>
      <c r="M882" s="8" t="s">
        <v>16</v>
      </c>
      <c r="N882" s="8" t="s">
        <v>202</v>
      </c>
      <c r="O882" s="8">
        <f>IF(N882="Sportsman",0,_xlfn.IFNA(VLOOKUP(E882,'Points and Classes'!A:B,2,FALSE),0))</f>
        <v>20</v>
      </c>
      <c r="P882" s="8">
        <f>_xlfn.IFNA(VLOOKUP(N882&amp;G882,'By Class Overall'!A:F,6,FALSE),0)</f>
        <v>20</v>
      </c>
      <c r="Q882" s="8">
        <f>_xlfn.IFNA(VLOOKUP(N882&amp;G882,'By Class Overall'!A:G,7,FALSE),0)</f>
        <v>6</v>
      </c>
    </row>
    <row r="883" spans="1:17" x14ac:dyDescent="0.25">
      <c r="A883" s="8">
        <v>2</v>
      </c>
      <c r="B883" s="8" t="s">
        <v>181</v>
      </c>
      <c r="C883" s="8" t="s">
        <v>202</v>
      </c>
      <c r="D883" s="8" t="s">
        <v>268</v>
      </c>
      <c r="E883" s="8">
        <v>7</v>
      </c>
      <c r="F883" s="8">
        <v>369</v>
      </c>
      <c r="G883" s="8" t="s">
        <v>238</v>
      </c>
      <c r="H883" s="8">
        <v>2</v>
      </c>
      <c r="I883" s="9">
        <v>3.2407407407407406E-3</v>
      </c>
      <c r="J883" s="8" t="s">
        <v>268</v>
      </c>
      <c r="K883" s="8" t="s">
        <v>112</v>
      </c>
      <c r="L883" s="8" t="s">
        <v>239</v>
      </c>
      <c r="M883" s="8" t="s">
        <v>240</v>
      </c>
      <c r="N883" s="8" t="s">
        <v>202</v>
      </c>
      <c r="O883" s="8">
        <f>IF(N883="Sportsman",0,_xlfn.IFNA(VLOOKUP(E883,'Points and Classes'!A:B,2,FALSE),0))</f>
        <v>18</v>
      </c>
      <c r="P883" s="8">
        <f>_xlfn.IFNA(VLOOKUP(N883&amp;G883,'By Class Overall'!A:F,6,FALSE),0)</f>
        <v>18</v>
      </c>
      <c r="Q883" s="8">
        <f>_xlfn.IFNA(VLOOKUP(N883&amp;G883,'By Class Overall'!A:G,7,FALSE),0)</f>
        <v>7</v>
      </c>
    </row>
    <row r="884" spans="1:17" x14ac:dyDescent="0.25">
      <c r="A884" s="8">
        <v>2</v>
      </c>
      <c r="B884" s="8" t="s">
        <v>181</v>
      </c>
      <c r="C884" s="8" t="s">
        <v>202</v>
      </c>
      <c r="D884" s="8" t="s">
        <v>71</v>
      </c>
      <c r="E884" s="8" t="s">
        <v>71</v>
      </c>
      <c r="F884" s="8">
        <v>32</v>
      </c>
      <c r="G884" s="8" t="s">
        <v>168</v>
      </c>
      <c r="J884" s="8" t="s">
        <v>71</v>
      </c>
      <c r="L884" s="8" t="s">
        <v>169</v>
      </c>
      <c r="M884" s="8" t="s">
        <v>170</v>
      </c>
      <c r="N884" s="8" t="s">
        <v>202</v>
      </c>
      <c r="O884" s="8">
        <f>IF(N884="Sportsman",0,_xlfn.IFNA(VLOOKUP(E884,'Points and Classes'!A:B,2,FALSE),0))</f>
        <v>0</v>
      </c>
      <c r="P884" s="8">
        <f>_xlfn.IFNA(VLOOKUP(N884&amp;G884,'By Class Overall'!A:F,6,FALSE),0)</f>
        <v>0</v>
      </c>
      <c r="Q884" s="8">
        <f>_xlfn.IFNA(VLOOKUP(N884&amp;G884,'By Class Overall'!A:G,7,FALSE),0)</f>
        <v>0</v>
      </c>
    </row>
    <row r="885" spans="1:17" x14ac:dyDescent="0.25">
      <c r="A885" s="8">
        <v>2</v>
      </c>
      <c r="B885" s="8" t="s">
        <v>181</v>
      </c>
      <c r="C885" s="8" t="s">
        <v>202</v>
      </c>
      <c r="D885" s="8" t="s">
        <v>71</v>
      </c>
      <c r="E885" s="8" t="s">
        <v>71</v>
      </c>
      <c r="F885" s="8">
        <v>777</v>
      </c>
      <c r="G885" s="8" t="s">
        <v>22</v>
      </c>
      <c r="J885" s="8" t="s">
        <v>71</v>
      </c>
      <c r="L885" s="8" t="s">
        <v>33</v>
      </c>
      <c r="M885" s="8" t="s">
        <v>24</v>
      </c>
      <c r="N885" s="8" t="s">
        <v>202</v>
      </c>
      <c r="O885" s="8">
        <f>IF(N885="Sportsman",0,_xlfn.IFNA(VLOOKUP(E885,'Points and Classes'!A:B,2,FALSE),0))</f>
        <v>0</v>
      </c>
      <c r="P885" s="8">
        <f>_xlfn.IFNA(VLOOKUP(N885&amp;G885,'By Class Overall'!A:F,6,FALSE),0)</f>
        <v>0</v>
      </c>
      <c r="Q885" s="8">
        <f>_xlfn.IFNA(VLOOKUP(N885&amp;G885,'By Class Overall'!A:G,7,FALSE),0)</f>
        <v>0</v>
      </c>
    </row>
    <row r="886" spans="1:17" x14ac:dyDescent="0.25">
      <c r="A886" s="8">
        <v>2</v>
      </c>
      <c r="B886" s="8" t="s">
        <v>181</v>
      </c>
      <c r="C886" s="8" t="s">
        <v>202</v>
      </c>
      <c r="D886" s="8" t="s">
        <v>71</v>
      </c>
      <c r="E886" s="8" t="s">
        <v>71</v>
      </c>
      <c r="F886" s="8">
        <v>805</v>
      </c>
      <c r="G886" s="8" t="s">
        <v>82</v>
      </c>
      <c r="J886" s="8" t="s">
        <v>71</v>
      </c>
      <c r="L886" s="8" t="s">
        <v>83</v>
      </c>
      <c r="M886" s="8" t="s">
        <v>54</v>
      </c>
      <c r="N886" s="8" t="s">
        <v>202</v>
      </c>
      <c r="O886" s="8">
        <f>IF(N886="Sportsman",0,_xlfn.IFNA(VLOOKUP(E886,'Points and Classes'!A:B,2,FALSE),0))</f>
        <v>0</v>
      </c>
      <c r="P886" s="8">
        <f>_xlfn.IFNA(VLOOKUP(N886&amp;G886,'By Class Overall'!A:F,6,FALSE),0)</f>
        <v>0</v>
      </c>
      <c r="Q886" s="8">
        <f>_xlfn.IFNA(VLOOKUP(N886&amp;G886,'By Class Overall'!A:G,7,FALSE),0)</f>
        <v>0</v>
      </c>
    </row>
    <row r="887" spans="1:17" x14ac:dyDescent="0.25">
      <c r="A887" s="8">
        <v>2</v>
      </c>
      <c r="B887" s="8" t="s">
        <v>181</v>
      </c>
      <c r="C887" s="8" t="s">
        <v>182</v>
      </c>
      <c r="D887" s="8">
        <v>1</v>
      </c>
      <c r="E887" s="8">
        <v>1</v>
      </c>
      <c r="F887" s="8">
        <v>49</v>
      </c>
      <c r="G887" s="8" t="s">
        <v>86</v>
      </c>
      <c r="H887" s="8">
        <v>7</v>
      </c>
      <c r="I887" s="9">
        <v>7.8703703703703713E-3</v>
      </c>
      <c r="L887" s="8" t="s">
        <v>15</v>
      </c>
      <c r="M887" s="8" t="s">
        <v>87</v>
      </c>
      <c r="N887" s="8" t="s">
        <v>182</v>
      </c>
      <c r="O887" s="8">
        <f>IF(N887="Sportsman",0,_xlfn.IFNA(VLOOKUP(E887,'Points and Classes'!A:B,2,FALSE),0))</f>
        <v>50</v>
      </c>
      <c r="P887" s="8">
        <f>_xlfn.IFNA(VLOOKUP(N887&amp;G887,'By Class Overall'!A:F,6,FALSE),0)</f>
        <v>122</v>
      </c>
      <c r="Q887" s="8">
        <f>_xlfn.IFNA(VLOOKUP(N887&amp;G887,'By Class Overall'!A:G,7,FALSE),0)</f>
        <v>1</v>
      </c>
    </row>
    <row r="888" spans="1:17" x14ac:dyDescent="0.25">
      <c r="A888" s="8">
        <v>2</v>
      </c>
      <c r="B888" s="8" t="s">
        <v>181</v>
      </c>
      <c r="C888" s="8" t="s">
        <v>182</v>
      </c>
      <c r="D888" s="8">
        <v>2</v>
      </c>
      <c r="E888" s="8">
        <v>2</v>
      </c>
      <c r="F888" s="8">
        <v>527</v>
      </c>
      <c r="G888" s="8" t="s">
        <v>88</v>
      </c>
      <c r="H888" s="8">
        <v>7</v>
      </c>
      <c r="I888" s="9">
        <v>7.951388888888888E-3</v>
      </c>
      <c r="J888" s="8">
        <v>7.6360000000000001</v>
      </c>
      <c r="K888" s="8">
        <v>7.6360000000000001</v>
      </c>
      <c r="L888" s="8" t="s">
        <v>18</v>
      </c>
      <c r="M888" s="8" t="s">
        <v>102</v>
      </c>
      <c r="N888" s="8" t="s">
        <v>182</v>
      </c>
      <c r="O888" s="8">
        <f>IF(N888="Sportsman",0,_xlfn.IFNA(VLOOKUP(E888,'Points and Classes'!A:B,2,FALSE),0))</f>
        <v>40</v>
      </c>
      <c r="P888" s="8">
        <f>_xlfn.IFNA(VLOOKUP(N888&amp;G888,'By Class Overall'!A:F,6,FALSE),0)</f>
        <v>112</v>
      </c>
      <c r="Q888" s="8">
        <f>_xlfn.IFNA(VLOOKUP(N888&amp;G888,'By Class Overall'!A:G,7,FALSE),0)</f>
        <v>2</v>
      </c>
    </row>
    <row r="889" spans="1:17" x14ac:dyDescent="0.25">
      <c r="A889" s="8">
        <v>2</v>
      </c>
      <c r="B889" s="8" t="s">
        <v>181</v>
      </c>
      <c r="C889" s="8" t="s">
        <v>182</v>
      </c>
      <c r="D889" s="8">
        <v>3</v>
      </c>
      <c r="E889" s="8">
        <v>3</v>
      </c>
      <c r="F889" s="8">
        <v>68</v>
      </c>
      <c r="G889" s="8" t="s">
        <v>20</v>
      </c>
      <c r="H889" s="8">
        <v>7</v>
      </c>
      <c r="I889" s="9">
        <v>8.2986111111111108E-3</v>
      </c>
      <c r="J889" s="8">
        <v>37.401000000000003</v>
      </c>
      <c r="K889" s="8">
        <v>29.765000000000001</v>
      </c>
      <c r="L889" s="8" t="s">
        <v>15</v>
      </c>
      <c r="M889" s="8" t="s">
        <v>21</v>
      </c>
      <c r="N889" s="8" t="s">
        <v>182</v>
      </c>
      <c r="O889" s="8">
        <f>IF(N889="Sportsman",0,_xlfn.IFNA(VLOOKUP(E889,'Points and Classes'!A:B,2,FALSE),0))</f>
        <v>32</v>
      </c>
      <c r="P889" s="8">
        <f>_xlfn.IFNA(VLOOKUP(N889&amp;G889,'By Class Overall'!A:F,6,FALSE),0)</f>
        <v>74</v>
      </c>
      <c r="Q889" s="8">
        <f>_xlfn.IFNA(VLOOKUP(N889&amp;G889,'By Class Overall'!A:G,7,FALSE),0)</f>
        <v>4</v>
      </c>
    </row>
    <row r="890" spans="1:17" x14ac:dyDescent="0.25">
      <c r="A890" s="8">
        <v>2</v>
      </c>
      <c r="B890" s="8" t="s">
        <v>181</v>
      </c>
      <c r="C890" s="8" t="s">
        <v>182</v>
      </c>
      <c r="D890" s="8">
        <v>4</v>
      </c>
      <c r="E890" s="8">
        <v>4</v>
      </c>
      <c r="F890" s="8">
        <v>209</v>
      </c>
      <c r="G890" s="8" t="s">
        <v>28</v>
      </c>
      <c r="H890" s="8">
        <v>7</v>
      </c>
      <c r="I890" s="9">
        <v>8.4143518518518517E-3</v>
      </c>
      <c r="J890" s="8">
        <v>47.335999999999999</v>
      </c>
      <c r="K890" s="8">
        <v>9.9350000000000005</v>
      </c>
      <c r="L890" s="8" t="s">
        <v>18</v>
      </c>
      <c r="M890" s="8" t="s">
        <v>138</v>
      </c>
      <c r="N890" s="8" t="s">
        <v>182</v>
      </c>
      <c r="O890" s="8">
        <f>IF(N890="Sportsman",0,_xlfn.IFNA(VLOOKUP(E890,'Points and Classes'!A:B,2,FALSE),0))</f>
        <v>26</v>
      </c>
      <c r="P890" s="8">
        <f>_xlfn.IFNA(VLOOKUP(N890&amp;G890,'By Class Overall'!A:F,6,FALSE),0)</f>
        <v>70</v>
      </c>
      <c r="Q890" s="8">
        <f>_xlfn.IFNA(VLOOKUP(N890&amp;G890,'By Class Overall'!A:G,7,FALSE),0)</f>
        <v>5</v>
      </c>
    </row>
    <row r="891" spans="1:17" x14ac:dyDescent="0.25">
      <c r="A891" s="8">
        <v>2</v>
      </c>
      <c r="B891" s="8" t="s">
        <v>181</v>
      </c>
      <c r="C891" s="8" t="s">
        <v>182</v>
      </c>
      <c r="D891" s="8">
        <v>5</v>
      </c>
      <c r="E891" s="8">
        <v>5</v>
      </c>
      <c r="F891" s="8">
        <v>422</v>
      </c>
      <c r="G891" s="8" t="s">
        <v>221</v>
      </c>
      <c r="H891" s="8">
        <v>7</v>
      </c>
      <c r="I891" s="9">
        <v>8.4606481481481494E-3</v>
      </c>
      <c r="J891" s="8">
        <v>50.918999999999997</v>
      </c>
      <c r="K891" s="8">
        <v>3.5830000000000002</v>
      </c>
      <c r="L891" s="8" t="s">
        <v>18</v>
      </c>
      <c r="M891" s="8" t="s">
        <v>222</v>
      </c>
      <c r="N891" s="8" t="s">
        <v>182</v>
      </c>
      <c r="O891" s="8">
        <f>IF(N891="Sportsman",0,_xlfn.IFNA(VLOOKUP(E891,'Points and Classes'!A:B,2,FALSE),0))</f>
        <v>22</v>
      </c>
      <c r="P891" s="8">
        <f>_xlfn.IFNA(VLOOKUP(N891&amp;G891,'By Class Overall'!A:F,6,FALSE),0)</f>
        <v>22</v>
      </c>
      <c r="Q891" s="8">
        <f>_xlfn.IFNA(VLOOKUP(N891&amp;G891,'By Class Overall'!A:G,7,FALSE),0)</f>
        <v>8</v>
      </c>
    </row>
    <row r="892" spans="1:17" x14ac:dyDescent="0.25">
      <c r="A892" s="8">
        <v>2</v>
      </c>
      <c r="B892" s="8" t="s">
        <v>181</v>
      </c>
      <c r="C892" s="8" t="s">
        <v>182</v>
      </c>
      <c r="D892" s="8">
        <v>6</v>
      </c>
      <c r="E892" s="8">
        <v>6</v>
      </c>
      <c r="F892" s="8">
        <v>258</v>
      </c>
      <c r="G892" s="8" t="s">
        <v>134</v>
      </c>
      <c r="H892" s="8">
        <v>7</v>
      </c>
      <c r="I892" s="9">
        <v>8.518518518518519E-3</v>
      </c>
      <c r="J892" s="8">
        <v>56.13</v>
      </c>
      <c r="K892" s="8">
        <v>5.2110000000000003</v>
      </c>
      <c r="L892" s="8" t="s">
        <v>83</v>
      </c>
      <c r="M892" s="8" t="s">
        <v>135</v>
      </c>
      <c r="N892" s="8" t="s">
        <v>182</v>
      </c>
      <c r="O892" s="8">
        <f>IF(N892="Sportsman",0,_xlfn.IFNA(VLOOKUP(E892,'Points and Classes'!A:B,2,FALSE),0))</f>
        <v>20</v>
      </c>
      <c r="P892" s="8">
        <f>_xlfn.IFNA(VLOOKUP(N892&amp;G892,'By Class Overall'!A:F,6,FALSE),0)</f>
        <v>64</v>
      </c>
      <c r="Q892" s="8">
        <f>_xlfn.IFNA(VLOOKUP(N892&amp;G892,'By Class Overall'!A:G,7,FALSE),0)</f>
        <v>6</v>
      </c>
    </row>
    <row r="893" spans="1:17" x14ac:dyDescent="0.25">
      <c r="A893" s="8">
        <v>2</v>
      </c>
      <c r="B893" s="8" t="s">
        <v>181</v>
      </c>
      <c r="C893" s="8" t="s">
        <v>182</v>
      </c>
      <c r="D893" s="8">
        <v>7</v>
      </c>
      <c r="E893" s="8">
        <v>7</v>
      </c>
      <c r="F893" s="8">
        <v>282</v>
      </c>
      <c r="G893" s="8" t="s">
        <v>26</v>
      </c>
      <c r="H893" s="8">
        <v>7</v>
      </c>
      <c r="I893" s="9">
        <v>8.9351851851851866E-3</v>
      </c>
      <c r="J893" s="9">
        <v>1.0648148148148147E-3</v>
      </c>
      <c r="K893" s="8">
        <v>36.228999999999999</v>
      </c>
      <c r="L893" s="8" t="s">
        <v>122</v>
      </c>
      <c r="M893" s="8" t="s">
        <v>123</v>
      </c>
      <c r="N893" s="8" t="s">
        <v>182</v>
      </c>
      <c r="O893" s="8">
        <f>IF(N893="Sportsman",0,_xlfn.IFNA(VLOOKUP(E893,'Points and Classes'!A:B,2,FALSE),0))</f>
        <v>18</v>
      </c>
      <c r="P893" s="8">
        <f>_xlfn.IFNA(VLOOKUP(N893&amp;G893,'By Class Overall'!A:F,6,FALSE),0)</f>
        <v>18</v>
      </c>
      <c r="Q893" s="8">
        <f>_xlfn.IFNA(VLOOKUP(N893&amp;G893,'By Class Overall'!A:G,7,FALSE),0)</f>
        <v>10</v>
      </c>
    </row>
    <row r="894" spans="1:17" x14ac:dyDescent="0.25">
      <c r="A894" s="8">
        <v>2</v>
      </c>
      <c r="B894" s="8" t="s">
        <v>181</v>
      </c>
      <c r="C894" s="8" t="s">
        <v>182</v>
      </c>
      <c r="D894" s="8">
        <v>8</v>
      </c>
      <c r="E894" s="8">
        <v>8</v>
      </c>
      <c r="F894" s="8" t="s">
        <v>226</v>
      </c>
      <c r="G894" s="8" t="s">
        <v>227</v>
      </c>
      <c r="H894" s="8">
        <v>7</v>
      </c>
      <c r="I894" s="9">
        <v>9.0162037037037034E-3</v>
      </c>
      <c r="J894" s="9">
        <v>1.1458333333333333E-3</v>
      </c>
      <c r="K894" s="8">
        <v>6.8449999999999998</v>
      </c>
      <c r="L894" s="8" t="s">
        <v>18</v>
      </c>
      <c r="M894" s="8" t="s">
        <v>228</v>
      </c>
      <c r="N894" s="8" t="s">
        <v>182</v>
      </c>
      <c r="O894" s="8">
        <f>IF(N894="Sportsman",0,_xlfn.IFNA(VLOOKUP(E894,'Points and Classes'!A:B,2,FALSE),0))</f>
        <v>16</v>
      </c>
      <c r="P894" s="8">
        <f>_xlfn.IFNA(VLOOKUP(N894&amp;G894,'By Class Overall'!A:F,6,FALSE),0)</f>
        <v>16</v>
      </c>
      <c r="Q894" s="8">
        <f>_xlfn.IFNA(VLOOKUP(N894&amp;G894,'By Class Overall'!A:G,7,FALSE),0)</f>
        <v>12</v>
      </c>
    </row>
    <row r="895" spans="1:17" x14ac:dyDescent="0.25">
      <c r="A895" s="8">
        <v>2</v>
      </c>
      <c r="B895" s="8" t="s">
        <v>181</v>
      </c>
      <c r="C895" s="8" t="s">
        <v>182</v>
      </c>
      <c r="D895" s="8" t="s">
        <v>268</v>
      </c>
      <c r="E895" s="8">
        <v>10</v>
      </c>
      <c r="F895" s="8">
        <v>56</v>
      </c>
      <c r="G895" s="8" t="s">
        <v>136</v>
      </c>
      <c r="H895" s="8">
        <v>3</v>
      </c>
      <c r="I895" s="9">
        <v>4.108796296296297E-3</v>
      </c>
      <c r="J895" s="8" t="s">
        <v>268</v>
      </c>
      <c r="K895" s="8" t="s">
        <v>142</v>
      </c>
      <c r="L895" s="8" t="s">
        <v>137</v>
      </c>
      <c r="M895" s="8" t="s">
        <v>115</v>
      </c>
      <c r="N895" s="8" t="s">
        <v>182</v>
      </c>
      <c r="O895" s="8">
        <f>IF(N895="Sportsman",0,_xlfn.IFNA(VLOOKUP(E895,'Points and Classes'!A:B,2,FALSE),0))</f>
        <v>12</v>
      </c>
      <c r="P895" s="8">
        <f>_xlfn.IFNA(VLOOKUP(N895&amp;G895,'By Class Overall'!A:F,6,FALSE),0)</f>
        <v>12</v>
      </c>
      <c r="Q895" s="8">
        <f>_xlfn.IFNA(VLOOKUP(N895&amp;G895,'By Class Overall'!A:G,7,FALSE),0)</f>
        <v>13</v>
      </c>
    </row>
    <row r="896" spans="1:17" x14ac:dyDescent="0.25">
      <c r="A896" s="8">
        <v>2</v>
      </c>
      <c r="B896" s="8" t="s">
        <v>181</v>
      </c>
      <c r="C896" s="8" t="s">
        <v>182</v>
      </c>
      <c r="D896" s="8" t="s">
        <v>268</v>
      </c>
      <c r="E896" s="8">
        <v>9</v>
      </c>
      <c r="F896" s="8">
        <v>22</v>
      </c>
      <c r="G896" s="8" t="s">
        <v>35</v>
      </c>
      <c r="H896" s="8">
        <v>2</v>
      </c>
      <c r="I896" s="9">
        <v>2.7314814814814819E-3</v>
      </c>
      <c r="J896" s="8" t="s">
        <v>268</v>
      </c>
      <c r="K896" s="8" t="s">
        <v>118</v>
      </c>
      <c r="L896" s="8" t="s">
        <v>15</v>
      </c>
      <c r="M896" s="8" t="s">
        <v>123</v>
      </c>
      <c r="N896" s="8" t="s">
        <v>182</v>
      </c>
      <c r="O896" s="8">
        <f>IF(N896="Sportsman",0,_xlfn.IFNA(VLOOKUP(E896,'Points and Classes'!A:B,2,FALSE),0))</f>
        <v>14</v>
      </c>
      <c r="P896" s="8">
        <f>_xlfn.IFNA(VLOOKUP(N896&amp;G896,'By Class Overall'!A:F,6,FALSE),0)</f>
        <v>34</v>
      </c>
      <c r="Q896" s="8">
        <f>_xlfn.IFNA(VLOOKUP(N896&amp;G896,'By Class Overall'!A:G,7,FALSE),0)</f>
        <v>7</v>
      </c>
    </row>
    <row r="897" spans="1:17" x14ac:dyDescent="0.25">
      <c r="A897" s="8">
        <v>2</v>
      </c>
      <c r="B897" s="8" t="s">
        <v>181</v>
      </c>
      <c r="C897" s="8" t="s">
        <v>182</v>
      </c>
      <c r="D897" s="8" t="s">
        <v>71</v>
      </c>
      <c r="E897" s="8" t="s">
        <v>71</v>
      </c>
      <c r="F897" s="8">
        <v>84</v>
      </c>
      <c r="G897" s="8" t="s">
        <v>84</v>
      </c>
      <c r="J897" s="8" t="s">
        <v>71</v>
      </c>
      <c r="L897" s="8" t="s">
        <v>18</v>
      </c>
      <c r="M897" s="8" t="s">
        <v>85</v>
      </c>
      <c r="N897" s="8" t="s">
        <v>182</v>
      </c>
      <c r="O897" s="8">
        <f>IF(N897="Sportsman",0,_xlfn.IFNA(VLOOKUP(E897,'Points and Classes'!A:B,2,FALSE),0))</f>
        <v>0</v>
      </c>
      <c r="P897" s="8">
        <f>_xlfn.IFNA(VLOOKUP(N897&amp;G897,'By Class Overall'!A:F,6,FALSE),0)</f>
        <v>100</v>
      </c>
      <c r="Q897" s="8">
        <f>_xlfn.IFNA(VLOOKUP(N897&amp;G897,'By Class Overall'!A:G,7,FALSE),0)</f>
        <v>3</v>
      </c>
    </row>
    <row r="898" spans="1:17" x14ac:dyDescent="0.25">
      <c r="A898" s="8">
        <v>2</v>
      </c>
      <c r="B898" s="8" t="s">
        <v>181</v>
      </c>
      <c r="C898" s="8" t="s">
        <v>182</v>
      </c>
      <c r="D898" s="8" t="s">
        <v>71</v>
      </c>
      <c r="E898" s="8" t="s">
        <v>71</v>
      </c>
      <c r="F898" s="8">
        <v>11</v>
      </c>
      <c r="G898" s="8" t="s">
        <v>127</v>
      </c>
      <c r="J898" s="8" t="s">
        <v>71</v>
      </c>
      <c r="L898" s="8" t="s">
        <v>148</v>
      </c>
      <c r="M898" s="8" t="s">
        <v>128</v>
      </c>
      <c r="N898" s="8" t="s">
        <v>182</v>
      </c>
      <c r="O898" s="8">
        <f>IF(N898="Sportsman",0,_xlfn.IFNA(VLOOKUP(E898,'Points and Classes'!A:B,2,FALSE),0))</f>
        <v>0</v>
      </c>
      <c r="P898" s="8">
        <f>_xlfn.IFNA(VLOOKUP(N898&amp;G898,'By Class Overall'!A:F,6,FALSE),0)</f>
        <v>20</v>
      </c>
      <c r="Q898" s="8">
        <f>_xlfn.IFNA(VLOOKUP(N898&amp;G898,'By Class Overall'!A:G,7,FALSE),0)</f>
        <v>9</v>
      </c>
    </row>
    <row r="899" spans="1:17" x14ac:dyDescent="0.25">
      <c r="A899" s="8">
        <v>2</v>
      </c>
      <c r="B899" s="8" t="s">
        <v>181</v>
      </c>
      <c r="C899" s="8" t="s">
        <v>182</v>
      </c>
      <c r="D899" s="8" t="s">
        <v>71</v>
      </c>
      <c r="E899" s="8" t="s">
        <v>71</v>
      </c>
      <c r="F899" s="8">
        <v>777</v>
      </c>
      <c r="G899" s="8" t="s">
        <v>22</v>
      </c>
      <c r="J899" s="8" t="s">
        <v>71</v>
      </c>
      <c r="L899" s="8" t="s">
        <v>33</v>
      </c>
      <c r="M899" s="8" t="s">
        <v>24</v>
      </c>
      <c r="N899" s="8" t="s">
        <v>182</v>
      </c>
      <c r="O899" s="8">
        <f>IF(N899="Sportsman",0,_xlfn.IFNA(VLOOKUP(E899,'Points and Classes'!A:B,2,FALSE),0))</f>
        <v>0</v>
      </c>
      <c r="P899" s="8">
        <f>_xlfn.IFNA(VLOOKUP(N899&amp;G899,'By Class Overall'!A:F,6,FALSE),0)</f>
        <v>18</v>
      </c>
      <c r="Q899" s="8">
        <f>_xlfn.IFNA(VLOOKUP(N899&amp;G899,'By Class Overall'!A:G,7,FALSE),0)</f>
        <v>10</v>
      </c>
    </row>
    <row r="900" spans="1:17" x14ac:dyDescent="0.25">
      <c r="A900" s="8">
        <v>2</v>
      </c>
      <c r="B900" s="8" t="s">
        <v>181</v>
      </c>
      <c r="C900" s="8" t="s">
        <v>182</v>
      </c>
      <c r="D900" s="8" t="s">
        <v>71</v>
      </c>
      <c r="E900" s="8" t="s">
        <v>71</v>
      </c>
      <c r="F900" s="8">
        <v>703</v>
      </c>
      <c r="G900" s="8" t="s">
        <v>252</v>
      </c>
      <c r="J900" s="8" t="s">
        <v>71</v>
      </c>
      <c r="L900" s="8" t="s">
        <v>15</v>
      </c>
      <c r="M900" s="8" t="s">
        <v>253</v>
      </c>
      <c r="N900" s="8" t="s">
        <v>182</v>
      </c>
      <c r="O900" s="8">
        <f>IF(N900="Sportsman",0,_xlfn.IFNA(VLOOKUP(E900,'Points and Classes'!A:B,2,FALSE),0))</f>
        <v>0</v>
      </c>
      <c r="P900" s="8">
        <f>_xlfn.IFNA(VLOOKUP(N900&amp;G900,'By Class Overall'!A:F,6,FALSE),0)</f>
        <v>0</v>
      </c>
      <c r="Q900" s="8">
        <f>_xlfn.IFNA(VLOOKUP(N900&amp;G900,'By Class Overall'!A:G,7,FALSE),0)</f>
        <v>0</v>
      </c>
    </row>
    <row r="901" spans="1:17" x14ac:dyDescent="0.25">
      <c r="A901" s="8">
        <v>2</v>
      </c>
      <c r="B901" s="8" t="s">
        <v>181</v>
      </c>
      <c r="C901" s="8" t="s">
        <v>182</v>
      </c>
      <c r="D901" s="8" t="s">
        <v>71</v>
      </c>
      <c r="E901" s="8" t="s">
        <v>71</v>
      </c>
      <c r="F901" s="8">
        <v>217</v>
      </c>
      <c r="G901" s="8" t="s">
        <v>130</v>
      </c>
      <c r="J901" s="8" t="s">
        <v>71</v>
      </c>
      <c r="L901" s="8" t="s">
        <v>147</v>
      </c>
      <c r="M901" s="8" t="s">
        <v>81</v>
      </c>
      <c r="N901" s="8" t="s">
        <v>182</v>
      </c>
      <c r="O901" s="8">
        <f>IF(N901="Sportsman",0,_xlfn.IFNA(VLOOKUP(E901,'Points and Classes'!A:B,2,FALSE),0))</f>
        <v>0</v>
      </c>
      <c r="P901" s="8">
        <f>_xlfn.IFNA(VLOOKUP(N901&amp;G901,'By Class Overall'!A:F,6,FALSE),0)</f>
        <v>0</v>
      </c>
      <c r="Q901" s="8">
        <f>_xlfn.IFNA(VLOOKUP(N901&amp;G901,'By Class Overall'!A:G,7,FALSE),0)</f>
        <v>0</v>
      </c>
    </row>
    <row r="902" spans="1:17" x14ac:dyDescent="0.25">
      <c r="A902" s="8">
        <v>2</v>
      </c>
      <c r="B902" s="8" t="s">
        <v>181</v>
      </c>
      <c r="C902" s="8" t="s">
        <v>182</v>
      </c>
      <c r="D902" s="8" t="s">
        <v>71</v>
      </c>
      <c r="E902" s="8" t="s">
        <v>71</v>
      </c>
      <c r="F902" s="8" t="s">
        <v>223</v>
      </c>
      <c r="G902" s="8" t="s">
        <v>224</v>
      </c>
      <c r="J902" s="8" t="s">
        <v>71</v>
      </c>
      <c r="L902" s="8" t="s">
        <v>18</v>
      </c>
      <c r="M902" s="8" t="s">
        <v>225</v>
      </c>
      <c r="N902" s="8" t="s">
        <v>182</v>
      </c>
      <c r="O902" s="8">
        <f>IF(N902="Sportsman",0,_xlfn.IFNA(VLOOKUP(E902,'Points and Classes'!A:B,2,FALSE),0))</f>
        <v>0</v>
      </c>
      <c r="P902" s="8">
        <f>_xlfn.IFNA(VLOOKUP(N902&amp;G902,'By Class Overall'!A:F,6,FALSE),0)</f>
        <v>0</v>
      </c>
      <c r="Q902" s="8">
        <f>_xlfn.IFNA(VLOOKUP(N902&amp;G902,'By Class Overall'!A:G,7,FALSE),0)</f>
        <v>0</v>
      </c>
    </row>
    <row r="903" spans="1:17" x14ac:dyDescent="0.25">
      <c r="A903" s="8">
        <v>2</v>
      </c>
      <c r="B903" s="8" t="s">
        <v>181</v>
      </c>
      <c r="C903" s="8" t="s">
        <v>182</v>
      </c>
      <c r="D903" s="8" t="s">
        <v>71</v>
      </c>
      <c r="E903" s="8" t="s">
        <v>71</v>
      </c>
      <c r="F903" s="8">
        <v>88</v>
      </c>
      <c r="G903" s="8" t="s">
        <v>126</v>
      </c>
      <c r="J903" s="8" t="s">
        <v>71</v>
      </c>
      <c r="L903" s="8" t="s">
        <v>18</v>
      </c>
      <c r="M903" s="8" t="s">
        <v>102</v>
      </c>
      <c r="N903" s="8" t="s">
        <v>182</v>
      </c>
      <c r="O903" s="8">
        <f>IF(N903="Sportsman",0,_xlfn.IFNA(VLOOKUP(E903,'Points and Classes'!A:B,2,FALSE),0))</f>
        <v>0</v>
      </c>
      <c r="P903" s="8">
        <f>_xlfn.IFNA(VLOOKUP(N903&amp;G903,'By Class Overall'!A:F,6,FALSE),0)</f>
        <v>0</v>
      </c>
      <c r="Q903" s="8">
        <f>_xlfn.IFNA(VLOOKUP(N903&amp;G903,'By Class Overall'!A:G,7,FALSE),0)</f>
        <v>0</v>
      </c>
    </row>
    <row r="904" spans="1:17" x14ac:dyDescent="0.25">
      <c r="A904" s="8">
        <v>2</v>
      </c>
      <c r="B904" s="8" t="s">
        <v>181</v>
      </c>
      <c r="C904" s="8" t="s">
        <v>182</v>
      </c>
      <c r="D904" s="8" t="s">
        <v>71</v>
      </c>
      <c r="E904" s="8" t="s">
        <v>71</v>
      </c>
      <c r="F904" s="8">
        <v>33</v>
      </c>
      <c r="G904" s="8" t="s">
        <v>171</v>
      </c>
      <c r="J904" s="8" t="s">
        <v>71</v>
      </c>
      <c r="L904" s="8" t="s">
        <v>172</v>
      </c>
      <c r="M904" s="8" t="s">
        <v>173</v>
      </c>
      <c r="N904" s="8" t="s">
        <v>182</v>
      </c>
      <c r="O904" s="8">
        <f>IF(N904="Sportsman",0,_xlfn.IFNA(VLOOKUP(E904,'Points and Classes'!A:B,2,FALSE),0))</f>
        <v>0</v>
      </c>
      <c r="P904" s="8">
        <f>_xlfn.IFNA(VLOOKUP(N904&amp;G904,'By Class Overall'!A:F,6,FALSE),0)</f>
        <v>0</v>
      </c>
      <c r="Q904" s="8">
        <f>_xlfn.IFNA(VLOOKUP(N904&amp;G904,'By Class Overall'!A:G,7,FALSE),0)</f>
        <v>0</v>
      </c>
    </row>
    <row r="905" spans="1:17" x14ac:dyDescent="0.25">
      <c r="A905" s="8">
        <v>2</v>
      </c>
      <c r="B905" s="8" t="s">
        <v>181</v>
      </c>
      <c r="C905" s="8" t="s">
        <v>194</v>
      </c>
      <c r="D905" s="8">
        <v>1</v>
      </c>
      <c r="E905" s="8">
        <v>1</v>
      </c>
      <c r="F905" s="8">
        <v>39</v>
      </c>
      <c r="G905" s="8" t="s">
        <v>98</v>
      </c>
      <c r="H905" s="8">
        <v>7</v>
      </c>
      <c r="I905" s="9">
        <v>8.2638888888888883E-3</v>
      </c>
      <c r="L905" s="8" t="s">
        <v>99</v>
      </c>
      <c r="M905" s="8" t="s">
        <v>100</v>
      </c>
      <c r="N905" s="8" t="s">
        <v>194</v>
      </c>
      <c r="O905" s="8">
        <f>IF(N905="Sportsman",0,_xlfn.IFNA(VLOOKUP(E905,'Points and Classes'!A:B,2,FALSE),0))</f>
        <v>50</v>
      </c>
      <c r="P905" s="8">
        <f>_xlfn.IFNA(VLOOKUP(N905&amp;G905,'By Class Overall'!A:F,6,FALSE),0)</f>
        <v>150</v>
      </c>
      <c r="Q905" s="8">
        <f>_xlfn.IFNA(VLOOKUP(N905&amp;G905,'By Class Overall'!A:G,7,FALSE),0)</f>
        <v>1</v>
      </c>
    </row>
    <row r="906" spans="1:17" x14ac:dyDescent="0.25">
      <c r="A906" s="8">
        <v>2</v>
      </c>
      <c r="B906" s="8" t="s">
        <v>181</v>
      </c>
      <c r="C906" s="8" t="s">
        <v>194</v>
      </c>
      <c r="D906" s="8">
        <v>2</v>
      </c>
      <c r="E906" s="8">
        <v>2</v>
      </c>
      <c r="F906" s="8">
        <v>71</v>
      </c>
      <c r="G906" s="8" t="s">
        <v>250</v>
      </c>
      <c r="H906" s="8">
        <v>7</v>
      </c>
      <c r="I906" s="9">
        <v>8.4722222222222213E-3</v>
      </c>
      <c r="J906" s="8">
        <v>18.638000000000002</v>
      </c>
      <c r="K906" s="8">
        <v>18.638000000000002</v>
      </c>
      <c r="L906" s="8" t="s">
        <v>188</v>
      </c>
      <c r="M906" s="8" t="s">
        <v>251</v>
      </c>
      <c r="N906" s="8" t="s">
        <v>194</v>
      </c>
      <c r="O906" s="8">
        <f>IF(N906="Sportsman",0,_xlfn.IFNA(VLOOKUP(E906,'Points and Classes'!A:B,2,FALSE),0))</f>
        <v>40</v>
      </c>
      <c r="P906" s="8">
        <f>_xlfn.IFNA(VLOOKUP(N906&amp;G906,'By Class Overall'!A:F,6,FALSE),0)</f>
        <v>40</v>
      </c>
      <c r="Q906" s="8">
        <f>_xlfn.IFNA(VLOOKUP(N906&amp;G906,'By Class Overall'!A:G,7,FALSE),0)</f>
        <v>6</v>
      </c>
    </row>
    <row r="907" spans="1:17" x14ac:dyDescent="0.25">
      <c r="A907" s="8">
        <v>2</v>
      </c>
      <c r="B907" s="8" t="s">
        <v>181</v>
      </c>
      <c r="C907" s="8" t="s">
        <v>194</v>
      </c>
      <c r="D907" s="8">
        <v>3</v>
      </c>
      <c r="E907" s="8">
        <v>3</v>
      </c>
      <c r="F907" s="8">
        <v>911</v>
      </c>
      <c r="G907" s="8" t="s">
        <v>61</v>
      </c>
      <c r="H907" s="8">
        <v>7</v>
      </c>
      <c r="I907" s="9">
        <v>8.4722222222222213E-3</v>
      </c>
      <c r="J907" s="8">
        <v>18.885999999999999</v>
      </c>
      <c r="K907" s="8">
        <v>0.248</v>
      </c>
      <c r="L907" s="8" t="s">
        <v>62</v>
      </c>
      <c r="M907" s="8" t="s">
        <v>44</v>
      </c>
      <c r="N907" s="8" t="s">
        <v>194</v>
      </c>
      <c r="O907" s="8">
        <f>IF(N907="Sportsman",0,_xlfn.IFNA(VLOOKUP(E907,'Points and Classes'!A:B,2,FALSE),0))</f>
        <v>32</v>
      </c>
      <c r="P907" s="8">
        <f>_xlfn.IFNA(VLOOKUP(N907&amp;G907,'By Class Overall'!A:F,6,FALSE),0)</f>
        <v>54</v>
      </c>
      <c r="Q907" s="8">
        <f>_xlfn.IFNA(VLOOKUP(N907&amp;G907,'By Class Overall'!A:G,7,FALSE),0)</f>
        <v>4</v>
      </c>
    </row>
    <row r="908" spans="1:17" x14ac:dyDescent="0.25">
      <c r="A908" s="8">
        <v>2</v>
      </c>
      <c r="B908" s="8" t="s">
        <v>181</v>
      </c>
      <c r="C908" s="8" t="s">
        <v>194</v>
      </c>
      <c r="D908" s="8">
        <v>5</v>
      </c>
      <c r="E908" s="8">
        <v>4</v>
      </c>
      <c r="F908" s="8">
        <v>743</v>
      </c>
      <c r="G908" s="8" t="s">
        <v>77</v>
      </c>
      <c r="H908" s="8">
        <v>7</v>
      </c>
      <c r="I908" s="9">
        <v>8.4953703703703701E-3</v>
      </c>
      <c r="J908" s="8">
        <v>19.981999999999999</v>
      </c>
      <c r="K908" s="8">
        <v>0.34100000000000003</v>
      </c>
      <c r="L908" s="8" t="s">
        <v>277</v>
      </c>
      <c r="M908" s="8" t="s">
        <v>78</v>
      </c>
      <c r="N908" s="8" t="s">
        <v>194</v>
      </c>
      <c r="O908" s="8">
        <f>IF(N908="Sportsman",0,_xlfn.IFNA(VLOOKUP(E908,'Points and Classes'!A:B,2,FALSE),0))</f>
        <v>26</v>
      </c>
      <c r="P908" s="8">
        <f>_xlfn.IFNA(VLOOKUP(N908&amp;G908,'By Class Overall'!A:F,6,FALSE),0)</f>
        <v>66</v>
      </c>
      <c r="Q908" s="8">
        <f>_xlfn.IFNA(VLOOKUP(N908&amp;G908,'By Class Overall'!A:G,7,FALSE),0)</f>
        <v>3</v>
      </c>
    </row>
    <row r="909" spans="1:17" x14ac:dyDescent="0.25">
      <c r="A909" s="8">
        <v>2</v>
      </c>
      <c r="B909" s="8" t="s">
        <v>181</v>
      </c>
      <c r="C909" s="8" t="s">
        <v>194</v>
      </c>
      <c r="D909" s="8">
        <v>6</v>
      </c>
      <c r="E909" s="8">
        <v>5</v>
      </c>
      <c r="F909" s="8">
        <v>101</v>
      </c>
      <c r="G909" s="8" t="s">
        <v>124</v>
      </c>
      <c r="H909" s="8">
        <v>7</v>
      </c>
      <c r="I909" s="9">
        <v>8.5069444444444437E-3</v>
      </c>
      <c r="J909" s="8">
        <v>21.576000000000001</v>
      </c>
      <c r="K909" s="8">
        <v>1.5940000000000001</v>
      </c>
      <c r="L909" s="8" t="s">
        <v>188</v>
      </c>
      <c r="M909" s="8" t="s">
        <v>81</v>
      </c>
      <c r="N909" s="8" t="s">
        <v>194</v>
      </c>
      <c r="O909" s="8">
        <f>IF(N909="Sportsman",0,_xlfn.IFNA(VLOOKUP(E909,'Points and Classes'!A:B,2,FALSE),0))</f>
        <v>22</v>
      </c>
      <c r="P909" s="8">
        <f>_xlfn.IFNA(VLOOKUP(N909&amp;G909,'By Class Overall'!A:F,6,FALSE),0)</f>
        <v>94</v>
      </c>
      <c r="Q909" s="8">
        <f>_xlfn.IFNA(VLOOKUP(N909&amp;G909,'By Class Overall'!A:G,7,FALSE),0)</f>
        <v>2</v>
      </c>
    </row>
    <row r="910" spans="1:17" x14ac:dyDescent="0.25">
      <c r="A910" s="8">
        <v>2</v>
      </c>
      <c r="B910" s="8" t="s">
        <v>181</v>
      </c>
      <c r="C910" s="8" t="s">
        <v>194</v>
      </c>
      <c r="D910" s="8">
        <v>9</v>
      </c>
      <c r="E910" s="8">
        <v>6</v>
      </c>
      <c r="F910" s="8">
        <v>444</v>
      </c>
      <c r="G910" s="8" t="s">
        <v>257</v>
      </c>
      <c r="H910" s="8">
        <v>7</v>
      </c>
      <c r="I910" s="9">
        <v>8.819444444444444E-3</v>
      </c>
      <c r="J910" s="8">
        <v>48.146000000000001</v>
      </c>
      <c r="K910" s="8">
        <v>0.41299999999999998</v>
      </c>
      <c r="L910" s="8" t="s">
        <v>48</v>
      </c>
      <c r="M910" s="8" t="s">
        <v>102</v>
      </c>
      <c r="N910" s="8" t="s">
        <v>194</v>
      </c>
      <c r="O910" s="8">
        <f>IF(N910="Sportsman",0,_xlfn.IFNA(VLOOKUP(E910,'Points and Classes'!A:B,2,FALSE),0))</f>
        <v>20</v>
      </c>
      <c r="P910" s="8">
        <f>_xlfn.IFNA(VLOOKUP(N910&amp;G910,'By Class Overall'!A:F,6,FALSE),0)</f>
        <v>20</v>
      </c>
      <c r="Q910" s="8">
        <f>_xlfn.IFNA(VLOOKUP(N910&amp;G910,'By Class Overall'!A:G,7,FALSE),0)</f>
        <v>10</v>
      </c>
    </row>
    <row r="911" spans="1:17" x14ac:dyDescent="0.25">
      <c r="A911" s="8">
        <v>2</v>
      </c>
      <c r="B911" s="8" t="s">
        <v>181</v>
      </c>
      <c r="C911" s="8" t="s">
        <v>194</v>
      </c>
      <c r="D911" s="8">
        <v>12</v>
      </c>
      <c r="E911" s="8">
        <v>7</v>
      </c>
      <c r="F911" s="8">
        <v>117</v>
      </c>
      <c r="G911" s="8" t="s">
        <v>25</v>
      </c>
      <c r="H911" s="8">
        <v>7</v>
      </c>
      <c r="I911" s="9">
        <v>9.0972222222222218E-3</v>
      </c>
      <c r="J911" s="9">
        <v>8.3333333333333339E-4</v>
      </c>
      <c r="K911" s="8">
        <v>9.5589999999999993</v>
      </c>
      <c r="L911" s="8" t="s">
        <v>51</v>
      </c>
      <c r="M911" s="8" t="s">
        <v>115</v>
      </c>
      <c r="N911" s="8" t="s">
        <v>194</v>
      </c>
      <c r="O911" s="8">
        <f>IF(N911="Sportsman",0,_xlfn.IFNA(VLOOKUP(E911,'Points and Classes'!A:B,2,FALSE),0))</f>
        <v>18</v>
      </c>
      <c r="P911" s="8">
        <f>_xlfn.IFNA(VLOOKUP(N911&amp;G911,'By Class Overall'!A:F,6,FALSE),0)</f>
        <v>44</v>
      </c>
      <c r="Q911" s="8">
        <f>_xlfn.IFNA(VLOOKUP(N911&amp;G911,'By Class Overall'!A:G,7,FALSE),0)</f>
        <v>5</v>
      </c>
    </row>
    <row r="912" spans="1:17" x14ac:dyDescent="0.25">
      <c r="A912" s="8">
        <v>2</v>
      </c>
      <c r="B912" s="8" t="s">
        <v>181</v>
      </c>
      <c r="C912" s="8" t="s">
        <v>194</v>
      </c>
      <c r="D912" s="8">
        <v>13</v>
      </c>
      <c r="E912" s="8">
        <v>8</v>
      </c>
      <c r="F912" s="8">
        <v>111</v>
      </c>
      <c r="G912" s="8" t="s">
        <v>184</v>
      </c>
      <c r="H912" s="8">
        <v>7</v>
      </c>
      <c r="I912" s="9">
        <v>9.0972222222222218E-3</v>
      </c>
      <c r="J912" s="9">
        <v>8.449074074074075E-4</v>
      </c>
      <c r="K912" s="8">
        <v>0.51800000000000002</v>
      </c>
      <c r="L912" s="8" t="s">
        <v>185</v>
      </c>
      <c r="M912" s="8" t="s">
        <v>186</v>
      </c>
      <c r="N912" s="8" t="s">
        <v>194</v>
      </c>
      <c r="O912" s="8">
        <f>IF(N912="Sportsman",0,_xlfn.IFNA(VLOOKUP(E912,'Points and Classes'!A:B,2,FALSE),0))</f>
        <v>16</v>
      </c>
      <c r="P912" s="8">
        <f>_xlfn.IFNA(VLOOKUP(N912&amp;G912,'By Class Overall'!A:F,6,FALSE),0)</f>
        <v>34</v>
      </c>
      <c r="Q912" s="8">
        <f>_xlfn.IFNA(VLOOKUP(N912&amp;G912,'By Class Overall'!A:G,7,FALSE),0)</f>
        <v>8</v>
      </c>
    </row>
    <row r="913" spans="1:17" x14ac:dyDescent="0.25">
      <c r="A913" s="8">
        <v>2</v>
      </c>
      <c r="B913" s="8" t="s">
        <v>181</v>
      </c>
      <c r="C913" s="8" t="s">
        <v>194</v>
      </c>
      <c r="D913" s="8">
        <v>15</v>
      </c>
      <c r="E913" s="8">
        <v>9</v>
      </c>
      <c r="F913" s="8">
        <v>660</v>
      </c>
      <c r="G913" s="8" t="s">
        <v>64</v>
      </c>
      <c r="H913" s="8">
        <v>7</v>
      </c>
      <c r="I913" s="9">
        <v>9.1898148148148139E-3</v>
      </c>
      <c r="J913" s="9">
        <v>9.2592592592592585E-4</v>
      </c>
      <c r="K913" s="8">
        <v>1.149</v>
      </c>
      <c r="L913" s="8" t="s">
        <v>65</v>
      </c>
      <c r="M913" s="8" t="s">
        <v>66</v>
      </c>
      <c r="N913" s="8" t="s">
        <v>194</v>
      </c>
      <c r="O913" s="8">
        <f>IF(N913="Sportsman",0,_xlfn.IFNA(VLOOKUP(E913,'Points and Classes'!A:B,2,FALSE),0))</f>
        <v>14</v>
      </c>
      <c r="P913" s="8">
        <f>_xlfn.IFNA(VLOOKUP(N913&amp;G913,'By Class Overall'!A:F,6,FALSE),0)</f>
        <v>40</v>
      </c>
      <c r="Q913" s="8">
        <f>_xlfn.IFNA(VLOOKUP(N913&amp;G913,'By Class Overall'!A:G,7,FALSE),0)</f>
        <v>6</v>
      </c>
    </row>
    <row r="914" spans="1:17" x14ac:dyDescent="0.25">
      <c r="A914" s="8">
        <v>2</v>
      </c>
      <c r="B914" s="8" t="s">
        <v>181</v>
      </c>
      <c r="C914" s="8" t="s">
        <v>194</v>
      </c>
      <c r="D914" s="8" t="s">
        <v>71</v>
      </c>
      <c r="E914" s="8" t="s">
        <v>71</v>
      </c>
      <c r="F914" s="8">
        <v>777</v>
      </c>
      <c r="G914" s="8" t="s">
        <v>22</v>
      </c>
      <c r="J914" s="8" t="s">
        <v>71</v>
      </c>
      <c r="L914" s="8" t="s">
        <v>23</v>
      </c>
      <c r="M914" s="8" t="s">
        <v>24</v>
      </c>
      <c r="N914" s="8" t="s">
        <v>194</v>
      </c>
      <c r="O914" s="8">
        <f>IF(N914="Sportsman",0,_xlfn.IFNA(VLOOKUP(E914,'Points and Classes'!A:B,2,FALSE),0))</f>
        <v>0</v>
      </c>
      <c r="P914" s="8">
        <f>_xlfn.IFNA(VLOOKUP(N914&amp;G914,'By Class Overall'!A:F,6,FALSE),0)</f>
        <v>32</v>
      </c>
      <c r="Q914" s="8">
        <f>_xlfn.IFNA(VLOOKUP(N914&amp;G914,'By Class Overall'!A:G,7,FALSE),0)</f>
        <v>9</v>
      </c>
    </row>
    <row r="915" spans="1:17" x14ac:dyDescent="0.25">
      <c r="A915" s="8">
        <v>2</v>
      </c>
      <c r="B915" s="8" t="s">
        <v>181</v>
      </c>
      <c r="C915" s="8" t="s">
        <v>195</v>
      </c>
      <c r="D915" s="8">
        <v>4</v>
      </c>
      <c r="E915" s="8">
        <v>1</v>
      </c>
      <c r="F915" s="8">
        <v>258</v>
      </c>
      <c r="G915" s="8" t="s">
        <v>134</v>
      </c>
      <c r="H915" s="8">
        <v>7</v>
      </c>
      <c r="I915" s="9">
        <v>8.4837962962962966E-3</v>
      </c>
      <c r="J915" s="8">
        <v>19.640999999999998</v>
      </c>
      <c r="K915" s="8">
        <v>0.755</v>
      </c>
      <c r="L915" s="8" t="s">
        <v>80</v>
      </c>
      <c r="M915" s="8" t="s">
        <v>135</v>
      </c>
      <c r="N915" s="8" t="s">
        <v>195</v>
      </c>
      <c r="O915" s="8">
        <f>IF(N915="Sportsman",0,_xlfn.IFNA(VLOOKUP(E915,'Points and Classes'!A:B,2,FALSE),0))</f>
        <v>50</v>
      </c>
      <c r="P915" s="8">
        <f>_xlfn.IFNA(VLOOKUP(N915&amp;G915,'By Class Overall'!A:F,6,FALSE),0)</f>
        <v>120</v>
      </c>
      <c r="Q915" s="8">
        <f>_xlfn.IFNA(VLOOKUP(N915&amp;G915,'By Class Overall'!A:G,7,FALSE),0)</f>
        <v>1</v>
      </c>
    </row>
    <row r="916" spans="1:17" x14ac:dyDescent="0.25">
      <c r="A916" s="8">
        <v>2</v>
      </c>
      <c r="B916" s="8" t="s">
        <v>181</v>
      </c>
      <c r="C916" s="8" t="s">
        <v>195</v>
      </c>
      <c r="D916" s="8">
        <v>7</v>
      </c>
      <c r="E916" s="8">
        <v>2</v>
      </c>
      <c r="F916" s="8">
        <v>22</v>
      </c>
      <c r="G916" s="8" t="s">
        <v>35</v>
      </c>
      <c r="H916" s="8">
        <v>7</v>
      </c>
      <c r="I916" s="9">
        <v>8.6921296296296312E-3</v>
      </c>
      <c r="J916" s="8">
        <v>37.597000000000001</v>
      </c>
      <c r="K916" s="8">
        <v>16.021000000000001</v>
      </c>
      <c r="L916" s="8" t="s">
        <v>15</v>
      </c>
      <c r="M916" s="8" t="s">
        <v>123</v>
      </c>
      <c r="N916" s="8" t="s">
        <v>195</v>
      </c>
      <c r="O916" s="8">
        <f>IF(N916="Sportsman",0,_xlfn.IFNA(VLOOKUP(E916,'Points and Classes'!A:B,2,FALSE),0))</f>
        <v>40</v>
      </c>
      <c r="P916" s="8">
        <f>_xlfn.IFNA(VLOOKUP(N916&amp;G916,'By Class Overall'!A:F,6,FALSE),0)</f>
        <v>58</v>
      </c>
      <c r="Q916" s="8">
        <f>_xlfn.IFNA(VLOOKUP(N916&amp;G916,'By Class Overall'!A:G,7,FALSE),0)</f>
        <v>5</v>
      </c>
    </row>
    <row r="917" spans="1:17" x14ac:dyDescent="0.25">
      <c r="A917" s="8">
        <v>2</v>
      </c>
      <c r="B917" s="8" t="s">
        <v>181</v>
      </c>
      <c r="C917" s="8" t="s">
        <v>195</v>
      </c>
      <c r="D917" s="8">
        <v>8</v>
      </c>
      <c r="E917" s="8">
        <v>3</v>
      </c>
      <c r="F917" s="8">
        <v>666</v>
      </c>
      <c r="G917" s="8" t="s">
        <v>45</v>
      </c>
      <c r="H917" s="8">
        <v>7</v>
      </c>
      <c r="I917" s="9">
        <v>8.8078703703703704E-3</v>
      </c>
      <c r="J917" s="8">
        <v>47.732999999999997</v>
      </c>
      <c r="K917" s="8">
        <v>10.135999999999999</v>
      </c>
      <c r="L917" s="8" t="s">
        <v>18</v>
      </c>
      <c r="M917" s="8" t="s">
        <v>46</v>
      </c>
      <c r="N917" s="8" t="s">
        <v>195</v>
      </c>
      <c r="O917" s="8">
        <f>IF(N917="Sportsman",0,_xlfn.IFNA(VLOOKUP(E917,'Points and Classes'!A:B,2,FALSE),0))</f>
        <v>32</v>
      </c>
      <c r="P917" s="8">
        <f>_xlfn.IFNA(VLOOKUP(N917&amp;G917,'By Class Overall'!A:F,6,FALSE),0)</f>
        <v>114</v>
      </c>
      <c r="Q917" s="8">
        <f>_xlfn.IFNA(VLOOKUP(N917&amp;G917,'By Class Overall'!A:G,7,FALSE),0)</f>
        <v>2</v>
      </c>
    </row>
    <row r="918" spans="1:17" x14ac:dyDescent="0.25">
      <c r="A918" s="8">
        <v>2</v>
      </c>
      <c r="B918" s="8" t="s">
        <v>181</v>
      </c>
      <c r="C918" s="8" t="s">
        <v>195</v>
      </c>
      <c r="D918" s="8">
        <v>10</v>
      </c>
      <c r="E918" s="8">
        <v>4</v>
      </c>
      <c r="F918" s="8">
        <v>217</v>
      </c>
      <c r="G918" s="8" t="s">
        <v>130</v>
      </c>
      <c r="H918" s="8">
        <v>7</v>
      </c>
      <c r="I918" s="9">
        <v>8.819444444444444E-3</v>
      </c>
      <c r="J918" s="8">
        <v>48.871000000000002</v>
      </c>
      <c r="K918" s="8">
        <v>0.72499999999999998</v>
      </c>
      <c r="L918" s="8" t="s">
        <v>147</v>
      </c>
      <c r="M918" s="8" t="s">
        <v>81</v>
      </c>
      <c r="N918" s="8" t="s">
        <v>195</v>
      </c>
      <c r="O918" s="8">
        <f>IF(N918="Sportsman",0,_xlfn.IFNA(VLOOKUP(E918,'Points and Classes'!A:B,2,FALSE),0))</f>
        <v>26</v>
      </c>
      <c r="P918" s="8">
        <f>_xlfn.IFNA(VLOOKUP(N918&amp;G918,'By Class Overall'!A:F,6,FALSE),0)</f>
        <v>26</v>
      </c>
      <c r="Q918" s="8">
        <f>_xlfn.IFNA(VLOOKUP(N918&amp;G918,'By Class Overall'!A:G,7,FALSE),0)</f>
        <v>8</v>
      </c>
    </row>
    <row r="919" spans="1:17" x14ac:dyDescent="0.25">
      <c r="A919" s="8">
        <v>2</v>
      </c>
      <c r="B919" s="8" t="s">
        <v>181</v>
      </c>
      <c r="C919" s="8" t="s">
        <v>195</v>
      </c>
      <c r="D919" s="8">
        <v>11</v>
      </c>
      <c r="E919" s="8">
        <v>5</v>
      </c>
      <c r="F919" s="8">
        <v>282</v>
      </c>
      <c r="G919" s="8" t="s">
        <v>26</v>
      </c>
      <c r="H919" s="8">
        <v>7</v>
      </c>
      <c r="I919" s="9">
        <v>8.9814814814814809E-3</v>
      </c>
      <c r="J919" s="9">
        <v>7.291666666666667E-4</v>
      </c>
      <c r="K919" s="8">
        <v>13.803000000000001</v>
      </c>
      <c r="L919" s="8" t="s">
        <v>122</v>
      </c>
      <c r="M919" s="8" t="s">
        <v>123</v>
      </c>
      <c r="N919" s="8" t="s">
        <v>195</v>
      </c>
      <c r="O919" s="8">
        <f>IF(N919="Sportsman",0,_xlfn.IFNA(VLOOKUP(E919,'Points and Classes'!A:B,2,FALSE),0))</f>
        <v>22</v>
      </c>
      <c r="P919" s="8">
        <f>_xlfn.IFNA(VLOOKUP(N919&amp;G919,'By Class Overall'!A:F,6,FALSE),0)</f>
        <v>22</v>
      </c>
      <c r="Q919" s="8">
        <f>_xlfn.IFNA(VLOOKUP(N919&amp;G919,'By Class Overall'!A:G,7,FALSE),0)</f>
        <v>10</v>
      </c>
    </row>
    <row r="920" spans="1:17" x14ac:dyDescent="0.25">
      <c r="A920" s="8">
        <v>2</v>
      </c>
      <c r="B920" s="8" t="s">
        <v>181</v>
      </c>
      <c r="C920" s="8" t="s">
        <v>195</v>
      </c>
      <c r="D920" s="8">
        <v>14</v>
      </c>
      <c r="E920" s="8">
        <v>6</v>
      </c>
      <c r="F920" s="8">
        <v>268</v>
      </c>
      <c r="G920" s="8" t="s">
        <v>156</v>
      </c>
      <c r="H920" s="8">
        <v>7</v>
      </c>
      <c r="I920" s="9">
        <v>9.1666666666666667E-3</v>
      </c>
      <c r="J920" s="9">
        <v>9.1435185185185185E-4</v>
      </c>
      <c r="K920" s="8">
        <v>6.0209999999999999</v>
      </c>
      <c r="L920" s="8" t="s">
        <v>157</v>
      </c>
      <c r="M920" s="8" t="s">
        <v>158</v>
      </c>
      <c r="N920" s="8" t="s">
        <v>195</v>
      </c>
      <c r="O920" s="8">
        <f>IF(N920="Sportsman",0,_xlfn.IFNA(VLOOKUP(E920,'Points and Classes'!A:B,2,FALSE),0))</f>
        <v>20</v>
      </c>
      <c r="P920" s="8">
        <f>_xlfn.IFNA(VLOOKUP(N920&amp;G920,'By Class Overall'!A:F,6,FALSE),0)</f>
        <v>70</v>
      </c>
      <c r="Q920" s="8">
        <f>_xlfn.IFNA(VLOOKUP(N920&amp;G920,'By Class Overall'!A:G,7,FALSE),0)</f>
        <v>3</v>
      </c>
    </row>
    <row r="921" spans="1:17" x14ac:dyDescent="0.25">
      <c r="A921" s="8">
        <v>2</v>
      </c>
      <c r="B921" s="8" t="s">
        <v>181</v>
      </c>
      <c r="C921" s="8" t="s">
        <v>195</v>
      </c>
      <c r="D921" s="8">
        <v>16</v>
      </c>
      <c r="E921" s="8">
        <v>7</v>
      </c>
      <c r="F921" s="8">
        <v>147</v>
      </c>
      <c r="G921" s="8" t="s">
        <v>159</v>
      </c>
      <c r="H921" s="8">
        <v>6</v>
      </c>
      <c r="I921" s="9">
        <v>8.3564814814814804E-3</v>
      </c>
      <c r="J921" s="8" t="s">
        <v>118</v>
      </c>
      <c r="K921" s="8" t="s">
        <v>118</v>
      </c>
      <c r="L921" s="8" t="s">
        <v>155</v>
      </c>
      <c r="M921" s="8" t="s">
        <v>24</v>
      </c>
      <c r="N921" s="8" t="s">
        <v>195</v>
      </c>
      <c r="O921" s="8">
        <f>IF(N921="Sportsman",0,_xlfn.IFNA(VLOOKUP(E921,'Points and Classes'!A:B,2,FALSE),0))</f>
        <v>18</v>
      </c>
      <c r="P921" s="8">
        <f>_xlfn.IFNA(VLOOKUP(N921&amp;G921,'By Class Overall'!A:F,6,FALSE),0)</f>
        <v>40</v>
      </c>
      <c r="Q921" s="8">
        <f>_xlfn.IFNA(VLOOKUP(N921&amp;G921,'By Class Overall'!A:G,7,FALSE),0)</f>
        <v>6</v>
      </c>
    </row>
    <row r="922" spans="1:17" x14ac:dyDescent="0.25">
      <c r="A922" s="8">
        <v>2</v>
      </c>
      <c r="B922" s="8" t="s">
        <v>181</v>
      </c>
      <c r="C922" s="8" t="s">
        <v>195</v>
      </c>
      <c r="D922" s="8">
        <v>17</v>
      </c>
      <c r="E922" s="8">
        <v>8</v>
      </c>
      <c r="F922" s="8">
        <v>369</v>
      </c>
      <c r="G922" s="8" t="s">
        <v>238</v>
      </c>
      <c r="H922" s="8">
        <v>6</v>
      </c>
      <c r="I922" s="9">
        <v>8.4722222222222213E-3</v>
      </c>
      <c r="J922" s="8" t="s">
        <v>118</v>
      </c>
      <c r="K922" s="8">
        <v>10.147</v>
      </c>
      <c r="L922" s="8" t="s">
        <v>239</v>
      </c>
      <c r="M922" s="8" t="s">
        <v>240</v>
      </c>
      <c r="N922" s="8" t="s">
        <v>195</v>
      </c>
      <c r="O922" s="8">
        <f>IF(N922="Sportsman",0,_xlfn.IFNA(VLOOKUP(E922,'Points and Classes'!A:B,2,FALSE),0))</f>
        <v>16</v>
      </c>
      <c r="P922" s="8">
        <f>_xlfn.IFNA(VLOOKUP(N922&amp;G922,'By Class Overall'!A:F,6,FALSE),0)</f>
        <v>16</v>
      </c>
      <c r="Q922" s="8">
        <f>_xlfn.IFNA(VLOOKUP(N922&amp;G922,'By Class Overall'!A:G,7,FALSE),0)</f>
        <v>13</v>
      </c>
    </row>
    <row r="923" spans="1:17" x14ac:dyDescent="0.25">
      <c r="A923" s="8">
        <v>2</v>
      </c>
      <c r="B923" s="8" t="s">
        <v>181</v>
      </c>
      <c r="C923" s="8" t="s">
        <v>183</v>
      </c>
      <c r="D923" s="8">
        <v>1</v>
      </c>
      <c r="E923" s="8">
        <v>1</v>
      </c>
      <c r="F923" s="8">
        <v>193</v>
      </c>
      <c r="G923" s="8" t="s">
        <v>14</v>
      </c>
      <c r="H923" s="8">
        <v>7</v>
      </c>
      <c r="I923" s="9">
        <v>8.2060185185185187E-3</v>
      </c>
      <c r="L923" s="8" t="s">
        <v>15</v>
      </c>
      <c r="M923" s="8" t="s">
        <v>16</v>
      </c>
      <c r="N923" s="8" t="s">
        <v>183</v>
      </c>
      <c r="O923" s="8">
        <f>IF(N923="Sportsman",0,_xlfn.IFNA(VLOOKUP(E923,'Points and Classes'!A:B,2,FALSE),0))</f>
        <v>50</v>
      </c>
      <c r="P923" s="8">
        <f>_xlfn.IFNA(VLOOKUP(N923&amp;G923,'By Class Overall'!A:F,6,FALSE),0)</f>
        <v>140</v>
      </c>
      <c r="Q923" s="8">
        <f>_xlfn.IFNA(VLOOKUP(N923&amp;G923,'By Class Overall'!A:G,7,FALSE),0)</f>
        <v>1</v>
      </c>
    </row>
    <row r="924" spans="1:17" x14ac:dyDescent="0.25">
      <c r="A924" s="8">
        <v>2</v>
      </c>
      <c r="B924" s="8" t="s">
        <v>181</v>
      </c>
      <c r="C924" s="8" t="s">
        <v>183</v>
      </c>
      <c r="D924" s="8">
        <v>2</v>
      </c>
      <c r="E924" s="8">
        <v>2</v>
      </c>
      <c r="F924" s="8">
        <v>675</v>
      </c>
      <c r="G924" s="8" t="s">
        <v>75</v>
      </c>
      <c r="H924" s="8">
        <v>7</v>
      </c>
      <c r="I924" s="9">
        <v>8.3796296296296292E-3</v>
      </c>
      <c r="J924" s="8">
        <v>14.981999999999999</v>
      </c>
      <c r="K924" s="8">
        <v>14.981999999999999</v>
      </c>
      <c r="L924" s="8" t="s">
        <v>76</v>
      </c>
      <c r="M924" s="8" t="s">
        <v>52</v>
      </c>
      <c r="N924" s="8" t="s">
        <v>183</v>
      </c>
      <c r="O924" s="8">
        <f>IF(N924="Sportsman",0,_xlfn.IFNA(VLOOKUP(E924,'Points and Classes'!A:B,2,FALSE),0))</f>
        <v>40</v>
      </c>
      <c r="P924" s="8">
        <f>_xlfn.IFNA(VLOOKUP(N924&amp;G924,'By Class Overall'!A:F,6,FALSE),0)</f>
        <v>100</v>
      </c>
      <c r="Q924" s="8">
        <f>_xlfn.IFNA(VLOOKUP(N924&amp;G924,'By Class Overall'!A:G,7,FALSE),0)</f>
        <v>2</v>
      </c>
    </row>
    <row r="925" spans="1:17" x14ac:dyDescent="0.25">
      <c r="A925" s="8">
        <v>2</v>
      </c>
      <c r="B925" s="8" t="s">
        <v>181</v>
      </c>
      <c r="C925" s="8" t="s">
        <v>183</v>
      </c>
      <c r="D925" s="8">
        <v>3</v>
      </c>
      <c r="E925" s="8">
        <v>3</v>
      </c>
      <c r="F925" s="8">
        <v>911</v>
      </c>
      <c r="G925" s="8" t="s">
        <v>61</v>
      </c>
      <c r="H925" s="8">
        <v>7</v>
      </c>
      <c r="I925" s="9">
        <v>8.4259259259259253E-3</v>
      </c>
      <c r="J925" s="8">
        <v>19.035</v>
      </c>
      <c r="K925" s="8">
        <v>4.0529999999999999</v>
      </c>
      <c r="L925" s="8" t="s">
        <v>62</v>
      </c>
      <c r="M925" s="8" t="s">
        <v>44</v>
      </c>
      <c r="N925" s="8" t="s">
        <v>183</v>
      </c>
      <c r="O925" s="8">
        <f>IF(N925="Sportsman",0,_xlfn.IFNA(VLOOKUP(E925,'Points and Classes'!A:B,2,FALSE),0))</f>
        <v>32</v>
      </c>
      <c r="P925" s="8">
        <f>_xlfn.IFNA(VLOOKUP(N925&amp;G925,'By Class Overall'!A:F,6,FALSE),0)</f>
        <v>64</v>
      </c>
      <c r="Q925" s="8">
        <f>_xlfn.IFNA(VLOOKUP(N925&amp;G925,'By Class Overall'!A:G,7,FALSE),0)</f>
        <v>5</v>
      </c>
    </row>
    <row r="926" spans="1:17" x14ac:dyDescent="0.25">
      <c r="A926" s="8">
        <v>2</v>
      </c>
      <c r="B926" s="8" t="s">
        <v>181</v>
      </c>
      <c r="C926" s="8" t="s">
        <v>183</v>
      </c>
      <c r="D926" s="8">
        <v>4</v>
      </c>
      <c r="E926" s="8">
        <v>4</v>
      </c>
      <c r="F926" s="8">
        <v>311</v>
      </c>
      <c r="G926" s="8" t="s">
        <v>150</v>
      </c>
      <c r="H926" s="8">
        <v>7</v>
      </c>
      <c r="I926" s="9">
        <v>8.518518518518519E-3</v>
      </c>
      <c r="J926" s="8">
        <v>26.655999999999999</v>
      </c>
      <c r="K926" s="8">
        <v>7.6210000000000004</v>
      </c>
      <c r="L926" s="8" t="s">
        <v>80</v>
      </c>
      <c r="M926" s="8" t="s">
        <v>19</v>
      </c>
      <c r="N926" s="8" t="s">
        <v>183</v>
      </c>
      <c r="O926" s="8">
        <f>IF(N926="Sportsman",0,_xlfn.IFNA(VLOOKUP(E926,'Points and Classes'!A:B,2,FALSE),0))</f>
        <v>26</v>
      </c>
      <c r="P926" s="8">
        <f>_xlfn.IFNA(VLOOKUP(N926&amp;G926,'By Class Overall'!A:F,6,FALSE),0)</f>
        <v>66</v>
      </c>
      <c r="Q926" s="8">
        <f>_xlfn.IFNA(VLOOKUP(N926&amp;G926,'By Class Overall'!A:G,7,FALSE),0)</f>
        <v>3</v>
      </c>
    </row>
    <row r="927" spans="1:17" x14ac:dyDescent="0.25">
      <c r="A927" s="8">
        <v>2</v>
      </c>
      <c r="B927" s="8" t="s">
        <v>181</v>
      </c>
      <c r="C927" s="8" t="s">
        <v>183</v>
      </c>
      <c r="D927" s="8">
        <v>5</v>
      </c>
      <c r="E927" s="8">
        <v>5</v>
      </c>
      <c r="F927" s="8">
        <v>607</v>
      </c>
      <c r="G927" s="8" t="s">
        <v>67</v>
      </c>
      <c r="H927" s="8">
        <v>7</v>
      </c>
      <c r="I927" s="9">
        <v>8.5532407407407415E-3</v>
      </c>
      <c r="J927" s="8">
        <v>29.672999999999998</v>
      </c>
      <c r="K927" s="8">
        <v>3.0169999999999999</v>
      </c>
      <c r="L927" s="8" t="s">
        <v>51</v>
      </c>
      <c r="M927" s="8" t="s">
        <v>52</v>
      </c>
      <c r="N927" s="8" t="s">
        <v>183</v>
      </c>
      <c r="O927" s="8">
        <f>IF(N927="Sportsman",0,_xlfn.IFNA(VLOOKUP(E927,'Points and Classes'!A:B,2,FALSE),0))</f>
        <v>22</v>
      </c>
      <c r="P927" s="8">
        <f>_xlfn.IFNA(VLOOKUP(N927&amp;G927,'By Class Overall'!A:F,6,FALSE),0)</f>
        <v>66</v>
      </c>
      <c r="Q927" s="8">
        <f>_xlfn.IFNA(VLOOKUP(N927&amp;G927,'By Class Overall'!A:G,7,FALSE),0)</f>
        <v>3</v>
      </c>
    </row>
    <row r="928" spans="1:17" x14ac:dyDescent="0.25">
      <c r="A928" s="8">
        <v>2</v>
      </c>
      <c r="B928" s="8" t="s">
        <v>181</v>
      </c>
      <c r="C928" s="8" t="s">
        <v>183</v>
      </c>
      <c r="D928" s="8">
        <v>6</v>
      </c>
      <c r="E928" s="8">
        <v>6</v>
      </c>
      <c r="F928" s="8">
        <v>417</v>
      </c>
      <c r="G928" s="8" t="s">
        <v>261</v>
      </c>
      <c r="H928" s="8">
        <v>7</v>
      </c>
      <c r="I928" s="9">
        <v>8.564814814814815E-3</v>
      </c>
      <c r="J928" s="8">
        <v>31.271999999999998</v>
      </c>
      <c r="K928" s="8">
        <v>1.599</v>
      </c>
      <c r="L928" s="8" t="s">
        <v>262</v>
      </c>
      <c r="M928" s="8" t="s">
        <v>263</v>
      </c>
      <c r="N928" s="8" t="s">
        <v>183</v>
      </c>
      <c r="O928" s="8">
        <f>IF(N928="Sportsman",0,_xlfn.IFNA(VLOOKUP(E928,'Points and Classes'!A:B,2,FALSE),0))</f>
        <v>20</v>
      </c>
      <c r="P928" s="8">
        <f>_xlfn.IFNA(VLOOKUP(N928&amp;G928,'By Class Overall'!A:F,6,FALSE),0)</f>
        <v>20</v>
      </c>
      <c r="Q928" s="8">
        <f>_xlfn.IFNA(VLOOKUP(N928&amp;G928,'By Class Overall'!A:G,7,FALSE),0)</f>
        <v>16</v>
      </c>
    </row>
    <row r="929" spans="1:17" x14ac:dyDescent="0.25">
      <c r="A929" s="8">
        <v>2</v>
      </c>
      <c r="B929" s="8" t="s">
        <v>181</v>
      </c>
      <c r="C929" s="8" t="s">
        <v>183</v>
      </c>
      <c r="D929" s="8">
        <v>7</v>
      </c>
      <c r="E929" s="8">
        <v>7</v>
      </c>
      <c r="F929" s="8">
        <v>743</v>
      </c>
      <c r="G929" s="8" t="s">
        <v>77</v>
      </c>
      <c r="H929" s="8">
        <v>7</v>
      </c>
      <c r="I929" s="9">
        <v>8.5763888888888886E-3</v>
      </c>
      <c r="J929" s="8">
        <v>32.264000000000003</v>
      </c>
      <c r="K929" s="8">
        <v>0.99199999999999999</v>
      </c>
      <c r="L929" s="8" t="s">
        <v>277</v>
      </c>
      <c r="M929" s="8" t="s">
        <v>78</v>
      </c>
      <c r="N929" s="8" t="s">
        <v>183</v>
      </c>
      <c r="O929" s="8">
        <f>IF(N929="Sportsman",0,_xlfn.IFNA(VLOOKUP(E929,'Points and Classes'!A:B,2,FALSE),0))</f>
        <v>18</v>
      </c>
      <c r="P929" s="8">
        <f>_xlfn.IFNA(VLOOKUP(N929&amp;G929,'By Class Overall'!A:F,6,FALSE),0)</f>
        <v>18</v>
      </c>
      <c r="Q929" s="8">
        <f>_xlfn.IFNA(VLOOKUP(N929&amp;G929,'By Class Overall'!A:G,7,FALSE),0)</f>
        <v>17</v>
      </c>
    </row>
    <row r="930" spans="1:17" x14ac:dyDescent="0.25">
      <c r="A930" s="8">
        <v>2</v>
      </c>
      <c r="B930" s="8" t="s">
        <v>181</v>
      </c>
      <c r="C930" s="8" t="s">
        <v>183</v>
      </c>
      <c r="D930" s="8">
        <v>8</v>
      </c>
      <c r="E930" s="8">
        <v>8</v>
      </c>
      <c r="F930" s="8">
        <v>307</v>
      </c>
      <c r="G930" s="8" t="s">
        <v>47</v>
      </c>
      <c r="H930" s="8">
        <v>7</v>
      </c>
      <c r="I930" s="9">
        <v>8.6805555555555559E-3</v>
      </c>
      <c r="J930" s="8">
        <v>41.063000000000002</v>
      </c>
      <c r="K930" s="8">
        <v>8.7989999999999995</v>
      </c>
      <c r="L930" s="8" t="s">
        <v>48</v>
      </c>
      <c r="M930" s="8" t="s">
        <v>49</v>
      </c>
      <c r="N930" s="8" t="s">
        <v>183</v>
      </c>
      <c r="O930" s="8">
        <f>IF(N930="Sportsman",0,_xlfn.IFNA(VLOOKUP(E930,'Points and Classes'!A:B,2,FALSE),0))</f>
        <v>16</v>
      </c>
      <c r="P930" s="8">
        <f>_xlfn.IFNA(VLOOKUP(N930&amp;G930,'By Class Overall'!A:F,6,FALSE),0)</f>
        <v>16</v>
      </c>
      <c r="Q930" s="8">
        <f>_xlfn.IFNA(VLOOKUP(N930&amp;G930,'By Class Overall'!A:G,7,FALSE),0)</f>
        <v>18</v>
      </c>
    </row>
    <row r="931" spans="1:17" x14ac:dyDescent="0.25">
      <c r="A931" s="8">
        <v>2</v>
      </c>
      <c r="B931" s="8" t="s">
        <v>181</v>
      </c>
      <c r="C931" s="8" t="s">
        <v>183</v>
      </c>
      <c r="D931" s="8">
        <v>9</v>
      </c>
      <c r="E931" s="8">
        <v>9</v>
      </c>
      <c r="F931" s="8">
        <v>107</v>
      </c>
      <c r="G931" s="8" t="s">
        <v>55</v>
      </c>
      <c r="H931" s="8">
        <v>7</v>
      </c>
      <c r="I931" s="9">
        <v>8.8078703703703704E-3</v>
      </c>
      <c r="J931" s="8">
        <v>51.521000000000001</v>
      </c>
      <c r="K931" s="8">
        <v>10.458</v>
      </c>
      <c r="L931" s="8" t="s">
        <v>56</v>
      </c>
      <c r="M931" s="8" t="s">
        <v>57</v>
      </c>
      <c r="N931" s="8" t="s">
        <v>183</v>
      </c>
      <c r="O931" s="8">
        <f>IF(N931="Sportsman",0,_xlfn.IFNA(VLOOKUP(E931,'Points and Classes'!A:B,2,FALSE),0))</f>
        <v>14</v>
      </c>
      <c r="P931" s="8">
        <f>_xlfn.IFNA(VLOOKUP(N931&amp;G931,'By Class Overall'!A:F,6,FALSE),0)</f>
        <v>36</v>
      </c>
      <c r="Q931" s="8">
        <f>_xlfn.IFNA(VLOOKUP(N931&amp;G931,'By Class Overall'!A:G,7,FALSE),0)</f>
        <v>9</v>
      </c>
    </row>
    <row r="932" spans="1:17" x14ac:dyDescent="0.25">
      <c r="A932" s="8">
        <v>2</v>
      </c>
      <c r="B932" s="8" t="s">
        <v>181</v>
      </c>
      <c r="C932" s="8" t="s">
        <v>183</v>
      </c>
      <c r="D932" s="8">
        <v>10</v>
      </c>
      <c r="E932" s="8">
        <v>10</v>
      </c>
      <c r="F932" s="8">
        <v>179</v>
      </c>
      <c r="G932" s="8" t="s">
        <v>42</v>
      </c>
      <c r="H932" s="8">
        <v>7</v>
      </c>
      <c r="I932" s="9">
        <v>8.8078703703703704E-3</v>
      </c>
      <c r="J932" s="8">
        <v>51.862000000000002</v>
      </c>
      <c r="K932" s="8">
        <v>0.34100000000000003</v>
      </c>
      <c r="L932" s="8" t="s">
        <v>43</v>
      </c>
      <c r="M932" s="8" t="s">
        <v>44</v>
      </c>
      <c r="N932" s="8" t="s">
        <v>183</v>
      </c>
      <c r="O932" s="8">
        <f>IF(N932="Sportsman",0,_xlfn.IFNA(VLOOKUP(E932,'Points and Classes'!A:B,2,FALSE),0))</f>
        <v>12</v>
      </c>
      <c r="P932" s="8">
        <f>_xlfn.IFNA(VLOOKUP(N932&amp;G932,'By Class Overall'!A:F,6,FALSE),0)</f>
        <v>21</v>
      </c>
      <c r="Q932" s="8">
        <f>_xlfn.IFNA(VLOOKUP(N932&amp;G932,'By Class Overall'!A:G,7,FALSE),0)</f>
        <v>14</v>
      </c>
    </row>
    <row r="933" spans="1:17" x14ac:dyDescent="0.25">
      <c r="A933" s="8">
        <v>2</v>
      </c>
      <c r="B933" s="8" t="s">
        <v>181</v>
      </c>
      <c r="C933" s="8" t="s">
        <v>183</v>
      </c>
      <c r="D933" s="8">
        <v>11</v>
      </c>
      <c r="E933" s="8">
        <v>11</v>
      </c>
      <c r="F933" s="8">
        <v>146</v>
      </c>
      <c r="G933" s="8" t="s">
        <v>68</v>
      </c>
      <c r="H933" s="8">
        <v>7</v>
      </c>
      <c r="I933" s="9">
        <v>8.8773148148148153E-3</v>
      </c>
      <c r="J933" s="8">
        <v>58.115000000000002</v>
      </c>
      <c r="K933" s="8">
        <v>6.2530000000000001</v>
      </c>
      <c r="L933" s="8" t="s">
        <v>69</v>
      </c>
      <c r="M933" s="8" t="s">
        <v>70</v>
      </c>
      <c r="N933" s="8" t="s">
        <v>183</v>
      </c>
      <c r="O933" s="8">
        <f>IF(N933="Sportsman",0,_xlfn.IFNA(VLOOKUP(E933,'Points and Classes'!A:B,2,FALSE),0))</f>
        <v>10</v>
      </c>
      <c r="P933" s="8">
        <f>_xlfn.IFNA(VLOOKUP(N933&amp;G933,'By Class Overall'!A:F,6,FALSE),0)</f>
        <v>26</v>
      </c>
      <c r="Q933" s="8">
        <f>_xlfn.IFNA(VLOOKUP(N933&amp;G933,'By Class Overall'!A:G,7,FALSE),0)</f>
        <v>12</v>
      </c>
    </row>
    <row r="934" spans="1:17" x14ac:dyDescent="0.25">
      <c r="A934" s="8">
        <v>2</v>
      </c>
      <c r="B934" s="8" t="s">
        <v>181</v>
      </c>
      <c r="C934" s="8" t="s">
        <v>183</v>
      </c>
      <c r="D934" s="8">
        <v>12</v>
      </c>
      <c r="E934" s="8">
        <v>12</v>
      </c>
      <c r="F934" s="8">
        <v>111</v>
      </c>
      <c r="G934" s="8" t="s">
        <v>184</v>
      </c>
      <c r="H934" s="8">
        <v>7</v>
      </c>
      <c r="I934" s="9">
        <v>9.0277777777777787E-3</v>
      </c>
      <c r="J934" s="9">
        <v>8.2175925925925917E-4</v>
      </c>
      <c r="K934" s="8">
        <v>12.817</v>
      </c>
      <c r="L934" s="8" t="s">
        <v>185</v>
      </c>
      <c r="M934" s="8" t="s">
        <v>186</v>
      </c>
      <c r="N934" s="8" t="s">
        <v>183</v>
      </c>
      <c r="O934" s="8">
        <f>IF(N934="Sportsman",0,_xlfn.IFNA(VLOOKUP(E934,'Points and Classes'!A:B,2,FALSE),0))</f>
        <v>9</v>
      </c>
      <c r="P934" s="8">
        <f>_xlfn.IFNA(VLOOKUP(N934&amp;G934,'By Class Overall'!A:F,6,FALSE),0)</f>
        <v>21</v>
      </c>
      <c r="Q934" s="8">
        <f>_xlfn.IFNA(VLOOKUP(N934&amp;G934,'By Class Overall'!A:G,7,FALSE),0)</f>
        <v>14</v>
      </c>
    </row>
    <row r="935" spans="1:17" x14ac:dyDescent="0.25">
      <c r="A935" s="8">
        <v>2</v>
      </c>
      <c r="B935" s="8" t="s">
        <v>181</v>
      </c>
      <c r="C935" s="8" t="s">
        <v>183</v>
      </c>
      <c r="D935" s="8">
        <v>13</v>
      </c>
      <c r="E935" s="8">
        <v>13</v>
      </c>
      <c r="F935" s="8">
        <v>786</v>
      </c>
      <c r="G935" s="8" t="s">
        <v>50</v>
      </c>
      <c r="H935" s="8">
        <v>7</v>
      </c>
      <c r="I935" s="9">
        <v>9.0277777777777787E-3</v>
      </c>
      <c r="J935" s="9">
        <v>8.2175925925925917E-4</v>
      </c>
      <c r="K935" s="8">
        <v>9.2999999999999999E-2</v>
      </c>
      <c r="L935" s="8" t="s">
        <v>51</v>
      </c>
      <c r="M935" s="8" t="s">
        <v>52</v>
      </c>
      <c r="N935" s="8" t="s">
        <v>183</v>
      </c>
      <c r="O935" s="8">
        <f>IF(N935="Sportsman",0,_xlfn.IFNA(VLOOKUP(E935,'Points and Classes'!A:B,2,FALSE),0))</f>
        <v>8</v>
      </c>
      <c r="P935" s="8">
        <f>_xlfn.IFNA(VLOOKUP(N935&amp;G935,'By Class Overall'!A:F,6,FALSE),0)</f>
        <v>8</v>
      </c>
      <c r="Q935" s="8">
        <f>_xlfn.IFNA(VLOOKUP(N935&amp;G935,'By Class Overall'!A:G,7,FALSE),0)</f>
        <v>21</v>
      </c>
    </row>
    <row r="936" spans="1:17" x14ac:dyDescent="0.25">
      <c r="A936" s="8">
        <v>2</v>
      </c>
      <c r="B936" s="8" t="s">
        <v>181</v>
      </c>
      <c r="C936" s="8" t="s">
        <v>183</v>
      </c>
      <c r="D936" s="8">
        <v>14</v>
      </c>
      <c r="E936" s="8">
        <v>14</v>
      </c>
      <c r="F936" s="8">
        <v>660</v>
      </c>
      <c r="G936" s="8" t="s">
        <v>64</v>
      </c>
      <c r="H936" s="8">
        <v>7</v>
      </c>
      <c r="I936" s="9">
        <v>9.0509259259259258E-3</v>
      </c>
      <c r="J936" s="9">
        <v>8.449074074074075E-4</v>
      </c>
      <c r="K936" s="8">
        <v>1.8180000000000001</v>
      </c>
      <c r="L936" s="8" t="s">
        <v>65</v>
      </c>
      <c r="M936" s="8" t="s">
        <v>66</v>
      </c>
      <c r="N936" s="8" t="s">
        <v>183</v>
      </c>
      <c r="O936" s="8">
        <f>IF(N936="Sportsman",0,_xlfn.IFNA(VLOOKUP(E936,'Points and Classes'!A:B,2,FALSE),0))</f>
        <v>7</v>
      </c>
      <c r="P936" s="8">
        <f>_xlfn.IFNA(VLOOKUP(N936&amp;G936,'By Class Overall'!A:F,6,FALSE),0)</f>
        <v>37</v>
      </c>
      <c r="Q936" s="8">
        <f>_xlfn.IFNA(VLOOKUP(N936&amp;G936,'By Class Overall'!A:G,7,FALSE),0)</f>
        <v>8</v>
      </c>
    </row>
    <row r="937" spans="1:17" x14ac:dyDescent="0.25">
      <c r="A937" s="8">
        <v>2</v>
      </c>
      <c r="B937" s="8" t="s">
        <v>181</v>
      </c>
      <c r="C937" s="8" t="s">
        <v>183</v>
      </c>
      <c r="D937" s="8">
        <v>15</v>
      </c>
      <c r="E937" s="8">
        <v>15</v>
      </c>
      <c r="F937" s="8">
        <v>711</v>
      </c>
      <c r="G937" s="8" t="s">
        <v>151</v>
      </c>
      <c r="H937" s="8">
        <v>7</v>
      </c>
      <c r="I937" s="9">
        <v>9.0972222222222218E-3</v>
      </c>
      <c r="J937" s="9">
        <v>8.9120370370370362E-4</v>
      </c>
      <c r="K937" s="8">
        <v>3.944</v>
      </c>
      <c r="L937" s="8" t="s">
        <v>18</v>
      </c>
      <c r="M937" s="8" t="s">
        <v>152</v>
      </c>
      <c r="N937" s="8" t="s">
        <v>183</v>
      </c>
      <c r="O937" s="8">
        <f>IF(N937="Sportsman",0,_xlfn.IFNA(VLOOKUP(E937,'Points and Classes'!A:B,2,FALSE),0))</f>
        <v>6</v>
      </c>
      <c r="P937" s="8">
        <f>_xlfn.IFNA(VLOOKUP(N937&amp;G937,'By Class Overall'!A:F,6,FALSE),0)</f>
        <v>24</v>
      </c>
      <c r="Q937" s="8">
        <f>_xlfn.IFNA(VLOOKUP(N937&amp;G937,'By Class Overall'!A:G,7,FALSE),0)</f>
        <v>13</v>
      </c>
    </row>
    <row r="938" spans="1:17" x14ac:dyDescent="0.25">
      <c r="A938" s="8">
        <v>2</v>
      </c>
      <c r="B938" s="8" t="s">
        <v>181</v>
      </c>
      <c r="C938" s="8" t="s">
        <v>183</v>
      </c>
      <c r="D938" s="8">
        <v>16</v>
      </c>
      <c r="E938" s="8">
        <v>16</v>
      </c>
      <c r="F938" s="8">
        <v>268</v>
      </c>
      <c r="G938" s="8" t="s">
        <v>156</v>
      </c>
      <c r="H938" s="8">
        <v>7</v>
      </c>
      <c r="I938" s="9">
        <v>9.1782407407407403E-3</v>
      </c>
      <c r="J938" s="9">
        <v>9.7222222222222209E-4</v>
      </c>
      <c r="K938" s="8">
        <v>6.8140000000000001</v>
      </c>
      <c r="L938" s="8" t="s">
        <v>157</v>
      </c>
      <c r="M938" s="8" t="s">
        <v>158</v>
      </c>
      <c r="N938" s="8" t="s">
        <v>183</v>
      </c>
      <c r="O938" s="8">
        <f>IF(N938="Sportsman",0,_xlfn.IFNA(VLOOKUP(E938,'Points and Classes'!A:B,2,FALSE),0))</f>
        <v>5</v>
      </c>
      <c r="P938" s="8">
        <f>_xlfn.IFNA(VLOOKUP(N938&amp;G938,'By Class Overall'!A:F,6,FALSE),0)</f>
        <v>33</v>
      </c>
      <c r="Q938" s="8">
        <f>_xlfn.IFNA(VLOOKUP(N938&amp;G938,'By Class Overall'!A:G,7,FALSE),0)</f>
        <v>10</v>
      </c>
    </row>
    <row r="939" spans="1:17" x14ac:dyDescent="0.25">
      <c r="A939" s="8">
        <v>2</v>
      </c>
      <c r="B939" s="8" t="s">
        <v>181</v>
      </c>
      <c r="C939" s="8" t="s">
        <v>183</v>
      </c>
      <c r="D939" s="8">
        <v>17</v>
      </c>
      <c r="E939" s="8">
        <v>17</v>
      </c>
      <c r="F939" s="8">
        <v>147</v>
      </c>
      <c r="G939" s="8" t="s">
        <v>159</v>
      </c>
      <c r="H939" s="8">
        <v>6</v>
      </c>
      <c r="I939" s="9">
        <v>8.3449074074074085E-3</v>
      </c>
      <c r="J939" s="8" t="s">
        <v>118</v>
      </c>
      <c r="K939" s="8" t="s">
        <v>118</v>
      </c>
      <c r="L939" s="8" t="s">
        <v>155</v>
      </c>
      <c r="M939" s="8" t="s">
        <v>24</v>
      </c>
      <c r="N939" s="8" t="s">
        <v>183</v>
      </c>
      <c r="O939" s="8">
        <f>IF(N939="Sportsman",0,_xlfn.IFNA(VLOOKUP(E939,'Points and Classes'!A:B,2,FALSE),0))</f>
        <v>4</v>
      </c>
      <c r="P939" s="8">
        <f>_xlfn.IFNA(VLOOKUP(N939&amp;G939,'By Class Overall'!A:F,6,FALSE),0)</f>
        <v>4</v>
      </c>
      <c r="Q939" s="8">
        <f>_xlfn.IFNA(VLOOKUP(N939&amp;G939,'By Class Overall'!A:G,7,FALSE),0)</f>
        <v>22</v>
      </c>
    </row>
    <row r="940" spans="1:17" x14ac:dyDescent="0.25">
      <c r="A940" s="8">
        <v>2</v>
      </c>
      <c r="B940" s="8" t="s">
        <v>181</v>
      </c>
      <c r="C940" s="8" t="s">
        <v>183</v>
      </c>
      <c r="D940" s="8" t="s">
        <v>268</v>
      </c>
      <c r="E940" s="8">
        <v>18</v>
      </c>
      <c r="F940" s="8">
        <v>666</v>
      </c>
      <c r="G940" s="8" t="s">
        <v>45</v>
      </c>
      <c r="H940" s="8">
        <v>4</v>
      </c>
      <c r="I940" s="9">
        <v>5.0925925925925921E-3</v>
      </c>
      <c r="J940" s="8" t="s">
        <v>268</v>
      </c>
      <c r="K940" s="8" t="s">
        <v>111</v>
      </c>
      <c r="L940" s="8" t="s">
        <v>18</v>
      </c>
      <c r="M940" s="8" t="s">
        <v>46</v>
      </c>
      <c r="N940" s="8" t="s">
        <v>183</v>
      </c>
      <c r="O940" s="8">
        <f>IF(N940="Sportsman",0,_xlfn.IFNA(VLOOKUP(E940,'Points and Classes'!A:B,2,FALSE),0))</f>
        <v>3</v>
      </c>
      <c r="P940" s="8">
        <f>_xlfn.IFNA(VLOOKUP(N940&amp;G940,'By Class Overall'!A:F,6,FALSE),0)</f>
        <v>49</v>
      </c>
      <c r="Q940" s="8">
        <f>_xlfn.IFNA(VLOOKUP(N940&amp;G940,'By Class Overall'!A:G,7,FALSE),0)</f>
        <v>6</v>
      </c>
    </row>
    <row r="941" spans="1:17" x14ac:dyDescent="0.25">
      <c r="A941" s="8">
        <v>2</v>
      </c>
      <c r="B941" s="8" t="s">
        <v>181</v>
      </c>
      <c r="C941" s="8" t="s">
        <v>183</v>
      </c>
      <c r="D941" s="8" t="s">
        <v>268</v>
      </c>
      <c r="E941" s="8">
        <v>19</v>
      </c>
      <c r="F941" s="8">
        <v>325</v>
      </c>
      <c r="G941" s="8" t="s">
        <v>53</v>
      </c>
      <c r="H941" s="8">
        <v>2</v>
      </c>
      <c r="I941" s="9">
        <v>2.8587962962962963E-3</v>
      </c>
      <c r="J941" s="8" t="s">
        <v>268</v>
      </c>
      <c r="K941" s="8" t="s">
        <v>111</v>
      </c>
      <c r="L941" s="8" t="s">
        <v>18</v>
      </c>
      <c r="M941" s="8" t="s">
        <v>54</v>
      </c>
      <c r="N941" s="8" t="s">
        <v>183</v>
      </c>
      <c r="O941" s="8">
        <f>IF(N941="Sportsman",0,_xlfn.IFNA(VLOOKUP(E941,'Points and Classes'!A:B,2,FALSE),0))</f>
        <v>2</v>
      </c>
      <c r="P941" s="8">
        <f>_xlfn.IFNA(VLOOKUP(N941&amp;G941,'By Class Overall'!A:F,6,FALSE),0)</f>
        <v>42</v>
      </c>
      <c r="Q941" s="8">
        <f>_xlfn.IFNA(VLOOKUP(N941&amp;G941,'By Class Overall'!A:G,7,FALSE),0)</f>
        <v>7</v>
      </c>
    </row>
    <row r="942" spans="1:17" x14ac:dyDescent="0.25">
      <c r="A942" s="8">
        <v>2</v>
      </c>
      <c r="B942" s="8" t="s">
        <v>181</v>
      </c>
      <c r="C942" s="8" t="s">
        <v>183</v>
      </c>
      <c r="D942" s="8" t="s">
        <v>71</v>
      </c>
      <c r="E942" s="8" t="s">
        <v>71</v>
      </c>
      <c r="F942" s="8">
        <v>805</v>
      </c>
      <c r="G942" s="8" t="s">
        <v>82</v>
      </c>
      <c r="J942" s="8" t="s">
        <v>71</v>
      </c>
      <c r="L942" s="8" t="s">
        <v>83</v>
      </c>
      <c r="M942" s="8" t="s">
        <v>54</v>
      </c>
      <c r="N942" s="8" t="s">
        <v>183</v>
      </c>
      <c r="O942" s="8">
        <f>IF(N942="Sportsman",0,_xlfn.IFNA(VLOOKUP(E942,'Points and Classes'!A:B,2,FALSE),0))</f>
        <v>0</v>
      </c>
      <c r="P942" s="8">
        <f>_xlfn.IFNA(VLOOKUP(N942&amp;G942,'By Class Overall'!A:F,6,FALSE),0)</f>
        <v>0</v>
      </c>
      <c r="Q942" s="8">
        <f>_xlfn.IFNA(VLOOKUP(N942&amp;G942,'By Class Overall'!A:G,7,FALSE),0)</f>
        <v>0</v>
      </c>
    </row>
    <row r="943" spans="1:17" x14ac:dyDescent="0.25">
      <c r="A943" s="8">
        <v>2</v>
      </c>
      <c r="B943" s="8" t="s">
        <v>181</v>
      </c>
      <c r="C943" s="8" t="s">
        <v>183</v>
      </c>
      <c r="D943" s="8" t="s">
        <v>71</v>
      </c>
      <c r="E943" s="8" t="s">
        <v>71</v>
      </c>
      <c r="F943" s="8">
        <v>335</v>
      </c>
      <c r="G943" s="8" t="s">
        <v>269</v>
      </c>
      <c r="J943" s="8" t="s">
        <v>71</v>
      </c>
      <c r="L943" s="8" t="s">
        <v>270</v>
      </c>
      <c r="M943" s="8" t="s">
        <v>271</v>
      </c>
      <c r="N943" s="8" t="s">
        <v>183</v>
      </c>
      <c r="O943" s="8">
        <f>IF(N943="Sportsman",0,_xlfn.IFNA(VLOOKUP(E943,'Points and Classes'!A:B,2,FALSE),0))</f>
        <v>0</v>
      </c>
      <c r="P943" s="8">
        <f>_xlfn.IFNA(VLOOKUP(N943&amp;G943,'By Class Overall'!A:F,6,FALSE),0)</f>
        <v>0</v>
      </c>
      <c r="Q943" s="8">
        <f>_xlfn.IFNA(VLOOKUP(N943&amp;G943,'By Class Overall'!A:G,7,FALSE),0)</f>
        <v>0</v>
      </c>
    </row>
    <row r="944" spans="1:17" x14ac:dyDescent="0.25">
      <c r="A944" s="8">
        <v>2</v>
      </c>
      <c r="B944" s="8" t="s">
        <v>181</v>
      </c>
      <c r="C944" s="8" t="s">
        <v>183</v>
      </c>
      <c r="D944" s="8" t="s">
        <v>71</v>
      </c>
      <c r="E944" s="8" t="s">
        <v>71</v>
      </c>
      <c r="F944" s="8">
        <v>300</v>
      </c>
      <c r="G944" s="8" t="s">
        <v>267</v>
      </c>
      <c r="J944" s="8" t="s">
        <v>71</v>
      </c>
      <c r="L944" s="8" t="s">
        <v>18</v>
      </c>
      <c r="M944" s="8" t="s">
        <v>158</v>
      </c>
      <c r="N944" s="8" t="s">
        <v>183</v>
      </c>
      <c r="O944" s="8">
        <f>IF(N944="Sportsman",0,_xlfn.IFNA(VLOOKUP(E944,'Points and Classes'!A:B,2,FALSE),0))</f>
        <v>0</v>
      </c>
      <c r="P944" s="8">
        <f>_xlfn.IFNA(VLOOKUP(N944&amp;G944,'By Class Overall'!A:F,6,FALSE),0)</f>
        <v>0</v>
      </c>
      <c r="Q944" s="8">
        <f>_xlfn.IFNA(VLOOKUP(N944&amp;G944,'By Class Overall'!A:G,7,FALSE),0)</f>
        <v>0</v>
      </c>
    </row>
    <row r="945" spans="1:17" x14ac:dyDescent="0.25">
      <c r="A945" s="8">
        <v>2</v>
      </c>
      <c r="B945" s="8" t="s">
        <v>181</v>
      </c>
      <c r="C945" s="8" t="s">
        <v>183</v>
      </c>
      <c r="D945" s="8" t="s">
        <v>71</v>
      </c>
      <c r="E945" s="8" t="s">
        <v>71</v>
      </c>
      <c r="F945" s="8">
        <v>113</v>
      </c>
      <c r="G945" s="8" t="s">
        <v>264</v>
      </c>
      <c r="J945" s="8" t="s">
        <v>71</v>
      </c>
      <c r="L945" s="8" t="s">
        <v>273</v>
      </c>
      <c r="M945" s="8" t="s">
        <v>266</v>
      </c>
      <c r="N945" s="8" t="s">
        <v>183</v>
      </c>
      <c r="O945" s="8">
        <f>IF(N945="Sportsman",0,_xlfn.IFNA(VLOOKUP(E945,'Points and Classes'!A:B,2,FALSE),0))</f>
        <v>0</v>
      </c>
      <c r="P945" s="8">
        <f>_xlfn.IFNA(VLOOKUP(N945&amp;G945,'By Class Overall'!A:F,6,FALSE),0)</f>
        <v>16</v>
      </c>
      <c r="Q945" s="8">
        <f>_xlfn.IFNA(VLOOKUP(N945&amp;G945,'By Class Overall'!A:G,7,FALSE),0)</f>
        <v>18</v>
      </c>
    </row>
    <row r="946" spans="1:17" x14ac:dyDescent="0.25">
      <c r="A946" s="8">
        <v>2</v>
      </c>
      <c r="B946" s="8" t="s">
        <v>181</v>
      </c>
      <c r="C946" s="8" t="s">
        <v>205</v>
      </c>
      <c r="D946" s="8">
        <v>1</v>
      </c>
      <c r="E946" s="8">
        <v>1</v>
      </c>
      <c r="F946" s="8">
        <v>527</v>
      </c>
      <c r="G946" s="8" t="s">
        <v>88</v>
      </c>
      <c r="H946" s="8">
        <v>7</v>
      </c>
      <c r="I946" s="9">
        <v>7.9282407407407409E-3</v>
      </c>
      <c r="L946" s="8" t="s">
        <v>18</v>
      </c>
      <c r="M946" s="8" t="s">
        <v>102</v>
      </c>
      <c r="N946" s="8" t="s">
        <v>205</v>
      </c>
      <c r="O946" s="8">
        <f>IF(N946="Sportsman",0,_xlfn.IFNA(VLOOKUP(E946,'Points and Classes'!A:B,2,FALSE),0))</f>
        <v>50</v>
      </c>
      <c r="P946" s="8">
        <f>_xlfn.IFNA(VLOOKUP(N946&amp;G946,'By Class Overall'!A:F,6,FALSE),0)</f>
        <v>130</v>
      </c>
      <c r="Q946" s="8">
        <f>_xlfn.IFNA(VLOOKUP(N946&amp;G946,'By Class Overall'!A:G,7,FALSE),0)</f>
        <v>1</v>
      </c>
    </row>
    <row r="947" spans="1:17" x14ac:dyDescent="0.25">
      <c r="A947" s="8">
        <v>2</v>
      </c>
      <c r="B947" s="8" t="s">
        <v>181</v>
      </c>
      <c r="C947" s="8" t="s">
        <v>205</v>
      </c>
      <c r="D947" s="8">
        <v>2</v>
      </c>
      <c r="E947" s="8">
        <v>2</v>
      </c>
      <c r="F947" s="8">
        <v>49</v>
      </c>
      <c r="G947" s="8" t="s">
        <v>86</v>
      </c>
      <c r="H947" s="8">
        <v>7</v>
      </c>
      <c r="I947" s="9">
        <v>8.0439814814814818E-3</v>
      </c>
      <c r="J947" s="8">
        <v>9.4510000000000005</v>
      </c>
      <c r="K947" s="8">
        <v>9.4510000000000005</v>
      </c>
      <c r="L947" s="8" t="s">
        <v>15</v>
      </c>
      <c r="M947" s="8" t="s">
        <v>87</v>
      </c>
      <c r="N947" s="8" t="s">
        <v>205</v>
      </c>
      <c r="O947" s="8">
        <f>IF(N947="Sportsman",0,_xlfn.IFNA(VLOOKUP(E947,'Points and Classes'!A:B,2,FALSE),0))</f>
        <v>40</v>
      </c>
      <c r="P947" s="8">
        <f>_xlfn.IFNA(VLOOKUP(N947&amp;G947,'By Class Overall'!A:F,6,FALSE),0)</f>
        <v>72</v>
      </c>
      <c r="Q947" s="8">
        <f>_xlfn.IFNA(VLOOKUP(N947&amp;G947,'By Class Overall'!A:G,7,FALSE),0)</f>
        <v>4</v>
      </c>
    </row>
    <row r="948" spans="1:17" x14ac:dyDescent="0.25">
      <c r="A948" s="8">
        <v>2</v>
      </c>
      <c r="B948" s="8" t="s">
        <v>181</v>
      </c>
      <c r="C948" s="8" t="s">
        <v>205</v>
      </c>
      <c r="D948" s="8">
        <v>3</v>
      </c>
      <c r="E948" s="8">
        <v>3</v>
      </c>
      <c r="F948" s="8">
        <v>53</v>
      </c>
      <c r="G948" s="8" t="s">
        <v>120</v>
      </c>
      <c r="H948" s="8">
        <v>7</v>
      </c>
      <c r="I948" s="9">
        <v>8.1481481481481474E-3</v>
      </c>
      <c r="J948" s="8">
        <v>18.795000000000002</v>
      </c>
      <c r="K948" s="8">
        <v>9.3439999999999994</v>
      </c>
      <c r="L948" s="8" t="s">
        <v>31</v>
      </c>
      <c r="M948" s="8" t="s">
        <v>121</v>
      </c>
      <c r="N948" s="8" t="s">
        <v>205</v>
      </c>
      <c r="O948" s="8">
        <f>IF(N948="Sportsman",0,_xlfn.IFNA(VLOOKUP(E948,'Points and Classes'!A:B,2,FALSE),0))</f>
        <v>32</v>
      </c>
      <c r="P948" s="8">
        <f>_xlfn.IFNA(VLOOKUP(N948&amp;G948,'By Class Overall'!A:F,6,FALSE),0)</f>
        <v>48</v>
      </c>
      <c r="Q948" s="8">
        <f>_xlfn.IFNA(VLOOKUP(N948&amp;G948,'By Class Overall'!A:G,7,FALSE),0)</f>
        <v>6</v>
      </c>
    </row>
    <row r="949" spans="1:17" x14ac:dyDescent="0.25">
      <c r="A949" s="8">
        <v>2</v>
      </c>
      <c r="B949" s="8" t="s">
        <v>181</v>
      </c>
      <c r="C949" s="8" t="s">
        <v>205</v>
      </c>
      <c r="D949" s="8">
        <v>4</v>
      </c>
      <c r="E949" s="8">
        <v>4</v>
      </c>
      <c r="F949" s="8">
        <v>122</v>
      </c>
      <c r="G949" s="8" t="s">
        <v>101</v>
      </c>
      <c r="H949" s="8">
        <v>7</v>
      </c>
      <c r="I949" s="9">
        <v>8.1944444444444452E-3</v>
      </c>
      <c r="J949" s="8">
        <v>22.91</v>
      </c>
      <c r="K949" s="8">
        <v>4.1150000000000002</v>
      </c>
      <c r="L949" s="8" t="s">
        <v>31</v>
      </c>
      <c r="M949" s="8" t="s">
        <v>102</v>
      </c>
      <c r="N949" s="8" t="s">
        <v>205</v>
      </c>
      <c r="O949" s="8">
        <f>IF(N949="Sportsman",0,_xlfn.IFNA(VLOOKUP(E949,'Points and Classes'!A:B,2,FALSE),0))</f>
        <v>26</v>
      </c>
      <c r="P949" s="8">
        <f>_xlfn.IFNA(VLOOKUP(N949&amp;G949,'By Class Overall'!A:F,6,FALSE),0)</f>
        <v>48</v>
      </c>
      <c r="Q949" s="8">
        <f>_xlfn.IFNA(VLOOKUP(N949&amp;G949,'By Class Overall'!A:G,7,FALSE),0)</f>
        <v>6</v>
      </c>
    </row>
    <row r="950" spans="1:17" x14ac:dyDescent="0.25">
      <c r="A950" s="8">
        <v>2</v>
      </c>
      <c r="B950" s="8" t="s">
        <v>181</v>
      </c>
      <c r="C950" s="8" t="s">
        <v>205</v>
      </c>
      <c r="D950" s="8">
        <v>5</v>
      </c>
      <c r="E950" s="8">
        <v>5</v>
      </c>
      <c r="F950" s="8">
        <v>121</v>
      </c>
      <c r="G950" s="8" t="s">
        <v>107</v>
      </c>
      <c r="H950" s="8">
        <v>7</v>
      </c>
      <c r="I950" s="9">
        <v>8.2291666666666659E-3</v>
      </c>
      <c r="J950" s="8">
        <v>25.167999999999999</v>
      </c>
      <c r="K950" s="8">
        <v>2.258</v>
      </c>
      <c r="L950" s="8" t="s">
        <v>108</v>
      </c>
      <c r="M950" s="8" t="s">
        <v>102</v>
      </c>
      <c r="N950" s="8" t="s">
        <v>205</v>
      </c>
      <c r="O950" s="8">
        <f>IF(N950="Sportsman",0,_xlfn.IFNA(VLOOKUP(E950,'Points and Classes'!A:B,2,FALSE),0))</f>
        <v>22</v>
      </c>
      <c r="P950" s="8">
        <f>_xlfn.IFNA(VLOOKUP(N950&amp;G950,'By Class Overall'!A:F,6,FALSE),0)</f>
        <v>80</v>
      </c>
      <c r="Q950" s="8">
        <f>_xlfn.IFNA(VLOOKUP(N950&amp;G950,'By Class Overall'!A:G,7,FALSE),0)</f>
        <v>3</v>
      </c>
    </row>
    <row r="951" spans="1:17" x14ac:dyDescent="0.25">
      <c r="A951" s="8">
        <v>2</v>
      </c>
      <c r="B951" s="8" t="s">
        <v>181</v>
      </c>
      <c r="C951" s="8" t="s">
        <v>205</v>
      </c>
      <c r="D951" s="8">
        <v>6</v>
      </c>
      <c r="E951" s="8">
        <v>6</v>
      </c>
      <c r="F951" s="8">
        <v>11</v>
      </c>
      <c r="G951" s="8" t="s">
        <v>127</v>
      </c>
      <c r="H951" s="8">
        <v>7</v>
      </c>
      <c r="I951" s="9">
        <v>8.2291666666666659E-3</v>
      </c>
      <c r="J951" s="8">
        <v>26.018000000000001</v>
      </c>
      <c r="K951" s="8">
        <v>0.85</v>
      </c>
      <c r="L951" s="8" t="s">
        <v>31</v>
      </c>
      <c r="M951" s="8" t="s">
        <v>128</v>
      </c>
      <c r="N951" s="8" t="s">
        <v>205</v>
      </c>
      <c r="O951" s="8">
        <f>IF(N951="Sportsman",0,_xlfn.IFNA(VLOOKUP(E951,'Points and Classes'!A:B,2,FALSE),0))</f>
        <v>20</v>
      </c>
      <c r="P951" s="8">
        <f>_xlfn.IFNA(VLOOKUP(N951&amp;G951,'By Class Overall'!A:F,6,FALSE),0)</f>
        <v>34</v>
      </c>
      <c r="Q951" s="8">
        <f>_xlfn.IFNA(VLOOKUP(N951&amp;G951,'By Class Overall'!A:G,7,FALSE),0)</f>
        <v>8</v>
      </c>
    </row>
    <row r="952" spans="1:17" x14ac:dyDescent="0.25">
      <c r="A952" s="8">
        <v>2</v>
      </c>
      <c r="B952" s="8" t="s">
        <v>181</v>
      </c>
      <c r="C952" s="8" t="s">
        <v>205</v>
      </c>
      <c r="D952" s="8">
        <v>7</v>
      </c>
      <c r="E952" s="8">
        <v>7</v>
      </c>
      <c r="F952" s="8">
        <v>365</v>
      </c>
      <c r="G952" s="8" t="s">
        <v>105</v>
      </c>
      <c r="H952" s="8">
        <v>7</v>
      </c>
      <c r="I952" s="9">
        <v>8.2638888888888883E-3</v>
      </c>
      <c r="J952" s="8">
        <v>28.82</v>
      </c>
      <c r="K952" s="8">
        <v>2.802</v>
      </c>
      <c r="L952" s="8" t="s">
        <v>48</v>
      </c>
      <c r="M952" s="8" t="s">
        <v>128</v>
      </c>
      <c r="N952" s="8" t="s">
        <v>205</v>
      </c>
      <c r="O952" s="8">
        <f>IF(N952="Sportsman",0,_xlfn.IFNA(VLOOKUP(E952,'Points and Classes'!A:B,2,FALSE),0))</f>
        <v>18</v>
      </c>
      <c r="P952" s="8">
        <f>_xlfn.IFNA(VLOOKUP(N952&amp;G952,'By Class Overall'!A:F,6,FALSE),0)</f>
        <v>58</v>
      </c>
      <c r="Q952" s="8">
        <f>_xlfn.IFNA(VLOOKUP(N952&amp;G952,'By Class Overall'!A:G,7,FALSE),0)</f>
        <v>5</v>
      </c>
    </row>
    <row r="953" spans="1:17" x14ac:dyDescent="0.25">
      <c r="A953" s="8">
        <v>2</v>
      </c>
      <c r="B953" s="8" t="s">
        <v>181</v>
      </c>
      <c r="C953" s="8" t="s">
        <v>205</v>
      </c>
      <c r="D953" s="8">
        <v>8</v>
      </c>
      <c r="E953" s="8">
        <v>8</v>
      </c>
      <c r="F953" s="8">
        <v>151</v>
      </c>
      <c r="G953" s="8" t="s">
        <v>103</v>
      </c>
      <c r="H953" s="8">
        <v>7</v>
      </c>
      <c r="I953" s="9">
        <v>8.3333333333333332E-3</v>
      </c>
      <c r="J953" s="8">
        <v>34.616</v>
      </c>
      <c r="K953" s="8">
        <v>5.7960000000000003</v>
      </c>
      <c r="L953" s="8" t="s">
        <v>51</v>
      </c>
      <c r="M953" s="8" t="s">
        <v>104</v>
      </c>
      <c r="N953" s="8" t="s">
        <v>205</v>
      </c>
      <c r="O953" s="8">
        <f>IF(N953="Sportsman",0,_xlfn.IFNA(VLOOKUP(E953,'Points and Classes'!A:B,2,FALSE),0))</f>
        <v>16</v>
      </c>
      <c r="P953" s="8">
        <f>_xlfn.IFNA(VLOOKUP(N953&amp;G953,'By Class Overall'!A:F,6,FALSE),0)</f>
        <v>16</v>
      </c>
      <c r="Q953" s="8">
        <f>_xlfn.IFNA(VLOOKUP(N953&amp;G953,'By Class Overall'!A:G,7,FALSE),0)</f>
        <v>13</v>
      </c>
    </row>
    <row r="954" spans="1:17" x14ac:dyDescent="0.25">
      <c r="A954" s="8">
        <v>2</v>
      </c>
      <c r="B954" s="8" t="s">
        <v>181</v>
      </c>
      <c r="C954" s="8" t="s">
        <v>205</v>
      </c>
      <c r="D954" s="8">
        <v>9</v>
      </c>
      <c r="E954" s="8">
        <v>9</v>
      </c>
      <c r="F954" s="8">
        <v>58</v>
      </c>
      <c r="G954" s="8" t="s">
        <v>275</v>
      </c>
      <c r="H954" s="8">
        <v>7</v>
      </c>
      <c r="I954" s="9">
        <v>8.611111111111111E-3</v>
      </c>
      <c r="J954" s="8">
        <v>58.591999999999999</v>
      </c>
      <c r="K954" s="8">
        <v>23.975999999999999</v>
      </c>
      <c r="L954" s="8" t="s">
        <v>276</v>
      </c>
      <c r="M954" s="8" t="s">
        <v>123</v>
      </c>
      <c r="N954" s="8" t="s">
        <v>205</v>
      </c>
      <c r="O954" s="8">
        <f>IF(N954="Sportsman",0,_xlfn.IFNA(VLOOKUP(E954,'Points and Classes'!A:B,2,FALSE),0))</f>
        <v>14</v>
      </c>
      <c r="P954" s="8">
        <f>_xlfn.IFNA(VLOOKUP(N954&amp;G954,'By Class Overall'!A:F,6,FALSE),0)</f>
        <v>34</v>
      </c>
      <c r="Q954" s="8">
        <f>_xlfn.IFNA(VLOOKUP(N954&amp;G954,'By Class Overall'!A:G,7,FALSE),0)</f>
        <v>8</v>
      </c>
    </row>
    <row r="955" spans="1:17" x14ac:dyDescent="0.25">
      <c r="A955" s="8">
        <v>2</v>
      </c>
      <c r="B955" s="8" t="s">
        <v>181</v>
      </c>
      <c r="C955" s="8" t="s">
        <v>205</v>
      </c>
      <c r="D955" s="8">
        <v>10</v>
      </c>
      <c r="E955" s="8">
        <v>10</v>
      </c>
      <c r="F955" s="8">
        <v>282</v>
      </c>
      <c r="G955" s="8" t="s">
        <v>26</v>
      </c>
      <c r="H955" s="8">
        <v>7</v>
      </c>
      <c r="I955" s="9">
        <v>8.9814814814814809E-3</v>
      </c>
      <c r="J955" s="9">
        <v>1.0532407407407407E-3</v>
      </c>
      <c r="K955" s="8">
        <v>32.094000000000001</v>
      </c>
      <c r="L955" s="8" t="s">
        <v>122</v>
      </c>
      <c r="M955" s="8" t="s">
        <v>123</v>
      </c>
      <c r="N955" s="8" t="s">
        <v>205</v>
      </c>
      <c r="O955" s="8">
        <f>IF(N955="Sportsman",0,_xlfn.IFNA(VLOOKUP(E955,'Points and Classes'!A:B,2,FALSE),0))</f>
        <v>12</v>
      </c>
      <c r="P955" s="8">
        <f>_xlfn.IFNA(VLOOKUP(N955&amp;G955,'By Class Overall'!A:F,6,FALSE),0)</f>
        <v>12</v>
      </c>
      <c r="Q955" s="8">
        <f>_xlfn.IFNA(VLOOKUP(N955&amp;G955,'By Class Overall'!A:G,7,FALSE),0)</f>
        <v>15</v>
      </c>
    </row>
    <row r="956" spans="1:17" x14ac:dyDescent="0.25">
      <c r="A956" s="8">
        <v>2</v>
      </c>
      <c r="B956" s="8" t="s">
        <v>181</v>
      </c>
      <c r="C956" s="8" t="s">
        <v>205</v>
      </c>
      <c r="D956" s="8" t="s">
        <v>71</v>
      </c>
      <c r="E956" s="8" t="s">
        <v>71</v>
      </c>
      <c r="F956" s="8">
        <v>84</v>
      </c>
      <c r="G956" s="8" t="s">
        <v>84</v>
      </c>
      <c r="J956" s="8" t="s">
        <v>71</v>
      </c>
      <c r="L956" s="8" t="s">
        <v>18</v>
      </c>
      <c r="M956" s="8" t="s">
        <v>85</v>
      </c>
      <c r="N956" s="8" t="s">
        <v>205</v>
      </c>
      <c r="O956" s="8">
        <f>IF(N956="Sportsman",0,_xlfn.IFNA(VLOOKUP(E956,'Points and Classes'!A:B,2,FALSE),0))</f>
        <v>0</v>
      </c>
      <c r="P956" s="8">
        <f>_xlfn.IFNA(VLOOKUP(N956&amp;G956,'By Class Overall'!A:F,6,FALSE),0)</f>
        <v>100</v>
      </c>
      <c r="Q956" s="8">
        <f>_xlfn.IFNA(VLOOKUP(N956&amp;G956,'By Class Overall'!A:G,7,FALSE),0)</f>
        <v>2</v>
      </c>
    </row>
    <row r="957" spans="1:17" x14ac:dyDescent="0.25">
      <c r="A957" s="8">
        <v>2</v>
      </c>
      <c r="B957" s="8" t="s">
        <v>181</v>
      </c>
      <c r="C957" s="8" t="s">
        <v>205</v>
      </c>
      <c r="D957" s="8" t="s">
        <v>71</v>
      </c>
      <c r="E957" s="8" t="s">
        <v>71</v>
      </c>
      <c r="F957" s="8">
        <v>86</v>
      </c>
      <c r="G957" s="8" t="s">
        <v>89</v>
      </c>
      <c r="J957" s="8" t="s">
        <v>71</v>
      </c>
      <c r="L957" s="8" t="s">
        <v>31</v>
      </c>
      <c r="M957" s="8" t="s">
        <v>60</v>
      </c>
      <c r="N957" s="8" t="s">
        <v>205</v>
      </c>
      <c r="O957" s="8">
        <f>IF(N957="Sportsman",0,_xlfn.IFNA(VLOOKUP(E957,'Points and Classes'!A:B,2,FALSE),0))</f>
        <v>0</v>
      </c>
      <c r="P957" s="8">
        <f>_xlfn.IFNA(VLOOKUP(N957&amp;G957,'By Class Overall'!A:F,6,FALSE),0)</f>
        <v>26</v>
      </c>
      <c r="Q957" s="8">
        <f>_xlfn.IFNA(VLOOKUP(N957&amp;G957,'By Class Overall'!A:G,7,FALSE),0)</f>
        <v>10</v>
      </c>
    </row>
    <row r="958" spans="1:17" x14ac:dyDescent="0.25">
      <c r="A958" s="8">
        <v>2</v>
      </c>
      <c r="B958" s="8" t="s">
        <v>181</v>
      </c>
      <c r="C958" s="8" t="s">
        <v>205</v>
      </c>
      <c r="D958" s="8" t="s">
        <v>71</v>
      </c>
      <c r="E958" s="8" t="s">
        <v>71</v>
      </c>
      <c r="F958" s="8">
        <v>39</v>
      </c>
      <c r="G958" s="8" t="s">
        <v>98</v>
      </c>
      <c r="J958" s="8" t="s">
        <v>71</v>
      </c>
      <c r="L958" s="8" t="s">
        <v>99</v>
      </c>
      <c r="M958" s="8" t="s">
        <v>100</v>
      </c>
      <c r="N958" s="8" t="s">
        <v>205</v>
      </c>
      <c r="O958" s="8">
        <f>IF(N958="Sportsman",0,_xlfn.IFNA(VLOOKUP(E958,'Points and Classes'!A:B,2,FALSE),0))</f>
        <v>0</v>
      </c>
      <c r="P958" s="8">
        <f>_xlfn.IFNA(VLOOKUP(N958&amp;G958,'By Class Overall'!A:F,6,FALSE),0)</f>
        <v>16</v>
      </c>
      <c r="Q958" s="8">
        <f>_xlfn.IFNA(VLOOKUP(N958&amp;G958,'By Class Overall'!A:G,7,FALSE),0)</f>
        <v>13</v>
      </c>
    </row>
    <row r="959" spans="1:17" x14ac:dyDescent="0.25">
      <c r="A959" s="8">
        <v>2</v>
      </c>
      <c r="B959" s="8" t="s">
        <v>181</v>
      </c>
      <c r="C959" s="8" t="s">
        <v>205</v>
      </c>
      <c r="D959" s="8" t="s">
        <v>71</v>
      </c>
      <c r="E959" s="8" t="s">
        <v>71</v>
      </c>
      <c r="F959" s="8">
        <v>444</v>
      </c>
      <c r="G959" s="8" t="s">
        <v>257</v>
      </c>
      <c r="J959" s="8" t="s">
        <v>71</v>
      </c>
      <c r="L959" s="8" t="s">
        <v>48</v>
      </c>
      <c r="M959" s="8" t="s">
        <v>102</v>
      </c>
      <c r="N959" s="8" t="s">
        <v>205</v>
      </c>
      <c r="O959" s="8">
        <f>IF(N959="Sportsman",0,_xlfn.IFNA(VLOOKUP(E959,'Points and Classes'!A:B,2,FALSE),0))</f>
        <v>0</v>
      </c>
      <c r="P959" s="8">
        <f>_xlfn.IFNA(VLOOKUP(N959&amp;G959,'By Class Overall'!A:F,6,FALSE),0)</f>
        <v>18</v>
      </c>
      <c r="Q959" s="8">
        <f>_xlfn.IFNA(VLOOKUP(N959&amp;G959,'By Class Overall'!A:G,7,FALSE),0)</f>
        <v>12</v>
      </c>
    </row>
    <row r="960" spans="1:17" x14ac:dyDescent="0.25">
      <c r="A960" s="8">
        <v>2</v>
      </c>
      <c r="B960" s="8" t="s">
        <v>181</v>
      </c>
      <c r="C960" s="8" t="s">
        <v>205</v>
      </c>
      <c r="D960" s="8" t="s">
        <v>71</v>
      </c>
      <c r="E960" s="8" t="s">
        <v>71</v>
      </c>
      <c r="F960" s="8">
        <v>689</v>
      </c>
      <c r="G960" s="8" t="s">
        <v>279</v>
      </c>
      <c r="J960" s="8" t="s">
        <v>71</v>
      </c>
      <c r="L960" s="8" t="s">
        <v>280</v>
      </c>
      <c r="M960" s="8" t="s">
        <v>281</v>
      </c>
      <c r="N960" s="8" t="s">
        <v>205</v>
      </c>
      <c r="O960" s="8">
        <f>IF(N960="Sportsman",0,_xlfn.IFNA(VLOOKUP(E960,'Points and Classes'!A:B,2,FALSE),0))</f>
        <v>0</v>
      </c>
      <c r="P960" s="8">
        <f>_xlfn.IFNA(VLOOKUP(N960&amp;G960,'By Class Overall'!A:F,6,FALSE),0)</f>
        <v>0</v>
      </c>
      <c r="Q960" s="8">
        <f>_xlfn.IFNA(VLOOKUP(N960&amp;G960,'By Class Overall'!A:G,7,FALSE),0)</f>
        <v>0</v>
      </c>
    </row>
    <row r="961" spans="1:17" x14ac:dyDescent="0.25">
      <c r="A961" s="8">
        <v>2</v>
      </c>
      <c r="B961" s="8" t="s">
        <v>181</v>
      </c>
      <c r="C961" s="8" t="s">
        <v>205</v>
      </c>
      <c r="D961" s="8" t="s">
        <v>71</v>
      </c>
      <c r="E961" s="8" t="s">
        <v>71</v>
      </c>
      <c r="F961" s="8">
        <v>117</v>
      </c>
      <c r="G961" s="8" t="s">
        <v>25</v>
      </c>
      <c r="J961" s="8" t="s">
        <v>71</v>
      </c>
      <c r="L961" s="8" t="s">
        <v>51</v>
      </c>
      <c r="M961" s="8" t="s">
        <v>115</v>
      </c>
      <c r="N961" s="8" t="s">
        <v>205</v>
      </c>
      <c r="O961" s="8">
        <f>IF(N961="Sportsman",0,_xlfn.IFNA(VLOOKUP(E961,'Points and Classes'!A:B,2,FALSE),0))</f>
        <v>0</v>
      </c>
      <c r="P961" s="8">
        <f>_xlfn.IFNA(VLOOKUP(N961&amp;G961,'By Class Overall'!A:F,6,FALSE),0)</f>
        <v>0</v>
      </c>
      <c r="Q961" s="8">
        <f>_xlfn.IFNA(VLOOKUP(N961&amp;G961,'By Class Overall'!A:G,7,FALSE),0)</f>
        <v>0</v>
      </c>
    </row>
    <row r="962" spans="1:17" x14ac:dyDescent="0.25">
      <c r="A962" s="8">
        <v>2</v>
      </c>
      <c r="B962" s="8" t="s">
        <v>181</v>
      </c>
      <c r="C962" s="8" t="s">
        <v>205</v>
      </c>
      <c r="D962" s="8" t="s">
        <v>71</v>
      </c>
      <c r="E962" s="8" t="s">
        <v>71</v>
      </c>
      <c r="F962" s="8">
        <v>69</v>
      </c>
      <c r="G962" s="8" t="s">
        <v>72</v>
      </c>
      <c r="J962" s="8" t="s">
        <v>71</v>
      </c>
      <c r="L962" s="8" t="s">
        <v>73</v>
      </c>
      <c r="M962" s="8" t="s">
        <v>74</v>
      </c>
      <c r="N962" s="8" t="s">
        <v>205</v>
      </c>
      <c r="O962" s="8">
        <f>IF(N962="Sportsman",0,_xlfn.IFNA(VLOOKUP(E962,'Points and Classes'!A:B,2,FALSE),0))</f>
        <v>0</v>
      </c>
      <c r="P962" s="8">
        <f>_xlfn.IFNA(VLOOKUP(N962&amp;G962,'By Class Overall'!A:F,6,FALSE),0)</f>
        <v>0</v>
      </c>
      <c r="Q962" s="8">
        <f>_xlfn.IFNA(VLOOKUP(N962&amp;G962,'By Class Overall'!A:G,7,FALSE),0)</f>
        <v>0</v>
      </c>
    </row>
    <row r="963" spans="1:17" x14ac:dyDescent="0.25">
      <c r="A963" s="8">
        <v>2</v>
      </c>
      <c r="B963" s="8" t="s">
        <v>181</v>
      </c>
      <c r="C963" s="8" t="s">
        <v>205</v>
      </c>
      <c r="D963" s="8" t="s">
        <v>71</v>
      </c>
      <c r="E963" s="8" t="s">
        <v>71</v>
      </c>
      <c r="F963" s="8">
        <v>703</v>
      </c>
      <c r="G963" s="8" t="s">
        <v>252</v>
      </c>
      <c r="J963" s="8" t="s">
        <v>71</v>
      </c>
      <c r="L963" s="8" t="s">
        <v>15</v>
      </c>
      <c r="M963" s="8" t="s">
        <v>253</v>
      </c>
      <c r="N963" s="8" t="s">
        <v>205</v>
      </c>
      <c r="O963" s="8">
        <f>IF(N963="Sportsman",0,_xlfn.IFNA(VLOOKUP(E963,'Points and Classes'!A:B,2,FALSE),0))</f>
        <v>0</v>
      </c>
      <c r="P963" s="8">
        <f>_xlfn.IFNA(VLOOKUP(N963&amp;G963,'By Class Overall'!A:F,6,FALSE),0)</f>
        <v>0</v>
      </c>
      <c r="Q963" s="8">
        <f>_xlfn.IFNA(VLOOKUP(N963&amp;G963,'By Class Overall'!A:G,7,FALSE),0)</f>
        <v>0</v>
      </c>
    </row>
    <row r="964" spans="1:17" x14ac:dyDescent="0.25">
      <c r="A964" s="8">
        <v>2</v>
      </c>
      <c r="B964" s="8" t="s">
        <v>181</v>
      </c>
      <c r="C964" s="8" t="s">
        <v>205</v>
      </c>
      <c r="D964" s="8" t="s">
        <v>71</v>
      </c>
      <c r="E964" s="8" t="s">
        <v>71</v>
      </c>
      <c r="F964" s="8">
        <v>26</v>
      </c>
      <c r="G964" s="8" t="s">
        <v>90</v>
      </c>
      <c r="J964" s="8" t="s">
        <v>71</v>
      </c>
      <c r="L964" s="8" t="s">
        <v>31</v>
      </c>
      <c r="M964" s="8" t="s">
        <v>91</v>
      </c>
      <c r="N964" s="8" t="s">
        <v>205</v>
      </c>
      <c r="O964" s="8">
        <f>IF(N964="Sportsman",0,_xlfn.IFNA(VLOOKUP(E964,'Points and Classes'!A:B,2,FALSE),0))</f>
        <v>0</v>
      </c>
      <c r="P964" s="8">
        <f>_xlfn.IFNA(VLOOKUP(N964&amp;G964,'By Class Overall'!A:F,6,FALSE),0)</f>
        <v>0</v>
      </c>
      <c r="Q964" s="8">
        <f>_xlfn.IFNA(VLOOKUP(N964&amp;G964,'By Class Overall'!A:G,7,FALSE),0)</f>
        <v>0</v>
      </c>
    </row>
    <row r="965" spans="1:17" x14ac:dyDescent="0.25">
      <c r="A965" s="8">
        <v>2</v>
      </c>
      <c r="B965" s="8" t="s">
        <v>181</v>
      </c>
      <c r="C965" s="8" t="s">
        <v>205</v>
      </c>
      <c r="D965" s="8" t="s">
        <v>71</v>
      </c>
      <c r="E965" s="8" t="s">
        <v>71</v>
      </c>
      <c r="F965" s="8">
        <v>87</v>
      </c>
      <c r="G965" s="8" t="s">
        <v>245</v>
      </c>
      <c r="J965" s="8" t="s">
        <v>71</v>
      </c>
      <c r="L965" s="8" t="s">
        <v>246</v>
      </c>
      <c r="M965" s="8" t="s">
        <v>19</v>
      </c>
      <c r="N965" s="8" t="s">
        <v>205</v>
      </c>
      <c r="O965" s="8">
        <f>IF(N965="Sportsman",0,_xlfn.IFNA(VLOOKUP(E965,'Points and Classes'!A:B,2,FALSE),0))</f>
        <v>0</v>
      </c>
      <c r="P965" s="8">
        <f>_xlfn.IFNA(VLOOKUP(N965&amp;G965,'By Class Overall'!A:F,6,FALSE),0)</f>
        <v>0</v>
      </c>
      <c r="Q965" s="8">
        <f>_xlfn.IFNA(VLOOKUP(N965&amp;G965,'By Class Overall'!A:G,7,FALSE),0)</f>
        <v>0</v>
      </c>
    </row>
    <row r="966" spans="1:17" x14ac:dyDescent="0.25">
      <c r="A966" s="8">
        <v>2</v>
      </c>
      <c r="B966" s="8" t="s">
        <v>181</v>
      </c>
      <c r="C966" s="8" t="s">
        <v>205</v>
      </c>
      <c r="D966" s="8" t="s">
        <v>71</v>
      </c>
      <c r="E966" s="8" t="s">
        <v>71</v>
      </c>
      <c r="F966" s="8" t="s">
        <v>223</v>
      </c>
      <c r="G966" s="8" t="s">
        <v>224</v>
      </c>
      <c r="J966" s="8" t="s">
        <v>71</v>
      </c>
      <c r="L966" s="8" t="s">
        <v>18</v>
      </c>
      <c r="M966" s="8" t="s">
        <v>225</v>
      </c>
      <c r="N966" s="8" t="s">
        <v>205</v>
      </c>
      <c r="O966" s="8">
        <f>IF(N966="Sportsman",0,_xlfn.IFNA(VLOOKUP(E966,'Points and Classes'!A:B,2,FALSE),0))</f>
        <v>0</v>
      </c>
      <c r="P966" s="8">
        <f>_xlfn.IFNA(VLOOKUP(N966&amp;G966,'By Class Overall'!A:F,6,FALSE),0)</f>
        <v>0</v>
      </c>
      <c r="Q966" s="8">
        <f>_xlfn.IFNA(VLOOKUP(N966&amp;G966,'By Class Overall'!A:G,7,FALSE),0)</f>
        <v>0</v>
      </c>
    </row>
    <row r="967" spans="1:17" x14ac:dyDescent="0.25">
      <c r="A967" s="8">
        <v>2</v>
      </c>
      <c r="B967" s="8" t="s">
        <v>181</v>
      </c>
      <c r="C967" s="8" t="s">
        <v>205</v>
      </c>
      <c r="D967" s="8" t="s">
        <v>71</v>
      </c>
      <c r="E967" s="8" t="s">
        <v>71</v>
      </c>
      <c r="F967" s="8">
        <v>115</v>
      </c>
      <c r="G967" s="8" t="s">
        <v>92</v>
      </c>
      <c r="J967" s="8" t="s">
        <v>71</v>
      </c>
      <c r="L967" s="8" t="s">
        <v>62</v>
      </c>
      <c r="M967" s="8" t="s">
        <v>44</v>
      </c>
      <c r="N967" s="8" t="s">
        <v>205</v>
      </c>
      <c r="O967" s="8">
        <f>IF(N967="Sportsman",0,_xlfn.IFNA(VLOOKUP(E967,'Points and Classes'!A:B,2,FALSE),0))</f>
        <v>0</v>
      </c>
      <c r="P967" s="8">
        <f>_xlfn.IFNA(VLOOKUP(N967&amp;G967,'By Class Overall'!A:F,6,FALSE),0)</f>
        <v>0</v>
      </c>
      <c r="Q967" s="8">
        <f>_xlfn.IFNA(VLOOKUP(N967&amp;G967,'By Class Overall'!A:G,7,FALSE),0)</f>
        <v>0</v>
      </c>
    </row>
    <row r="968" spans="1:17" x14ac:dyDescent="0.25">
      <c r="A968" s="8">
        <v>2</v>
      </c>
      <c r="B968" s="8" t="s">
        <v>181</v>
      </c>
      <c r="C968" s="8" t="s">
        <v>205</v>
      </c>
      <c r="D968" s="8" t="s">
        <v>71</v>
      </c>
      <c r="E968" s="8" t="s">
        <v>71</v>
      </c>
      <c r="F968" s="8" t="s">
        <v>278</v>
      </c>
      <c r="G968" s="8" t="s">
        <v>110</v>
      </c>
      <c r="J968" s="8" t="s">
        <v>71</v>
      </c>
      <c r="L968" s="8" t="s">
        <v>51</v>
      </c>
      <c r="M968" s="8" t="s">
        <v>133</v>
      </c>
      <c r="N968" s="8" t="s">
        <v>205</v>
      </c>
      <c r="O968" s="8">
        <f>IF(N968="Sportsman",0,_xlfn.IFNA(VLOOKUP(E968,'Points and Classes'!A:B,2,FALSE),0))</f>
        <v>0</v>
      </c>
      <c r="P968" s="8">
        <f>_xlfn.IFNA(VLOOKUP(N968&amp;G968,'By Class Overall'!A:F,6,FALSE),0)</f>
        <v>0</v>
      </c>
      <c r="Q968" s="8">
        <f>_xlfn.IFNA(VLOOKUP(N968&amp;G968,'By Class Overall'!A:G,7,FALSE),0)</f>
        <v>0</v>
      </c>
    </row>
    <row r="969" spans="1:17" x14ac:dyDescent="0.25">
      <c r="A969" s="8">
        <v>2</v>
      </c>
      <c r="B969" s="8" t="s">
        <v>181</v>
      </c>
      <c r="C969" s="8" t="s">
        <v>205</v>
      </c>
      <c r="D969" s="8" t="s">
        <v>71</v>
      </c>
      <c r="E969" s="8" t="s">
        <v>71</v>
      </c>
      <c r="F969" s="8" t="s">
        <v>258</v>
      </c>
      <c r="G969" s="8" t="s">
        <v>259</v>
      </c>
      <c r="J969" s="8" t="s">
        <v>71</v>
      </c>
      <c r="L969" s="8" t="s">
        <v>62</v>
      </c>
      <c r="M969" s="8" t="s">
        <v>70</v>
      </c>
      <c r="N969" s="8" t="s">
        <v>205</v>
      </c>
      <c r="O969" s="8">
        <f>IF(N969="Sportsman",0,_xlfn.IFNA(VLOOKUP(E969,'Points and Classes'!A:B,2,FALSE),0))</f>
        <v>0</v>
      </c>
      <c r="P969" s="8">
        <f>_xlfn.IFNA(VLOOKUP(N969&amp;G969,'By Class Overall'!A:F,6,FALSE),0)</f>
        <v>0</v>
      </c>
      <c r="Q969" s="8">
        <f>_xlfn.IFNA(VLOOKUP(N969&amp;G969,'By Class Overall'!A:G,7,FALSE),0)</f>
        <v>0</v>
      </c>
    </row>
    <row r="970" spans="1:17" x14ac:dyDescent="0.25">
      <c r="A970" s="8">
        <v>2</v>
      </c>
      <c r="B970" s="8" t="s">
        <v>181</v>
      </c>
      <c r="C970" s="8" t="s">
        <v>205</v>
      </c>
      <c r="D970" s="8" t="s">
        <v>71</v>
      </c>
      <c r="E970" s="8" t="s">
        <v>71</v>
      </c>
      <c r="F970" s="8">
        <v>152</v>
      </c>
      <c r="G970" s="8" t="s">
        <v>248</v>
      </c>
      <c r="J970" s="8" t="s">
        <v>71</v>
      </c>
      <c r="L970" s="8" t="s">
        <v>48</v>
      </c>
      <c r="M970" s="8" t="s">
        <v>249</v>
      </c>
      <c r="N970" s="8" t="s">
        <v>205</v>
      </c>
      <c r="O970" s="8">
        <f>IF(N970="Sportsman",0,_xlfn.IFNA(VLOOKUP(E970,'Points and Classes'!A:B,2,FALSE),0))</f>
        <v>0</v>
      </c>
      <c r="P970" s="8">
        <f>_xlfn.IFNA(VLOOKUP(N970&amp;G970,'By Class Overall'!A:F,6,FALSE),0)</f>
        <v>0</v>
      </c>
      <c r="Q970" s="8">
        <f>_xlfn.IFNA(VLOOKUP(N970&amp;G970,'By Class Overall'!A:G,7,FALSE),0)</f>
        <v>0</v>
      </c>
    </row>
    <row r="971" spans="1:17" x14ac:dyDescent="0.25">
      <c r="A971" s="8">
        <v>2</v>
      </c>
      <c r="B971" s="8" t="s">
        <v>181</v>
      </c>
      <c r="C971" s="8" t="s">
        <v>129</v>
      </c>
      <c r="D971" s="8">
        <v>1</v>
      </c>
      <c r="E971" s="8">
        <v>1</v>
      </c>
      <c r="F971" s="8">
        <v>179</v>
      </c>
      <c r="G971" s="8" t="s">
        <v>42</v>
      </c>
      <c r="H971" s="8">
        <v>6</v>
      </c>
      <c r="I971" s="9">
        <v>9.0277777777777787E-3</v>
      </c>
      <c r="J971" s="8">
        <v>25.751999999999999</v>
      </c>
      <c r="K971" s="8">
        <v>25.751999999999999</v>
      </c>
      <c r="L971" s="8" t="s">
        <v>274</v>
      </c>
      <c r="M971" s="8" t="s">
        <v>44</v>
      </c>
      <c r="N971" s="8" t="s">
        <v>129</v>
      </c>
      <c r="O971" s="8">
        <f>IF(N971="Sportsman",0,_xlfn.IFNA(VLOOKUP(E971,'Points and Classes'!A:B,2,FALSE),0))</f>
        <v>50</v>
      </c>
      <c r="P971" s="8">
        <f>_xlfn.IFNA(VLOOKUP(N971&amp;G971,'By Class Overall'!A:F,6,FALSE),0)</f>
        <v>100</v>
      </c>
      <c r="Q971" s="8">
        <f>_xlfn.IFNA(VLOOKUP(N971&amp;G971,'By Class Overall'!A:G,7,FALSE),0)</f>
        <v>4</v>
      </c>
    </row>
    <row r="972" spans="1:17" x14ac:dyDescent="0.25">
      <c r="A972" s="8">
        <v>2</v>
      </c>
      <c r="B972" s="8" t="s">
        <v>181</v>
      </c>
      <c r="C972" s="8" t="s">
        <v>129</v>
      </c>
      <c r="D972" s="8">
        <v>2</v>
      </c>
      <c r="E972" s="8">
        <v>2</v>
      </c>
      <c r="F972" s="8">
        <v>217</v>
      </c>
      <c r="G972" s="8" t="s">
        <v>130</v>
      </c>
      <c r="H972" s="8">
        <v>6</v>
      </c>
      <c r="I972" s="9">
        <v>8.7384259259259255E-3</v>
      </c>
      <c r="L972" s="8" t="s">
        <v>131</v>
      </c>
      <c r="M972" s="8" t="s">
        <v>81</v>
      </c>
      <c r="N972" s="8" t="s">
        <v>129</v>
      </c>
      <c r="O972" s="8">
        <f>IF(N972="Sportsman",0,_xlfn.IFNA(VLOOKUP(E972,'Points and Classes'!A:B,2,FALSE),0))</f>
        <v>40</v>
      </c>
      <c r="P972" s="8">
        <f>_xlfn.IFNA(VLOOKUP(N972&amp;G972,'By Class Overall'!A:F,6,FALSE),0)</f>
        <v>140</v>
      </c>
      <c r="Q972" s="8">
        <f>_xlfn.IFNA(VLOOKUP(N972&amp;G972,'By Class Overall'!A:G,7,FALSE),0)</f>
        <v>1</v>
      </c>
    </row>
    <row r="973" spans="1:17" x14ac:dyDescent="0.25">
      <c r="A973" s="8">
        <v>2</v>
      </c>
      <c r="B973" s="8" t="s">
        <v>181</v>
      </c>
      <c r="C973" s="8" t="s">
        <v>129</v>
      </c>
      <c r="D973" s="8" t="s">
        <v>193</v>
      </c>
      <c r="E973" s="8" t="s">
        <v>193</v>
      </c>
      <c r="F973" s="8">
        <v>33</v>
      </c>
      <c r="G973" s="8" t="s">
        <v>171</v>
      </c>
      <c r="H973" s="8">
        <v>4</v>
      </c>
      <c r="I973" s="9">
        <v>5.5555555555555558E-3</v>
      </c>
      <c r="J973" s="8" t="s">
        <v>268</v>
      </c>
      <c r="K973" s="8" t="s">
        <v>111</v>
      </c>
      <c r="L973" s="8" t="s">
        <v>172</v>
      </c>
      <c r="M973" s="8" t="s">
        <v>173</v>
      </c>
      <c r="N973" s="8" t="s">
        <v>129</v>
      </c>
      <c r="O973" s="8">
        <f>IF(N973="Sportsman",0,_xlfn.IFNA(VLOOKUP(E973,'Points and Classes'!A:B,2,FALSE),0))</f>
        <v>0</v>
      </c>
      <c r="P973" s="8">
        <f>_xlfn.IFNA(VLOOKUP(N973&amp;G973,'By Class Overall'!A:F,6,FALSE),0)</f>
        <v>0</v>
      </c>
      <c r="Q973" s="8">
        <f>_xlfn.IFNA(VLOOKUP(N973&amp;G973,'By Class Overall'!A:G,7,FALSE),0)</f>
        <v>0</v>
      </c>
    </row>
    <row r="974" spans="1:17" x14ac:dyDescent="0.25">
      <c r="A974" s="8">
        <v>2</v>
      </c>
      <c r="B974" s="8" t="s">
        <v>181</v>
      </c>
      <c r="C974" s="8" t="s">
        <v>129</v>
      </c>
      <c r="D974" s="8" t="s">
        <v>71</v>
      </c>
      <c r="E974" s="8" t="s">
        <v>71</v>
      </c>
      <c r="F974" s="8">
        <v>101</v>
      </c>
      <c r="G974" s="8" t="s">
        <v>124</v>
      </c>
      <c r="J974" s="8" t="s">
        <v>71</v>
      </c>
      <c r="L974" s="8" t="s">
        <v>125</v>
      </c>
      <c r="M974" s="8" t="s">
        <v>81</v>
      </c>
      <c r="N974" s="8" t="s">
        <v>129</v>
      </c>
      <c r="O974" s="8">
        <f>IF(N974="Sportsman",0,_xlfn.IFNA(VLOOKUP(E974,'Points and Classes'!A:B,2,FALSE),0))</f>
        <v>0</v>
      </c>
      <c r="P974" s="8">
        <f>_xlfn.IFNA(VLOOKUP(N974&amp;G974,'By Class Overall'!A:F,6,FALSE),0)</f>
        <v>0</v>
      </c>
      <c r="Q974" s="8">
        <f>_xlfn.IFNA(VLOOKUP(N974&amp;G974,'By Class Overall'!A:G,7,FALSE),0)</f>
        <v>0</v>
      </c>
    </row>
    <row r="975" spans="1:17" x14ac:dyDescent="0.25">
      <c r="A975" s="8">
        <v>2</v>
      </c>
      <c r="B975" s="8" t="s">
        <v>181</v>
      </c>
      <c r="C975" s="8" t="s">
        <v>129</v>
      </c>
      <c r="D975" s="8" t="s">
        <v>71</v>
      </c>
      <c r="E975" s="8" t="s">
        <v>71</v>
      </c>
      <c r="F975" s="8">
        <v>109</v>
      </c>
      <c r="G975" s="8" t="s">
        <v>235</v>
      </c>
      <c r="J975" s="8" t="s">
        <v>71</v>
      </c>
      <c r="L975" s="8" t="s">
        <v>131</v>
      </c>
      <c r="M975" s="8" t="s">
        <v>236</v>
      </c>
      <c r="N975" s="8" t="s">
        <v>129</v>
      </c>
      <c r="O975" s="8">
        <f>IF(N975="Sportsman",0,_xlfn.IFNA(VLOOKUP(E975,'Points and Classes'!A:B,2,FALSE),0))</f>
        <v>0</v>
      </c>
      <c r="P975" s="8">
        <f>_xlfn.IFNA(VLOOKUP(N975&amp;G975,'By Class Overall'!A:F,6,FALSE),0)</f>
        <v>120</v>
      </c>
      <c r="Q975" s="8">
        <f>_xlfn.IFNA(VLOOKUP(N975&amp;G975,'By Class Overall'!A:G,7,FALSE),0)</f>
        <v>3</v>
      </c>
    </row>
    <row r="976" spans="1:17" x14ac:dyDescent="0.25">
      <c r="A976" s="8">
        <v>2</v>
      </c>
      <c r="B976" s="8" t="s">
        <v>181</v>
      </c>
      <c r="C976" s="8" t="s">
        <v>129</v>
      </c>
      <c r="D976" s="8" t="s">
        <v>71</v>
      </c>
      <c r="E976" s="8" t="s">
        <v>71</v>
      </c>
      <c r="F976" s="8">
        <v>142</v>
      </c>
      <c r="G976" s="8" t="s">
        <v>233</v>
      </c>
      <c r="J976" s="8" t="s">
        <v>71</v>
      </c>
      <c r="L976" s="8" t="s">
        <v>234</v>
      </c>
      <c r="M976" s="8" t="s">
        <v>158</v>
      </c>
      <c r="N976" s="8" t="s">
        <v>129</v>
      </c>
      <c r="O976" s="8">
        <f>IF(N976="Sportsman",0,_xlfn.IFNA(VLOOKUP(E976,'Points and Classes'!A:B,2,FALSE),0))</f>
        <v>0</v>
      </c>
      <c r="P976" s="8">
        <f>_xlfn.IFNA(VLOOKUP(N976&amp;G976,'By Class Overall'!A:F,6,FALSE),0)</f>
        <v>132</v>
      </c>
      <c r="Q976" s="8">
        <f>_xlfn.IFNA(VLOOKUP(N976&amp;G976,'By Class Overall'!A:G,7,FALSE),0)</f>
        <v>2</v>
      </c>
    </row>
    <row r="977" spans="1:17" x14ac:dyDescent="0.25">
      <c r="A977" s="8">
        <v>2</v>
      </c>
      <c r="B977" s="8" t="s">
        <v>181</v>
      </c>
      <c r="C977" s="8" t="s">
        <v>164</v>
      </c>
      <c r="D977" s="8">
        <v>1</v>
      </c>
      <c r="E977" s="8">
        <v>1</v>
      </c>
      <c r="F977" s="8">
        <v>993</v>
      </c>
      <c r="G977" s="8" t="s">
        <v>165</v>
      </c>
      <c r="H977" s="8">
        <v>7</v>
      </c>
      <c r="I977" s="9">
        <v>8.7037037037037031E-3</v>
      </c>
      <c r="L977" s="8" t="s">
        <v>166</v>
      </c>
      <c r="M977" s="8" t="s">
        <v>16</v>
      </c>
      <c r="N977" s="8" t="s">
        <v>164</v>
      </c>
      <c r="O977" s="8">
        <f>IF(N977="Sportsman",0,_xlfn.IFNA(VLOOKUP(E977,'Points and Classes'!A:B,2,FALSE),0))</f>
        <v>50</v>
      </c>
      <c r="P977" s="8">
        <f>_xlfn.IFNA(VLOOKUP(N977&amp;G977,'By Class Overall'!A:F,6,FALSE),0)</f>
        <v>250</v>
      </c>
      <c r="Q977" s="8">
        <f>_xlfn.IFNA(VLOOKUP(N977&amp;G977,'By Class Overall'!A:G,7,FALSE),0)</f>
        <v>1</v>
      </c>
    </row>
    <row r="978" spans="1:17" x14ac:dyDescent="0.25">
      <c r="A978" s="8">
        <v>2</v>
      </c>
      <c r="B978" s="8" t="s">
        <v>181</v>
      </c>
      <c r="C978" s="8" t="s">
        <v>164</v>
      </c>
      <c r="D978" s="8">
        <v>2</v>
      </c>
      <c r="E978" s="8">
        <v>2</v>
      </c>
      <c r="F978" s="8">
        <v>35</v>
      </c>
      <c r="G978" s="8" t="s">
        <v>231</v>
      </c>
      <c r="H978" s="8">
        <v>7</v>
      </c>
      <c r="I978" s="9">
        <v>8.7037037037037031E-3</v>
      </c>
      <c r="J978" s="8">
        <v>0.16400000000000001</v>
      </c>
      <c r="K978" s="8">
        <v>0.16400000000000001</v>
      </c>
      <c r="L978" s="8" t="s">
        <v>125</v>
      </c>
      <c r="M978" s="8" t="s">
        <v>232</v>
      </c>
      <c r="N978" s="8" t="s">
        <v>164</v>
      </c>
      <c r="O978" s="8">
        <f>IF(N978="Sportsman",0,_xlfn.IFNA(VLOOKUP(E978,'Points and Classes'!A:B,2,FALSE),0))</f>
        <v>40</v>
      </c>
      <c r="P978" s="8">
        <f>_xlfn.IFNA(VLOOKUP(N978&amp;G978,'By Class Overall'!A:F,6,FALSE),0)</f>
        <v>72</v>
      </c>
      <c r="Q978" s="8">
        <f>_xlfn.IFNA(VLOOKUP(N978&amp;G978,'By Class Overall'!A:G,7,FALSE),0)</f>
        <v>6</v>
      </c>
    </row>
    <row r="979" spans="1:17" x14ac:dyDescent="0.25">
      <c r="A979" s="8">
        <v>2</v>
      </c>
      <c r="B979" s="8" t="s">
        <v>181</v>
      </c>
      <c r="C979" s="8" t="s">
        <v>164</v>
      </c>
      <c r="D979" s="8">
        <v>3</v>
      </c>
      <c r="E979" s="8">
        <v>3</v>
      </c>
      <c r="F979" s="8">
        <v>32</v>
      </c>
      <c r="G979" s="8" t="s">
        <v>168</v>
      </c>
      <c r="H979" s="8">
        <v>7</v>
      </c>
      <c r="I979" s="9">
        <v>8.9351851851851866E-3</v>
      </c>
      <c r="J979" s="8">
        <v>19.850999999999999</v>
      </c>
      <c r="K979" s="8">
        <v>19.687000000000001</v>
      </c>
      <c r="L979" s="8" t="s">
        <v>169</v>
      </c>
      <c r="M979" s="8" t="s">
        <v>170</v>
      </c>
      <c r="N979" s="8" t="s">
        <v>164</v>
      </c>
      <c r="O979" s="8">
        <f>IF(N979="Sportsman",0,_xlfn.IFNA(VLOOKUP(E979,'Points and Classes'!A:B,2,FALSE),0))</f>
        <v>32</v>
      </c>
      <c r="P979" s="8">
        <f>_xlfn.IFNA(VLOOKUP(N979&amp;G979,'By Class Overall'!A:F,6,FALSE),0)</f>
        <v>144</v>
      </c>
      <c r="Q979" s="8">
        <f>_xlfn.IFNA(VLOOKUP(N979&amp;G979,'By Class Overall'!A:G,7,FALSE),0)</f>
        <v>3</v>
      </c>
    </row>
    <row r="980" spans="1:17" x14ac:dyDescent="0.25">
      <c r="A980" s="8">
        <v>2</v>
      </c>
      <c r="B980" s="8" t="s">
        <v>181</v>
      </c>
      <c r="C980" s="8" t="s">
        <v>164</v>
      </c>
      <c r="D980" s="8">
        <v>4</v>
      </c>
      <c r="E980" s="8">
        <v>4</v>
      </c>
      <c r="F980" s="8">
        <v>33</v>
      </c>
      <c r="G980" s="8" t="s">
        <v>171</v>
      </c>
      <c r="H980" s="8">
        <v>7</v>
      </c>
      <c r="I980" s="9">
        <v>9.0277777777777787E-3</v>
      </c>
      <c r="J980" s="8">
        <v>28.241</v>
      </c>
      <c r="K980" s="8">
        <v>8.39</v>
      </c>
      <c r="L980" s="8" t="s">
        <v>172</v>
      </c>
      <c r="M980" s="8" t="s">
        <v>173</v>
      </c>
      <c r="N980" s="8" t="s">
        <v>164</v>
      </c>
      <c r="O980" s="8">
        <f>IF(N980="Sportsman",0,_xlfn.IFNA(VLOOKUP(E980,'Points and Classes'!A:B,2,FALSE),0))</f>
        <v>26</v>
      </c>
      <c r="P980" s="8">
        <f>_xlfn.IFNA(VLOOKUP(N980&amp;G980,'By Class Overall'!A:F,6,FALSE),0)</f>
        <v>154</v>
      </c>
      <c r="Q980" s="8">
        <f>_xlfn.IFNA(VLOOKUP(N980&amp;G980,'By Class Overall'!A:G,7,FALSE),0)</f>
        <v>2</v>
      </c>
    </row>
    <row r="981" spans="1:17" x14ac:dyDescent="0.25">
      <c r="A981" s="8">
        <v>2</v>
      </c>
      <c r="B981" s="8" t="s">
        <v>181</v>
      </c>
      <c r="C981" s="8" t="s">
        <v>164</v>
      </c>
      <c r="D981" s="8">
        <v>5</v>
      </c>
      <c r="E981" s="8">
        <v>5</v>
      </c>
      <c r="F981" s="8">
        <v>660</v>
      </c>
      <c r="G981" s="8" t="s">
        <v>64</v>
      </c>
      <c r="H981" s="8">
        <v>7</v>
      </c>
      <c r="I981" s="9">
        <v>9.1782407407407403E-3</v>
      </c>
      <c r="J981" s="8">
        <v>40.673000000000002</v>
      </c>
      <c r="K981" s="8">
        <v>12.432</v>
      </c>
      <c r="L981" s="8" t="s">
        <v>65</v>
      </c>
      <c r="M981" s="8" t="s">
        <v>66</v>
      </c>
      <c r="N981" s="8" t="s">
        <v>164</v>
      </c>
      <c r="O981" s="8">
        <f>IF(N981="Sportsman",0,_xlfn.IFNA(VLOOKUP(E981,'Points and Classes'!A:B,2,FALSE),0))</f>
        <v>22</v>
      </c>
      <c r="P981" s="8">
        <f>_xlfn.IFNA(VLOOKUP(N981&amp;G981,'By Class Overall'!A:F,6,FALSE),0)</f>
        <v>80</v>
      </c>
      <c r="Q981" s="8">
        <f>_xlfn.IFNA(VLOOKUP(N981&amp;G981,'By Class Overall'!A:G,7,FALSE),0)</f>
        <v>5</v>
      </c>
    </row>
    <row r="982" spans="1:17" x14ac:dyDescent="0.25">
      <c r="A982" s="8">
        <v>2</v>
      </c>
      <c r="B982" s="8" t="s">
        <v>181</v>
      </c>
      <c r="C982" s="8" t="s">
        <v>164</v>
      </c>
      <c r="D982" s="8">
        <v>6</v>
      </c>
      <c r="E982" s="8">
        <v>6</v>
      </c>
      <c r="F982" s="8">
        <v>142</v>
      </c>
      <c r="G982" s="8" t="s">
        <v>233</v>
      </c>
      <c r="H982" s="8">
        <v>7</v>
      </c>
      <c r="I982" s="9">
        <v>9.618055555555555E-3</v>
      </c>
      <c r="J982" s="9">
        <v>9.1435185185185185E-4</v>
      </c>
      <c r="K982" s="8">
        <v>37.917999999999999</v>
      </c>
      <c r="L982" s="8" t="s">
        <v>234</v>
      </c>
      <c r="M982" s="8" t="s">
        <v>158</v>
      </c>
      <c r="N982" s="8" t="s">
        <v>164</v>
      </c>
      <c r="O982" s="8">
        <f>IF(N982="Sportsman",0,_xlfn.IFNA(VLOOKUP(E982,'Points and Classes'!A:B,2,FALSE),0))</f>
        <v>20</v>
      </c>
      <c r="P982" s="8">
        <f>_xlfn.IFNA(VLOOKUP(N982&amp;G982,'By Class Overall'!A:F,6,FALSE),0)</f>
        <v>72</v>
      </c>
      <c r="Q982" s="8">
        <f>_xlfn.IFNA(VLOOKUP(N982&amp;G982,'By Class Overall'!A:G,7,FALSE),0)</f>
        <v>6</v>
      </c>
    </row>
    <row r="983" spans="1:17" x14ac:dyDescent="0.25">
      <c r="A983" s="8">
        <v>2</v>
      </c>
      <c r="B983" s="8" t="s">
        <v>181</v>
      </c>
      <c r="C983" s="8" t="s">
        <v>164</v>
      </c>
      <c r="D983" s="8">
        <v>7</v>
      </c>
      <c r="E983" s="8">
        <v>7</v>
      </c>
      <c r="F983" s="8">
        <v>693</v>
      </c>
      <c r="G983" s="8" t="s">
        <v>237</v>
      </c>
      <c r="H983" s="8">
        <v>7</v>
      </c>
      <c r="I983" s="9">
        <v>9.8611111111111104E-3</v>
      </c>
      <c r="J983" s="9">
        <v>1.1574074074074073E-3</v>
      </c>
      <c r="K983" s="8">
        <v>21.248999999999999</v>
      </c>
      <c r="L983" s="8" t="s">
        <v>172</v>
      </c>
      <c r="M983" s="8" t="s">
        <v>16</v>
      </c>
      <c r="N983" s="8" t="s">
        <v>164</v>
      </c>
      <c r="O983" s="8">
        <f>IF(N983="Sportsman",0,_xlfn.IFNA(VLOOKUP(E983,'Points and Classes'!A:B,2,FALSE),0))</f>
        <v>18</v>
      </c>
      <c r="P983" s="8">
        <f>_xlfn.IFNA(VLOOKUP(N983&amp;G983,'By Class Overall'!A:F,6,FALSE),0)</f>
        <v>82</v>
      </c>
      <c r="Q983" s="8">
        <f>_xlfn.IFNA(VLOOKUP(N983&amp;G983,'By Class Overall'!A:G,7,FALSE),0)</f>
        <v>4</v>
      </c>
    </row>
    <row r="984" spans="1:17" x14ac:dyDescent="0.25">
      <c r="A984" s="8">
        <v>2</v>
      </c>
      <c r="B984" s="8" t="s">
        <v>181</v>
      </c>
      <c r="C984" s="8" t="s">
        <v>164</v>
      </c>
      <c r="D984" s="8">
        <v>8</v>
      </c>
      <c r="E984" s="8">
        <v>8</v>
      </c>
      <c r="F984" s="8">
        <v>179</v>
      </c>
      <c r="G984" s="8" t="s">
        <v>42</v>
      </c>
      <c r="H984" s="8">
        <v>6</v>
      </c>
      <c r="I984" s="9">
        <v>8.8773148148148153E-3</v>
      </c>
      <c r="J984" s="8" t="s">
        <v>118</v>
      </c>
      <c r="K984" s="8" t="s">
        <v>118</v>
      </c>
      <c r="L984" s="8" t="s">
        <v>43</v>
      </c>
      <c r="M984" s="8" t="s">
        <v>44</v>
      </c>
      <c r="N984" s="8" t="s">
        <v>164</v>
      </c>
      <c r="O984" s="8">
        <f>IF(N984="Sportsman",0,_xlfn.IFNA(VLOOKUP(E984,'Points and Classes'!A:B,2,FALSE),0))</f>
        <v>16</v>
      </c>
      <c r="P984" s="8">
        <f>_xlfn.IFNA(VLOOKUP(N984&amp;G984,'By Class Overall'!A:F,6,FALSE),0)</f>
        <v>16</v>
      </c>
      <c r="Q984" s="8">
        <f>_xlfn.IFNA(VLOOKUP(N984&amp;G984,'By Class Overall'!A:G,7,FALSE),0)</f>
        <v>12</v>
      </c>
    </row>
    <row r="985" spans="1:17" x14ac:dyDescent="0.25">
      <c r="A985" s="8">
        <v>2</v>
      </c>
      <c r="B985" s="8" t="s">
        <v>181</v>
      </c>
      <c r="C985" s="8" t="s">
        <v>164</v>
      </c>
      <c r="D985" s="8" t="s">
        <v>71</v>
      </c>
      <c r="E985" s="8" t="s">
        <v>71</v>
      </c>
      <c r="F985" s="8">
        <v>217</v>
      </c>
      <c r="G985" s="8" t="s">
        <v>130</v>
      </c>
      <c r="J985" s="8" t="s">
        <v>71</v>
      </c>
      <c r="L985" s="8" t="s">
        <v>131</v>
      </c>
      <c r="M985" s="8" t="s">
        <v>81</v>
      </c>
      <c r="N985" s="8" t="s">
        <v>164</v>
      </c>
      <c r="O985" s="8">
        <f>IF(N985="Sportsman",0,_xlfn.IFNA(VLOOKUP(E985,'Points and Classes'!A:B,2,FALSE),0))</f>
        <v>0</v>
      </c>
      <c r="P985" s="8">
        <f>_xlfn.IFNA(VLOOKUP(N985&amp;G985,'By Class Overall'!A:F,6,FALSE),0)</f>
        <v>40</v>
      </c>
      <c r="Q985" s="8">
        <f>_xlfn.IFNA(VLOOKUP(N985&amp;G985,'By Class Overall'!A:G,7,FALSE),0)</f>
        <v>10</v>
      </c>
    </row>
    <row r="986" spans="1:17" x14ac:dyDescent="0.25">
      <c r="A986" s="8">
        <v>2</v>
      </c>
      <c r="B986" s="8" t="s">
        <v>181</v>
      </c>
      <c r="C986" s="8" t="s">
        <v>164</v>
      </c>
      <c r="D986" s="8" t="s">
        <v>71</v>
      </c>
      <c r="E986" s="8" t="s">
        <v>71</v>
      </c>
      <c r="F986" s="8">
        <v>109</v>
      </c>
      <c r="G986" s="8" t="s">
        <v>235</v>
      </c>
      <c r="J986" s="8" t="s">
        <v>71</v>
      </c>
      <c r="L986" s="8" t="s">
        <v>131</v>
      </c>
      <c r="M986" s="8" t="s">
        <v>236</v>
      </c>
      <c r="N986" s="8" t="s">
        <v>164</v>
      </c>
      <c r="O986" s="8">
        <f>IF(N986="Sportsman",0,_xlfn.IFNA(VLOOKUP(E986,'Points and Classes'!A:B,2,FALSE),0))</f>
        <v>0</v>
      </c>
      <c r="P986" s="8">
        <f>_xlfn.IFNA(VLOOKUP(N986&amp;G986,'By Class Overall'!A:F,6,FALSE),0)</f>
        <v>54</v>
      </c>
      <c r="Q986" s="8">
        <f>_xlfn.IFNA(VLOOKUP(N986&amp;G986,'By Class Overall'!A:G,7,FALSE),0)</f>
        <v>8</v>
      </c>
    </row>
    <row r="987" spans="1:17" x14ac:dyDescent="0.25">
      <c r="A987" s="8">
        <v>2</v>
      </c>
      <c r="B987" s="8" t="s">
        <v>181</v>
      </c>
      <c r="C987" s="8" t="s">
        <v>192</v>
      </c>
      <c r="D987" s="8">
        <v>8</v>
      </c>
      <c r="E987" s="8">
        <v>1</v>
      </c>
      <c r="F987" s="8">
        <v>146</v>
      </c>
      <c r="G987" s="8" t="s">
        <v>68</v>
      </c>
      <c r="H987" s="8">
        <v>7</v>
      </c>
      <c r="I987" s="9">
        <v>9.3749999999999997E-3</v>
      </c>
      <c r="J987" s="9">
        <v>7.291666666666667E-4</v>
      </c>
      <c r="K987" s="8">
        <v>0.749</v>
      </c>
      <c r="L987" s="8" t="s">
        <v>69</v>
      </c>
      <c r="M987" s="8" t="s">
        <v>70</v>
      </c>
      <c r="N987" s="8" t="s">
        <v>192</v>
      </c>
      <c r="O987" s="8">
        <f>IF(N987="Sportsman",0,_xlfn.IFNA(VLOOKUP(E987,'Points and Classes'!A:B,2,FALSE),0))</f>
        <v>0</v>
      </c>
      <c r="P987" s="8">
        <f>_xlfn.IFNA(VLOOKUP(N987&amp;G987,'By Class Overall'!A:F,6,FALSE),0)</f>
        <v>0</v>
      </c>
      <c r="Q987" s="8">
        <f>_xlfn.IFNA(VLOOKUP(N987&amp;G987,'By Class Overall'!A:G,7,FALSE),0)</f>
        <v>1</v>
      </c>
    </row>
    <row r="988" spans="1:17" x14ac:dyDescent="0.25">
      <c r="A988" s="8">
        <v>2</v>
      </c>
      <c r="B988" s="8" t="s">
        <v>181</v>
      </c>
      <c r="C988" s="8" t="s">
        <v>192</v>
      </c>
      <c r="D988" s="8">
        <v>9</v>
      </c>
      <c r="E988" s="8">
        <v>2</v>
      </c>
      <c r="F988" s="8">
        <v>268</v>
      </c>
      <c r="G988" s="8" t="s">
        <v>156</v>
      </c>
      <c r="H988" s="8">
        <v>7</v>
      </c>
      <c r="I988" s="9">
        <v>9.6064814814814815E-3</v>
      </c>
      <c r="J988" s="9">
        <v>9.6064814814814808E-4</v>
      </c>
      <c r="K988" s="8">
        <v>19.562999999999999</v>
      </c>
      <c r="L988" s="8" t="s">
        <v>157</v>
      </c>
      <c r="M988" s="8" t="s">
        <v>158</v>
      </c>
      <c r="N988" s="8" t="s">
        <v>192</v>
      </c>
      <c r="O988" s="8">
        <f>IF(N988="Sportsman",0,_xlfn.IFNA(VLOOKUP(E988,'Points and Classes'!A:B,2,FALSE),0))</f>
        <v>0</v>
      </c>
      <c r="P988" s="8">
        <f>_xlfn.IFNA(VLOOKUP(N988&amp;G988,'By Class Overall'!A:F,6,FALSE),0)</f>
        <v>0</v>
      </c>
      <c r="Q988" s="8">
        <f>_xlfn.IFNA(VLOOKUP(N988&amp;G988,'By Class Overall'!A:G,7,FALSE),0)</f>
        <v>1</v>
      </c>
    </row>
    <row r="989" spans="1:17" x14ac:dyDescent="0.25">
      <c r="A989" s="8">
        <v>2</v>
      </c>
      <c r="B989" s="8" t="s">
        <v>181</v>
      </c>
      <c r="C989" s="8" t="s">
        <v>192</v>
      </c>
      <c r="D989" s="8" t="s">
        <v>71</v>
      </c>
      <c r="E989" s="8" t="s">
        <v>71</v>
      </c>
      <c r="F989" s="8">
        <v>939</v>
      </c>
      <c r="G989" s="8" t="s">
        <v>153</v>
      </c>
      <c r="J989" s="8" t="s">
        <v>71</v>
      </c>
      <c r="L989" s="8" t="s">
        <v>154</v>
      </c>
      <c r="M989" s="8" t="s">
        <v>144</v>
      </c>
      <c r="N989" s="8" t="s">
        <v>192</v>
      </c>
      <c r="O989" s="8">
        <f>IF(N989="Sportsman",0,_xlfn.IFNA(VLOOKUP(E989,'Points and Classes'!A:B,2,FALSE),0))</f>
        <v>0</v>
      </c>
      <c r="P989" s="8">
        <f>_xlfn.IFNA(VLOOKUP(N989&amp;G989,'By Class Overall'!A:F,6,FALSE),0)</f>
        <v>0</v>
      </c>
      <c r="Q989" s="8">
        <f>_xlfn.IFNA(VLOOKUP(N989&amp;G989,'By Class Overall'!A:G,7,FALSE),0)</f>
        <v>0</v>
      </c>
    </row>
    <row r="990" spans="1:17" x14ac:dyDescent="0.25">
      <c r="A990" s="8">
        <v>2</v>
      </c>
      <c r="B990" s="8" t="s">
        <v>181</v>
      </c>
      <c r="C990" s="8" t="s">
        <v>192</v>
      </c>
      <c r="D990" s="8" t="s">
        <v>71</v>
      </c>
      <c r="E990" s="8" t="s">
        <v>71</v>
      </c>
      <c r="F990" s="8">
        <v>179</v>
      </c>
      <c r="G990" s="8" t="s">
        <v>42</v>
      </c>
      <c r="J990" s="8" t="s">
        <v>71</v>
      </c>
      <c r="L990" s="8" t="s">
        <v>43</v>
      </c>
      <c r="M990" s="8" t="s">
        <v>44</v>
      </c>
      <c r="N990" s="8" t="s">
        <v>192</v>
      </c>
      <c r="O990" s="8">
        <f>IF(N990="Sportsman",0,_xlfn.IFNA(VLOOKUP(E990,'Points and Classes'!A:B,2,FALSE),0))</f>
        <v>0</v>
      </c>
      <c r="P990" s="8">
        <f>_xlfn.IFNA(VLOOKUP(N990&amp;G990,'By Class Overall'!A:F,6,FALSE),0)</f>
        <v>0</v>
      </c>
      <c r="Q990" s="8">
        <f>_xlfn.IFNA(VLOOKUP(N990&amp;G990,'By Class Overall'!A:G,7,FALSE),0)</f>
        <v>1</v>
      </c>
    </row>
    <row r="991" spans="1:17" x14ac:dyDescent="0.25">
      <c r="A991" s="8">
        <v>2</v>
      </c>
      <c r="B991" s="8" t="s">
        <v>181</v>
      </c>
      <c r="C991" s="8" t="s">
        <v>192</v>
      </c>
      <c r="D991" s="8" t="s">
        <v>71</v>
      </c>
      <c r="E991" s="8" t="s">
        <v>71</v>
      </c>
      <c r="F991" s="8">
        <v>213</v>
      </c>
      <c r="G991" s="8" t="s">
        <v>241</v>
      </c>
      <c r="J991" s="8" t="s">
        <v>71</v>
      </c>
      <c r="L991" s="8" t="s">
        <v>242</v>
      </c>
      <c r="M991" s="8" t="s">
        <v>243</v>
      </c>
      <c r="N991" s="8" t="s">
        <v>192</v>
      </c>
      <c r="O991" s="8">
        <f>IF(N991="Sportsman",0,_xlfn.IFNA(VLOOKUP(E991,'Points and Classes'!A:B,2,FALSE),0))</f>
        <v>0</v>
      </c>
      <c r="P991" s="8">
        <f>_xlfn.IFNA(VLOOKUP(N991&amp;G991,'By Class Overall'!A:F,6,FALSE),0)</f>
        <v>0</v>
      </c>
      <c r="Q991" s="8">
        <f>_xlfn.IFNA(VLOOKUP(N991&amp;G991,'By Class Overall'!A:G,7,FALSE),0)</f>
        <v>1</v>
      </c>
    </row>
    <row r="992" spans="1:17" x14ac:dyDescent="0.25">
      <c r="A992" s="8">
        <v>2</v>
      </c>
      <c r="B992" s="8" t="s">
        <v>181</v>
      </c>
      <c r="C992" s="8" t="s">
        <v>192</v>
      </c>
      <c r="D992" s="8" t="s">
        <v>71</v>
      </c>
      <c r="E992" s="8" t="s">
        <v>71</v>
      </c>
      <c r="F992" s="8">
        <v>242</v>
      </c>
      <c r="G992" s="8" t="s">
        <v>116</v>
      </c>
      <c r="J992" s="8" t="s">
        <v>71</v>
      </c>
      <c r="L992" s="8" t="s">
        <v>155</v>
      </c>
      <c r="M992" s="8" t="s">
        <v>38</v>
      </c>
      <c r="N992" s="8" t="s">
        <v>192</v>
      </c>
      <c r="O992" s="8">
        <f>IF(N992="Sportsman",0,_xlfn.IFNA(VLOOKUP(E992,'Points and Classes'!A:B,2,FALSE),0))</f>
        <v>0</v>
      </c>
      <c r="P992" s="8">
        <f>_xlfn.IFNA(VLOOKUP(N992&amp;G992,'By Class Overall'!A:F,6,FALSE),0)</f>
        <v>0</v>
      </c>
      <c r="Q992" s="8">
        <f>_xlfn.IFNA(VLOOKUP(N992&amp;G992,'By Class Overall'!A:G,7,FALSE),0)</f>
        <v>1</v>
      </c>
    </row>
    <row r="993" spans="1:17" x14ac:dyDescent="0.25">
      <c r="A993" s="8">
        <v>2</v>
      </c>
      <c r="B993" s="8" t="s">
        <v>181</v>
      </c>
      <c r="C993" s="8" t="s">
        <v>192</v>
      </c>
      <c r="D993" s="8" t="s">
        <v>71</v>
      </c>
      <c r="E993" s="8" t="s">
        <v>71</v>
      </c>
      <c r="F993" s="8">
        <v>66</v>
      </c>
      <c r="G993" s="8" t="s">
        <v>141</v>
      </c>
      <c r="J993" s="8" t="s">
        <v>71</v>
      </c>
      <c r="L993" s="8" t="s">
        <v>154</v>
      </c>
      <c r="M993" s="8" t="s">
        <v>144</v>
      </c>
      <c r="N993" s="8" t="s">
        <v>192</v>
      </c>
      <c r="O993" s="8">
        <f>IF(N993="Sportsman",0,_xlfn.IFNA(VLOOKUP(E993,'Points and Classes'!A:B,2,FALSE),0))</f>
        <v>0</v>
      </c>
      <c r="P993" s="8">
        <f>_xlfn.IFNA(VLOOKUP(N993&amp;G993,'By Class Overall'!A:F,6,FALSE),0)</f>
        <v>0</v>
      </c>
      <c r="Q993" s="8">
        <f>_xlfn.IFNA(VLOOKUP(N993&amp;G993,'By Class Overall'!A:G,7,FALSE),0)</f>
        <v>0</v>
      </c>
    </row>
    <row r="994" spans="1:17" x14ac:dyDescent="0.25">
      <c r="A994" s="8">
        <v>2</v>
      </c>
      <c r="B994" s="8" t="s">
        <v>181</v>
      </c>
      <c r="C994" s="8" t="s">
        <v>192</v>
      </c>
      <c r="D994" s="8" t="s">
        <v>71</v>
      </c>
      <c r="E994" s="8" t="s">
        <v>71</v>
      </c>
      <c r="F994" s="8">
        <v>66</v>
      </c>
      <c r="G994" s="8" t="s">
        <v>141</v>
      </c>
      <c r="J994" s="8" t="s">
        <v>71</v>
      </c>
      <c r="L994" s="8" t="s">
        <v>143</v>
      </c>
      <c r="M994" s="8" t="s">
        <v>144</v>
      </c>
      <c r="N994" s="8" t="s">
        <v>192</v>
      </c>
      <c r="O994" s="8">
        <f>IF(N994="Sportsman",0,_xlfn.IFNA(VLOOKUP(E994,'Points and Classes'!A:B,2,FALSE),0))</f>
        <v>0</v>
      </c>
      <c r="P994" s="8">
        <f>_xlfn.IFNA(VLOOKUP(N994&amp;G994,'By Class Overall'!A:F,6,FALSE),0)</f>
        <v>0</v>
      </c>
      <c r="Q994" s="8">
        <f>_xlfn.IFNA(VLOOKUP(N994&amp;G994,'By Class Overall'!A:G,7,FALSE),0)</f>
        <v>0</v>
      </c>
    </row>
    <row r="995" spans="1:17" x14ac:dyDescent="0.25">
      <c r="A995" s="8">
        <v>2</v>
      </c>
      <c r="B995" s="8" t="s">
        <v>181</v>
      </c>
      <c r="C995" s="8" t="s">
        <v>192</v>
      </c>
      <c r="D995" s="8" t="s">
        <v>71</v>
      </c>
      <c r="E995" s="8" t="s">
        <v>71</v>
      </c>
      <c r="F995" s="8">
        <v>142</v>
      </c>
      <c r="G995" s="8" t="s">
        <v>233</v>
      </c>
      <c r="J995" s="8" t="s">
        <v>71</v>
      </c>
      <c r="L995" s="8" t="s">
        <v>234</v>
      </c>
      <c r="M995" s="8" t="s">
        <v>158</v>
      </c>
      <c r="N995" s="8" t="s">
        <v>192</v>
      </c>
      <c r="O995" s="8">
        <f>IF(N995="Sportsman",0,_xlfn.IFNA(VLOOKUP(E995,'Points and Classes'!A:B,2,FALSE),0))</f>
        <v>0</v>
      </c>
      <c r="P995" s="8">
        <f>_xlfn.IFNA(VLOOKUP(N995&amp;G995,'By Class Overall'!A:F,6,FALSE),0)</f>
        <v>0</v>
      </c>
      <c r="Q995" s="8">
        <f>_xlfn.IFNA(VLOOKUP(N995&amp;G995,'By Class Overall'!A:G,7,FALSE),0)</f>
        <v>1</v>
      </c>
    </row>
    <row r="996" spans="1:17" x14ac:dyDescent="0.25">
      <c r="A996" s="8">
        <v>2</v>
      </c>
      <c r="B996" s="8" t="s">
        <v>181</v>
      </c>
      <c r="C996" s="8" t="s">
        <v>192</v>
      </c>
      <c r="D996" s="8" t="s">
        <v>71</v>
      </c>
      <c r="E996" s="8" t="s">
        <v>71</v>
      </c>
      <c r="F996" s="8">
        <v>307</v>
      </c>
      <c r="G996" s="8" t="s">
        <v>47</v>
      </c>
      <c r="J996" s="8" t="s">
        <v>71</v>
      </c>
      <c r="L996" s="8" t="s">
        <v>48</v>
      </c>
      <c r="M996" s="8" t="s">
        <v>49</v>
      </c>
      <c r="N996" s="8" t="s">
        <v>192</v>
      </c>
      <c r="O996" s="8">
        <f>IF(N996="Sportsman",0,_xlfn.IFNA(VLOOKUP(E996,'Points and Classes'!A:B,2,FALSE),0))</f>
        <v>0</v>
      </c>
      <c r="P996" s="8">
        <f>_xlfn.IFNA(VLOOKUP(N996&amp;G996,'By Class Overall'!A:F,6,FALSE),0)</f>
        <v>0</v>
      </c>
      <c r="Q996" s="8">
        <f>_xlfn.IFNA(VLOOKUP(N996&amp;G996,'By Class Overall'!A:G,7,FALSE),0)</f>
        <v>1</v>
      </c>
    </row>
    <row r="997" spans="1:17" x14ac:dyDescent="0.25">
      <c r="A997" s="8">
        <v>2</v>
      </c>
      <c r="B997" s="8" t="s">
        <v>181</v>
      </c>
      <c r="C997" s="8" t="s">
        <v>192</v>
      </c>
      <c r="D997" s="8" t="s">
        <v>71</v>
      </c>
      <c r="E997" s="8" t="s">
        <v>71</v>
      </c>
      <c r="F997" s="8">
        <v>335</v>
      </c>
      <c r="G997" s="8" t="s">
        <v>269</v>
      </c>
      <c r="J997" s="8" t="s">
        <v>71</v>
      </c>
      <c r="L997" s="8" t="s">
        <v>270</v>
      </c>
      <c r="M997" s="8" t="s">
        <v>271</v>
      </c>
      <c r="N997" s="8" t="s">
        <v>192</v>
      </c>
      <c r="O997" s="8">
        <f>IF(N997="Sportsman",0,_xlfn.IFNA(VLOOKUP(E997,'Points and Classes'!A:B,2,FALSE),0))</f>
        <v>0</v>
      </c>
      <c r="P997" s="8">
        <f>_xlfn.IFNA(VLOOKUP(N997&amp;G997,'By Class Overall'!A:F,6,FALSE),0)</f>
        <v>0</v>
      </c>
      <c r="Q997" s="8">
        <f>_xlfn.IFNA(VLOOKUP(N997&amp;G997,'By Class Overall'!A:G,7,FALSE),0)</f>
        <v>1</v>
      </c>
    </row>
    <row r="998" spans="1:17" x14ac:dyDescent="0.25">
      <c r="A998" s="8">
        <v>2</v>
      </c>
      <c r="B998" s="8" t="s">
        <v>181</v>
      </c>
      <c r="C998" s="8" t="s">
        <v>192</v>
      </c>
      <c r="D998" s="8" t="s">
        <v>71</v>
      </c>
      <c r="E998" s="8" t="s">
        <v>71</v>
      </c>
      <c r="F998" s="8">
        <v>993</v>
      </c>
      <c r="G998" s="8" t="s">
        <v>165</v>
      </c>
      <c r="J998" s="8" t="s">
        <v>71</v>
      </c>
      <c r="L998" s="8" t="s">
        <v>166</v>
      </c>
      <c r="M998" s="8" t="s">
        <v>16</v>
      </c>
      <c r="N998" s="8" t="s">
        <v>192</v>
      </c>
      <c r="O998" s="8">
        <f>IF(N998="Sportsman",0,_xlfn.IFNA(VLOOKUP(E998,'Points and Classes'!A:B,2,FALSE),0))</f>
        <v>0</v>
      </c>
      <c r="P998" s="8">
        <f>_xlfn.IFNA(VLOOKUP(N998&amp;G998,'By Class Overall'!A:F,6,FALSE),0)</f>
        <v>0</v>
      </c>
      <c r="Q998" s="8">
        <f>_xlfn.IFNA(VLOOKUP(N998&amp;G998,'By Class Overall'!A:G,7,FALSE),0)</f>
        <v>1</v>
      </c>
    </row>
    <row r="999" spans="1:17" x14ac:dyDescent="0.25">
      <c r="A999" s="8">
        <v>2</v>
      </c>
      <c r="B999" s="8" t="s">
        <v>181</v>
      </c>
      <c r="C999" s="8" t="s">
        <v>192</v>
      </c>
      <c r="D999" s="8" t="s">
        <v>71</v>
      </c>
      <c r="E999" s="8" t="s">
        <v>71</v>
      </c>
      <c r="F999" s="8">
        <v>32</v>
      </c>
      <c r="G999" s="8" t="s">
        <v>168</v>
      </c>
      <c r="J999" s="8" t="s">
        <v>71</v>
      </c>
      <c r="L999" s="8" t="s">
        <v>169</v>
      </c>
      <c r="M999" s="8" t="s">
        <v>170</v>
      </c>
      <c r="N999" s="8" t="s">
        <v>192</v>
      </c>
      <c r="O999" s="8">
        <f>IF(N999="Sportsman",0,_xlfn.IFNA(VLOOKUP(E999,'Points and Classes'!A:B,2,FALSE),0))</f>
        <v>0</v>
      </c>
      <c r="P999" s="8">
        <f>_xlfn.IFNA(VLOOKUP(N999&amp;G999,'By Class Overall'!A:F,6,FALSE),0)</f>
        <v>0</v>
      </c>
      <c r="Q999" s="8">
        <f>_xlfn.IFNA(VLOOKUP(N999&amp;G999,'By Class Overall'!A:G,7,FALSE),0)</f>
        <v>0</v>
      </c>
    </row>
    <row r="1000" spans="1:17" x14ac:dyDescent="0.25">
      <c r="A1000" s="8">
        <v>2</v>
      </c>
      <c r="B1000" s="8" t="s">
        <v>181</v>
      </c>
      <c r="C1000" s="8" t="s">
        <v>192</v>
      </c>
      <c r="D1000" s="8" t="s">
        <v>71</v>
      </c>
      <c r="E1000" s="8" t="s">
        <v>71</v>
      </c>
      <c r="F1000" s="8">
        <v>268</v>
      </c>
      <c r="G1000" s="8" t="s">
        <v>156</v>
      </c>
      <c r="J1000" s="8" t="s">
        <v>71</v>
      </c>
      <c r="L1000" s="8" t="s">
        <v>157</v>
      </c>
      <c r="M1000" s="8" t="s">
        <v>158</v>
      </c>
      <c r="N1000" s="8" t="s">
        <v>192</v>
      </c>
      <c r="O1000" s="8">
        <f>IF(N1000="Sportsman",0,_xlfn.IFNA(VLOOKUP(E1000,'Points and Classes'!A:B,2,FALSE),0))</f>
        <v>0</v>
      </c>
      <c r="P1000" s="8">
        <f>_xlfn.IFNA(VLOOKUP(N1000&amp;G1000,'By Class Overall'!A:F,6,FALSE),0)</f>
        <v>0</v>
      </c>
      <c r="Q1000" s="8">
        <f>_xlfn.IFNA(VLOOKUP(N1000&amp;G1000,'By Class Overall'!A:G,7,FALSE),0)</f>
        <v>1</v>
      </c>
    </row>
    <row r="1001" spans="1:17" x14ac:dyDescent="0.25">
      <c r="A1001" s="8">
        <v>2</v>
      </c>
      <c r="B1001" s="8" t="s">
        <v>181</v>
      </c>
      <c r="C1001" s="8" t="s">
        <v>192</v>
      </c>
      <c r="D1001" s="8" t="s">
        <v>71</v>
      </c>
      <c r="E1001" s="8" t="s">
        <v>71</v>
      </c>
      <c r="F1001" s="8">
        <v>113</v>
      </c>
      <c r="G1001" s="8" t="s">
        <v>264</v>
      </c>
      <c r="J1001" s="8" t="s">
        <v>71</v>
      </c>
      <c r="L1001" s="8" t="s">
        <v>265</v>
      </c>
      <c r="M1001" s="8" t="s">
        <v>266</v>
      </c>
      <c r="N1001" s="8" t="s">
        <v>192</v>
      </c>
      <c r="O1001" s="8">
        <f>IF(N1001="Sportsman",0,_xlfn.IFNA(VLOOKUP(E1001,'Points and Classes'!A:B,2,FALSE),0))</f>
        <v>0</v>
      </c>
      <c r="P1001" s="8">
        <f>_xlfn.IFNA(VLOOKUP(N1001&amp;G1001,'By Class Overall'!A:F,6,FALSE),0)</f>
        <v>0</v>
      </c>
      <c r="Q1001" s="8">
        <f>_xlfn.IFNA(VLOOKUP(N1001&amp;G1001,'By Class Overall'!A:G,7,FALSE),0)</f>
        <v>0</v>
      </c>
    </row>
    <row r="1002" spans="1:17" x14ac:dyDescent="0.25">
      <c r="A1002" s="8">
        <v>2</v>
      </c>
      <c r="B1002" s="8" t="s">
        <v>181</v>
      </c>
      <c r="C1002" s="8" t="s">
        <v>192</v>
      </c>
      <c r="D1002" s="8" t="s">
        <v>71</v>
      </c>
      <c r="E1002" s="8" t="s">
        <v>71</v>
      </c>
      <c r="F1002" s="8">
        <v>693</v>
      </c>
      <c r="G1002" s="8" t="s">
        <v>237</v>
      </c>
      <c r="J1002" s="8" t="s">
        <v>71</v>
      </c>
      <c r="L1002" s="8" t="s">
        <v>172</v>
      </c>
      <c r="M1002" s="8" t="s">
        <v>16</v>
      </c>
      <c r="N1002" s="8" t="s">
        <v>192</v>
      </c>
      <c r="O1002" s="8">
        <f>IF(N1002="Sportsman",0,_xlfn.IFNA(VLOOKUP(E1002,'Points and Classes'!A:B,2,FALSE),0))</f>
        <v>0</v>
      </c>
      <c r="P1002" s="8">
        <f>_xlfn.IFNA(VLOOKUP(N1002&amp;G1002,'By Class Overall'!A:F,6,FALSE),0)</f>
        <v>0</v>
      </c>
      <c r="Q1002" s="8">
        <f>_xlfn.IFNA(VLOOKUP(N1002&amp;G1002,'By Class Overall'!A:G,7,FALSE),0)</f>
        <v>1</v>
      </c>
    </row>
    <row r="1003" spans="1:17" x14ac:dyDescent="0.25">
      <c r="A1003" s="8">
        <v>2</v>
      </c>
      <c r="B1003" s="8" t="s">
        <v>181</v>
      </c>
      <c r="C1003" s="8" t="s">
        <v>192</v>
      </c>
      <c r="D1003" s="8" t="s">
        <v>71</v>
      </c>
      <c r="E1003" s="8" t="s">
        <v>71</v>
      </c>
      <c r="F1003" s="8">
        <v>71</v>
      </c>
      <c r="G1003" s="8" t="s">
        <v>250</v>
      </c>
      <c r="J1003" s="8" t="s">
        <v>71</v>
      </c>
      <c r="L1003" s="8" t="s">
        <v>188</v>
      </c>
      <c r="M1003" s="8" t="s">
        <v>251</v>
      </c>
      <c r="N1003" s="8" t="s">
        <v>192</v>
      </c>
      <c r="O1003" s="8">
        <f>IF(N1003="Sportsman",0,_xlfn.IFNA(VLOOKUP(E1003,'Points and Classes'!A:B,2,FALSE),0))</f>
        <v>0</v>
      </c>
      <c r="P1003" s="8">
        <f>_xlfn.IFNA(VLOOKUP(N1003&amp;G1003,'By Class Overall'!A:F,6,FALSE),0)</f>
        <v>0</v>
      </c>
      <c r="Q1003" s="8">
        <f>_xlfn.IFNA(VLOOKUP(N1003&amp;G1003,'By Class Overall'!A:G,7,FALSE),0)</f>
        <v>0</v>
      </c>
    </row>
    <row r="1004" spans="1:17" x14ac:dyDescent="0.25">
      <c r="A1004" s="8">
        <v>2</v>
      </c>
      <c r="B1004" s="8" t="s">
        <v>181</v>
      </c>
      <c r="C1004" s="8" t="s">
        <v>192</v>
      </c>
      <c r="D1004" s="8" t="s">
        <v>71</v>
      </c>
      <c r="E1004" s="8" t="s">
        <v>71</v>
      </c>
      <c r="F1004" s="8">
        <v>146</v>
      </c>
      <c r="G1004" s="8" t="s">
        <v>68</v>
      </c>
      <c r="J1004" s="8" t="s">
        <v>71</v>
      </c>
      <c r="L1004" s="8" t="s">
        <v>69</v>
      </c>
      <c r="M1004" s="8" t="s">
        <v>70</v>
      </c>
      <c r="N1004" s="8" t="s">
        <v>192</v>
      </c>
      <c r="O1004" s="8">
        <f>IF(N1004="Sportsman",0,_xlfn.IFNA(VLOOKUP(E1004,'Points and Classes'!A:B,2,FALSE),0))</f>
        <v>0</v>
      </c>
      <c r="P1004" s="8">
        <f>_xlfn.IFNA(VLOOKUP(N1004&amp;G1004,'By Class Overall'!A:F,6,FALSE),0)</f>
        <v>0</v>
      </c>
      <c r="Q1004" s="8">
        <f>_xlfn.IFNA(VLOOKUP(N1004&amp;G1004,'By Class Overall'!A:G,7,FALSE),0)</f>
        <v>1</v>
      </c>
    </row>
    <row r="1005" spans="1:17" x14ac:dyDescent="0.25">
      <c r="A1005" s="8">
        <v>2</v>
      </c>
      <c r="B1005" s="8" t="s">
        <v>181</v>
      </c>
      <c r="C1005" s="8" t="s">
        <v>192</v>
      </c>
      <c r="D1005" s="8" t="s">
        <v>71</v>
      </c>
      <c r="E1005" s="8" t="s">
        <v>71</v>
      </c>
      <c r="F1005" s="8">
        <v>107</v>
      </c>
      <c r="G1005" s="8" t="s">
        <v>55</v>
      </c>
      <c r="J1005" s="8" t="s">
        <v>71</v>
      </c>
      <c r="L1005" s="8" t="s">
        <v>56</v>
      </c>
      <c r="M1005" s="8" t="s">
        <v>57</v>
      </c>
      <c r="N1005" s="8" t="s">
        <v>192</v>
      </c>
      <c r="O1005" s="8">
        <f>IF(N1005="Sportsman",0,_xlfn.IFNA(VLOOKUP(E1005,'Points and Classes'!A:B,2,FALSE),0))</f>
        <v>0</v>
      </c>
      <c r="P1005" s="8">
        <f>_xlfn.IFNA(VLOOKUP(N1005&amp;G1005,'By Class Overall'!A:F,6,FALSE),0)</f>
        <v>0</v>
      </c>
      <c r="Q1005" s="8">
        <f>_xlfn.IFNA(VLOOKUP(N1005&amp;G1005,'By Class Overall'!A:G,7,FALSE),0)</f>
        <v>1</v>
      </c>
    </row>
    <row r="1006" spans="1:17" x14ac:dyDescent="0.25">
      <c r="A1006" s="8">
        <v>2</v>
      </c>
      <c r="B1006" s="8" t="s">
        <v>181</v>
      </c>
      <c r="C1006" s="8" t="s">
        <v>192</v>
      </c>
      <c r="D1006" s="8" t="s">
        <v>71</v>
      </c>
      <c r="E1006" s="8" t="s">
        <v>71</v>
      </c>
      <c r="F1006" s="8">
        <v>300</v>
      </c>
      <c r="G1006" s="8" t="s">
        <v>267</v>
      </c>
      <c r="J1006" s="8" t="s">
        <v>71</v>
      </c>
      <c r="L1006" s="8" t="s">
        <v>18</v>
      </c>
      <c r="M1006" s="8" t="s">
        <v>158</v>
      </c>
      <c r="N1006" s="8" t="s">
        <v>192</v>
      </c>
      <c r="O1006" s="8">
        <f>IF(N1006="Sportsman",0,_xlfn.IFNA(VLOOKUP(E1006,'Points and Classes'!A:B,2,FALSE),0))</f>
        <v>0</v>
      </c>
      <c r="P1006" s="8">
        <f>_xlfn.IFNA(VLOOKUP(N1006&amp;G1006,'By Class Overall'!A:F,6,FALSE),0)</f>
        <v>0</v>
      </c>
      <c r="Q1006" s="8">
        <f>_xlfn.IFNA(VLOOKUP(N1006&amp;G1006,'By Class Overall'!A:G,7,FALSE),0)</f>
        <v>1</v>
      </c>
    </row>
    <row r="1007" spans="1:17" x14ac:dyDescent="0.25">
      <c r="A1007" s="8">
        <v>2</v>
      </c>
      <c r="B1007" s="8" t="s">
        <v>181</v>
      </c>
      <c r="C1007" s="8" t="s">
        <v>192</v>
      </c>
      <c r="D1007" s="8" t="s">
        <v>71</v>
      </c>
      <c r="E1007" s="8" t="s">
        <v>71</v>
      </c>
      <c r="F1007" s="8">
        <v>711</v>
      </c>
      <c r="G1007" s="8" t="s">
        <v>151</v>
      </c>
      <c r="J1007" s="8" t="s">
        <v>71</v>
      </c>
      <c r="L1007" s="8" t="s">
        <v>18</v>
      </c>
      <c r="M1007" s="8" t="s">
        <v>152</v>
      </c>
      <c r="N1007" s="8" t="s">
        <v>192</v>
      </c>
      <c r="O1007" s="8">
        <f>IF(N1007="Sportsman",0,_xlfn.IFNA(VLOOKUP(E1007,'Points and Classes'!A:B,2,FALSE),0))</f>
        <v>0</v>
      </c>
      <c r="P1007" s="8">
        <f>_xlfn.IFNA(VLOOKUP(N1007&amp;G1007,'By Class Overall'!A:F,6,FALSE),0)</f>
        <v>0</v>
      </c>
      <c r="Q1007" s="8">
        <f>_xlfn.IFNA(VLOOKUP(N1007&amp;G1007,'By Class Overall'!A:G,7,FALSE),0)</f>
        <v>1</v>
      </c>
    </row>
    <row r="1008" spans="1:17" x14ac:dyDescent="0.25">
      <c r="A1008" s="8">
        <v>2</v>
      </c>
      <c r="B1008" s="8" t="s">
        <v>181</v>
      </c>
      <c r="C1008" s="8" t="s">
        <v>192</v>
      </c>
      <c r="D1008" s="8" t="s">
        <v>71</v>
      </c>
      <c r="E1008" s="8" t="s">
        <v>71</v>
      </c>
      <c r="F1008" s="8">
        <v>147</v>
      </c>
      <c r="G1008" s="8" t="s">
        <v>159</v>
      </c>
      <c r="J1008" s="8" t="s">
        <v>71</v>
      </c>
      <c r="L1008" s="8" t="s">
        <v>155</v>
      </c>
      <c r="M1008" s="8" t="s">
        <v>24</v>
      </c>
      <c r="N1008" s="8" t="s">
        <v>192</v>
      </c>
      <c r="O1008" s="8">
        <f>IF(N1008="Sportsman",0,_xlfn.IFNA(VLOOKUP(E1008,'Points and Classes'!A:B,2,FALSE),0))</f>
        <v>0</v>
      </c>
      <c r="P1008" s="8">
        <f>_xlfn.IFNA(VLOOKUP(N1008&amp;G1008,'By Class Overall'!A:F,6,FALSE),0)</f>
        <v>0</v>
      </c>
      <c r="Q1008" s="8">
        <f>_xlfn.IFNA(VLOOKUP(N1008&amp;G1008,'By Class Overall'!A:G,7,FALSE),0)</f>
        <v>0</v>
      </c>
    </row>
    <row r="1009" spans="1:17" x14ac:dyDescent="0.25">
      <c r="A1009" s="8">
        <v>2</v>
      </c>
      <c r="B1009" s="8" t="s">
        <v>181</v>
      </c>
      <c r="C1009" s="8" t="s">
        <v>192</v>
      </c>
      <c r="D1009" s="8" t="s">
        <v>71</v>
      </c>
      <c r="E1009" s="8" t="s">
        <v>71</v>
      </c>
      <c r="F1009" s="8">
        <v>417</v>
      </c>
      <c r="G1009" s="8" t="s">
        <v>261</v>
      </c>
      <c r="J1009" s="8" t="s">
        <v>71</v>
      </c>
      <c r="L1009" s="8" t="s">
        <v>262</v>
      </c>
      <c r="M1009" s="8" t="s">
        <v>263</v>
      </c>
      <c r="N1009" s="8" t="s">
        <v>192</v>
      </c>
      <c r="O1009" s="8">
        <f>IF(N1009="Sportsman",0,_xlfn.IFNA(VLOOKUP(E1009,'Points and Classes'!A:B,2,FALSE),0))</f>
        <v>0</v>
      </c>
      <c r="P1009" s="8">
        <f>_xlfn.IFNA(VLOOKUP(N1009&amp;G1009,'By Class Overall'!A:F,6,FALSE),0)</f>
        <v>0</v>
      </c>
      <c r="Q1009" s="8">
        <f>_xlfn.IFNA(VLOOKUP(N1009&amp;G1009,'By Class Overall'!A:G,7,FALSE),0)</f>
        <v>0</v>
      </c>
    </row>
    <row r="1010" spans="1:17" x14ac:dyDescent="0.25">
      <c r="A1010" s="8">
        <v>2</v>
      </c>
      <c r="B1010" s="8" t="s">
        <v>181</v>
      </c>
      <c r="C1010" s="8" t="s">
        <v>192</v>
      </c>
      <c r="D1010" s="8" t="s">
        <v>71</v>
      </c>
      <c r="E1010" s="8" t="s">
        <v>71</v>
      </c>
      <c r="F1010" s="8">
        <v>805</v>
      </c>
      <c r="G1010" s="8" t="s">
        <v>82</v>
      </c>
      <c r="J1010" s="8" t="s">
        <v>71</v>
      </c>
      <c r="L1010" s="8" t="s">
        <v>83</v>
      </c>
      <c r="M1010" s="8" t="s">
        <v>54</v>
      </c>
      <c r="N1010" s="8" t="s">
        <v>192</v>
      </c>
      <c r="O1010" s="8">
        <f>IF(N1010="Sportsman",0,_xlfn.IFNA(VLOOKUP(E1010,'Points and Classes'!A:B,2,FALSE),0))</f>
        <v>0</v>
      </c>
      <c r="P1010" s="8">
        <f>_xlfn.IFNA(VLOOKUP(N1010&amp;G1010,'By Class Overall'!A:F,6,FALSE),0)</f>
        <v>0</v>
      </c>
      <c r="Q1010" s="8">
        <f>_xlfn.IFNA(VLOOKUP(N1010&amp;G1010,'By Class Overall'!A:G,7,FALSE),0)</f>
        <v>0</v>
      </c>
    </row>
    <row r="1011" spans="1:17" x14ac:dyDescent="0.25">
      <c r="A1011" s="8">
        <v>2</v>
      </c>
      <c r="B1011" s="8" t="s">
        <v>181</v>
      </c>
      <c r="C1011" s="8" t="s">
        <v>192</v>
      </c>
      <c r="D1011" s="8" t="s">
        <v>193</v>
      </c>
      <c r="E1011" s="8" t="s">
        <v>193</v>
      </c>
      <c r="F1011" s="8">
        <v>335</v>
      </c>
      <c r="G1011" s="8" t="s">
        <v>269</v>
      </c>
      <c r="H1011" s="8">
        <v>7</v>
      </c>
      <c r="I1011" s="9">
        <v>8.9467592592592585E-3</v>
      </c>
      <c r="J1011" s="8" t="s">
        <v>193</v>
      </c>
      <c r="K1011" s="8">
        <v>26.141999999999999</v>
      </c>
      <c r="L1011" s="8" t="s">
        <v>270</v>
      </c>
      <c r="M1011" s="8" t="s">
        <v>271</v>
      </c>
      <c r="N1011" s="8" t="s">
        <v>192</v>
      </c>
      <c r="O1011" s="8">
        <f>IF(N1011="Sportsman",0,_xlfn.IFNA(VLOOKUP(E1011,'Points and Classes'!A:B,2,FALSE),0))</f>
        <v>0</v>
      </c>
      <c r="P1011" s="8">
        <f>_xlfn.IFNA(VLOOKUP(N1011&amp;G1011,'By Class Overall'!A:F,6,FALSE),0)</f>
        <v>0</v>
      </c>
      <c r="Q1011" s="8">
        <f>_xlfn.IFNA(VLOOKUP(N1011&amp;G1011,'By Class Overall'!A:G,7,FALSE),0)</f>
        <v>1</v>
      </c>
    </row>
    <row r="1012" spans="1:17" x14ac:dyDescent="0.25">
      <c r="A1012" s="8">
        <v>2</v>
      </c>
      <c r="B1012" s="8" t="s">
        <v>181</v>
      </c>
      <c r="C1012" s="8" t="s">
        <v>192</v>
      </c>
      <c r="D1012" s="8" t="s">
        <v>193</v>
      </c>
      <c r="E1012" s="8" t="s">
        <v>193</v>
      </c>
      <c r="F1012" s="8">
        <v>179</v>
      </c>
      <c r="G1012" s="8" t="s">
        <v>42</v>
      </c>
      <c r="H1012" s="8">
        <v>7</v>
      </c>
      <c r="I1012" s="9">
        <v>9.0509259259259258E-3</v>
      </c>
      <c r="J1012" s="8" t="s">
        <v>193</v>
      </c>
      <c r="K1012" s="8">
        <v>3.6360000000000001</v>
      </c>
      <c r="L1012" s="8" t="s">
        <v>43</v>
      </c>
      <c r="M1012" s="8" t="s">
        <v>44</v>
      </c>
      <c r="N1012" s="8" t="s">
        <v>192</v>
      </c>
      <c r="O1012" s="8">
        <f>IF(N1012="Sportsman",0,_xlfn.IFNA(VLOOKUP(E1012,'Points and Classes'!A:B,2,FALSE),0))</f>
        <v>0</v>
      </c>
      <c r="P1012" s="8">
        <f>_xlfn.IFNA(VLOOKUP(N1012&amp;G1012,'By Class Overall'!A:F,6,FALSE),0)</f>
        <v>0</v>
      </c>
      <c r="Q1012" s="8">
        <f>_xlfn.IFNA(VLOOKUP(N1012&amp;G1012,'By Class Overall'!A:G,7,FALSE),0)</f>
        <v>1</v>
      </c>
    </row>
    <row r="1013" spans="1:17" x14ac:dyDescent="0.25">
      <c r="A1013" s="8">
        <v>2</v>
      </c>
      <c r="B1013" s="8" t="s">
        <v>181</v>
      </c>
      <c r="C1013" s="8" t="s">
        <v>196</v>
      </c>
      <c r="D1013" s="8">
        <v>1</v>
      </c>
      <c r="E1013" s="8">
        <v>1</v>
      </c>
      <c r="F1013" s="8">
        <v>86</v>
      </c>
      <c r="G1013" s="8" t="s">
        <v>89</v>
      </c>
      <c r="H1013" s="8">
        <v>7</v>
      </c>
      <c r="I1013" s="9">
        <v>7.9745370370370369E-3</v>
      </c>
      <c r="L1013" s="8" t="s">
        <v>31</v>
      </c>
      <c r="M1013" s="8" t="s">
        <v>60</v>
      </c>
      <c r="N1013" s="8" t="s">
        <v>196</v>
      </c>
      <c r="O1013" s="8">
        <f>IF(N1013="Sportsman",0,_xlfn.IFNA(VLOOKUP(E1013,'Points and Classes'!A:B,2,FALSE),0))</f>
        <v>50</v>
      </c>
      <c r="P1013" s="8">
        <f>_xlfn.IFNA(VLOOKUP(N1013&amp;G1013,'By Class Overall'!A:F,6,FALSE),0)</f>
        <v>140</v>
      </c>
      <c r="Q1013" s="8">
        <f>_xlfn.IFNA(VLOOKUP(N1013&amp;G1013,'By Class Overall'!A:G,7,FALSE),0)</f>
        <v>1</v>
      </c>
    </row>
    <row r="1014" spans="1:17" x14ac:dyDescent="0.25">
      <c r="A1014" s="8">
        <v>2</v>
      </c>
      <c r="B1014" s="8" t="s">
        <v>181</v>
      </c>
      <c r="C1014" s="8" t="s">
        <v>196</v>
      </c>
      <c r="D1014" s="8">
        <v>2</v>
      </c>
      <c r="E1014" s="8">
        <v>2</v>
      </c>
      <c r="F1014" s="8">
        <v>152</v>
      </c>
      <c r="G1014" s="8" t="s">
        <v>248</v>
      </c>
      <c r="H1014" s="8">
        <v>7</v>
      </c>
      <c r="I1014" s="9">
        <v>8.0555555555555554E-3</v>
      </c>
      <c r="J1014" s="8">
        <v>7.359</v>
      </c>
      <c r="K1014" s="8">
        <v>7.359</v>
      </c>
      <c r="L1014" s="8" t="s">
        <v>48</v>
      </c>
      <c r="M1014" s="8" t="s">
        <v>249</v>
      </c>
      <c r="N1014" s="8" t="s">
        <v>196</v>
      </c>
      <c r="O1014" s="8">
        <f>IF(N1014="Sportsman",0,_xlfn.IFNA(VLOOKUP(E1014,'Points and Classes'!A:B,2,FALSE),0))</f>
        <v>40</v>
      </c>
      <c r="P1014" s="8">
        <f>_xlfn.IFNA(VLOOKUP(N1014&amp;G1014,'By Class Overall'!A:F,6,FALSE),0)</f>
        <v>40</v>
      </c>
      <c r="Q1014" s="8">
        <f>_xlfn.IFNA(VLOOKUP(N1014&amp;G1014,'By Class Overall'!A:G,7,FALSE),0)</f>
        <v>6</v>
      </c>
    </row>
    <row r="1015" spans="1:17" x14ac:dyDescent="0.25">
      <c r="A1015" s="8">
        <v>2</v>
      </c>
      <c r="B1015" s="8" t="s">
        <v>181</v>
      </c>
      <c r="C1015" s="8" t="s">
        <v>196</v>
      </c>
      <c r="D1015" s="8">
        <v>3</v>
      </c>
      <c r="E1015" s="8">
        <v>3</v>
      </c>
      <c r="F1015" s="8">
        <v>115</v>
      </c>
      <c r="G1015" s="8" t="s">
        <v>92</v>
      </c>
      <c r="H1015" s="8">
        <v>7</v>
      </c>
      <c r="I1015" s="9">
        <v>8.0671296296296307E-3</v>
      </c>
      <c r="J1015" s="8">
        <v>7.9450000000000003</v>
      </c>
      <c r="K1015" s="8">
        <v>0.58599999999999997</v>
      </c>
      <c r="L1015" s="8" t="s">
        <v>62</v>
      </c>
      <c r="M1015" s="8" t="s">
        <v>44</v>
      </c>
      <c r="N1015" s="8" t="s">
        <v>196</v>
      </c>
      <c r="O1015" s="8">
        <f>IF(N1015="Sportsman",0,_xlfn.IFNA(VLOOKUP(E1015,'Points and Classes'!A:B,2,FALSE),0))</f>
        <v>32</v>
      </c>
      <c r="P1015" s="8">
        <f>_xlfn.IFNA(VLOOKUP(N1015&amp;G1015,'By Class Overall'!A:F,6,FALSE),0)</f>
        <v>104</v>
      </c>
      <c r="Q1015" s="8">
        <f>_xlfn.IFNA(VLOOKUP(N1015&amp;G1015,'By Class Overall'!A:G,7,FALSE),0)</f>
        <v>2</v>
      </c>
    </row>
    <row r="1016" spans="1:17" x14ac:dyDescent="0.25">
      <c r="A1016" s="8">
        <v>2</v>
      </c>
      <c r="B1016" s="8" t="s">
        <v>181</v>
      </c>
      <c r="C1016" s="8" t="s">
        <v>196</v>
      </c>
      <c r="D1016" s="8">
        <v>4</v>
      </c>
      <c r="E1016" s="8">
        <v>4</v>
      </c>
      <c r="F1016" s="8">
        <v>53</v>
      </c>
      <c r="G1016" s="8" t="s">
        <v>120</v>
      </c>
      <c r="H1016" s="8">
        <v>7</v>
      </c>
      <c r="I1016" s="9">
        <v>8.1018518518518514E-3</v>
      </c>
      <c r="J1016" s="8">
        <v>11.472</v>
      </c>
      <c r="K1016" s="8">
        <v>3.5270000000000001</v>
      </c>
      <c r="L1016" s="8" t="s">
        <v>31</v>
      </c>
      <c r="M1016" s="8" t="s">
        <v>121</v>
      </c>
      <c r="N1016" s="8" t="s">
        <v>196</v>
      </c>
      <c r="O1016" s="8">
        <f>IF(N1016="Sportsman",0,_xlfn.IFNA(VLOOKUP(E1016,'Points and Classes'!A:B,2,FALSE),0))</f>
        <v>26</v>
      </c>
      <c r="P1016" s="8">
        <f>_xlfn.IFNA(VLOOKUP(N1016&amp;G1016,'By Class Overall'!A:F,6,FALSE),0)</f>
        <v>52</v>
      </c>
      <c r="Q1016" s="8">
        <f>_xlfn.IFNA(VLOOKUP(N1016&amp;G1016,'By Class Overall'!A:G,7,FALSE),0)</f>
        <v>4</v>
      </c>
    </row>
    <row r="1017" spans="1:17" x14ac:dyDescent="0.25">
      <c r="A1017" s="8">
        <v>2</v>
      </c>
      <c r="B1017" s="8" t="s">
        <v>181</v>
      </c>
      <c r="C1017" s="8" t="s">
        <v>196</v>
      </c>
      <c r="D1017" s="8">
        <v>5</v>
      </c>
      <c r="E1017" s="8">
        <v>5</v>
      </c>
      <c r="F1017" s="8">
        <v>11</v>
      </c>
      <c r="G1017" s="8" t="s">
        <v>127</v>
      </c>
      <c r="H1017" s="8">
        <v>7</v>
      </c>
      <c r="I1017" s="9">
        <v>8.1828703703703699E-3</v>
      </c>
      <c r="J1017" s="8">
        <v>18.428000000000001</v>
      </c>
      <c r="K1017" s="8">
        <v>6.9560000000000004</v>
      </c>
      <c r="L1017" s="8" t="s">
        <v>31</v>
      </c>
      <c r="M1017" s="8" t="s">
        <v>128</v>
      </c>
      <c r="N1017" s="8" t="s">
        <v>196</v>
      </c>
      <c r="O1017" s="8">
        <f>IF(N1017="Sportsman",0,_xlfn.IFNA(VLOOKUP(E1017,'Points and Classes'!A:B,2,FALSE),0))</f>
        <v>22</v>
      </c>
      <c r="P1017" s="8">
        <f>_xlfn.IFNA(VLOOKUP(N1017&amp;G1017,'By Class Overall'!A:F,6,FALSE),0)</f>
        <v>42</v>
      </c>
      <c r="Q1017" s="8">
        <f>_xlfn.IFNA(VLOOKUP(N1017&amp;G1017,'By Class Overall'!A:G,7,FALSE),0)</f>
        <v>5</v>
      </c>
    </row>
    <row r="1018" spans="1:17" x14ac:dyDescent="0.25">
      <c r="A1018" s="8">
        <v>2</v>
      </c>
      <c r="B1018" s="8" t="s">
        <v>181</v>
      </c>
      <c r="C1018" s="8" t="s">
        <v>196</v>
      </c>
      <c r="D1018" s="8">
        <v>6</v>
      </c>
      <c r="E1018" s="8">
        <v>6</v>
      </c>
      <c r="F1018" s="8">
        <v>122</v>
      </c>
      <c r="G1018" s="8" t="s">
        <v>101</v>
      </c>
      <c r="H1018" s="8">
        <v>7</v>
      </c>
      <c r="I1018" s="9">
        <v>8.1828703703703699E-3</v>
      </c>
      <c r="J1018" s="8">
        <v>18.579999999999998</v>
      </c>
      <c r="K1018" s="8">
        <v>0.152</v>
      </c>
      <c r="L1018" s="8" t="s">
        <v>31</v>
      </c>
      <c r="M1018" s="8" t="s">
        <v>102</v>
      </c>
      <c r="N1018" s="8" t="s">
        <v>196</v>
      </c>
      <c r="O1018" s="8">
        <f>IF(N1018="Sportsman",0,_xlfn.IFNA(VLOOKUP(E1018,'Points and Classes'!A:B,2,FALSE),0))</f>
        <v>20</v>
      </c>
      <c r="P1018" s="8">
        <f>_xlfn.IFNA(VLOOKUP(N1018&amp;G1018,'By Class Overall'!A:F,6,FALSE),0)</f>
        <v>96</v>
      </c>
      <c r="Q1018" s="8">
        <f>_xlfn.IFNA(VLOOKUP(N1018&amp;G1018,'By Class Overall'!A:G,7,FALSE),0)</f>
        <v>3</v>
      </c>
    </row>
    <row r="1019" spans="1:17" x14ac:dyDescent="0.25">
      <c r="A1019" s="8">
        <v>2</v>
      </c>
      <c r="B1019" s="8" t="s">
        <v>181</v>
      </c>
      <c r="C1019" s="8" t="s">
        <v>196</v>
      </c>
      <c r="D1019" s="8">
        <v>7</v>
      </c>
      <c r="E1019" s="8">
        <v>7</v>
      </c>
      <c r="F1019" s="8">
        <v>151</v>
      </c>
      <c r="G1019" s="8" t="s">
        <v>103</v>
      </c>
      <c r="H1019" s="8">
        <v>7</v>
      </c>
      <c r="I1019" s="9">
        <v>8.2638888888888883E-3</v>
      </c>
      <c r="J1019" s="8">
        <v>25.460999999999999</v>
      </c>
      <c r="K1019" s="8">
        <v>6.8810000000000002</v>
      </c>
      <c r="L1019" s="8" t="s">
        <v>51</v>
      </c>
      <c r="M1019" s="8" t="s">
        <v>104</v>
      </c>
      <c r="N1019" s="8" t="s">
        <v>196</v>
      </c>
      <c r="O1019" s="8">
        <f>IF(N1019="Sportsman",0,_xlfn.IFNA(VLOOKUP(E1019,'Points and Classes'!A:B,2,FALSE),0))</f>
        <v>18</v>
      </c>
      <c r="P1019" s="8">
        <f>_xlfn.IFNA(VLOOKUP(N1019&amp;G1019,'By Class Overall'!A:F,6,FALSE),0)</f>
        <v>28</v>
      </c>
      <c r="Q1019" s="8">
        <f>_xlfn.IFNA(VLOOKUP(N1019&amp;G1019,'By Class Overall'!A:G,7,FALSE),0)</f>
        <v>10</v>
      </c>
    </row>
    <row r="1020" spans="1:17" x14ac:dyDescent="0.25">
      <c r="A1020" s="8">
        <v>2</v>
      </c>
      <c r="B1020" s="8" t="s">
        <v>181</v>
      </c>
      <c r="C1020" s="8" t="s">
        <v>196</v>
      </c>
      <c r="D1020" s="8">
        <v>8</v>
      </c>
      <c r="E1020" s="8">
        <v>8</v>
      </c>
      <c r="F1020" s="8">
        <v>365</v>
      </c>
      <c r="G1020" s="8" t="s">
        <v>105</v>
      </c>
      <c r="H1020" s="8">
        <v>7</v>
      </c>
      <c r="I1020" s="9">
        <v>8.3796296296296292E-3</v>
      </c>
      <c r="J1020" s="8">
        <v>35.030999999999999</v>
      </c>
      <c r="K1020" s="8">
        <v>9.57</v>
      </c>
      <c r="L1020" s="8" t="s">
        <v>48</v>
      </c>
      <c r="M1020" s="8" t="s">
        <v>128</v>
      </c>
      <c r="N1020" s="8" t="s">
        <v>196</v>
      </c>
      <c r="O1020" s="8">
        <f>IF(N1020="Sportsman",0,_xlfn.IFNA(VLOOKUP(E1020,'Points and Classes'!A:B,2,FALSE),0))</f>
        <v>16</v>
      </c>
      <c r="P1020" s="8">
        <f>_xlfn.IFNA(VLOOKUP(N1020&amp;G1020,'By Class Overall'!A:F,6,FALSE),0)</f>
        <v>16</v>
      </c>
      <c r="Q1020" s="8">
        <f>_xlfn.IFNA(VLOOKUP(N1020&amp;G1020,'By Class Overall'!A:G,7,FALSE),0)</f>
        <v>17</v>
      </c>
    </row>
    <row r="1021" spans="1:17" x14ac:dyDescent="0.25">
      <c r="A1021" s="8">
        <v>2</v>
      </c>
      <c r="B1021" s="8" t="s">
        <v>181</v>
      </c>
      <c r="C1021" s="8" t="s">
        <v>196</v>
      </c>
      <c r="D1021" s="8">
        <v>9</v>
      </c>
      <c r="E1021" s="8">
        <v>9</v>
      </c>
      <c r="F1021" s="8">
        <v>71</v>
      </c>
      <c r="G1021" s="8" t="s">
        <v>250</v>
      </c>
      <c r="H1021" s="8">
        <v>7</v>
      </c>
      <c r="I1021" s="9">
        <v>8.4837962962962966E-3</v>
      </c>
      <c r="J1021" s="8">
        <v>44.305</v>
      </c>
      <c r="K1021" s="8">
        <v>9.2739999999999991</v>
      </c>
      <c r="L1021" s="8" t="s">
        <v>188</v>
      </c>
      <c r="M1021" s="8" t="s">
        <v>251</v>
      </c>
      <c r="N1021" s="8" t="s">
        <v>196</v>
      </c>
      <c r="O1021" s="8">
        <f>IF(N1021="Sportsman",0,_xlfn.IFNA(VLOOKUP(E1021,'Points and Classes'!A:B,2,FALSE),0))</f>
        <v>14</v>
      </c>
      <c r="P1021" s="8">
        <f>_xlfn.IFNA(VLOOKUP(N1021&amp;G1021,'By Class Overall'!A:F,6,FALSE),0)</f>
        <v>14</v>
      </c>
      <c r="Q1021" s="8">
        <f>_xlfn.IFNA(VLOOKUP(N1021&amp;G1021,'By Class Overall'!A:G,7,FALSE),0)</f>
        <v>20</v>
      </c>
    </row>
    <row r="1022" spans="1:17" x14ac:dyDescent="0.25">
      <c r="A1022" s="8">
        <v>2</v>
      </c>
      <c r="B1022" s="8" t="s">
        <v>181</v>
      </c>
      <c r="C1022" s="8" t="s">
        <v>196</v>
      </c>
      <c r="D1022" s="8">
        <v>10</v>
      </c>
      <c r="E1022" s="8">
        <v>10</v>
      </c>
      <c r="F1022" s="8">
        <v>417</v>
      </c>
      <c r="G1022" s="8" t="s">
        <v>261</v>
      </c>
      <c r="H1022" s="8">
        <v>7</v>
      </c>
      <c r="I1022" s="9">
        <v>8.6805555555555559E-3</v>
      </c>
      <c r="J1022" s="9">
        <v>7.175925925925927E-4</v>
      </c>
      <c r="K1022" s="8">
        <v>17.367000000000001</v>
      </c>
      <c r="L1022" s="8" t="s">
        <v>262</v>
      </c>
      <c r="M1022" s="8" t="s">
        <v>263</v>
      </c>
      <c r="N1022" s="8" t="s">
        <v>196</v>
      </c>
      <c r="O1022" s="8">
        <f>IF(N1022="Sportsman",0,_xlfn.IFNA(VLOOKUP(E1022,'Points and Classes'!A:B,2,FALSE),0))</f>
        <v>12</v>
      </c>
      <c r="P1022" s="8">
        <f>_xlfn.IFNA(VLOOKUP(N1022&amp;G1022,'By Class Overall'!A:F,6,FALSE),0)</f>
        <v>12</v>
      </c>
      <c r="Q1022" s="8">
        <f>_xlfn.IFNA(VLOOKUP(N1022&amp;G1022,'By Class Overall'!A:G,7,FALSE),0)</f>
        <v>22</v>
      </c>
    </row>
    <row r="1023" spans="1:17" x14ac:dyDescent="0.25">
      <c r="A1023" s="8">
        <v>2</v>
      </c>
      <c r="B1023" s="8" t="s">
        <v>181</v>
      </c>
      <c r="C1023" s="8" t="s">
        <v>196</v>
      </c>
      <c r="D1023" s="8">
        <v>11</v>
      </c>
      <c r="E1023" s="8">
        <v>11</v>
      </c>
      <c r="F1023" s="8">
        <v>58</v>
      </c>
      <c r="G1023" s="8" t="s">
        <v>275</v>
      </c>
      <c r="H1023" s="8">
        <v>7</v>
      </c>
      <c r="I1023" s="9">
        <v>8.6805555555555559E-3</v>
      </c>
      <c r="J1023" s="9">
        <v>7.175925925925927E-4</v>
      </c>
      <c r="K1023" s="8">
        <v>2.7E-2</v>
      </c>
      <c r="L1023" s="8" t="s">
        <v>276</v>
      </c>
      <c r="M1023" s="8" t="s">
        <v>123</v>
      </c>
      <c r="N1023" s="8" t="s">
        <v>196</v>
      </c>
      <c r="O1023" s="8">
        <f>IF(N1023="Sportsman",0,_xlfn.IFNA(VLOOKUP(E1023,'Points and Classes'!A:B,2,FALSE),0))</f>
        <v>10</v>
      </c>
      <c r="P1023" s="8">
        <f>_xlfn.IFNA(VLOOKUP(N1023&amp;G1023,'By Class Overall'!A:F,6,FALSE),0)</f>
        <v>32</v>
      </c>
      <c r="Q1023" s="8">
        <f>_xlfn.IFNA(VLOOKUP(N1023&amp;G1023,'By Class Overall'!A:G,7,FALSE),0)</f>
        <v>8</v>
      </c>
    </row>
    <row r="1024" spans="1:17" x14ac:dyDescent="0.25">
      <c r="A1024" s="8">
        <v>2</v>
      </c>
      <c r="B1024" s="8" t="s">
        <v>181</v>
      </c>
      <c r="C1024" s="8" t="s">
        <v>196</v>
      </c>
      <c r="D1024" s="8">
        <v>12</v>
      </c>
      <c r="E1024" s="8">
        <v>12</v>
      </c>
      <c r="F1024" s="8">
        <v>307</v>
      </c>
      <c r="G1024" s="8" t="s">
        <v>47</v>
      </c>
      <c r="H1024" s="8">
        <v>7</v>
      </c>
      <c r="I1024" s="9">
        <v>8.7384259259259255E-3</v>
      </c>
      <c r="J1024" s="9">
        <v>7.6388888888888893E-4</v>
      </c>
      <c r="K1024" s="8">
        <v>4.4269999999999996</v>
      </c>
      <c r="L1024" s="8" t="s">
        <v>48</v>
      </c>
      <c r="M1024" s="8" t="s">
        <v>49</v>
      </c>
      <c r="N1024" s="8" t="s">
        <v>196</v>
      </c>
      <c r="O1024" s="8">
        <f>IF(N1024="Sportsman",0,_xlfn.IFNA(VLOOKUP(E1024,'Points and Classes'!A:B,2,FALSE),0))</f>
        <v>9</v>
      </c>
      <c r="P1024" s="8">
        <f>_xlfn.IFNA(VLOOKUP(N1024&amp;G1024,'By Class Overall'!A:F,6,FALSE),0)</f>
        <v>16</v>
      </c>
      <c r="Q1024" s="8">
        <f>_xlfn.IFNA(VLOOKUP(N1024&amp;G1024,'By Class Overall'!A:G,7,FALSE),0)</f>
        <v>17</v>
      </c>
    </row>
    <row r="1025" spans="1:17" x14ac:dyDescent="0.25">
      <c r="A1025" s="8">
        <v>2</v>
      </c>
      <c r="B1025" s="8" t="s">
        <v>181</v>
      </c>
      <c r="C1025" s="8" t="s">
        <v>196</v>
      </c>
      <c r="D1025" s="8">
        <v>13</v>
      </c>
      <c r="E1025" s="8">
        <v>13</v>
      </c>
      <c r="F1025" s="8">
        <v>607</v>
      </c>
      <c r="G1025" s="8" t="s">
        <v>67</v>
      </c>
      <c r="H1025" s="8">
        <v>7</v>
      </c>
      <c r="I1025" s="9">
        <v>8.7384259259259255E-3</v>
      </c>
      <c r="J1025" s="9">
        <v>7.6388888888888893E-4</v>
      </c>
      <c r="K1025" s="8">
        <v>0.19600000000000001</v>
      </c>
      <c r="L1025" s="8" t="s">
        <v>51</v>
      </c>
      <c r="M1025" s="8" t="s">
        <v>52</v>
      </c>
      <c r="N1025" s="8" t="s">
        <v>196</v>
      </c>
      <c r="O1025" s="8">
        <f>IF(N1025="Sportsman",0,_xlfn.IFNA(VLOOKUP(E1025,'Points and Classes'!A:B,2,FALSE),0))</f>
        <v>8</v>
      </c>
      <c r="P1025" s="8">
        <f>_xlfn.IFNA(VLOOKUP(N1025&amp;G1025,'By Class Overall'!A:F,6,FALSE),0)</f>
        <v>37</v>
      </c>
      <c r="Q1025" s="8">
        <f>_xlfn.IFNA(VLOOKUP(N1025&amp;G1025,'By Class Overall'!A:G,7,FALSE),0)</f>
        <v>7</v>
      </c>
    </row>
    <row r="1026" spans="1:17" x14ac:dyDescent="0.25">
      <c r="A1026" s="8">
        <v>2</v>
      </c>
      <c r="B1026" s="8" t="s">
        <v>181</v>
      </c>
      <c r="C1026" s="8" t="s">
        <v>196</v>
      </c>
      <c r="D1026" s="8">
        <v>14</v>
      </c>
      <c r="E1026" s="8">
        <v>14</v>
      </c>
      <c r="F1026" s="8">
        <v>107</v>
      </c>
      <c r="G1026" s="8" t="s">
        <v>55</v>
      </c>
      <c r="H1026" s="8">
        <v>7</v>
      </c>
      <c r="I1026" s="9">
        <v>8.7615740740740744E-3</v>
      </c>
      <c r="J1026" s="9">
        <v>7.8703703703703705E-4</v>
      </c>
      <c r="K1026" s="8">
        <v>1.5609999999999999</v>
      </c>
      <c r="L1026" s="8" t="s">
        <v>56</v>
      </c>
      <c r="M1026" s="8" t="s">
        <v>57</v>
      </c>
      <c r="N1026" s="8" t="s">
        <v>196</v>
      </c>
      <c r="O1026" s="8">
        <f>IF(N1026="Sportsman",0,_xlfn.IFNA(VLOOKUP(E1026,'Points and Classes'!A:B,2,FALSE),0))</f>
        <v>7</v>
      </c>
      <c r="P1026" s="8">
        <f>_xlfn.IFNA(VLOOKUP(N1026&amp;G1026,'By Class Overall'!A:F,6,FALSE),0)</f>
        <v>22</v>
      </c>
      <c r="Q1026" s="8">
        <f>_xlfn.IFNA(VLOOKUP(N1026&amp;G1026,'By Class Overall'!A:G,7,FALSE),0)</f>
        <v>11</v>
      </c>
    </row>
    <row r="1027" spans="1:17" x14ac:dyDescent="0.25">
      <c r="A1027" s="8">
        <v>2</v>
      </c>
      <c r="B1027" s="8" t="s">
        <v>181</v>
      </c>
      <c r="C1027" s="8" t="s">
        <v>196</v>
      </c>
      <c r="D1027" s="8">
        <v>15</v>
      </c>
      <c r="E1027" s="8">
        <v>15</v>
      </c>
      <c r="F1027" s="8" t="s">
        <v>258</v>
      </c>
      <c r="G1027" s="8" t="s">
        <v>259</v>
      </c>
      <c r="H1027" s="8">
        <v>7</v>
      </c>
      <c r="I1027" s="9">
        <v>8.8888888888888889E-3</v>
      </c>
      <c r="J1027" s="9">
        <v>9.2592592592592585E-4</v>
      </c>
      <c r="K1027" s="8">
        <v>11.933</v>
      </c>
      <c r="L1027" s="8" t="s">
        <v>62</v>
      </c>
      <c r="M1027" s="8" t="s">
        <v>70</v>
      </c>
      <c r="N1027" s="8" t="s">
        <v>196</v>
      </c>
      <c r="O1027" s="8">
        <f>IF(N1027="Sportsman",0,_xlfn.IFNA(VLOOKUP(E1027,'Points and Classes'!A:B,2,FALSE),0))</f>
        <v>6</v>
      </c>
      <c r="P1027" s="8">
        <f>_xlfn.IFNA(VLOOKUP(N1027&amp;G1027,'By Class Overall'!A:F,6,FALSE),0)</f>
        <v>6</v>
      </c>
      <c r="Q1027" s="8">
        <f>_xlfn.IFNA(VLOOKUP(N1027&amp;G1027,'By Class Overall'!A:G,7,FALSE),0)</f>
        <v>27</v>
      </c>
    </row>
    <row r="1028" spans="1:17" x14ac:dyDescent="0.25">
      <c r="A1028" s="8">
        <v>2</v>
      </c>
      <c r="B1028" s="8" t="s">
        <v>181</v>
      </c>
      <c r="C1028" s="8" t="s">
        <v>196</v>
      </c>
      <c r="D1028" s="8">
        <v>16</v>
      </c>
      <c r="E1028" s="8">
        <v>16</v>
      </c>
      <c r="F1028" s="8">
        <v>117</v>
      </c>
      <c r="G1028" s="8" t="s">
        <v>25</v>
      </c>
      <c r="H1028" s="8">
        <v>7</v>
      </c>
      <c r="I1028" s="9">
        <v>8.8888888888888889E-3</v>
      </c>
      <c r="J1028" s="9">
        <v>9.2592592592592585E-4</v>
      </c>
      <c r="K1028" s="8">
        <v>3.0000000000000001E-3</v>
      </c>
      <c r="L1028" s="8" t="s">
        <v>51</v>
      </c>
      <c r="M1028" s="8" t="s">
        <v>115</v>
      </c>
      <c r="N1028" s="8" t="s">
        <v>196</v>
      </c>
      <c r="O1028" s="8">
        <f>IF(N1028="Sportsman",0,_xlfn.IFNA(VLOOKUP(E1028,'Points and Classes'!A:B,2,FALSE),0))</f>
        <v>5</v>
      </c>
      <c r="P1028" s="8">
        <f>_xlfn.IFNA(VLOOKUP(N1028&amp;G1028,'By Class Overall'!A:F,6,FALSE),0)</f>
        <v>19</v>
      </c>
      <c r="Q1028" s="8">
        <f>_xlfn.IFNA(VLOOKUP(N1028&amp;G1028,'By Class Overall'!A:G,7,FALSE),0)</f>
        <v>14</v>
      </c>
    </row>
    <row r="1029" spans="1:17" x14ac:dyDescent="0.25">
      <c r="A1029" s="8">
        <v>2</v>
      </c>
      <c r="B1029" s="8" t="s">
        <v>181</v>
      </c>
      <c r="C1029" s="8" t="s">
        <v>196</v>
      </c>
      <c r="D1029" s="8">
        <v>17</v>
      </c>
      <c r="E1029" s="8">
        <v>17</v>
      </c>
      <c r="F1029" s="8">
        <v>335</v>
      </c>
      <c r="G1029" s="8" t="s">
        <v>282</v>
      </c>
      <c r="H1029" s="8">
        <v>7</v>
      </c>
      <c r="I1029" s="9">
        <v>8.9120370370370378E-3</v>
      </c>
      <c r="J1029" s="9">
        <v>9.3750000000000007E-4</v>
      </c>
      <c r="K1029" s="8">
        <v>1.1930000000000001</v>
      </c>
      <c r="L1029" s="8" t="s">
        <v>270</v>
      </c>
      <c r="M1029" s="8" t="s">
        <v>271</v>
      </c>
      <c r="N1029" s="8" t="s">
        <v>196</v>
      </c>
      <c r="O1029" s="8">
        <f>IF(N1029="Sportsman",0,_xlfn.IFNA(VLOOKUP(E1029,'Points and Classes'!A:B,2,FALSE),0))</f>
        <v>4</v>
      </c>
      <c r="P1029" s="8">
        <f>_xlfn.IFNA(VLOOKUP(N1029&amp;G1029,'By Class Overall'!A:F,6,FALSE),0)</f>
        <v>4</v>
      </c>
      <c r="Q1029" s="8">
        <f>_xlfn.IFNA(VLOOKUP(N1029&amp;G1029,'By Class Overall'!A:G,7,FALSE),0)</f>
        <v>28</v>
      </c>
    </row>
    <row r="1030" spans="1:17" x14ac:dyDescent="0.25">
      <c r="A1030" s="8">
        <v>2</v>
      </c>
      <c r="B1030" s="8" t="s">
        <v>181</v>
      </c>
      <c r="C1030" s="8" t="s">
        <v>196</v>
      </c>
      <c r="D1030" s="8">
        <v>18</v>
      </c>
      <c r="E1030" s="8">
        <v>18</v>
      </c>
      <c r="F1030" s="8">
        <v>786</v>
      </c>
      <c r="G1030" s="8" t="s">
        <v>50</v>
      </c>
      <c r="H1030" s="8">
        <v>7</v>
      </c>
      <c r="I1030" s="9">
        <v>9.0509259259259258E-3</v>
      </c>
      <c r="J1030" s="9">
        <v>1.0763888888888889E-3</v>
      </c>
      <c r="K1030" s="8">
        <v>12.269</v>
      </c>
      <c r="L1030" s="8" t="s">
        <v>51</v>
      </c>
      <c r="M1030" s="8" t="s">
        <v>52</v>
      </c>
      <c r="N1030" s="8" t="s">
        <v>196</v>
      </c>
      <c r="O1030" s="8">
        <f>IF(N1030="Sportsman",0,_xlfn.IFNA(VLOOKUP(E1030,'Points and Classes'!A:B,2,FALSE),0))</f>
        <v>3</v>
      </c>
      <c r="P1030" s="8">
        <f>_xlfn.IFNA(VLOOKUP(N1030&amp;G1030,'By Class Overall'!A:F,6,FALSE),0)</f>
        <v>9</v>
      </c>
      <c r="Q1030" s="8">
        <f>_xlfn.IFNA(VLOOKUP(N1030&amp;G1030,'By Class Overall'!A:G,7,FALSE),0)</f>
        <v>25</v>
      </c>
    </row>
    <row r="1031" spans="1:17" x14ac:dyDescent="0.25">
      <c r="A1031" s="8">
        <v>2</v>
      </c>
      <c r="B1031" s="8" t="s">
        <v>181</v>
      </c>
      <c r="C1031" s="8" t="s">
        <v>196</v>
      </c>
      <c r="D1031" s="8">
        <v>19</v>
      </c>
      <c r="E1031" s="8">
        <v>19</v>
      </c>
      <c r="F1031" s="8">
        <v>146</v>
      </c>
      <c r="G1031" s="8" t="s">
        <v>68</v>
      </c>
      <c r="H1031" s="8">
        <v>7</v>
      </c>
      <c r="I1031" s="9">
        <v>9.2013888888888892E-3</v>
      </c>
      <c r="J1031" s="9">
        <v>1.2268518518518518E-3</v>
      </c>
      <c r="K1031" s="8">
        <v>13.218</v>
      </c>
      <c r="L1031" s="8" t="s">
        <v>69</v>
      </c>
      <c r="M1031" s="8" t="s">
        <v>70</v>
      </c>
      <c r="N1031" s="8" t="s">
        <v>196</v>
      </c>
      <c r="O1031" s="8">
        <f>IF(N1031="Sportsman",0,_xlfn.IFNA(VLOOKUP(E1031,'Points and Classes'!A:B,2,FALSE),0))</f>
        <v>2</v>
      </c>
      <c r="P1031" s="8">
        <f>_xlfn.IFNA(VLOOKUP(N1031&amp;G1031,'By Class Overall'!A:F,6,FALSE),0)</f>
        <v>2</v>
      </c>
      <c r="Q1031" s="8">
        <f>_xlfn.IFNA(VLOOKUP(N1031&amp;G1031,'By Class Overall'!A:G,7,FALSE),0)</f>
        <v>29</v>
      </c>
    </row>
    <row r="1032" spans="1:17" x14ac:dyDescent="0.25">
      <c r="A1032" s="8">
        <v>2</v>
      </c>
      <c r="B1032" s="8" t="s">
        <v>181</v>
      </c>
      <c r="C1032" s="8" t="s">
        <v>196</v>
      </c>
      <c r="D1032" s="8">
        <v>20</v>
      </c>
      <c r="E1032" s="8">
        <v>20</v>
      </c>
      <c r="F1032" s="8">
        <v>69</v>
      </c>
      <c r="G1032" s="8" t="s">
        <v>72</v>
      </c>
      <c r="H1032" s="8">
        <v>7</v>
      </c>
      <c r="I1032" s="9">
        <v>9.2245370370370363E-3</v>
      </c>
      <c r="J1032" s="9">
        <v>1.25E-3</v>
      </c>
      <c r="K1032" s="8">
        <v>1.895</v>
      </c>
      <c r="L1032" s="8" t="s">
        <v>73</v>
      </c>
      <c r="M1032" s="8" t="s">
        <v>74</v>
      </c>
      <c r="N1032" s="8" t="s">
        <v>196</v>
      </c>
      <c r="O1032" s="8">
        <f>IF(N1032="Sportsman",0,_xlfn.IFNA(VLOOKUP(E1032,'Points and Classes'!A:B,2,FALSE),0))</f>
        <v>1</v>
      </c>
      <c r="P1032" s="8">
        <f>_xlfn.IFNA(VLOOKUP(N1032&amp;G1032,'By Class Overall'!A:F,6,FALSE),0)</f>
        <v>21</v>
      </c>
      <c r="Q1032" s="8">
        <f>_xlfn.IFNA(VLOOKUP(N1032&amp;G1032,'By Class Overall'!A:G,7,FALSE),0)</f>
        <v>13</v>
      </c>
    </row>
    <row r="1033" spans="1:17" x14ac:dyDescent="0.25">
      <c r="A1033" s="8">
        <v>2</v>
      </c>
      <c r="B1033" s="8" t="s">
        <v>181</v>
      </c>
      <c r="C1033" s="8" t="s">
        <v>196</v>
      </c>
      <c r="D1033" s="8" t="s">
        <v>268</v>
      </c>
      <c r="E1033" s="8">
        <v>21</v>
      </c>
      <c r="F1033" s="8">
        <v>675</v>
      </c>
      <c r="G1033" s="8" t="s">
        <v>75</v>
      </c>
      <c r="H1033" s="8">
        <v>1</v>
      </c>
      <c r="I1033" s="9">
        <v>1.3310185185185185E-3</v>
      </c>
      <c r="J1033" s="8" t="s">
        <v>268</v>
      </c>
      <c r="K1033" s="8" t="s">
        <v>117</v>
      </c>
      <c r="L1033" s="8" t="s">
        <v>76</v>
      </c>
      <c r="M1033" s="8" t="s">
        <v>52</v>
      </c>
      <c r="N1033" s="8" t="s">
        <v>196</v>
      </c>
      <c r="O1033" s="8">
        <f>IF(N1033="Sportsman",0,_xlfn.IFNA(VLOOKUP(E1033,'Points and Classes'!A:B,2,FALSE),0))</f>
        <v>0</v>
      </c>
      <c r="P1033" s="8">
        <f>_xlfn.IFNA(VLOOKUP(N1033&amp;G1033,'By Class Overall'!A:F,6,FALSE),0)</f>
        <v>0</v>
      </c>
      <c r="Q1033" s="8">
        <f>_xlfn.IFNA(VLOOKUP(N1033&amp;G1033,'By Class Overall'!A:G,7,FALSE),0)</f>
        <v>30</v>
      </c>
    </row>
    <row r="1034" spans="1:17" x14ac:dyDescent="0.25">
      <c r="A1034" s="8">
        <v>2</v>
      </c>
      <c r="B1034" s="8" t="s">
        <v>181</v>
      </c>
      <c r="C1034" s="8" t="s">
        <v>196</v>
      </c>
      <c r="D1034" s="8" t="s">
        <v>71</v>
      </c>
      <c r="E1034" s="8" t="s">
        <v>71</v>
      </c>
      <c r="F1034" s="8">
        <v>193</v>
      </c>
      <c r="G1034" s="8" t="s">
        <v>14</v>
      </c>
      <c r="J1034" s="8" t="s">
        <v>71</v>
      </c>
      <c r="L1034" s="8" t="s">
        <v>197</v>
      </c>
      <c r="M1034" s="8" t="s">
        <v>16</v>
      </c>
      <c r="N1034" s="8" t="s">
        <v>196</v>
      </c>
      <c r="O1034" s="8">
        <f>IF(N1034="Sportsman",0,_xlfn.IFNA(VLOOKUP(E1034,'Points and Classes'!A:B,2,FALSE),0))</f>
        <v>0</v>
      </c>
      <c r="P1034" s="8">
        <f>_xlfn.IFNA(VLOOKUP(N1034&amp;G1034,'By Class Overall'!A:F,6,FALSE),0)</f>
        <v>22</v>
      </c>
      <c r="Q1034" s="8">
        <f>_xlfn.IFNA(VLOOKUP(N1034&amp;G1034,'By Class Overall'!A:G,7,FALSE),0)</f>
        <v>11</v>
      </c>
    </row>
    <row r="1035" spans="1:17" x14ac:dyDescent="0.25">
      <c r="A1035" s="8">
        <v>2</v>
      </c>
      <c r="B1035" s="8" t="s">
        <v>181</v>
      </c>
      <c r="C1035" s="8" t="s">
        <v>196</v>
      </c>
      <c r="D1035" s="8" t="s">
        <v>71</v>
      </c>
      <c r="E1035" s="8" t="s">
        <v>71</v>
      </c>
      <c r="F1035" s="8">
        <v>121</v>
      </c>
      <c r="G1035" s="8" t="s">
        <v>107</v>
      </c>
      <c r="J1035" s="8" t="s">
        <v>71</v>
      </c>
      <c r="L1035" s="8" t="s">
        <v>108</v>
      </c>
      <c r="M1035" s="8" t="s">
        <v>102</v>
      </c>
      <c r="N1035" s="8" t="s">
        <v>196</v>
      </c>
      <c r="O1035" s="8">
        <f>IF(N1035="Sportsman",0,_xlfn.IFNA(VLOOKUP(E1035,'Points and Classes'!A:B,2,FALSE),0))</f>
        <v>0</v>
      </c>
      <c r="P1035" s="8">
        <f>_xlfn.IFNA(VLOOKUP(N1035&amp;G1035,'By Class Overall'!A:F,6,FALSE),0)</f>
        <v>16</v>
      </c>
      <c r="Q1035" s="8">
        <f>_xlfn.IFNA(VLOOKUP(N1035&amp;G1035,'By Class Overall'!A:G,7,FALSE),0)</f>
        <v>17</v>
      </c>
    </row>
    <row r="1036" spans="1:17" x14ac:dyDescent="0.25">
      <c r="A1036" s="8">
        <v>2</v>
      </c>
      <c r="B1036" s="8" t="s">
        <v>181</v>
      </c>
      <c r="C1036" s="8" t="s">
        <v>196</v>
      </c>
      <c r="D1036" s="8" t="s">
        <v>71</v>
      </c>
      <c r="E1036" s="8" t="s">
        <v>71</v>
      </c>
      <c r="F1036" s="8">
        <v>911</v>
      </c>
      <c r="G1036" s="8" t="s">
        <v>61</v>
      </c>
      <c r="J1036" s="8" t="s">
        <v>71</v>
      </c>
      <c r="L1036" s="8" t="s">
        <v>62</v>
      </c>
      <c r="M1036" s="8" t="s">
        <v>44</v>
      </c>
      <c r="N1036" s="8" t="s">
        <v>196</v>
      </c>
      <c r="O1036" s="8">
        <f>IF(N1036="Sportsman",0,_xlfn.IFNA(VLOOKUP(E1036,'Points and Classes'!A:B,2,FALSE),0))</f>
        <v>0</v>
      </c>
      <c r="P1036" s="8">
        <f>_xlfn.IFNA(VLOOKUP(N1036&amp;G1036,'By Class Overall'!A:F,6,FALSE),0)</f>
        <v>12</v>
      </c>
      <c r="Q1036" s="8">
        <f>_xlfn.IFNA(VLOOKUP(N1036&amp;G1036,'By Class Overall'!A:G,7,FALSE),0)</f>
        <v>22</v>
      </c>
    </row>
    <row r="1037" spans="1:17" x14ac:dyDescent="0.25">
      <c r="A1037" s="8">
        <v>2</v>
      </c>
      <c r="B1037" s="8" t="s">
        <v>181</v>
      </c>
      <c r="C1037" s="8" t="s">
        <v>196</v>
      </c>
      <c r="D1037" s="8" t="s">
        <v>71</v>
      </c>
      <c r="E1037" s="8" t="s">
        <v>71</v>
      </c>
      <c r="F1037" s="8">
        <v>689</v>
      </c>
      <c r="G1037" s="8" t="s">
        <v>279</v>
      </c>
      <c r="J1037" s="8" t="s">
        <v>71</v>
      </c>
      <c r="L1037" s="8" t="s">
        <v>280</v>
      </c>
      <c r="M1037" s="8" t="s">
        <v>281</v>
      </c>
      <c r="N1037" s="8" t="s">
        <v>196</v>
      </c>
      <c r="O1037" s="8">
        <f>IF(N1037="Sportsman",0,_xlfn.IFNA(VLOOKUP(E1037,'Points and Classes'!A:B,2,FALSE),0))</f>
        <v>0</v>
      </c>
      <c r="P1037" s="8">
        <f>_xlfn.IFNA(VLOOKUP(N1037&amp;G1037,'By Class Overall'!A:F,6,FALSE),0)</f>
        <v>0</v>
      </c>
      <c r="Q1037" s="8">
        <f>_xlfn.IFNA(VLOOKUP(N1037&amp;G1037,'By Class Overall'!A:G,7,FALSE),0)</f>
        <v>0</v>
      </c>
    </row>
    <row r="1038" spans="1:17" x14ac:dyDescent="0.25">
      <c r="A1038" s="8">
        <v>2</v>
      </c>
      <c r="B1038" s="8" t="s">
        <v>181</v>
      </c>
      <c r="C1038" s="8" t="s">
        <v>196</v>
      </c>
      <c r="D1038" s="8" t="s">
        <v>71</v>
      </c>
      <c r="E1038" s="8" t="s">
        <v>71</v>
      </c>
      <c r="F1038" s="8">
        <v>26</v>
      </c>
      <c r="G1038" s="8" t="s">
        <v>90</v>
      </c>
      <c r="J1038" s="8" t="s">
        <v>71</v>
      </c>
      <c r="L1038" s="8" t="s">
        <v>31</v>
      </c>
      <c r="M1038" s="8" t="s">
        <v>91</v>
      </c>
      <c r="N1038" s="8" t="s">
        <v>196</v>
      </c>
      <c r="O1038" s="8">
        <f>IF(N1038="Sportsman",0,_xlfn.IFNA(VLOOKUP(E1038,'Points and Classes'!A:B,2,FALSE),0))</f>
        <v>0</v>
      </c>
      <c r="P1038" s="8">
        <f>_xlfn.IFNA(VLOOKUP(N1038&amp;G1038,'By Class Overall'!A:F,6,FALSE),0)</f>
        <v>0</v>
      </c>
      <c r="Q1038" s="8">
        <f>_xlfn.IFNA(VLOOKUP(N1038&amp;G1038,'By Class Overall'!A:G,7,FALSE),0)</f>
        <v>0</v>
      </c>
    </row>
    <row r="1039" spans="1:17" x14ac:dyDescent="0.25">
      <c r="A1039" s="8">
        <v>2</v>
      </c>
      <c r="B1039" s="8" t="s">
        <v>181</v>
      </c>
      <c r="C1039" s="8" t="s">
        <v>196</v>
      </c>
      <c r="D1039" s="8" t="s">
        <v>71</v>
      </c>
      <c r="E1039" s="8" t="s">
        <v>71</v>
      </c>
      <c r="F1039" s="8">
        <v>87</v>
      </c>
      <c r="G1039" s="8" t="s">
        <v>245</v>
      </c>
      <c r="J1039" s="8" t="s">
        <v>71</v>
      </c>
      <c r="L1039" s="8" t="s">
        <v>246</v>
      </c>
      <c r="M1039" s="8" t="s">
        <v>19</v>
      </c>
      <c r="N1039" s="8" t="s">
        <v>196</v>
      </c>
      <c r="O1039" s="8">
        <f>IF(N1039="Sportsman",0,_xlfn.IFNA(VLOOKUP(E1039,'Points and Classes'!A:B,2,FALSE),0))</f>
        <v>0</v>
      </c>
      <c r="P1039" s="8">
        <f>_xlfn.IFNA(VLOOKUP(N1039&amp;G1039,'By Class Overall'!A:F,6,FALSE),0)</f>
        <v>0</v>
      </c>
      <c r="Q1039" s="8">
        <f>_xlfn.IFNA(VLOOKUP(N1039&amp;G1039,'By Class Overall'!A:G,7,FALSE),0)</f>
        <v>0</v>
      </c>
    </row>
    <row r="1040" spans="1:17" x14ac:dyDescent="0.25">
      <c r="A1040" s="8">
        <v>2</v>
      </c>
      <c r="B1040" s="8" t="s">
        <v>181</v>
      </c>
      <c r="C1040" s="8" t="s">
        <v>196</v>
      </c>
      <c r="D1040" s="8" t="s">
        <v>71</v>
      </c>
      <c r="E1040" s="8" t="s">
        <v>71</v>
      </c>
      <c r="F1040" s="8">
        <v>311</v>
      </c>
      <c r="G1040" s="8" t="s">
        <v>150</v>
      </c>
      <c r="J1040" s="8" t="s">
        <v>71</v>
      </c>
      <c r="L1040" s="8" t="s">
        <v>80</v>
      </c>
      <c r="M1040" s="8" t="s">
        <v>19</v>
      </c>
      <c r="N1040" s="8" t="s">
        <v>196</v>
      </c>
      <c r="O1040" s="8">
        <f>IF(N1040="Sportsman",0,_xlfn.IFNA(VLOOKUP(E1040,'Points and Classes'!A:B,2,FALSE),0))</f>
        <v>0</v>
      </c>
      <c r="P1040" s="8">
        <f>_xlfn.IFNA(VLOOKUP(N1040&amp;G1040,'By Class Overall'!A:F,6,FALSE),0)</f>
        <v>0</v>
      </c>
      <c r="Q1040" s="8">
        <f>_xlfn.IFNA(VLOOKUP(N1040&amp;G1040,'By Class Overall'!A:G,7,FALSE),0)</f>
        <v>0</v>
      </c>
    </row>
    <row r="1041" spans="1:17" x14ac:dyDescent="0.25">
      <c r="A1041" s="8">
        <v>2</v>
      </c>
      <c r="B1041" s="8" t="s">
        <v>181</v>
      </c>
      <c r="C1041" s="8" t="s">
        <v>196</v>
      </c>
      <c r="D1041" s="8" t="s">
        <v>71</v>
      </c>
      <c r="E1041" s="8" t="s">
        <v>71</v>
      </c>
      <c r="F1041" s="8">
        <v>39</v>
      </c>
      <c r="G1041" s="8" t="s">
        <v>98</v>
      </c>
      <c r="J1041" s="8" t="s">
        <v>71</v>
      </c>
      <c r="L1041" s="8" t="s">
        <v>99</v>
      </c>
      <c r="M1041" s="8" t="s">
        <v>100</v>
      </c>
      <c r="N1041" s="8" t="s">
        <v>196</v>
      </c>
      <c r="O1041" s="8">
        <f>IF(N1041="Sportsman",0,_xlfn.IFNA(VLOOKUP(E1041,'Points and Classes'!A:B,2,FALSE),0))</f>
        <v>0</v>
      </c>
      <c r="P1041" s="8">
        <f>_xlfn.IFNA(VLOOKUP(N1041&amp;G1041,'By Class Overall'!A:F,6,FALSE),0)</f>
        <v>0</v>
      </c>
      <c r="Q1041" s="8">
        <f>_xlfn.IFNA(VLOOKUP(N1041&amp;G1041,'By Class Overall'!A:G,7,FALSE),0)</f>
        <v>0</v>
      </c>
    </row>
    <row r="1042" spans="1:17" x14ac:dyDescent="0.25">
      <c r="A1042" s="8">
        <v>2</v>
      </c>
      <c r="B1042" s="8" t="s">
        <v>181</v>
      </c>
      <c r="C1042" s="8" t="s">
        <v>196</v>
      </c>
      <c r="D1042" s="8" t="s">
        <v>71</v>
      </c>
      <c r="E1042" s="8" t="s">
        <v>71</v>
      </c>
      <c r="F1042" s="8">
        <v>7</v>
      </c>
      <c r="G1042" s="8" t="s">
        <v>247</v>
      </c>
      <c r="J1042" s="8" t="s">
        <v>71</v>
      </c>
      <c r="L1042" s="8" t="s">
        <v>51</v>
      </c>
      <c r="M1042" s="8" t="s">
        <v>158</v>
      </c>
      <c r="N1042" s="8" t="s">
        <v>196</v>
      </c>
      <c r="O1042" s="8">
        <f>IF(N1042="Sportsman",0,_xlfn.IFNA(VLOOKUP(E1042,'Points and Classes'!A:B,2,FALSE),0))</f>
        <v>0</v>
      </c>
      <c r="P1042" s="8">
        <f>_xlfn.IFNA(VLOOKUP(N1042&amp;G1042,'By Class Overall'!A:F,6,FALSE),0)</f>
        <v>0</v>
      </c>
      <c r="Q1042" s="8">
        <f>_xlfn.IFNA(VLOOKUP(N1042&amp;G1042,'By Class Overall'!A:G,7,FALSE),0)</f>
        <v>0</v>
      </c>
    </row>
    <row r="1043" spans="1:17" x14ac:dyDescent="0.25">
      <c r="A1043" s="8">
        <v>2</v>
      </c>
      <c r="B1043" s="8" t="s">
        <v>181</v>
      </c>
      <c r="C1043" s="8" t="s">
        <v>196</v>
      </c>
      <c r="D1043" s="8" t="s">
        <v>71</v>
      </c>
      <c r="E1043" s="8" t="s">
        <v>71</v>
      </c>
      <c r="F1043" s="8">
        <v>3</v>
      </c>
      <c r="G1043" s="8" t="s">
        <v>244</v>
      </c>
      <c r="J1043" s="8" t="s">
        <v>71</v>
      </c>
      <c r="L1043" s="8" t="s">
        <v>51</v>
      </c>
      <c r="M1043" s="8" t="s">
        <v>158</v>
      </c>
      <c r="N1043" s="8" t="s">
        <v>196</v>
      </c>
      <c r="O1043" s="8">
        <f>IF(N1043="Sportsman",0,_xlfn.IFNA(VLOOKUP(E1043,'Points and Classes'!A:B,2,FALSE),0))</f>
        <v>0</v>
      </c>
      <c r="P1043" s="8">
        <f>_xlfn.IFNA(VLOOKUP(N1043&amp;G1043,'By Class Overall'!A:F,6,FALSE),0)</f>
        <v>0</v>
      </c>
      <c r="Q1043" s="8">
        <f>_xlfn.IFNA(VLOOKUP(N1043&amp;G1043,'By Class Overall'!A:G,7,FALSE),0)</f>
        <v>0</v>
      </c>
    </row>
    <row r="1044" spans="1:17" x14ac:dyDescent="0.25">
      <c r="A1044" s="8">
        <v>2</v>
      </c>
      <c r="B1044" s="8" t="s">
        <v>181</v>
      </c>
      <c r="C1044" s="8" t="s">
        <v>196</v>
      </c>
      <c r="D1044" s="8" t="s">
        <v>71</v>
      </c>
      <c r="E1044" s="8" t="s">
        <v>71</v>
      </c>
      <c r="F1044" s="8">
        <v>666</v>
      </c>
      <c r="G1044" s="8" t="s">
        <v>45</v>
      </c>
      <c r="J1044" s="8" t="s">
        <v>71</v>
      </c>
      <c r="L1044" s="8" t="s">
        <v>18</v>
      </c>
      <c r="M1044" s="8" t="s">
        <v>46</v>
      </c>
      <c r="N1044" s="8" t="s">
        <v>196</v>
      </c>
      <c r="O1044" s="8">
        <f>IF(N1044="Sportsman",0,_xlfn.IFNA(VLOOKUP(E1044,'Points and Classes'!A:B,2,FALSE),0))</f>
        <v>0</v>
      </c>
      <c r="P1044" s="8">
        <f>_xlfn.IFNA(VLOOKUP(N1044&amp;G1044,'By Class Overall'!A:F,6,FALSE),0)</f>
        <v>0</v>
      </c>
      <c r="Q1044" s="8">
        <f>_xlfn.IFNA(VLOOKUP(N1044&amp;G1044,'By Class Overall'!A:G,7,FALSE),0)</f>
        <v>0</v>
      </c>
    </row>
    <row r="1045" spans="1:17" x14ac:dyDescent="0.25">
      <c r="A1045" s="8">
        <v>2</v>
      </c>
      <c r="B1045" s="8" t="s">
        <v>181</v>
      </c>
      <c r="C1045" s="8" t="s">
        <v>196</v>
      </c>
      <c r="D1045" s="8" t="s">
        <v>71</v>
      </c>
      <c r="E1045" s="8" t="s">
        <v>71</v>
      </c>
      <c r="F1045" s="8">
        <v>422</v>
      </c>
      <c r="G1045" s="8" t="s">
        <v>221</v>
      </c>
      <c r="J1045" s="8" t="s">
        <v>71</v>
      </c>
      <c r="L1045" s="8" t="s">
        <v>18</v>
      </c>
      <c r="M1045" s="8" t="s">
        <v>222</v>
      </c>
      <c r="N1045" s="8" t="s">
        <v>196</v>
      </c>
      <c r="O1045" s="8">
        <f>IF(N1045="Sportsman",0,_xlfn.IFNA(VLOOKUP(E1045,'Points and Classes'!A:B,2,FALSE),0))</f>
        <v>0</v>
      </c>
      <c r="P1045" s="8">
        <f>_xlfn.IFNA(VLOOKUP(N1045&amp;G1045,'By Class Overall'!A:F,6,FALSE),0)</f>
        <v>0</v>
      </c>
      <c r="Q1045" s="8">
        <f>_xlfn.IFNA(VLOOKUP(N1045&amp;G1045,'By Class Overall'!A:G,7,FALSE),0)</f>
        <v>0</v>
      </c>
    </row>
    <row r="1046" spans="1:17" x14ac:dyDescent="0.25">
      <c r="A1046" s="8">
        <v>2</v>
      </c>
      <c r="B1046" s="8" t="s">
        <v>181</v>
      </c>
      <c r="C1046" s="8" t="s">
        <v>196</v>
      </c>
      <c r="D1046" s="8" t="s">
        <v>71</v>
      </c>
      <c r="E1046" s="8" t="s">
        <v>71</v>
      </c>
      <c r="F1046" s="8">
        <v>113</v>
      </c>
      <c r="G1046" s="8" t="s">
        <v>264</v>
      </c>
      <c r="J1046" s="8" t="s">
        <v>71</v>
      </c>
      <c r="L1046" s="8" t="s">
        <v>265</v>
      </c>
      <c r="M1046" s="8" t="s">
        <v>266</v>
      </c>
      <c r="N1046" s="8" t="s">
        <v>196</v>
      </c>
      <c r="O1046" s="8">
        <f>IF(N1046="Sportsman",0,_xlfn.IFNA(VLOOKUP(E1046,'Points and Classes'!A:B,2,FALSE),0))</f>
        <v>0</v>
      </c>
      <c r="P1046" s="8">
        <f>_xlfn.IFNA(VLOOKUP(N1046&amp;G1046,'By Class Overall'!A:F,6,FALSE),0)</f>
        <v>18</v>
      </c>
      <c r="Q1046" s="8">
        <f>_xlfn.IFNA(VLOOKUP(N1046&amp;G1046,'By Class Overall'!A:G,7,FALSE),0)</f>
        <v>15</v>
      </c>
    </row>
    <row r="1047" spans="1:17" x14ac:dyDescent="0.25">
      <c r="A1047" s="10">
        <v>3</v>
      </c>
      <c r="B1047" s="10" t="s">
        <v>12</v>
      </c>
      <c r="C1047" s="10" t="s">
        <v>13</v>
      </c>
      <c r="D1047" s="10">
        <v>1</v>
      </c>
      <c r="E1047" s="10">
        <v>1</v>
      </c>
      <c r="F1047" s="10">
        <v>68</v>
      </c>
      <c r="G1047" s="10" t="s">
        <v>20</v>
      </c>
      <c r="H1047" s="10">
        <v>7</v>
      </c>
      <c r="I1047" s="11">
        <v>7.8910648148148143E-3</v>
      </c>
      <c r="J1047" s="10"/>
      <c r="K1047" s="10"/>
      <c r="L1047" s="10" t="s">
        <v>15</v>
      </c>
      <c r="M1047" s="10" t="s">
        <v>21</v>
      </c>
      <c r="N1047" s="10" t="s">
        <v>13</v>
      </c>
      <c r="O1047" s="8">
        <f>IF(N1047="Sportsman",0,_xlfn.IFNA(VLOOKUP(E1047,'Points and Classes'!A:B,2,FALSE),0))</f>
        <v>50</v>
      </c>
      <c r="P1047" s="8">
        <f>_xlfn.IFNA(VLOOKUP(N1047&amp;G1047,'By Class Overall'!A:F,6,FALSE),0)</f>
        <v>108</v>
      </c>
      <c r="Q1047" s="8">
        <f>_xlfn.IFNA(VLOOKUP(N1047&amp;G1047,'By Class Overall'!A:G,7,FALSE),0)</f>
        <v>2</v>
      </c>
    </row>
    <row r="1048" spans="1:17" x14ac:dyDescent="0.25">
      <c r="A1048" s="10">
        <v>3</v>
      </c>
      <c r="B1048" s="10" t="s">
        <v>12</v>
      </c>
      <c r="C1048" s="10" t="s">
        <v>13</v>
      </c>
      <c r="D1048" s="10">
        <v>2</v>
      </c>
      <c r="E1048" s="10">
        <v>2</v>
      </c>
      <c r="F1048" s="10">
        <v>209</v>
      </c>
      <c r="G1048" s="10" t="s">
        <v>28</v>
      </c>
      <c r="H1048" s="10">
        <v>7</v>
      </c>
      <c r="I1048" s="11">
        <v>7.914409722222222E-3</v>
      </c>
      <c r="J1048" s="10">
        <v>2.0169999999999999</v>
      </c>
      <c r="K1048" s="10">
        <v>2.0169999999999999</v>
      </c>
      <c r="L1048" s="10" t="s">
        <v>18</v>
      </c>
      <c r="M1048" s="10" t="s">
        <v>138</v>
      </c>
      <c r="N1048" s="10" t="s">
        <v>13</v>
      </c>
      <c r="O1048" s="8">
        <f>IF(N1048="Sportsman",0,_xlfn.IFNA(VLOOKUP(E1048,'Points and Classes'!A:B,2,FALSE),0))</f>
        <v>40</v>
      </c>
      <c r="P1048" s="8">
        <f>_xlfn.IFNA(VLOOKUP(N1048&amp;G1048,'By Class Overall'!A:F,6,FALSE),0)</f>
        <v>58</v>
      </c>
      <c r="Q1048" s="8">
        <f>_xlfn.IFNA(VLOOKUP(N1048&amp;G1048,'By Class Overall'!A:G,7,FALSE),0)</f>
        <v>3</v>
      </c>
    </row>
    <row r="1049" spans="1:17" x14ac:dyDescent="0.25">
      <c r="A1049" s="10">
        <v>3</v>
      </c>
      <c r="B1049" s="10" t="s">
        <v>12</v>
      </c>
      <c r="C1049" s="10" t="s">
        <v>13</v>
      </c>
      <c r="D1049" s="10">
        <v>3</v>
      </c>
      <c r="E1049" s="10">
        <v>3</v>
      </c>
      <c r="F1049" s="10">
        <v>193</v>
      </c>
      <c r="G1049" s="10" t="s">
        <v>14</v>
      </c>
      <c r="H1049" s="10">
        <v>7</v>
      </c>
      <c r="I1049" s="11">
        <v>7.9783333333333321E-3</v>
      </c>
      <c r="J1049" s="10">
        <v>7.54</v>
      </c>
      <c r="K1049" s="10">
        <v>5.5229999999999997</v>
      </c>
      <c r="L1049" s="10" t="s">
        <v>15</v>
      </c>
      <c r="M1049" s="10" t="s">
        <v>16</v>
      </c>
      <c r="N1049" s="10" t="s">
        <v>13</v>
      </c>
      <c r="O1049" s="8">
        <f>IF(N1049="Sportsman",0,_xlfn.IFNA(VLOOKUP(E1049,'Points and Classes'!A:B,2,FALSE),0))</f>
        <v>32</v>
      </c>
      <c r="P1049" s="8">
        <f>_xlfn.IFNA(VLOOKUP(N1049&amp;G1049,'By Class Overall'!A:F,6,FALSE),0)</f>
        <v>132</v>
      </c>
      <c r="Q1049" s="8">
        <f>_xlfn.IFNA(VLOOKUP(N1049&amp;G1049,'By Class Overall'!A:G,7,FALSE),0)</f>
        <v>1</v>
      </c>
    </row>
    <row r="1050" spans="1:17" x14ac:dyDescent="0.25">
      <c r="A1050" s="10">
        <v>3</v>
      </c>
      <c r="B1050" s="10" t="s">
        <v>12</v>
      </c>
      <c r="C1050" s="10" t="s">
        <v>13</v>
      </c>
      <c r="D1050" s="10">
        <v>4</v>
      </c>
      <c r="E1050" s="10">
        <v>4</v>
      </c>
      <c r="F1050" s="10">
        <v>743</v>
      </c>
      <c r="G1050" s="10" t="s">
        <v>77</v>
      </c>
      <c r="H1050" s="10">
        <v>7</v>
      </c>
      <c r="I1050" s="11">
        <v>7.9950810185185194E-3</v>
      </c>
      <c r="J1050" s="10">
        <v>8.9870000000000001</v>
      </c>
      <c r="K1050" s="10">
        <v>1.4470000000000001</v>
      </c>
      <c r="L1050" s="10" t="s">
        <v>277</v>
      </c>
      <c r="M1050" s="10" t="s">
        <v>78</v>
      </c>
      <c r="N1050" s="10" t="s">
        <v>13</v>
      </c>
      <c r="O1050" s="8">
        <f>IF(N1050="Sportsman",0,_xlfn.IFNA(VLOOKUP(E1050,'Points and Classes'!A:B,2,FALSE),0))</f>
        <v>26</v>
      </c>
      <c r="P1050" s="8">
        <f>_xlfn.IFNA(VLOOKUP(N1050&amp;G1050,'By Class Overall'!A:F,6,FALSE),0)</f>
        <v>42</v>
      </c>
      <c r="Q1050" s="8">
        <f>_xlfn.IFNA(VLOOKUP(N1050&amp;G1050,'By Class Overall'!A:G,7,FALSE),0)</f>
        <v>5</v>
      </c>
    </row>
    <row r="1051" spans="1:17" x14ac:dyDescent="0.25">
      <c r="A1051" s="10">
        <v>3</v>
      </c>
      <c r="B1051" s="10" t="s">
        <v>12</v>
      </c>
      <c r="C1051" s="10" t="s">
        <v>13</v>
      </c>
      <c r="D1051" s="10">
        <v>5</v>
      </c>
      <c r="E1051" s="10">
        <v>5</v>
      </c>
      <c r="F1051" s="10">
        <v>321</v>
      </c>
      <c r="G1051" s="10" t="s">
        <v>254</v>
      </c>
      <c r="H1051" s="10">
        <v>7</v>
      </c>
      <c r="I1051" s="11">
        <v>8.235844907407407E-3</v>
      </c>
      <c r="J1051" s="10">
        <v>29.789000000000001</v>
      </c>
      <c r="K1051" s="10">
        <v>20.802</v>
      </c>
      <c r="L1051" s="10" t="s">
        <v>255</v>
      </c>
      <c r="M1051" s="10" t="s">
        <v>256</v>
      </c>
      <c r="N1051" s="10" t="s">
        <v>13</v>
      </c>
      <c r="O1051" s="8">
        <f>IF(N1051="Sportsman",0,_xlfn.IFNA(VLOOKUP(E1051,'Points and Classes'!A:B,2,FALSE),0))</f>
        <v>22</v>
      </c>
      <c r="P1051" s="8">
        <f>_xlfn.IFNA(VLOOKUP(N1051&amp;G1051,'By Class Overall'!A:F,6,FALSE),0)</f>
        <v>34</v>
      </c>
      <c r="Q1051" s="8">
        <f>_xlfn.IFNA(VLOOKUP(N1051&amp;G1051,'By Class Overall'!A:G,7,FALSE),0)</f>
        <v>10</v>
      </c>
    </row>
    <row r="1052" spans="1:17" x14ac:dyDescent="0.25">
      <c r="A1052" s="10">
        <v>3</v>
      </c>
      <c r="B1052" s="10" t="s">
        <v>12</v>
      </c>
      <c r="C1052" s="10" t="s">
        <v>13</v>
      </c>
      <c r="D1052" s="10">
        <v>6</v>
      </c>
      <c r="E1052" s="10">
        <v>6</v>
      </c>
      <c r="F1052" s="10">
        <v>113</v>
      </c>
      <c r="G1052" s="10" t="s">
        <v>264</v>
      </c>
      <c r="H1052" s="10">
        <v>7</v>
      </c>
      <c r="I1052" s="11">
        <v>8.2419097222222217E-3</v>
      </c>
      <c r="J1052" s="10">
        <v>30.312999999999999</v>
      </c>
      <c r="K1052" s="10">
        <v>0.52400000000000002</v>
      </c>
      <c r="L1052" s="10" t="s">
        <v>265</v>
      </c>
      <c r="M1052" s="10" t="s">
        <v>266</v>
      </c>
      <c r="N1052" s="10" t="s">
        <v>13</v>
      </c>
      <c r="O1052" s="8">
        <f>IF(N1052="Sportsman",0,_xlfn.IFNA(VLOOKUP(E1052,'Points and Classes'!A:B,2,FALSE),0))</f>
        <v>20</v>
      </c>
      <c r="P1052" s="8">
        <f>_xlfn.IFNA(VLOOKUP(N1052&amp;G1052,'By Class Overall'!A:F,6,FALSE),0)</f>
        <v>38</v>
      </c>
      <c r="Q1052" s="8">
        <f>_xlfn.IFNA(VLOOKUP(N1052&amp;G1052,'By Class Overall'!A:G,7,FALSE),0)</f>
        <v>9</v>
      </c>
    </row>
    <row r="1053" spans="1:17" x14ac:dyDescent="0.25">
      <c r="A1053" s="10">
        <v>3</v>
      </c>
      <c r="B1053" s="10" t="s">
        <v>12</v>
      </c>
      <c r="C1053" s="10" t="s">
        <v>13</v>
      </c>
      <c r="D1053" s="10">
        <v>7</v>
      </c>
      <c r="E1053" s="10">
        <v>7</v>
      </c>
      <c r="F1053" s="10">
        <v>675</v>
      </c>
      <c r="G1053" s="10" t="s">
        <v>75</v>
      </c>
      <c r="H1053" s="10">
        <v>7</v>
      </c>
      <c r="I1053" s="11">
        <v>8.3375347222222219E-3</v>
      </c>
      <c r="J1053" s="10">
        <v>38.575000000000003</v>
      </c>
      <c r="K1053" s="10">
        <v>8.2620000000000005</v>
      </c>
      <c r="L1053" s="10" t="s">
        <v>76</v>
      </c>
      <c r="M1053" s="10" t="s">
        <v>52</v>
      </c>
      <c r="N1053" s="10" t="s">
        <v>13</v>
      </c>
      <c r="O1053" s="8">
        <f>IF(N1053="Sportsman",0,_xlfn.IFNA(VLOOKUP(E1053,'Points and Classes'!A:B,2,FALSE),0))</f>
        <v>18</v>
      </c>
      <c r="P1053" s="8">
        <f>_xlfn.IFNA(VLOOKUP(N1053&amp;G1053,'By Class Overall'!A:F,6,FALSE),0)</f>
        <v>40</v>
      </c>
      <c r="Q1053" s="8">
        <f>_xlfn.IFNA(VLOOKUP(N1053&amp;G1053,'By Class Overall'!A:G,7,FALSE),0)</f>
        <v>6</v>
      </c>
    </row>
    <row r="1054" spans="1:17" x14ac:dyDescent="0.25">
      <c r="A1054" s="10">
        <v>3</v>
      </c>
      <c r="B1054" s="10" t="s">
        <v>12</v>
      </c>
      <c r="C1054" s="10" t="s">
        <v>13</v>
      </c>
      <c r="D1054" s="10">
        <v>8</v>
      </c>
      <c r="E1054" s="10">
        <v>8</v>
      </c>
      <c r="F1054" s="10">
        <v>870</v>
      </c>
      <c r="G1054" s="10" t="s">
        <v>79</v>
      </c>
      <c r="H1054" s="10">
        <v>7</v>
      </c>
      <c r="I1054" s="11">
        <v>8.4827893518518525E-3</v>
      </c>
      <c r="J1054" s="10">
        <v>51.125</v>
      </c>
      <c r="K1054" s="10">
        <v>12.55</v>
      </c>
      <c r="L1054" s="10" t="s">
        <v>80</v>
      </c>
      <c r="M1054" s="10" t="s">
        <v>81</v>
      </c>
      <c r="N1054" s="10" t="s">
        <v>13</v>
      </c>
      <c r="O1054" s="8">
        <f>IF(N1054="Sportsman",0,_xlfn.IFNA(VLOOKUP(E1054,'Points and Classes'!A:B,2,FALSE),0))</f>
        <v>16</v>
      </c>
      <c r="P1054" s="8">
        <f>_xlfn.IFNA(VLOOKUP(N1054&amp;G1054,'By Class Overall'!A:F,6,FALSE),0)</f>
        <v>16</v>
      </c>
      <c r="Q1054" s="8">
        <f>_xlfn.IFNA(VLOOKUP(N1054&amp;G1054,'By Class Overall'!A:G,7,FALSE),0)</f>
        <v>17</v>
      </c>
    </row>
    <row r="1055" spans="1:17" x14ac:dyDescent="0.25">
      <c r="A1055" s="10">
        <v>3</v>
      </c>
      <c r="B1055" s="10" t="s">
        <v>12</v>
      </c>
      <c r="C1055" s="10" t="s">
        <v>13</v>
      </c>
      <c r="D1055" s="10">
        <v>9</v>
      </c>
      <c r="E1055" s="10">
        <v>9</v>
      </c>
      <c r="F1055" s="10">
        <v>240</v>
      </c>
      <c r="G1055" s="10" t="s">
        <v>292</v>
      </c>
      <c r="H1055" s="10">
        <v>7</v>
      </c>
      <c r="I1055" s="11">
        <v>8.5740393518518518E-3</v>
      </c>
      <c r="J1055" s="10">
        <v>59.009</v>
      </c>
      <c r="K1055" s="10">
        <v>7.8840000000000003</v>
      </c>
      <c r="L1055" s="10" t="s">
        <v>51</v>
      </c>
      <c r="M1055" s="10" t="s">
        <v>52</v>
      </c>
      <c r="N1055" s="10" t="s">
        <v>13</v>
      </c>
      <c r="O1055" s="8">
        <f>IF(N1055="Sportsman",0,_xlfn.IFNA(VLOOKUP(E1055,'Points and Classes'!A:B,2,FALSE),0))</f>
        <v>14</v>
      </c>
      <c r="P1055" s="8">
        <f>_xlfn.IFNA(VLOOKUP(N1055&amp;G1055,'By Class Overall'!A:F,6,FALSE),0)</f>
        <v>14</v>
      </c>
      <c r="Q1055" s="8">
        <f>_xlfn.IFNA(VLOOKUP(N1055&amp;G1055,'By Class Overall'!A:G,7,FALSE),0)</f>
        <v>19</v>
      </c>
    </row>
    <row r="1056" spans="1:17" x14ac:dyDescent="0.25">
      <c r="A1056" s="10">
        <v>3</v>
      </c>
      <c r="B1056" s="10" t="s">
        <v>12</v>
      </c>
      <c r="C1056" s="10" t="s">
        <v>13</v>
      </c>
      <c r="D1056" s="10">
        <v>10</v>
      </c>
      <c r="E1056" s="10">
        <v>10</v>
      </c>
      <c r="F1056" s="10">
        <v>123</v>
      </c>
      <c r="G1056" s="10" t="s">
        <v>187</v>
      </c>
      <c r="H1056" s="10">
        <v>6</v>
      </c>
      <c r="I1056" s="11">
        <v>8.3545601851851854E-3</v>
      </c>
      <c r="J1056" s="10" t="s">
        <v>118</v>
      </c>
      <c r="K1056" s="10" t="s">
        <v>118</v>
      </c>
      <c r="L1056" s="10" t="s">
        <v>188</v>
      </c>
      <c r="M1056" s="10" t="s">
        <v>189</v>
      </c>
      <c r="N1056" s="10" t="s">
        <v>13</v>
      </c>
      <c r="O1056" s="8">
        <f>IF(N1056="Sportsman",0,_xlfn.IFNA(VLOOKUP(E1056,'Points and Classes'!A:B,2,FALSE),0))</f>
        <v>12</v>
      </c>
      <c r="P1056" s="8">
        <f>_xlfn.IFNA(VLOOKUP(N1056&amp;G1056,'By Class Overall'!A:F,6,FALSE),0)</f>
        <v>12</v>
      </c>
      <c r="Q1056" s="8">
        <f>_xlfn.IFNA(VLOOKUP(N1056&amp;G1056,'By Class Overall'!A:G,7,FALSE),0)</f>
        <v>21</v>
      </c>
    </row>
    <row r="1057" spans="1:17" x14ac:dyDescent="0.25">
      <c r="A1057" s="10">
        <v>3</v>
      </c>
      <c r="B1057" s="10" t="s">
        <v>12</v>
      </c>
      <c r="C1057" s="10" t="s">
        <v>13</v>
      </c>
      <c r="D1057" s="10">
        <v>11</v>
      </c>
      <c r="E1057" s="10">
        <v>11</v>
      </c>
      <c r="F1057" s="10">
        <v>666</v>
      </c>
      <c r="G1057" s="10" t="s">
        <v>45</v>
      </c>
      <c r="H1057" s="10">
        <v>5</v>
      </c>
      <c r="I1057" s="11">
        <v>6.4856481481481492E-3</v>
      </c>
      <c r="J1057" s="10" t="s">
        <v>111</v>
      </c>
      <c r="K1057" s="10" t="s">
        <v>118</v>
      </c>
      <c r="L1057" s="10" t="s">
        <v>18</v>
      </c>
      <c r="M1057" s="10" t="s">
        <v>46</v>
      </c>
      <c r="N1057" s="10" t="s">
        <v>13</v>
      </c>
      <c r="O1057" s="8">
        <f>IF(N1057="Sportsman",0,_xlfn.IFNA(VLOOKUP(E1057,'Points and Classes'!A:B,2,FALSE),0))</f>
        <v>10</v>
      </c>
      <c r="P1057" s="8">
        <f>_xlfn.IFNA(VLOOKUP(N1057&amp;G1057,'By Class Overall'!A:F,6,FALSE),0)</f>
        <v>25</v>
      </c>
      <c r="Q1057" s="8">
        <f>_xlfn.IFNA(VLOOKUP(N1057&amp;G1057,'By Class Overall'!A:G,7,FALSE),0)</f>
        <v>13</v>
      </c>
    </row>
    <row r="1058" spans="1:17" x14ac:dyDescent="0.25">
      <c r="A1058" s="10">
        <v>3</v>
      </c>
      <c r="B1058" s="10" t="s">
        <v>12</v>
      </c>
      <c r="C1058" s="10" t="s">
        <v>13</v>
      </c>
      <c r="D1058" s="10" t="s">
        <v>71</v>
      </c>
      <c r="E1058" s="10" t="s">
        <v>71</v>
      </c>
      <c r="F1058" s="10">
        <v>117</v>
      </c>
      <c r="G1058" s="10" t="s">
        <v>25</v>
      </c>
      <c r="H1058" s="10"/>
      <c r="I1058" s="10"/>
      <c r="J1058" s="10" t="s">
        <v>71</v>
      </c>
      <c r="K1058" s="10"/>
      <c r="L1058" s="10" t="s">
        <v>114</v>
      </c>
      <c r="M1058" s="10" t="s">
        <v>115</v>
      </c>
      <c r="N1058" s="10" t="s">
        <v>13</v>
      </c>
      <c r="O1058" s="8">
        <f>IF(N1058="Sportsman",0,_xlfn.IFNA(VLOOKUP(E1058,'Points and Classes'!A:B,2,FALSE),0))</f>
        <v>0</v>
      </c>
      <c r="P1058" s="8">
        <f>_xlfn.IFNA(VLOOKUP(N1058&amp;G1058,'By Class Overall'!A:F,6,FALSE),0)</f>
        <v>28</v>
      </c>
      <c r="Q1058" s="8">
        <f>_xlfn.IFNA(VLOOKUP(N1058&amp;G1058,'By Class Overall'!A:G,7,FALSE),0)</f>
        <v>11</v>
      </c>
    </row>
    <row r="1059" spans="1:17" x14ac:dyDescent="0.25">
      <c r="A1059" s="10">
        <v>3</v>
      </c>
      <c r="B1059" s="10" t="s">
        <v>12</v>
      </c>
      <c r="C1059" s="10" t="s">
        <v>13</v>
      </c>
      <c r="D1059" s="10" t="s">
        <v>71</v>
      </c>
      <c r="E1059" s="10" t="s">
        <v>71</v>
      </c>
      <c r="F1059" s="10">
        <v>22</v>
      </c>
      <c r="G1059" s="10" t="s">
        <v>35</v>
      </c>
      <c r="H1059" s="10"/>
      <c r="I1059" s="10"/>
      <c r="J1059" s="10" t="s">
        <v>71</v>
      </c>
      <c r="K1059" s="10"/>
      <c r="L1059" s="10" t="s">
        <v>15</v>
      </c>
      <c r="M1059" s="10" t="s">
        <v>123</v>
      </c>
      <c r="N1059" s="10" t="s">
        <v>13</v>
      </c>
      <c r="O1059" s="8">
        <f>IF(N1059="Sportsman",0,_xlfn.IFNA(VLOOKUP(E1059,'Points and Classes'!A:B,2,FALSE),0))</f>
        <v>0</v>
      </c>
      <c r="P1059" s="8">
        <f>_xlfn.IFNA(VLOOKUP(N1059&amp;G1059,'By Class Overall'!A:F,6,FALSE),0)</f>
        <v>12</v>
      </c>
      <c r="Q1059" s="8">
        <f>_xlfn.IFNA(VLOOKUP(N1059&amp;G1059,'By Class Overall'!A:G,7,FALSE),0)</f>
        <v>21</v>
      </c>
    </row>
    <row r="1060" spans="1:17" x14ac:dyDescent="0.25">
      <c r="A1060" s="10">
        <v>3</v>
      </c>
      <c r="B1060" s="10" t="s">
        <v>12</v>
      </c>
      <c r="C1060" s="10" t="s">
        <v>13</v>
      </c>
      <c r="D1060" s="10" t="s">
        <v>71</v>
      </c>
      <c r="E1060" s="10" t="s">
        <v>71</v>
      </c>
      <c r="F1060" s="10">
        <v>107</v>
      </c>
      <c r="G1060" s="10" t="s">
        <v>55</v>
      </c>
      <c r="H1060" s="10"/>
      <c r="I1060" s="10"/>
      <c r="J1060" s="10" t="s">
        <v>71</v>
      </c>
      <c r="K1060" s="10"/>
      <c r="L1060" s="10" t="s">
        <v>56</v>
      </c>
      <c r="M1060" s="10" t="s">
        <v>57</v>
      </c>
      <c r="N1060" s="10" t="s">
        <v>13</v>
      </c>
      <c r="O1060" s="8">
        <f>IF(N1060="Sportsman",0,_xlfn.IFNA(VLOOKUP(E1060,'Points and Classes'!A:B,2,FALSE),0))</f>
        <v>0</v>
      </c>
      <c r="P1060" s="8">
        <f>_xlfn.IFNA(VLOOKUP(N1060&amp;G1060,'By Class Overall'!A:F,6,FALSE),0)</f>
        <v>10</v>
      </c>
      <c r="Q1060" s="8">
        <f>_xlfn.IFNA(VLOOKUP(N1060&amp;G1060,'By Class Overall'!A:G,7,FALSE),0)</f>
        <v>24</v>
      </c>
    </row>
    <row r="1061" spans="1:17" x14ac:dyDescent="0.25">
      <c r="A1061" s="10">
        <v>3</v>
      </c>
      <c r="B1061" s="10" t="s">
        <v>12</v>
      </c>
      <c r="C1061" s="10" t="s">
        <v>13</v>
      </c>
      <c r="D1061" s="10" t="s">
        <v>71</v>
      </c>
      <c r="E1061" s="10" t="s">
        <v>71</v>
      </c>
      <c r="F1061" s="10">
        <v>444</v>
      </c>
      <c r="G1061" s="10" t="s">
        <v>257</v>
      </c>
      <c r="H1061" s="10"/>
      <c r="I1061" s="10"/>
      <c r="J1061" s="10" t="s">
        <v>71</v>
      </c>
      <c r="K1061" s="10"/>
      <c r="L1061" s="10" t="s">
        <v>48</v>
      </c>
      <c r="M1061" s="10" t="s">
        <v>102</v>
      </c>
      <c r="N1061" s="10" t="s">
        <v>13</v>
      </c>
      <c r="O1061" s="8">
        <f>IF(N1061="Sportsman",0,_xlfn.IFNA(VLOOKUP(E1061,'Points and Classes'!A:B,2,FALSE),0))</f>
        <v>0</v>
      </c>
      <c r="P1061" s="8">
        <f>_xlfn.IFNA(VLOOKUP(N1061&amp;G1061,'By Class Overall'!A:F,6,FALSE),0)</f>
        <v>9</v>
      </c>
      <c r="Q1061" s="8">
        <f>_xlfn.IFNA(VLOOKUP(N1061&amp;G1061,'By Class Overall'!A:G,7,FALSE),0)</f>
        <v>26</v>
      </c>
    </row>
    <row r="1062" spans="1:17" x14ac:dyDescent="0.25">
      <c r="A1062" s="10">
        <v>3</v>
      </c>
      <c r="B1062" s="10" t="s">
        <v>12</v>
      </c>
      <c r="C1062" s="10" t="s">
        <v>13</v>
      </c>
      <c r="D1062" s="10" t="s">
        <v>71</v>
      </c>
      <c r="E1062" s="10" t="s">
        <v>71</v>
      </c>
      <c r="F1062" s="10">
        <v>213</v>
      </c>
      <c r="G1062" s="10" t="s">
        <v>241</v>
      </c>
      <c r="H1062" s="10"/>
      <c r="I1062" s="10"/>
      <c r="J1062" s="10" t="s">
        <v>71</v>
      </c>
      <c r="K1062" s="10"/>
      <c r="L1062" s="10" t="s">
        <v>242</v>
      </c>
      <c r="M1062" s="10" t="s">
        <v>243</v>
      </c>
      <c r="N1062" s="10" t="s">
        <v>13</v>
      </c>
      <c r="O1062" s="8">
        <f>IF(N1062="Sportsman",0,_xlfn.IFNA(VLOOKUP(E1062,'Points and Classes'!A:B,2,FALSE),0))</f>
        <v>0</v>
      </c>
      <c r="P1062" s="8">
        <f>_xlfn.IFNA(VLOOKUP(N1062&amp;G1062,'By Class Overall'!A:F,6,FALSE),0)</f>
        <v>5</v>
      </c>
      <c r="Q1062" s="8">
        <f>_xlfn.IFNA(VLOOKUP(N1062&amp;G1062,'By Class Overall'!A:G,7,FALSE),0)</f>
        <v>28</v>
      </c>
    </row>
    <row r="1063" spans="1:17" x14ac:dyDescent="0.25">
      <c r="A1063" s="10">
        <v>3</v>
      </c>
      <c r="B1063" s="10" t="s">
        <v>12</v>
      </c>
      <c r="C1063" s="10" t="s">
        <v>13</v>
      </c>
      <c r="D1063" s="10" t="s">
        <v>71</v>
      </c>
      <c r="E1063" s="10" t="s">
        <v>71</v>
      </c>
      <c r="F1063" s="10">
        <v>911</v>
      </c>
      <c r="G1063" s="10" t="s">
        <v>61</v>
      </c>
      <c r="H1063" s="10"/>
      <c r="I1063" s="10"/>
      <c r="J1063" s="10" t="s">
        <v>71</v>
      </c>
      <c r="K1063" s="10"/>
      <c r="L1063" s="10" t="s">
        <v>62</v>
      </c>
      <c r="M1063" s="10" t="s">
        <v>44</v>
      </c>
      <c r="N1063" s="10" t="s">
        <v>13</v>
      </c>
      <c r="O1063" s="8">
        <f>IF(N1063="Sportsman",0,_xlfn.IFNA(VLOOKUP(E1063,'Points and Classes'!A:B,2,FALSE),0))</f>
        <v>0</v>
      </c>
      <c r="P1063" s="8">
        <f>_xlfn.IFNA(VLOOKUP(N1063&amp;G1063,'By Class Overall'!A:F,6,FALSE),0)</f>
        <v>1</v>
      </c>
      <c r="Q1063" s="8">
        <f>_xlfn.IFNA(VLOOKUP(N1063&amp;G1063,'By Class Overall'!A:G,7,FALSE),0)</f>
        <v>31</v>
      </c>
    </row>
    <row r="1064" spans="1:17" x14ac:dyDescent="0.25">
      <c r="A1064" s="10">
        <v>3</v>
      </c>
      <c r="B1064" s="10" t="s">
        <v>12</v>
      </c>
      <c r="C1064" s="10" t="s">
        <v>13</v>
      </c>
      <c r="D1064" s="10" t="s">
        <v>71</v>
      </c>
      <c r="E1064" s="10" t="s">
        <v>71</v>
      </c>
      <c r="F1064" s="10">
        <v>335</v>
      </c>
      <c r="G1064" s="10" t="s">
        <v>269</v>
      </c>
      <c r="H1064" s="10"/>
      <c r="I1064" s="10"/>
      <c r="J1064" s="10" t="s">
        <v>71</v>
      </c>
      <c r="K1064" s="10"/>
      <c r="L1064" s="10" t="s">
        <v>270</v>
      </c>
      <c r="M1064" s="10" t="s">
        <v>271</v>
      </c>
      <c r="N1064" s="10" t="s">
        <v>13</v>
      </c>
      <c r="O1064" s="8">
        <f>IF(N1064="Sportsman",0,_xlfn.IFNA(VLOOKUP(E1064,'Points and Classes'!A:B,2,FALSE),0))</f>
        <v>0</v>
      </c>
      <c r="P1064" s="8">
        <f>_xlfn.IFNA(VLOOKUP(N1064&amp;G1064,'By Class Overall'!A:F,6,FALSE),0)</f>
        <v>0</v>
      </c>
      <c r="Q1064" s="8">
        <f>_xlfn.IFNA(VLOOKUP(N1064&amp;G1064,'By Class Overall'!A:G,7,FALSE),0)</f>
        <v>0</v>
      </c>
    </row>
    <row r="1065" spans="1:17" x14ac:dyDescent="0.25">
      <c r="A1065" s="10">
        <v>3</v>
      </c>
      <c r="B1065" s="10" t="s">
        <v>12</v>
      </c>
      <c r="C1065" s="10" t="s">
        <v>13</v>
      </c>
      <c r="D1065" s="10" t="s">
        <v>71</v>
      </c>
      <c r="E1065" s="10" t="s">
        <v>71</v>
      </c>
      <c r="F1065" s="10">
        <v>711</v>
      </c>
      <c r="G1065" s="10" t="s">
        <v>151</v>
      </c>
      <c r="H1065" s="10"/>
      <c r="I1065" s="10"/>
      <c r="J1065" s="10" t="s">
        <v>71</v>
      </c>
      <c r="K1065" s="10"/>
      <c r="L1065" s="10" t="s">
        <v>18</v>
      </c>
      <c r="M1065" s="10" t="s">
        <v>152</v>
      </c>
      <c r="N1065" s="10" t="s">
        <v>13</v>
      </c>
      <c r="O1065" s="8">
        <f>IF(N1065="Sportsman",0,_xlfn.IFNA(VLOOKUP(E1065,'Points and Classes'!A:B,2,FALSE),0))</f>
        <v>0</v>
      </c>
      <c r="P1065" s="8">
        <f>_xlfn.IFNA(VLOOKUP(N1065&amp;G1065,'By Class Overall'!A:F,6,FALSE),0)</f>
        <v>0</v>
      </c>
      <c r="Q1065" s="8">
        <f>_xlfn.IFNA(VLOOKUP(N1065&amp;G1065,'By Class Overall'!A:G,7,FALSE),0)</f>
        <v>0</v>
      </c>
    </row>
    <row r="1066" spans="1:17" x14ac:dyDescent="0.25">
      <c r="A1066" s="10">
        <v>3</v>
      </c>
      <c r="B1066" s="10" t="s">
        <v>12</v>
      </c>
      <c r="C1066" s="10" t="s">
        <v>13</v>
      </c>
      <c r="D1066" s="10" t="s">
        <v>71</v>
      </c>
      <c r="E1066" s="10" t="s">
        <v>71</v>
      </c>
      <c r="F1066" s="10">
        <v>115</v>
      </c>
      <c r="G1066" s="10" t="s">
        <v>92</v>
      </c>
      <c r="H1066" s="10"/>
      <c r="I1066" s="10"/>
      <c r="J1066" s="10" t="s">
        <v>71</v>
      </c>
      <c r="K1066" s="10"/>
      <c r="L1066" s="10" t="s">
        <v>62</v>
      </c>
      <c r="M1066" s="10" t="s">
        <v>44</v>
      </c>
      <c r="N1066" s="10" t="s">
        <v>13</v>
      </c>
      <c r="O1066" s="8">
        <f>IF(N1066="Sportsman",0,_xlfn.IFNA(VLOOKUP(E1066,'Points and Classes'!A:B,2,FALSE),0))</f>
        <v>0</v>
      </c>
      <c r="P1066" s="8">
        <f>_xlfn.IFNA(VLOOKUP(N1066&amp;G1066,'By Class Overall'!A:F,6,FALSE),0)</f>
        <v>0</v>
      </c>
      <c r="Q1066" s="8">
        <f>_xlfn.IFNA(VLOOKUP(N1066&amp;G1066,'By Class Overall'!A:G,7,FALSE),0)</f>
        <v>0</v>
      </c>
    </row>
    <row r="1067" spans="1:17" x14ac:dyDescent="0.25">
      <c r="A1067" s="10">
        <v>3</v>
      </c>
      <c r="B1067" s="10" t="s">
        <v>12</v>
      </c>
      <c r="C1067" s="10" t="s">
        <v>13</v>
      </c>
      <c r="D1067" s="10" t="s">
        <v>71</v>
      </c>
      <c r="E1067" s="10" t="s">
        <v>71</v>
      </c>
      <c r="F1067" s="10">
        <v>660</v>
      </c>
      <c r="G1067" s="10" t="s">
        <v>64</v>
      </c>
      <c r="H1067" s="10"/>
      <c r="I1067" s="10"/>
      <c r="J1067" s="10" t="s">
        <v>71</v>
      </c>
      <c r="K1067" s="10"/>
      <c r="L1067" s="10" t="s">
        <v>65</v>
      </c>
      <c r="M1067" s="10" t="s">
        <v>66</v>
      </c>
      <c r="N1067" s="10" t="s">
        <v>13</v>
      </c>
      <c r="O1067" s="8">
        <f>IF(N1067="Sportsman",0,_xlfn.IFNA(VLOOKUP(E1067,'Points and Classes'!A:B,2,FALSE),0))</f>
        <v>0</v>
      </c>
      <c r="P1067" s="8">
        <f>_xlfn.IFNA(VLOOKUP(N1067&amp;G1067,'By Class Overall'!A:F,6,FALSE),0)</f>
        <v>0</v>
      </c>
      <c r="Q1067" s="8">
        <f>_xlfn.IFNA(VLOOKUP(N1067&amp;G1067,'By Class Overall'!A:G,7,FALSE),0)</f>
        <v>32</v>
      </c>
    </row>
    <row r="1068" spans="1:17" x14ac:dyDescent="0.25">
      <c r="A1068" s="10">
        <v>3</v>
      </c>
      <c r="B1068" s="10" t="s">
        <v>12</v>
      </c>
      <c r="C1068" s="10" t="s">
        <v>13</v>
      </c>
      <c r="D1068" s="10" t="s">
        <v>71</v>
      </c>
      <c r="E1068" s="10" t="s">
        <v>71</v>
      </c>
      <c r="F1068" s="10">
        <v>69</v>
      </c>
      <c r="G1068" s="10" t="s">
        <v>72</v>
      </c>
      <c r="H1068" s="10"/>
      <c r="I1068" s="10"/>
      <c r="J1068" s="10" t="s">
        <v>71</v>
      </c>
      <c r="K1068" s="10"/>
      <c r="L1068" s="10" t="s">
        <v>73</v>
      </c>
      <c r="M1068" s="10" t="s">
        <v>74</v>
      </c>
      <c r="N1068" s="10" t="s">
        <v>13</v>
      </c>
      <c r="O1068" s="8">
        <f>IF(N1068="Sportsman",0,_xlfn.IFNA(VLOOKUP(E1068,'Points and Classes'!A:B,2,FALSE),0))</f>
        <v>0</v>
      </c>
      <c r="P1068" s="8">
        <f>_xlfn.IFNA(VLOOKUP(N1068&amp;G1068,'By Class Overall'!A:F,6,FALSE),0)</f>
        <v>0</v>
      </c>
      <c r="Q1068" s="8">
        <f>_xlfn.IFNA(VLOOKUP(N1068&amp;G1068,'By Class Overall'!A:G,7,FALSE),0)</f>
        <v>0</v>
      </c>
    </row>
    <row r="1069" spans="1:17" x14ac:dyDescent="0.25">
      <c r="A1069" s="10">
        <v>3</v>
      </c>
      <c r="B1069" s="10" t="s">
        <v>12</v>
      </c>
      <c r="C1069" s="10" t="s">
        <v>13</v>
      </c>
      <c r="D1069" s="10" t="s">
        <v>71</v>
      </c>
      <c r="E1069" s="10" t="s">
        <v>71</v>
      </c>
      <c r="F1069" s="10">
        <v>311</v>
      </c>
      <c r="G1069" s="10" t="s">
        <v>150</v>
      </c>
      <c r="H1069" s="10"/>
      <c r="I1069" s="10"/>
      <c r="J1069" s="10" t="s">
        <v>71</v>
      </c>
      <c r="K1069" s="10"/>
      <c r="L1069" s="10" t="s">
        <v>80</v>
      </c>
      <c r="M1069" s="10" t="s">
        <v>19</v>
      </c>
      <c r="N1069" s="10" t="s">
        <v>13</v>
      </c>
      <c r="O1069" s="8">
        <f>IF(N1069="Sportsman",0,_xlfn.IFNA(VLOOKUP(E1069,'Points and Classes'!A:B,2,FALSE),0))</f>
        <v>0</v>
      </c>
      <c r="P1069" s="8">
        <f>_xlfn.IFNA(VLOOKUP(N1069&amp;G1069,'By Class Overall'!A:F,6,FALSE),0)</f>
        <v>0</v>
      </c>
      <c r="Q1069" s="8">
        <f>_xlfn.IFNA(VLOOKUP(N1069&amp;G1069,'By Class Overall'!A:G,7,FALSE),0)</f>
        <v>0</v>
      </c>
    </row>
    <row r="1070" spans="1:17" x14ac:dyDescent="0.25">
      <c r="A1070" s="10">
        <v>3</v>
      </c>
      <c r="B1070" s="10" t="s">
        <v>12</v>
      </c>
      <c r="C1070" s="10" t="s">
        <v>13</v>
      </c>
      <c r="D1070" s="10" t="s">
        <v>71</v>
      </c>
      <c r="E1070" s="10" t="s">
        <v>71</v>
      </c>
      <c r="F1070" s="10">
        <v>607</v>
      </c>
      <c r="G1070" s="10" t="s">
        <v>67</v>
      </c>
      <c r="H1070" s="10"/>
      <c r="I1070" s="10"/>
      <c r="J1070" s="10" t="s">
        <v>71</v>
      </c>
      <c r="K1070" s="10"/>
      <c r="L1070" s="10" t="s">
        <v>51</v>
      </c>
      <c r="M1070" s="10" t="s">
        <v>52</v>
      </c>
      <c r="N1070" s="10" t="s">
        <v>13</v>
      </c>
      <c r="O1070" s="8">
        <f>IF(N1070="Sportsman",0,_xlfn.IFNA(VLOOKUP(E1070,'Points and Classes'!A:B,2,FALSE),0))</f>
        <v>0</v>
      </c>
      <c r="P1070" s="8">
        <f>_xlfn.IFNA(VLOOKUP(N1070&amp;G1070,'By Class Overall'!A:F,6,FALSE),0)</f>
        <v>0</v>
      </c>
      <c r="Q1070" s="8">
        <f>_xlfn.IFNA(VLOOKUP(N1070&amp;G1070,'By Class Overall'!A:G,7,FALSE),0)</f>
        <v>32</v>
      </c>
    </row>
    <row r="1071" spans="1:17" x14ac:dyDescent="0.25">
      <c r="A1071" s="10">
        <v>3</v>
      </c>
      <c r="B1071" s="10" t="s">
        <v>12</v>
      </c>
      <c r="C1071" s="10" t="s">
        <v>13</v>
      </c>
      <c r="D1071" s="10" t="s">
        <v>71</v>
      </c>
      <c r="E1071" s="10" t="s">
        <v>71</v>
      </c>
      <c r="F1071" s="10">
        <v>280</v>
      </c>
      <c r="G1071" s="10" t="s">
        <v>289</v>
      </c>
      <c r="H1071" s="10"/>
      <c r="I1071" s="10"/>
      <c r="J1071" s="10" t="s">
        <v>71</v>
      </c>
      <c r="K1071" s="10"/>
      <c r="L1071" s="10" t="s">
        <v>290</v>
      </c>
      <c r="M1071" s="10" t="s">
        <v>60</v>
      </c>
      <c r="N1071" s="10" t="s">
        <v>13</v>
      </c>
      <c r="O1071" s="8">
        <f>IF(N1071="Sportsman",0,_xlfn.IFNA(VLOOKUP(E1071,'Points and Classes'!A:B,2,FALSE),0))</f>
        <v>0</v>
      </c>
      <c r="P1071" s="8">
        <f>_xlfn.IFNA(VLOOKUP(N1071&amp;G1071,'By Class Overall'!A:F,6,FALSE),0)</f>
        <v>0</v>
      </c>
      <c r="Q1071" s="8">
        <f>_xlfn.IFNA(VLOOKUP(N1071&amp;G1071,'By Class Overall'!A:G,7,FALSE),0)</f>
        <v>0</v>
      </c>
    </row>
    <row r="1072" spans="1:17" x14ac:dyDescent="0.25">
      <c r="A1072" s="10">
        <v>3</v>
      </c>
      <c r="B1072" s="10" t="s">
        <v>12</v>
      </c>
      <c r="C1072" s="10" t="s">
        <v>132</v>
      </c>
      <c r="D1072" s="10">
        <v>1</v>
      </c>
      <c r="E1072" s="10">
        <v>1</v>
      </c>
      <c r="F1072" s="10">
        <v>3</v>
      </c>
      <c r="G1072" s="10" t="s">
        <v>244</v>
      </c>
      <c r="H1072" s="10">
        <v>7</v>
      </c>
      <c r="I1072" s="11">
        <v>7.5104745370370369E-3</v>
      </c>
      <c r="J1072" s="10"/>
      <c r="K1072" s="10"/>
      <c r="L1072" s="10" t="s">
        <v>51</v>
      </c>
      <c r="M1072" s="10" t="s">
        <v>291</v>
      </c>
      <c r="N1072" s="10" t="s">
        <v>212</v>
      </c>
      <c r="O1072" s="8">
        <f>IF(N1072="Sportsman",0,_xlfn.IFNA(VLOOKUP(E1072,'Points and Classes'!A:B,2,FALSE),0))</f>
        <v>50</v>
      </c>
      <c r="P1072" s="8">
        <f>_xlfn.IFNA(VLOOKUP(N1072&amp;G1072,'By Class Overall'!A:F,6,FALSE),0)</f>
        <v>190</v>
      </c>
      <c r="Q1072" s="8">
        <f>_xlfn.IFNA(VLOOKUP(N1072&amp;G1072,'By Class Overall'!A:G,7,FALSE),0)</f>
        <v>3</v>
      </c>
    </row>
    <row r="1073" spans="1:17" x14ac:dyDescent="0.25">
      <c r="A1073" s="10">
        <v>3</v>
      </c>
      <c r="B1073" s="10" t="s">
        <v>12</v>
      </c>
      <c r="C1073" s="10" t="s">
        <v>132</v>
      </c>
      <c r="D1073" s="10">
        <v>2</v>
      </c>
      <c r="E1073" s="10">
        <v>2</v>
      </c>
      <c r="F1073" s="10">
        <v>26</v>
      </c>
      <c r="G1073" s="10" t="s">
        <v>90</v>
      </c>
      <c r="H1073" s="10">
        <v>7</v>
      </c>
      <c r="I1073" s="11">
        <v>7.5927546296296299E-3</v>
      </c>
      <c r="J1073" s="10">
        <v>7.109</v>
      </c>
      <c r="K1073" s="10">
        <v>7.109</v>
      </c>
      <c r="L1073" s="10" t="s">
        <v>31</v>
      </c>
      <c r="M1073" s="10" t="s">
        <v>91</v>
      </c>
      <c r="N1073" s="10" t="s">
        <v>212</v>
      </c>
      <c r="O1073" s="8">
        <f>IF(N1073="Sportsman",0,_xlfn.IFNA(VLOOKUP(E1073,'Points and Classes'!A:B,2,FALSE),0))</f>
        <v>40</v>
      </c>
      <c r="P1073" s="8">
        <f>_xlfn.IFNA(VLOOKUP(N1073&amp;G1073,'By Class Overall'!A:F,6,FALSE),0)</f>
        <v>197</v>
      </c>
      <c r="Q1073" s="8">
        <f>_xlfn.IFNA(VLOOKUP(N1073&amp;G1073,'By Class Overall'!A:G,7,FALSE),0)</f>
        <v>2</v>
      </c>
    </row>
    <row r="1074" spans="1:17" x14ac:dyDescent="0.25">
      <c r="A1074" s="10">
        <v>3</v>
      </c>
      <c r="B1074" s="10" t="s">
        <v>12</v>
      </c>
      <c r="C1074" s="10" t="s">
        <v>132</v>
      </c>
      <c r="D1074" s="10">
        <v>3</v>
      </c>
      <c r="E1074" s="10">
        <v>3</v>
      </c>
      <c r="F1074" s="10">
        <v>115</v>
      </c>
      <c r="G1074" s="10" t="s">
        <v>92</v>
      </c>
      <c r="H1074" s="10">
        <v>7</v>
      </c>
      <c r="I1074" s="11">
        <v>7.7027546296296288E-3</v>
      </c>
      <c r="J1074" s="10">
        <v>16.613</v>
      </c>
      <c r="K1074" s="10">
        <v>9.5039999999999996</v>
      </c>
      <c r="L1074" s="10" t="s">
        <v>62</v>
      </c>
      <c r="M1074" s="10" t="s">
        <v>44</v>
      </c>
      <c r="N1074" s="10" t="s">
        <v>212</v>
      </c>
      <c r="O1074" s="8">
        <f>IF(N1074="Sportsman",0,_xlfn.IFNA(VLOOKUP(E1074,'Points and Classes'!A:B,2,FALSE),0))</f>
        <v>32</v>
      </c>
      <c r="P1074" s="8">
        <f>_xlfn.IFNA(VLOOKUP(N1074&amp;G1074,'By Class Overall'!A:F,6,FALSE),0)</f>
        <v>158</v>
      </c>
      <c r="Q1074" s="8">
        <f>_xlfn.IFNA(VLOOKUP(N1074&amp;G1074,'By Class Overall'!A:G,7,FALSE),0)</f>
        <v>4</v>
      </c>
    </row>
    <row r="1075" spans="1:17" x14ac:dyDescent="0.25">
      <c r="A1075" s="10">
        <v>3</v>
      </c>
      <c r="B1075" s="10" t="s">
        <v>12</v>
      </c>
      <c r="C1075" s="10" t="s">
        <v>132</v>
      </c>
      <c r="D1075" s="10">
        <v>4</v>
      </c>
      <c r="E1075" s="10">
        <v>4</v>
      </c>
      <c r="F1075" s="10">
        <v>86</v>
      </c>
      <c r="G1075" s="10" t="s">
        <v>89</v>
      </c>
      <c r="H1075" s="10">
        <v>7</v>
      </c>
      <c r="I1075" s="11">
        <v>7.7035532407407408E-3</v>
      </c>
      <c r="J1075" s="10">
        <v>16.681999999999999</v>
      </c>
      <c r="K1075" s="10">
        <v>6.9000000000000006E-2</v>
      </c>
      <c r="L1075" s="10" t="s">
        <v>31</v>
      </c>
      <c r="M1075" s="10" t="s">
        <v>60</v>
      </c>
      <c r="N1075" s="10" t="s">
        <v>212</v>
      </c>
      <c r="O1075" s="8">
        <f>IF(N1075="Sportsman",0,_xlfn.IFNA(VLOOKUP(E1075,'Points and Classes'!A:B,2,FALSE),0))</f>
        <v>26</v>
      </c>
      <c r="P1075" s="8">
        <f>_xlfn.IFNA(VLOOKUP(N1075&amp;G1075,'By Class Overall'!A:F,6,FALSE),0)</f>
        <v>44</v>
      </c>
      <c r="Q1075" s="8">
        <f>_xlfn.IFNA(VLOOKUP(N1075&amp;G1075,'By Class Overall'!A:G,7,FALSE),0)</f>
        <v>12</v>
      </c>
    </row>
    <row r="1076" spans="1:17" x14ac:dyDescent="0.25">
      <c r="A1076" s="10">
        <v>3</v>
      </c>
      <c r="B1076" s="10" t="s">
        <v>12</v>
      </c>
      <c r="C1076" s="10" t="s">
        <v>132</v>
      </c>
      <c r="D1076" s="10">
        <v>5</v>
      </c>
      <c r="E1076" s="10">
        <v>5</v>
      </c>
      <c r="F1076" s="10">
        <v>53</v>
      </c>
      <c r="G1076" s="10" t="s">
        <v>120</v>
      </c>
      <c r="H1076" s="10">
        <v>7</v>
      </c>
      <c r="I1076" s="11">
        <v>7.7341435185185187E-3</v>
      </c>
      <c r="J1076" s="10">
        <v>19.324999999999999</v>
      </c>
      <c r="K1076" s="10">
        <v>2.6429999999999998</v>
      </c>
      <c r="L1076" s="10" t="s">
        <v>31</v>
      </c>
      <c r="M1076" s="10" t="s">
        <v>121</v>
      </c>
      <c r="N1076" s="10" t="s">
        <v>212</v>
      </c>
      <c r="O1076" s="8">
        <f>IF(N1076="Sportsman",0,_xlfn.IFNA(VLOOKUP(E1076,'Points and Classes'!A:B,2,FALSE),0))</f>
        <v>22</v>
      </c>
      <c r="P1076" s="8">
        <f>_xlfn.IFNA(VLOOKUP(N1076&amp;G1076,'By Class Overall'!A:F,6,FALSE),0)</f>
        <v>101</v>
      </c>
      <c r="Q1076" s="8">
        <f>_xlfn.IFNA(VLOOKUP(N1076&amp;G1076,'By Class Overall'!A:G,7,FALSE),0)</f>
        <v>5</v>
      </c>
    </row>
    <row r="1077" spans="1:17" x14ac:dyDescent="0.25">
      <c r="A1077" s="10">
        <v>3</v>
      </c>
      <c r="B1077" s="10" t="s">
        <v>12</v>
      </c>
      <c r="C1077" s="10" t="s">
        <v>132</v>
      </c>
      <c r="D1077" s="10">
        <v>6</v>
      </c>
      <c r="E1077" s="10">
        <v>6</v>
      </c>
      <c r="F1077" s="10">
        <v>11</v>
      </c>
      <c r="G1077" s="10" t="s">
        <v>127</v>
      </c>
      <c r="H1077" s="10">
        <v>7</v>
      </c>
      <c r="I1077" s="11">
        <v>7.7865972222222225E-3</v>
      </c>
      <c r="J1077" s="10">
        <v>23.856999999999999</v>
      </c>
      <c r="K1077" s="10">
        <v>4.532</v>
      </c>
      <c r="L1077" s="10" t="s">
        <v>31</v>
      </c>
      <c r="M1077" s="10" t="s">
        <v>128</v>
      </c>
      <c r="N1077" s="10" t="s">
        <v>212</v>
      </c>
      <c r="O1077" s="8">
        <f>IF(N1077="Sportsman",0,_xlfn.IFNA(VLOOKUP(E1077,'Points and Classes'!A:B,2,FALSE),0))</f>
        <v>20</v>
      </c>
      <c r="P1077" s="8">
        <f>_xlfn.IFNA(VLOOKUP(N1077&amp;G1077,'By Class Overall'!A:F,6,FALSE),0)</f>
        <v>32</v>
      </c>
      <c r="Q1077" s="8">
        <f>_xlfn.IFNA(VLOOKUP(N1077&amp;G1077,'By Class Overall'!A:G,7,FALSE),0)</f>
        <v>19</v>
      </c>
    </row>
    <row r="1078" spans="1:17" x14ac:dyDescent="0.25">
      <c r="A1078" s="10">
        <v>3</v>
      </c>
      <c r="B1078" s="10" t="s">
        <v>12</v>
      </c>
      <c r="C1078" s="10" t="s">
        <v>132</v>
      </c>
      <c r="D1078" s="10">
        <v>7</v>
      </c>
      <c r="E1078" s="10">
        <v>7</v>
      </c>
      <c r="F1078" s="10">
        <v>177</v>
      </c>
      <c r="G1078" s="10" t="s">
        <v>93</v>
      </c>
      <c r="H1078" s="10">
        <v>7</v>
      </c>
      <c r="I1078" s="11">
        <v>7.7998379629629633E-3</v>
      </c>
      <c r="J1078" s="10">
        <v>25.001000000000001</v>
      </c>
      <c r="K1078" s="10">
        <v>1.1439999999999999</v>
      </c>
      <c r="L1078" s="10" t="s">
        <v>51</v>
      </c>
      <c r="M1078" s="10" t="s">
        <v>94</v>
      </c>
      <c r="N1078" s="10" t="s">
        <v>212</v>
      </c>
      <c r="O1078" s="8">
        <f>IF(N1078="Sportsman",0,_xlfn.IFNA(VLOOKUP(E1078,'Points and Classes'!A:B,2,FALSE),0))</f>
        <v>18</v>
      </c>
      <c r="P1078" s="8">
        <f>_xlfn.IFNA(VLOOKUP(N1078&amp;G1078,'By Class Overall'!A:F,6,FALSE),0)</f>
        <v>206</v>
      </c>
      <c r="Q1078" s="8">
        <f>_xlfn.IFNA(VLOOKUP(N1078&amp;G1078,'By Class Overall'!A:G,7,FALSE),0)</f>
        <v>1</v>
      </c>
    </row>
    <row r="1079" spans="1:17" x14ac:dyDescent="0.25">
      <c r="A1079" s="10">
        <v>3</v>
      </c>
      <c r="B1079" s="10" t="s">
        <v>12</v>
      </c>
      <c r="C1079" s="10" t="s">
        <v>132</v>
      </c>
      <c r="D1079" s="10">
        <v>8</v>
      </c>
      <c r="E1079" s="10">
        <v>8</v>
      </c>
      <c r="F1079" s="10">
        <v>39</v>
      </c>
      <c r="G1079" s="10" t="s">
        <v>98</v>
      </c>
      <c r="H1079" s="10">
        <v>7</v>
      </c>
      <c r="I1079" s="11">
        <v>7.8092245370370364E-3</v>
      </c>
      <c r="J1079" s="10">
        <v>25.812000000000001</v>
      </c>
      <c r="K1079" s="10">
        <v>0.81100000000000005</v>
      </c>
      <c r="L1079" s="10" t="s">
        <v>99</v>
      </c>
      <c r="M1079" s="10" t="s">
        <v>100</v>
      </c>
      <c r="N1079" s="10" t="s">
        <v>212</v>
      </c>
      <c r="O1079" s="8">
        <f>IF(N1079="Sportsman",0,_xlfn.IFNA(VLOOKUP(E1079,'Points and Classes'!A:B,2,FALSE),0))</f>
        <v>16</v>
      </c>
      <c r="P1079" s="8">
        <f>_xlfn.IFNA(VLOOKUP(N1079&amp;G1079,'By Class Overall'!A:F,6,FALSE),0)</f>
        <v>62</v>
      </c>
      <c r="Q1079" s="8">
        <f>_xlfn.IFNA(VLOOKUP(N1079&amp;G1079,'By Class Overall'!A:G,7,FALSE),0)</f>
        <v>9</v>
      </c>
    </row>
    <row r="1080" spans="1:17" x14ac:dyDescent="0.25">
      <c r="A1080" s="10">
        <v>3</v>
      </c>
      <c r="B1080" s="10" t="s">
        <v>12</v>
      </c>
      <c r="C1080" s="10" t="s">
        <v>132</v>
      </c>
      <c r="D1080" s="10">
        <v>9</v>
      </c>
      <c r="E1080" s="10">
        <v>9</v>
      </c>
      <c r="F1080" s="10">
        <v>7</v>
      </c>
      <c r="G1080" s="10" t="s">
        <v>247</v>
      </c>
      <c r="H1080" s="10">
        <v>7</v>
      </c>
      <c r="I1080" s="11">
        <v>7.8694560185185187E-3</v>
      </c>
      <c r="J1080" s="10">
        <v>31.015999999999998</v>
      </c>
      <c r="K1080" s="10">
        <v>5.2039999999999997</v>
      </c>
      <c r="L1080" s="10" t="s">
        <v>51</v>
      </c>
      <c r="M1080" s="10" t="s">
        <v>158</v>
      </c>
      <c r="N1080" s="10" t="s">
        <v>212</v>
      </c>
      <c r="O1080" s="8">
        <f>IF(N1080="Sportsman",0,_xlfn.IFNA(VLOOKUP(E1080,'Points and Classes'!A:B,2,FALSE),0))</f>
        <v>14</v>
      </c>
      <c r="P1080" s="8">
        <f>_xlfn.IFNA(VLOOKUP(N1080&amp;G1080,'By Class Overall'!A:F,6,FALSE),0)</f>
        <v>72</v>
      </c>
      <c r="Q1080" s="8">
        <f>_xlfn.IFNA(VLOOKUP(N1080&amp;G1080,'By Class Overall'!A:G,7,FALSE),0)</f>
        <v>7</v>
      </c>
    </row>
    <row r="1081" spans="1:17" x14ac:dyDescent="0.25">
      <c r="A1081" s="10">
        <v>3</v>
      </c>
      <c r="B1081" s="10" t="s">
        <v>12</v>
      </c>
      <c r="C1081" s="10" t="s">
        <v>132</v>
      </c>
      <c r="D1081" s="10">
        <v>10</v>
      </c>
      <c r="E1081" s="10">
        <v>10</v>
      </c>
      <c r="F1081" s="10">
        <v>68</v>
      </c>
      <c r="G1081" s="10" t="s">
        <v>20</v>
      </c>
      <c r="H1081" s="10">
        <v>7</v>
      </c>
      <c r="I1081" s="11">
        <v>7.8801504629629621E-3</v>
      </c>
      <c r="J1081" s="10">
        <v>31.94</v>
      </c>
      <c r="K1081" s="10">
        <v>0.92400000000000004</v>
      </c>
      <c r="L1081" s="10" t="s">
        <v>15</v>
      </c>
      <c r="M1081" s="10" t="s">
        <v>21</v>
      </c>
      <c r="N1081" s="10" t="s">
        <v>212</v>
      </c>
      <c r="O1081" s="8">
        <f>IF(N1081="Sportsman",0,_xlfn.IFNA(VLOOKUP(E1081,'Points and Classes'!A:B,2,FALSE),0))</f>
        <v>12</v>
      </c>
      <c r="P1081" s="8">
        <f>_xlfn.IFNA(VLOOKUP(N1081&amp;G1081,'By Class Overall'!A:F,6,FALSE),0)</f>
        <v>72</v>
      </c>
      <c r="Q1081" s="8">
        <f>_xlfn.IFNA(VLOOKUP(N1081&amp;G1081,'By Class Overall'!A:G,7,FALSE),0)</f>
        <v>7</v>
      </c>
    </row>
    <row r="1082" spans="1:17" x14ac:dyDescent="0.25">
      <c r="A1082" s="10">
        <v>3</v>
      </c>
      <c r="B1082" s="10" t="s">
        <v>12</v>
      </c>
      <c r="C1082" s="10" t="s">
        <v>132</v>
      </c>
      <c r="D1082" s="10">
        <v>11</v>
      </c>
      <c r="E1082" s="10">
        <v>11</v>
      </c>
      <c r="F1082" s="10">
        <v>258</v>
      </c>
      <c r="G1082" s="10" t="s">
        <v>134</v>
      </c>
      <c r="H1082" s="10">
        <v>7</v>
      </c>
      <c r="I1082" s="11">
        <v>7.916909722222221E-3</v>
      </c>
      <c r="J1082" s="10">
        <v>35.116</v>
      </c>
      <c r="K1082" s="10">
        <v>3.1760000000000002</v>
      </c>
      <c r="L1082" s="10" t="s">
        <v>83</v>
      </c>
      <c r="M1082" s="10" t="s">
        <v>135</v>
      </c>
      <c r="N1082" s="10" t="s">
        <v>212</v>
      </c>
      <c r="O1082" s="8">
        <f>IF(N1082="Sportsman",0,_xlfn.IFNA(VLOOKUP(E1082,'Points and Classes'!A:B,2,FALSE),0))</f>
        <v>10</v>
      </c>
      <c r="P1082" s="8">
        <f>_xlfn.IFNA(VLOOKUP(N1082&amp;G1082,'By Class Overall'!A:F,6,FALSE),0)</f>
        <v>43</v>
      </c>
      <c r="Q1082" s="8">
        <f>_xlfn.IFNA(VLOOKUP(N1082&amp;G1082,'By Class Overall'!A:G,7,FALSE),0)</f>
        <v>14</v>
      </c>
    </row>
    <row r="1083" spans="1:17" x14ac:dyDescent="0.25">
      <c r="A1083" s="10">
        <v>3</v>
      </c>
      <c r="B1083" s="10" t="s">
        <v>12</v>
      </c>
      <c r="C1083" s="10" t="s">
        <v>132</v>
      </c>
      <c r="D1083" s="10">
        <v>12</v>
      </c>
      <c r="E1083" s="10">
        <v>12</v>
      </c>
      <c r="F1083" s="10">
        <v>209</v>
      </c>
      <c r="G1083" s="10" t="s">
        <v>28</v>
      </c>
      <c r="H1083" s="10">
        <v>7</v>
      </c>
      <c r="I1083" s="11">
        <v>7.9919212962962973E-3</v>
      </c>
      <c r="J1083" s="10">
        <v>41.597000000000001</v>
      </c>
      <c r="K1083" s="10">
        <v>6.4809999999999999</v>
      </c>
      <c r="L1083" s="10" t="s">
        <v>18</v>
      </c>
      <c r="M1083" s="10" t="s">
        <v>138</v>
      </c>
      <c r="N1083" s="10" t="s">
        <v>212</v>
      </c>
      <c r="O1083" s="8">
        <f>IF(N1083="Sportsman",0,_xlfn.IFNA(VLOOKUP(E1083,'Points and Classes'!A:B,2,FALSE),0))</f>
        <v>9</v>
      </c>
      <c r="P1083" s="8">
        <f>_xlfn.IFNA(VLOOKUP(N1083&amp;G1083,'By Class Overall'!A:F,6,FALSE),0)</f>
        <v>48</v>
      </c>
      <c r="Q1083" s="8">
        <f>_xlfn.IFNA(VLOOKUP(N1083&amp;G1083,'By Class Overall'!A:G,7,FALSE),0)</f>
        <v>11</v>
      </c>
    </row>
    <row r="1084" spans="1:17" x14ac:dyDescent="0.25">
      <c r="A1084" s="10">
        <v>3</v>
      </c>
      <c r="B1084" s="10" t="s">
        <v>12</v>
      </c>
      <c r="C1084" s="10" t="s">
        <v>132</v>
      </c>
      <c r="D1084" s="10">
        <v>13</v>
      </c>
      <c r="E1084" s="10">
        <v>13</v>
      </c>
      <c r="F1084" s="10">
        <v>444</v>
      </c>
      <c r="G1084" s="10" t="s">
        <v>257</v>
      </c>
      <c r="H1084" s="10">
        <v>7</v>
      </c>
      <c r="I1084" s="11">
        <v>8.231331018518518E-3</v>
      </c>
      <c r="J1084" s="11">
        <v>7.208564814814815E-4</v>
      </c>
      <c r="K1084" s="10">
        <v>20.684999999999999</v>
      </c>
      <c r="L1084" s="10" t="s">
        <v>48</v>
      </c>
      <c r="M1084" s="10" t="s">
        <v>102</v>
      </c>
      <c r="N1084" s="10" t="s">
        <v>212</v>
      </c>
      <c r="O1084" s="8">
        <f>IF(N1084="Sportsman",0,_xlfn.IFNA(VLOOKUP(E1084,'Points and Classes'!A:B,2,FALSE),0))</f>
        <v>8</v>
      </c>
      <c r="P1084" s="8">
        <f>_xlfn.IFNA(VLOOKUP(N1084&amp;G1084,'By Class Overall'!A:F,6,FALSE),0)</f>
        <v>26</v>
      </c>
      <c r="Q1084" s="8">
        <f>_xlfn.IFNA(VLOOKUP(N1084&amp;G1084,'By Class Overall'!A:G,7,FALSE),0)</f>
        <v>22</v>
      </c>
    </row>
    <row r="1085" spans="1:17" x14ac:dyDescent="0.25">
      <c r="A1085" s="10">
        <v>3</v>
      </c>
      <c r="B1085" s="10" t="s">
        <v>12</v>
      </c>
      <c r="C1085" s="10" t="s">
        <v>132</v>
      </c>
      <c r="D1085" s="10">
        <v>14</v>
      </c>
      <c r="E1085" s="10">
        <v>14</v>
      </c>
      <c r="F1085" s="10">
        <v>56</v>
      </c>
      <c r="G1085" s="10" t="s">
        <v>136</v>
      </c>
      <c r="H1085" s="10">
        <v>7</v>
      </c>
      <c r="I1085" s="11">
        <v>8.2853472222222217E-3</v>
      </c>
      <c r="J1085" s="11">
        <v>7.7487268518518519E-4</v>
      </c>
      <c r="K1085" s="10">
        <v>4.6669999999999998</v>
      </c>
      <c r="L1085" s="10" t="s">
        <v>137</v>
      </c>
      <c r="M1085" s="10" t="s">
        <v>115</v>
      </c>
      <c r="N1085" s="10" t="s">
        <v>212</v>
      </c>
      <c r="O1085" s="8">
        <f>IF(N1085="Sportsman",0,_xlfn.IFNA(VLOOKUP(E1085,'Points and Classes'!A:B,2,FALSE),0))</f>
        <v>7</v>
      </c>
      <c r="P1085" s="8">
        <f>_xlfn.IFNA(VLOOKUP(N1085&amp;G1085,'By Class Overall'!A:F,6,FALSE),0)</f>
        <v>36</v>
      </c>
      <c r="Q1085" s="8">
        <f>_xlfn.IFNA(VLOOKUP(N1085&amp;G1085,'By Class Overall'!A:G,7,FALSE),0)</f>
        <v>17</v>
      </c>
    </row>
    <row r="1086" spans="1:17" x14ac:dyDescent="0.25">
      <c r="A1086" s="10">
        <v>3</v>
      </c>
      <c r="B1086" s="10" t="s">
        <v>12</v>
      </c>
      <c r="C1086" s="10" t="s">
        <v>132</v>
      </c>
      <c r="D1086" s="10">
        <v>15</v>
      </c>
      <c r="E1086" s="10">
        <v>15</v>
      </c>
      <c r="F1086" s="10">
        <v>282</v>
      </c>
      <c r="G1086" s="10" t="s">
        <v>26</v>
      </c>
      <c r="H1086" s="10">
        <v>7</v>
      </c>
      <c r="I1086" s="11">
        <v>8.4942592592592587E-3</v>
      </c>
      <c r="J1086" s="11">
        <v>9.8378472222222227E-4</v>
      </c>
      <c r="K1086" s="10">
        <v>18.05</v>
      </c>
      <c r="L1086" s="10" t="s">
        <v>122</v>
      </c>
      <c r="M1086" s="10" t="s">
        <v>123</v>
      </c>
      <c r="N1086" s="10" t="s">
        <v>212</v>
      </c>
      <c r="O1086" s="8">
        <f>IF(N1086="Sportsman",0,_xlfn.IFNA(VLOOKUP(E1086,'Points and Classes'!A:B,2,FALSE),0))</f>
        <v>6</v>
      </c>
      <c r="P1086" s="8">
        <f>_xlfn.IFNA(VLOOKUP(N1086&amp;G1086,'By Class Overall'!A:F,6,FALSE),0)</f>
        <v>13</v>
      </c>
      <c r="Q1086" s="8">
        <f>_xlfn.IFNA(VLOOKUP(N1086&amp;G1086,'By Class Overall'!A:G,7,FALSE),0)</f>
        <v>27</v>
      </c>
    </row>
    <row r="1087" spans="1:17" x14ac:dyDescent="0.25">
      <c r="A1087" s="10">
        <v>3</v>
      </c>
      <c r="B1087" s="10" t="s">
        <v>12</v>
      </c>
      <c r="C1087" s="10" t="s">
        <v>132</v>
      </c>
      <c r="D1087" s="10">
        <v>16</v>
      </c>
      <c r="E1087" s="10">
        <v>16</v>
      </c>
      <c r="F1087" s="10">
        <v>365</v>
      </c>
      <c r="G1087" s="10" t="s">
        <v>105</v>
      </c>
      <c r="H1087" s="10">
        <v>6</v>
      </c>
      <c r="I1087" s="11">
        <v>7.7473148148148145E-3</v>
      </c>
      <c r="J1087" s="10" t="s">
        <v>118</v>
      </c>
      <c r="K1087" s="10" t="s">
        <v>118</v>
      </c>
      <c r="L1087" s="10" t="s">
        <v>48</v>
      </c>
      <c r="M1087" s="10" t="s">
        <v>128</v>
      </c>
      <c r="N1087" s="10" t="s">
        <v>212</v>
      </c>
      <c r="O1087" s="8">
        <f>IF(N1087="Sportsman",0,_xlfn.IFNA(VLOOKUP(E1087,'Points and Classes'!A:B,2,FALSE),0))</f>
        <v>5</v>
      </c>
      <c r="P1087" s="8">
        <f>_xlfn.IFNA(VLOOKUP(N1087&amp;G1087,'By Class Overall'!A:F,6,FALSE),0)</f>
        <v>77</v>
      </c>
      <c r="Q1087" s="8">
        <f>_xlfn.IFNA(VLOOKUP(N1087&amp;G1087,'By Class Overall'!A:G,7,FALSE),0)</f>
        <v>6</v>
      </c>
    </row>
    <row r="1088" spans="1:17" x14ac:dyDescent="0.25">
      <c r="A1088" s="10">
        <v>3</v>
      </c>
      <c r="B1088" s="10" t="s">
        <v>12</v>
      </c>
      <c r="C1088" s="10" t="s">
        <v>132</v>
      </c>
      <c r="D1088" s="10">
        <v>17</v>
      </c>
      <c r="E1088" s="10">
        <v>17</v>
      </c>
      <c r="F1088" s="10">
        <v>321</v>
      </c>
      <c r="G1088" s="10" t="s">
        <v>254</v>
      </c>
      <c r="H1088" s="10">
        <v>5</v>
      </c>
      <c r="I1088" s="11">
        <v>5.9411111111111114E-3</v>
      </c>
      <c r="J1088" s="10" t="s">
        <v>111</v>
      </c>
      <c r="K1088" s="10" t="s">
        <v>118</v>
      </c>
      <c r="L1088" s="10" t="s">
        <v>255</v>
      </c>
      <c r="M1088" s="10" t="s">
        <v>256</v>
      </c>
      <c r="N1088" s="10" t="s">
        <v>212</v>
      </c>
      <c r="O1088" s="8">
        <f>IF(N1088="Sportsman",0,_xlfn.IFNA(VLOOKUP(E1088,'Points and Classes'!A:B,2,FALSE),0))</f>
        <v>4</v>
      </c>
      <c r="P1088" s="8">
        <f>_xlfn.IFNA(VLOOKUP(N1088&amp;G1088,'By Class Overall'!A:F,6,FALSE),0)</f>
        <v>24</v>
      </c>
      <c r="Q1088" s="8">
        <f>_xlfn.IFNA(VLOOKUP(N1088&amp;G1088,'By Class Overall'!A:G,7,FALSE),0)</f>
        <v>24</v>
      </c>
    </row>
    <row r="1089" spans="1:17" x14ac:dyDescent="0.25">
      <c r="A1089" s="10">
        <v>3</v>
      </c>
      <c r="B1089" s="10" t="s">
        <v>12</v>
      </c>
      <c r="C1089" s="10" t="s">
        <v>132</v>
      </c>
      <c r="D1089" s="10">
        <v>18</v>
      </c>
      <c r="E1089" s="10">
        <v>18</v>
      </c>
      <c r="F1089" s="10">
        <v>217</v>
      </c>
      <c r="G1089" s="10" t="s">
        <v>130</v>
      </c>
      <c r="H1089" s="10">
        <v>2</v>
      </c>
      <c r="I1089" s="11">
        <v>2.4548958333333332E-3</v>
      </c>
      <c r="J1089" s="10" t="s">
        <v>112</v>
      </c>
      <c r="K1089" s="10" t="s">
        <v>113</v>
      </c>
      <c r="L1089" s="10" t="s">
        <v>147</v>
      </c>
      <c r="M1089" s="10" t="s">
        <v>81</v>
      </c>
      <c r="N1089" s="10" t="s">
        <v>212</v>
      </c>
      <c r="O1089" s="8">
        <f>IF(N1089="Sportsman",0,_xlfn.IFNA(VLOOKUP(E1089,'Points and Classes'!A:B,2,FALSE),0))</f>
        <v>3</v>
      </c>
      <c r="P1089" s="8">
        <f>_xlfn.IFNA(VLOOKUP(N1089&amp;G1089,'By Class Overall'!A:F,6,FALSE),0)</f>
        <v>11</v>
      </c>
      <c r="Q1089" s="8">
        <f>_xlfn.IFNA(VLOOKUP(N1089&amp;G1089,'By Class Overall'!A:G,7,FALSE),0)</f>
        <v>29</v>
      </c>
    </row>
    <row r="1090" spans="1:17" x14ac:dyDescent="0.25">
      <c r="A1090" s="10">
        <v>3</v>
      </c>
      <c r="B1090" s="10" t="s">
        <v>12</v>
      </c>
      <c r="C1090" s="10" t="s">
        <v>132</v>
      </c>
      <c r="D1090" s="10">
        <v>19</v>
      </c>
      <c r="E1090" s="10">
        <v>19</v>
      </c>
      <c r="F1090" s="10">
        <v>22</v>
      </c>
      <c r="G1090" s="10" t="s">
        <v>35</v>
      </c>
      <c r="H1090" s="10">
        <v>2</v>
      </c>
      <c r="I1090" s="11">
        <v>2.762453703703704E-3</v>
      </c>
      <c r="J1090" s="10" t="s">
        <v>112</v>
      </c>
      <c r="K1090" s="10">
        <v>26.573</v>
      </c>
      <c r="L1090" s="10" t="s">
        <v>15</v>
      </c>
      <c r="M1090" s="10" t="s">
        <v>123</v>
      </c>
      <c r="N1090" s="10" t="s">
        <v>212</v>
      </c>
      <c r="O1090" s="8">
        <f>IF(N1090="Sportsman",0,_xlfn.IFNA(VLOOKUP(E1090,'Points and Classes'!A:B,2,FALSE),0))</f>
        <v>2</v>
      </c>
      <c r="P1090" s="8">
        <f>_xlfn.IFNA(VLOOKUP(N1090&amp;G1090,'By Class Overall'!A:F,6,FALSE),0)</f>
        <v>16</v>
      </c>
      <c r="Q1090" s="8">
        <f>_xlfn.IFNA(VLOOKUP(N1090&amp;G1090,'By Class Overall'!A:G,7,FALSE),0)</f>
        <v>26</v>
      </c>
    </row>
    <row r="1091" spans="1:17" x14ac:dyDescent="0.25">
      <c r="A1091" s="10">
        <v>3</v>
      </c>
      <c r="B1091" s="10" t="s">
        <v>12</v>
      </c>
      <c r="C1091" s="10" t="s">
        <v>132</v>
      </c>
      <c r="D1091" s="10" t="s">
        <v>71</v>
      </c>
      <c r="E1091" s="10" t="s">
        <v>71</v>
      </c>
      <c r="F1091" s="10">
        <v>101</v>
      </c>
      <c r="G1091" s="10" t="s">
        <v>124</v>
      </c>
      <c r="H1091" s="10"/>
      <c r="I1091" s="10"/>
      <c r="J1091" s="10" t="s">
        <v>71</v>
      </c>
      <c r="K1091" s="10"/>
      <c r="L1091" s="10" t="s">
        <v>51</v>
      </c>
      <c r="M1091" s="10" t="s">
        <v>81</v>
      </c>
      <c r="N1091" s="10" t="s">
        <v>212</v>
      </c>
      <c r="O1091" s="8">
        <f>IF(N1091="Sportsman",0,_xlfn.IFNA(VLOOKUP(E1091,'Points and Classes'!A:B,2,FALSE),0))</f>
        <v>0</v>
      </c>
      <c r="P1091" s="8">
        <f>_xlfn.IFNA(VLOOKUP(N1091&amp;G1091,'By Class Overall'!A:F,6,FALSE),0)</f>
        <v>26</v>
      </c>
      <c r="Q1091" s="8">
        <f>_xlfn.IFNA(VLOOKUP(N1091&amp;G1091,'By Class Overall'!A:G,7,FALSE),0)</f>
        <v>22</v>
      </c>
    </row>
    <row r="1092" spans="1:17" x14ac:dyDescent="0.25">
      <c r="A1092" s="10">
        <v>3</v>
      </c>
      <c r="B1092" s="10" t="s">
        <v>12</v>
      </c>
      <c r="C1092" s="10" t="s">
        <v>132</v>
      </c>
      <c r="D1092" s="10" t="s">
        <v>71</v>
      </c>
      <c r="E1092" s="10" t="s">
        <v>71</v>
      </c>
      <c r="F1092" s="10">
        <v>121</v>
      </c>
      <c r="G1092" s="10" t="s">
        <v>107</v>
      </c>
      <c r="H1092" s="10"/>
      <c r="I1092" s="10"/>
      <c r="J1092" s="10" t="s">
        <v>71</v>
      </c>
      <c r="K1092" s="10"/>
      <c r="L1092" s="10" t="s">
        <v>108</v>
      </c>
      <c r="M1092" s="10" t="s">
        <v>102</v>
      </c>
      <c r="N1092" s="10" t="s">
        <v>212</v>
      </c>
      <c r="O1092" s="8">
        <f>IF(N1092="Sportsman",0,_xlfn.IFNA(VLOOKUP(E1092,'Points and Classes'!A:B,2,FALSE),0))</f>
        <v>0</v>
      </c>
      <c r="P1092" s="8">
        <f>_xlfn.IFNA(VLOOKUP(N1092&amp;G1092,'By Class Overall'!A:F,6,FALSE),0)</f>
        <v>44</v>
      </c>
      <c r="Q1092" s="8">
        <f>_xlfn.IFNA(VLOOKUP(N1092&amp;G1092,'By Class Overall'!A:G,7,FALSE),0)</f>
        <v>12</v>
      </c>
    </row>
    <row r="1093" spans="1:17" x14ac:dyDescent="0.25">
      <c r="A1093" s="10">
        <v>3</v>
      </c>
      <c r="B1093" s="10" t="s">
        <v>12</v>
      </c>
      <c r="C1093" s="10" t="s">
        <v>132</v>
      </c>
      <c r="D1093" s="10" t="s">
        <v>71</v>
      </c>
      <c r="E1093" s="10" t="s">
        <v>71</v>
      </c>
      <c r="F1093" s="10">
        <v>117</v>
      </c>
      <c r="G1093" s="10" t="s">
        <v>25</v>
      </c>
      <c r="H1093" s="10"/>
      <c r="I1093" s="10"/>
      <c r="J1093" s="10" t="s">
        <v>71</v>
      </c>
      <c r="K1093" s="10"/>
      <c r="L1093" s="10" t="s">
        <v>114</v>
      </c>
      <c r="M1093" s="10" t="s">
        <v>115</v>
      </c>
      <c r="N1093" s="10" t="s">
        <v>212</v>
      </c>
      <c r="O1093" s="8">
        <f>IF(N1093="Sportsman",0,_xlfn.IFNA(VLOOKUP(E1093,'Points and Classes'!A:B,2,FALSE),0))</f>
        <v>0</v>
      </c>
      <c r="P1093" s="8">
        <f>_xlfn.IFNA(VLOOKUP(N1093&amp;G1093,'By Class Overall'!A:F,6,FALSE),0)</f>
        <v>0</v>
      </c>
      <c r="Q1093" s="8">
        <f>_xlfn.IFNA(VLOOKUP(N1093&amp;G1093,'By Class Overall'!A:G,7,FALSE),0)</f>
        <v>36</v>
      </c>
    </row>
    <row r="1094" spans="1:17" x14ac:dyDescent="0.25">
      <c r="A1094" s="10">
        <v>3</v>
      </c>
      <c r="B1094" s="10" t="s">
        <v>12</v>
      </c>
      <c r="C1094" s="10" t="s">
        <v>132</v>
      </c>
      <c r="D1094" s="10" t="s">
        <v>71</v>
      </c>
      <c r="E1094" s="10" t="s">
        <v>71</v>
      </c>
      <c r="F1094" s="10">
        <v>122</v>
      </c>
      <c r="G1094" s="10" t="s">
        <v>101</v>
      </c>
      <c r="H1094" s="10"/>
      <c r="I1094" s="10"/>
      <c r="J1094" s="10" t="s">
        <v>71</v>
      </c>
      <c r="K1094" s="10"/>
      <c r="L1094" s="10" t="s">
        <v>31</v>
      </c>
      <c r="M1094" s="10" t="s">
        <v>102</v>
      </c>
      <c r="N1094" s="10" t="s">
        <v>212</v>
      </c>
      <c r="O1094" s="8">
        <f>IF(N1094="Sportsman",0,_xlfn.IFNA(VLOOKUP(E1094,'Points and Classes'!A:B,2,FALSE),0))</f>
        <v>0</v>
      </c>
      <c r="P1094" s="8">
        <f>_xlfn.IFNA(VLOOKUP(N1094&amp;G1094,'By Class Overall'!A:F,6,FALSE),0)</f>
        <v>34</v>
      </c>
      <c r="Q1094" s="8">
        <f>_xlfn.IFNA(VLOOKUP(N1094&amp;G1094,'By Class Overall'!A:G,7,FALSE),0)</f>
        <v>18</v>
      </c>
    </row>
    <row r="1095" spans="1:17" x14ac:dyDescent="0.25">
      <c r="A1095" s="10">
        <v>3</v>
      </c>
      <c r="B1095" s="10" t="s">
        <v>12</v>
      </c>
      <c r="C1095" s="10" t="s">
        <v>132</v>
      </c>
      <c r="D1095" s="10" t="s">
        <v>71</v>
      </c>
      <c r="E1095" s="10" t="s">
        <v>71</v>
      </c>
      <c r="F1095" s="10">
        <v>69</v>
      </c>
      <c r="G1095" s="10" t="s">
        <v>72</v>
      </c>
      <c r="H1095" s="10"/>
      <c r="I1095" s="10"/>
      <c r="J1095" s="10" t="s">
        <v>71</v>
      </c>
      <c r="K1095" s="10"/>
      <c r="L1095" s="10" t="s">
        <v>73</v>
      </c>
      <c r="M1095" s="10" t="s">
        <v>74</v>
      </c>
      <c r="N1095" s="10" t="s">
        <v>212</v>
      </c>
      <c r="O1095" s="8">
        <f>IF(N1095="Sportsman",0,_xlfn.IFNA(VLOOKUP(E1095,'Points and Classes'!A:B,2,FALSE),0))</f>
        <v>0</v>
      </c>
      <c r="P1095" s="8">
        <f>_xlfn.IFNA(VLOOKUP(N1095&amp;G1095,'By Class Overall'!A:F,6,FALSE),0)</f>
        <v>0</v>
      </c>
      <c r="Q1095" s="8">
        <f>_xlfn.IFNA(VLOOKUP(N1095&amp;G1095,'By Class Overall'!A:G,7,FALSE),0)</f>
        <v>0</v>
      </c>
    </row>
    <row r="1096" spans="1:17" x14ac:dyDescent="0.25">
      <c r="A1096" s="10">
        <v>3</v>
      </c>
      <c r="B1096" s="10" t="s">
        <v>12</v>
      </c>
      <c r="C1096" s="10" t="s">
        <v>149</v>
      </c>
      <c r="D1096" s="10">
        <v>1</v>
      </c>
      <c r="E1096" s="10">
        <v>1</v>
      </c>
      <c r="F1096" s="10">
        <v>193</v>
      </c>
      <c r="G1096" s="10" t="s">
        <v>14</v>
      </c>
      <c r="H1096" s="10">
        <v>7</v>
      </c>
      <c r="I1096" s="11">
        <v>7.9947800925925933E-3</v>
      </c>
      <c r="J1096" s="10"/>
      <c r="K1096" s="10"/>
      <c r="L1096" s="10" t="s">
        <v>15</v>
      </c>
      <c r="M1096" s="10" t="s">
        <v>16</v>
      </c>
      <c r="N1096" s="10" t="s">
        <v>213</v>
      </c>
      <c r="O1096" s="8">
        <f>IF(N1096="Sportsman",0,_xlfn.IFNA(VLOOKUP(E1096,'Points and Classes'!A:B,2,FALSE),0))</f>
        <v>50</v>
      </c>
      <c r="P1096" s="8">
        <f>_xlfn.IFNA(VLOOKUP(N1096&amp;G1096,'By Class Overall'!A:F,6,FALSE),0)</f>
        <v>262</v>
      </c>
      <c r="Q1096" s="8">
        <f>_xlfn.IFNA(VLOOKUP(N1096&amp;G1096,'By Class Overall'!A:G,7,FALSE),0)</f>
        <v>1</v>
      </c>
    </row>
    <row r="1097" spans="1:17" x14ac:dyDescent="0.25">
      <c r="A1097" s="10">
        <v>3</v>
      </c>
      <c r="B1097" s="10" t="s">
        <v>12</v>
      </c>
      <c r="C1097" s="10" t="s">
        <v>149</v>
      </c>
      <c r="D1097" s="10">
        <v>2</v>
      </c>
      <c r="E1097" s="10">
        <v>2</v>
      </c>
      <c r="F1097" s="10">
        <v>743</v>
      </c>
      <c r="G1097" s="10" t="s">
        <v>77</v>
      </c>
      <c r="H1097" s="10">
        <v>7</v>
      </c>
      <c r="I1097" s="11">
        <v>8.0007060185185181E-3</v>
      </c>
      <c r="J1097" s="10">
        <v>0.51200000000000001</v>
      </c>
      <c r="K1097" s="10">
        <v>0.51200000000000001</v>
      </c>
      <c r="L1097" s="10" t="s">
        <v>18</v>
      </c>
      <c r="M1097" s="10" t="s">
        <v>78</v>
      </c>
      <c r="N1097" s="10" t="s">
        <v>213</v>
      </c>
      <c r="O1097" s="8">
        <f>IF(N1097="Sportsman",0,_xlfn.IFNA(VLOOKUP(E1097,'Points and Classes'!A:B,2,FALSE),0))</f>
        <v>40</v>
      </c>
      <c r="P1097" s="8">
        <f>_xlfn.IFNA(VLOOKUP(N1097&amp;G1097,'By Class Overall'!A:F,6,FALSE),0)</f>
        <v>80</v>
      </c>
      <c r="Q1097" s="8">
        <f>_xlfn.IFNA(VLOOKUP(N1097&amp;G1097,'By Class Overall'!A:G,7,FALSE),0)</f>
        <v>7</v>
      </c>
    </row>
    <row r="1098" spans="1:17" x14ac:dyDescent="0.25">
      <c r="A1098" s="10">
        <v>3</v>
      </c>
      <c r="B1098" s="10" t="s">
        <v>12</v>
      </c>
      <c r="C1098" s="10" t="s">
        <v>149</v>
      </c>
      <c r="D1098" s="10">
        <v>3</v>
      </c>
      <c r="E1098" s="10">
        <v>3</v>
      </c>
      <c r="F1098" s="10">
        <v>911</v>
      </c>
      <c r="G1098" s="10" t="s">
        <v>61</v>
      </c>
      <c r="H1098" s="10">
        <v>7</v>
      </c>
      <c r="I1098" s="11">
        <v>8.0645833333333333E-3</v>
      </c>
      <c r="J1098" s="10">
        <v>6.0309999999999997</v>
      </c>
      <c r="K1098" s="10">
        <v>5.5190000000000001</v>
      </c>
      <c r="L1098" s="10" t="s">
        <v>62</v>
      </c>
      <c r="M1098" s="10" t="s">
        <v>44</v>
      </c>
      <c r="N1098" s="10" t="s">
        <v>213</v>
      </c>
      <c r="O1098" s="8">
        <f>IF(N1098="Sportsman",0,_xlfn.IFNA(VLOOKUP(E1098,'Points and Classes'!A:B,2,FALSE),0))</f>
        <v>32</v>
      </c>
      <c r="P1098" s="8">
        <f>_xlfn.IFNA(VLOOKUP(N1098&amp;G1098,'By Class Overall'!A:F,6,FALSE),0)</f>
        <v>146</v>
      </c>
      <c r="Q1098" s="8">
        <f>_xlfn.IFNA(VLOOKUP(N1098&amp;G1098,'By Class Overall'!A:G,7,FALSE),0)</f>
        <v>3</v>
      </c>
    </row>
    <row r="1099" spans="1:17" x14ac:dyDescent="0.25">
      <c r="A1099" s="10">
        <v>3</v>
      </c>
      <c r="B1099" s="10" t="s">
        <v>12</v>
      </c>
      <c r="C1099" s="10" t="s">
        <v>149</v>
      </c>
      <c r="D1099" s="10">
        <v>4</v>
      </c>
      <c r="E1099" s="10">
        <v>4</v>
      </c>
      <c r="F1099" s="10">
        <v>311</v>
      </c>
      <c r="G1099" s="10" t="s">
        <v>150</v>
      </c>
      <c r="H1099" s="10">
        <v>7</v>
      </c>
      <c r="I1099" s="11">
        <v>8.0960648148148146E-3</v>
      </c>
      <c r="J1099" s="10">
        <v>8.7509999999999994</v>
      </c>
      <c r="K1099" s="10">
        <v>2.72</v>
      </c>
      <c r="L1099" s="10" t="s">
        <v>80</v>
      </c>
      <c r="M1099" s="10" t="s">
        <v>19</v>
      </c>
      <c r="N1099" s="10" t="s">
        <v>213</v>
      </c>
      <c r="O1099" s="8">
        <f>IF(N1099="Sportsman",0,_xlfn.IFNA(VLOOKUP(E1099,'Points and Classes'!A:B,2,FALSE),0))</f>
        <v>26</v>
      </c>
      <c r="P1099" s="8">
        <f>_xlfn.IFNA(VLOOKUP(N1099&amp;G1099,'By Class Overall'!A:F,6,FALSE),0)</f>
        <v>232</v>
      </c>
      <c r="Q1099" s="8">
        <f>_xlfn.IFNA(VLOOKUP(N1099&amp;G1099,'By Class Overall'!A:G,7,FALSE),0)</f>
        <v>2</v>
      </c>
    </row>
    <row r="1100" spans="1:17" x14ac:dyDescent="0.25">
      <c r="A1100" s="10">
        <v>3</v>
      </c>
      <c r="B1100" s="10" t="s">
        <v>12</v>
      </c>
      <c r="C1100" s="10" t="s">
        <v>149</v>
      </c>
      <c r="D1100" s="10">
        <v>5</v>
      </c>
      <c r="E1100" s="10">
        <v>5</v>
      </c>
      <c r="F1100" s="10">
        <v>113</v>
      </c>
      <c r="G1100" s="10" t="s">
        <v>264</v>
      </c>
      <c r="H1100" s="10">
        <v>7</v>
      </c>
      <c r="I1100" s="11">
        <v>8.1807986111111109E-3</v>
      </c>
      <c r="J1100" s="10">
        <v>16.071999999999999</v>
      </c>
      <c r="K1100" s="10">
        <v>7.3209999999999997</v>
      </c>
      <c r="L1100" s="10" t="s">
        <v>273</v>
      </c>
      <c r="M1100" s="10" t="s">
        <v>266</v>
      </c>
      <c r="N1100" s="10" t="s">
        <v>213</v>
      </c>
      <c r="O1100" s="8">
        <f>IF(N1100="Sportsman",0,_xlfn.IFNA(VLOOKUP(E1100,'Points and Classes'!A:B,2,FALSE),0))</f>
        <v>22</v>
      </c>
      <c r="P1100" s="8">
        <f>_xlfn.IFNA(VLOOKUP(N1100&amp;G1100,'By Class Overall'!A:F,6,FALSE),0)</f>
        <v>62</v>
      </c>
      <c r="Q1100" s="8">
        <f>_xlfn.IFNA(VLOOKUP(N1100&amp;G1100,'By Class Overall'!A:G,7,FALSE),0)</f>
        <v>9</v>
      </c>
    </row>
    <row r="1101" spans="1:17" x14ac:dyDescent="0.25">
      <c r="A1101" s="10">
        <v>3</v>
      </c>
      <c r="B1101" s="10" t="s">
        <v>12</v>
      </c>
      <c r="C1101" s="10" t="s">
        <v>149</v>
      </c>
      <c r="D1101" s="10">
        <v>6</v>
      </c>
      <c r="E1101" s="10">
        <v>6</v>
      </c>
      <c r="F1101" s="10">
        <v>607</v>
      </c>
      <c r="G1101" s="10" t="s">
        <v>67</v>
      </c>
      <c r="H1101" s="10">
        <v>7</v>
      </c>
      <c r="I1101" s="11">
        <v>8.2119328703703694E-3</v>
      </c>
      <c r="J1101" s="10">
        <v>18.762</v>
      </c>
      <c r="K1101" s="10">
        <v>2.69</v>
      </c>
      <c r="L1101" s="10" t="s">
        <v>51</v>
      </c>
      <c r="M1101" s="10" t="s">
        <v>52</v>
      </c>
      <c r="N1101" s="10" t="s">
        <v>213</v>
      </c>
      <c r="O1101" s="8">
        <f>IF(N1101="Sportsman",0,_xlfn.IFNA(VLOOKUP(E1101,'Points and Classes'!A:B,2,FALSE),0))</f>
        <v>20</v>
      </c>
      <c r="P1101" s="8">
        <f>_xlfn.IFNA(VLOOKUP(N1101&amp;G1101,'By Class Overall'!A:F,6,FALSE),0)</f>
        <v>94</v>
      </c>
      <c r="Q1101" s="8">
        <f>_xlfn.IFNA(VLOOKUP(N1101&amp;G1101,'By Class Overall'!A:G,7,FALSE),0)</f>
        <v>5</v>
      </c>
    </row>
    <row r="1102" spans="1:17" x14ac:dyDescent="0.25">
      <c r="A1102" s="10">
        <v>3</v>
      </c>
      <c r="B1102" s="10" t="s">
        <v>12</v>
      </c>
      <c r="C1102" s="10" t="s">
        <v>149</v>
      </c>
      <c r="D1102" s="10">
        <v>7</v>
      </c>
      <c r="E1102" s="10">
        <v>7</v>
      </c>
      <c r="F1102" s="10">
        <v>335</v>
      </c>
      <c r="G1102" s="10" t="s">
        <v>269</v>
      </c>
      <c r="H1102" s="10">
        <v>7</v>
      </c>
      <c r="I1102" s="11">
        <v>8.2410532407407398E-3</v>
      </c>
      <c r="J1102" s="10">
        <v>21.277999999999999</v>
      </c>
      <c r="K1102" s="10">
        <v>2.516</v>
      </c>
      <c r="L1102" s="10" t="s">
        <v>270</v>
      </c>
      <c r="M1102" s="10" t="s">
        <v>271</v>
      </c>
      <c r="N1102" s="10" t="s">
        <v>213</v>
      </c>
      <c r="O1102" s="8">
        <f>IF(N1102="Sportsman",0,_xlfn.IFNA(VLOOKUP(E1102,'Points and Classes'!A:B,2,FALSE),0))</f>
        <v>18</v>
      </c>
      <c r="P1102" s="8">
        <f>_xlfn.IFNA(VLOOKUP(N1102&amp;G1102,'By Class Overall'!A:F,6,FALSE),0)</f>
        <v>28</v>
      </c>
      <c r="Q1102" s="8">
        <f>_xlfn.IFNA(VLOOKUP(N1102&amp;G1102,'By Class Overall'!A:G,7,FALSE),0)</f>
        <v>19</v>
      </c>
    </row>
    <row r="1103" spans="1:17" x14ac:dyDescent="0.25">
      <c r="A1103" s="10">
        <v>3</v>
      </c>
      <c r="B1103" s="10" t="s">
        <v>12</v>
      </c>
      <c r="C1103" s="10" t="s">
        <v>149</v>
      </c>
      <c r="D1103" s="10">
        <v>8</v>
      </c>
      <c r="E1103" s="10">
        <v>8</v>
      </c>
      <c r="F1103" s="10">
        <v>711</v>
      </c>
      <c r="G1103" s="10" t="s">
        <v>151</v>
      </c>
      <c r="H1103" s="10">
        <v>7</v>
      </c>
      <c r="I1103" s="11">
        <v>8.3467476851851862E-3</v>
      </c>
      <c r="J1103" s="10">
        <v>30.41</v>
      </c>
      <c r="K1103" s="10">
        <v>9.1319999999999997</v>
      </c>
      <c r="L1103" s="10" t="s">
        <v>18</v>
      </c>
      <c r="M1103" s="10" t="s">
        <v>152</v>
      </c>
      <c r="N1103" s="10" t="s">
        <v>213</v>
      </c>
      <c r="O1103" s="8">
        <f>IF(N1103="Sportsman",0,_xlfn.IFNA(VLOOKUP(E1103,'Points and Classes'!A:B,2,FALSE),0))</f>
        <v>16</v>
      </c>
      <c r="P1103" s="8">
        <f>_xlfn.IFNA(VLOOKUP(N1103&amp;G1103,'By Class Overall'!A:F,6,FALSE),0)</f>
        <v>62</v>
      </c>
      <c r="Q1103" s="8">
        <f>_xlfn.IFNA(VLOOKUP(N1103&amp;G1103,'By Class Overall'!A:G,7,FALSE),0)</f>
        <v>9</v>
      </c>
    </row>
    <row r="1104" spans="1:17" x14ac:dyDescent="0.25">
      <c r="A1104" s="10">
        <v>3</v>
      </c>
      <c r="B1104" s="10" t="s">
        <v>12</v>
      </c>
      <c r="C1104" s="10" t="s">
        <v>149</v>
      </c>
      <c r="D1104" s="10">
        <v>9</v>
      </c>
      <c r="E1104" s="10">
        <v>9</v>
      </c>
      <c r="F1104" s="10">
        <v>814</v>
      </c>
      <c r="G1104" s="10" t="s">
        <v>160</v>
      </c>
      <c r="H1104" s="10">
        <v>7</v>
      </c>
      <c r="I1104" s="11">
        <v>8.3940046296296297E-3</v>
      </c>
      <c r="J1104" s="10">
        <v>34.493000000000002</v>
      </c>
      <c r="K1104" s="10">
        <v>4.0830000000000002</v>
      </c>
      <c r="L1104" s="10" t="s">
        <v>18</v>
      </c>
      <c r="M1104" s="10" t="s">
        <v>161</v>
      </c>
      <c r="N1104" s="10" t="s">
        <v>213</v>
      </c>
      <c r="O1104" s="8">
        <f>IF(N1104="Sportsman",0,_xlfn.IFNA(VLOOKUP(E1104,'Points and Classes'!A:B,2,FALSE),0))</f>
        <v>14</v>
      </c>
      <c r="P1104" s="8">
        <f>_xlfn.IFNA(VLOOKUP(N1104&amp;G1104,'By Class Overall'!A:F,6,FALSE),0)</f>
        <v>14</v>
      </c>
      <c r="Q1104" s="8">
        <f>_xlfn.IFNA(VLOOKUP(N1104&amp;G1104,'By Class Overall'!A:G,7,FALSE),0)</f>
        <v>25</v>
      </c>
    </row>
    <row r="1105" spans="1:17" x14ac:dyDescent="0.25">
      <c r="A1105" s="10">
        <v>3</v>
      </c>
      <c r="B1105" s="10" t="s">
        <v>12</v>
      </c>
      <c r="C1105" s="10" t="s">
        <v>149</v>
      </c>
      <c r="D1105" s="10">
        <v>10</v>
      </c>
      <c r="E1105" s="10">
        <v>10</v>
      </c>
      <c r="F1105" s="10">
        <v>126</v>
      </c>
      <c r="G1105" s="10" t="s">
        <v>229</v>
      </c>
      <c r="H1105" s="10">
        <v>7</v>
      </c>
      <c r="I1105" s="11">
        <v>8.4582407407407401E-3</v>
      </c>
      <c r="J1105" s="10">
        <v>40.042999999999999</v>
      </c>
      <c r="K1105" s="10">
        <v>5.55</v>
      </c>
      <c r="L1105" s="10" t="s">
        <v>18</v>
      </c>
      <c r="M1105" s="10" t="s">
        <v>230</v>
      </c>
      <c r="N1105" s="10" t="s">
        <v>213</v>
      </c>
      <c r="O1105" s="8">
        <f>IF(N1105="Sportsman",0,_xlfn.IFNA(VLOOKUP(E1105,'Points and Classes'!A:B,2,FALSE),0))</f>
        <v>12</v>
      </c>
      <c r="P1105" s="8">
        <f>_xlfn.IFNA(VLOOKUP(N1105&amp;G1105,'By Class Overall'!A:F,6,FALSE),0)</f>
        <v>44</v>
      </c>
      <c r="Q1105" s="8">
        <f>_xlfn.IFNA(VLOOKUP(N1105&amp;G1105,'By Class Overall'!A:G,7,FALSE),0)</f>
        <v>15</v>
      </c>
    </row>
    <row r="1106" spans="1:17" x14ac:dyDescent="0.25">
      <c r="A1106" s="10">
        <v>3</v>
      </c>
      <c r="B1106" s="10" t="s">
        <v>12</v>
      </c>
      <c r="C1106" s="10" t="s">
        <v>149</v>
      </c>
      <c r="D1106" s="10">
        <v>11</v>
      </c>
      <c r="E1106" s="10">
        <v>11</v>
      </c>
      <c r="F1106" s="10">
        <v>300</v>
      </c>
      <c r="G1106" s="10" t="s">
        <v>267</v>
      </c>
      <c r="H1106" s="10">
        <v>7</v>
      </c>
      <c r="I1106" s="11">
        <v>8.5252083333333326E-3</v>
      </c>
      <c r="J1106" s="10">
        <v>45.829000000000001</v>
      </c>
      <c r="K1106" s="10">
        <v>5.7859999999999996</v>
      </c>
      <c r="L1106" s="10" t="s">
        <v>18</v>
      </c>
      <c r="M1106" s="10" t="s">
        <v>158</v>
      </c>
      <c r="N1106" s="10" t="s">
        <v>213</v>
      </c>
      <c r="O1106" s="8">
        <f>IF(N1106="Sportsman",0,_xlfn.IFNA(VLOOKUP(E1106,'Points and Classes'!A:B,2,FALSE),0))</f>
        <v>10</v>
      </c>
      <c r="P1106" s="8">
        <f>_xlfn.IFNA(VLOOKUP(N1106&amp;G1106,'By Class Overall'!A:F,6,FALSE),0)</f>
        <v>27</v>
      </c>
      <c r="Q1106" s="8">
        <f>_xlfn.IFNA(VLOOKUP(N1106&amp;G1106,'By Class Overall'!A:G,7,FALSE),0)</f>
        <v>20</v>
      </c>
    </row>
    <row r="1107" spans="1:17" x14ac:dyDescent="0.25">
      <c r="A1107" s="10">
        <v>3</v>
      </c>
      <c r="B1107" s="10" t="s">
        <v>12</v>
      </c>
      <c r="C1107" s="10" t="s">
        <v>149</v>
      </c>
      <c r="D1107" s="10">
        <v>12</v>
      </c>
      <c r="E1107" s="10">
        <v>12</v>
      </c>
      <c r="F1107" s="10">
        <v>939</v>
      </c>
      <c r="G1107" s="10" t="s">
        <v>153</v>
      </c>
      <c r="H1107" s="10">
        <v>7</v>
      </c>
      <c r="I1107" s="11">
        <v>8.5479513888888879E-3</v>
      </c>
      <c r="J1107" s="10">
        <v>47.793999999999997</v>
      </c>
      <c r="K1107" s="10">
        <v>1.9650000000000001</v>
      </c>
      <c r="L1107" s="10" t="s">
        <v>154</v>
      </c>
      <c r="M1107" s="10" t="s">
        <v>144</v>
      </c>
      <c r="N1107" s="10" t="s">
        <v>213</v>
      </c>
      <c r="O1107" s="8">
        <f>IF(N1107="Sportsman",0,_xlfn.IFNA(VLOOKUP(E1107,'Points and Classes'!A:B,2,FALSE),0))</f>
        <v>9</v>
      </c>
      <c r="P1107" s="8">
        <f>_xlfn.IFNA(VLOOKUP(N1107&amp;G1107,'By Class Overall'!A:F,6,FALSE),0)</f>
        <v>13</v>
      </c>
      <c r="Q1107" s="8">
        <f>_xlfn.IFNA(VLOOKUP(N1107&amp;G1107,'By Class Overall'!A:G,7,FALSE),0)</f>
        <v>26</v>
      </c>
    </row>
    <row r="1108" spans="1:17" x14ac:dyDescent="0.25">
      <c r="A1108" s="10">
        <v>3</v>
      </c>
      <c r="B1108" s="10" t="s">
        <v>12</v>
      </c>
      <c r="C1108" s="10" t="s">
        <v>149</v>
      </c>
      <c r="D1108" s="10">
        <v>13</v>
      </c>
      <c r="E1108" s="10">
        <v>13</v>
      </c>
      <c r="F1108" s="10">
        <v>268</v>
      </c>
      <c r="G1108" s="10" t="s">
        <v>156</v>
      </c>
      <c r="H1108" s="10">
        <v>7</v>
      </c>
      <c r="I1108" s="11">
        <v>8.5879629629629622E-3</v>
      </c>
      <c r="J1108" s="10">
        <v>51.250999999999998</v>
      </c>
      <c r="K1108" s="10">
        <v>3.4569999999999999</v>
      </c>
      <c r="L1108" s="10" t="s">
        <v>157</v>
      </c>
      <c r="M1108" s="10" t="s">
        <v>158</v>
      </c>
      <c r="N1108" s="10" t="s">
        <v>213</v>
      </c>
      <c r="O1108" s="8">
        <f>IF(N1108="Sportsman",0,_xlfn.IFNA(VLOOKUP(E1108,'Points and Classes'!A:B,2,FALSE),0))</f>
        <v>8</v>
      </c>
      <c r="P1108" s="8">
        <f>_xlfn.IFNA(VLOOKUP(N1108&amp;G1108,'By Class Overall'!A:F,6,FALSE),0)</f>
        <v>32</v>
      </c>
      <c r="Q1108" s="8">
        <f>_xlfn.IFNA(VLOOKUP(N1108&amp;G1108,'By Class Overall'!A:G,7,FALSE),0)</f>
        <v>17</v>
      </c>
    </row>
    <row r="1109" spans="1:17" x14ac:dyDescent="0.25">
      <c r="A1109" s="10">
        <v>3</v>
      </c>
      <c r="B1109" s="10" t="s">
        <v>12</v>
      </c>
      <c r="C1109" s="10" t="s">
        <v>149</v>
      </c>
      <c r="D1109" s="10">
        <v>14</v>
      </c>
      <c r="E1109" s="10">
        <v>14</v>
      </c>
      <c r="F1109" s="10">
        <v>240</v>
      </c>
      <c r="G1109" s="10" t="s">
        <v>292</v>
      </c>
      <c r="H1109" s="10">
        <v>7</v>
      </c>
      <c r="I1109" s="11">
        <v>8.7107523148148135E-3</v>
      </c>
      <c r="J1109" s="11">
        <v>7.1597222222222212E-4</v>
      </c>
      <c r="K1109" s="10">
        <v>10.609</v>
      </c>
      <c r="L1109" s="10" t="s">
        <v>51</v>
      </c>
      <c r="M1109" s="10" t="s">
        <v>52</v>
      </c>
      <c r="N1109" s="10" t="s">
        <v>213</v>
      </c>
      <c r="O1109" s="8">
        <f>IF(N1109="Sportsman",0,_xlfn.IFNA(VLOOKUP(E1109,'Points and Classes'!A:B,2,FALSE),0))</f>
        <v>7</v>
      </c>
      <c r="P1109" s="8">
        <f>_xlfn.IFNA(VLOOKUP(N1109&amp;G1109,'By Class Overall'!A:F,6,FALSE),0)</f>
        <v>7</v>
      </c>
      <c r="Q1109" s="8">
        <f>_xlfn.IFNA(VLOOKUP(N1109&amp;G1109,'By Class Overall'!A:G,7,FALSE),0)</f>
        <v>30</v>
      </c>
    </row>
    <row r="1110" spans="1:17" x14ac:dyDescent="0.25">
      <c r="A1110" s="10">
        <v>3</v>
      </c>
      <c r="B1110" s="10" t="s">
        <v>12</v>
      </c>
      <c r="C1110" s="10" t="s">
        <v>149</v>
      </c>
      <c r="D1110" s="10">
        <v>15</v>
      </c>
      <c r="E1110" s="10">
        <v>15</v>
      </c>
      <c r="F1110" s="10">
        <v>914</v>
      </c>
      <c r="G1110" s="10" t="s">
        <v>177</v>
      </c>
      <c r="H1110" s="10">
        <v>7</v>
      </c>
      <c r="I1110" s="11">
        <v>9.0032175925925922E-3</v>
      </c>
      <c r="J1110" s="11">
        <v>1.0084375E-3</v>
      </c>
      <c r="K1110" s="10">
        <v>25.268999999999998</v>
      </c>
      <c r="L1110" s="10" t="s">
        <v>18</v>
      </c>
      <c r="M1110" s="10" t="s">
        <v>178</v>
      </c>
      <c r="N1110" s="10" t="s">
        <v>213</v>
      </c>
      <c r="O1110" s="8">
        <f>IF(N1110="Sportsman",0,_xlfn.IFNA(VLOOKUP(E1110,'Points and Classes'!A:B,2,FALSE),0))</f>
        <v>6</v>
      </c>
      <c r="P1110" s="8">
        <f>_xlfn.IFNA(VLOOKUP(N1110&amp;G1110,'By Class Overall'!A:F,6,FALSE),0)</f>
        <v>10</v>
      </c>
      <c r="Q1110" s="8">
        <f>_xlfn.IFNA(VLOOKUP(N1110&amp;G1110,'By Class Overall'!A:G,7,FALSE),0)</f>
        <v>28</v>
      </c>
    </row>
    <row r="1111" spans="1:17" x14ac:dyDescent="0.25">
      <c r="A1111" s="10">
        <v>3</v>
      </c>
      <c r="B1111" s="10" t="s">
        <v>12</v>
      </c>
      <c r="C1111" s="10" t="s">
        <v>149</v>
      </c>
      <c r="D1111" s="10">
        <v>16</v>
      </c>
      <c r="E1111" s="10">
        <v>16</v>
      </c>
      <c r="F1111" s="10">
        <v>147</v>
      </c>
      <c r="G1111" s="10" t="s">
        <v>159</v>
      </c>
      <c r="H1111" s="10">
        <v>7</v>
      </c>
      <c r="I1111" s="11">
        <v>9.0463541666666661E-3</v>
      </c>
      <c r="J1111" s="11">
        <v>1.0515740740740741E-3</v>
      </c>
      <c r="K1111" s="10">
        <v>3.7269999999999999</v>
      </c>
      <c r="L1111" s="10" t="s">
        <v>155</v>
      </c>
      <c r="M1111" s="10" t="s">
        <v>24</v>
      </c>
      <c r="N1111" s="10" t="s">
        <v>213</v>
      </c>
      <c r="O1111" s="8">
        <f>IF(N1111="Sportsman",0,_xlfn.IFNA(VLOOKUP(E1111,'Points and Classes'!A:B,2,FALSE),0))</f>
        <v>5</v>
      </c>
      <c r="P1111" s="8">
        <f>_xlfn.IFNA(VLOOKUP(N1111&amp;G1111,'By Class Overall'!A:F,6,FALSE),0)</f>
        <v>16</v>
      </c>
      <c r="Q1111" s="8">
        <f>_xlfn.IFNA(VLOOKUP(N1111&amp;G1111,'By Class Overall'!A:G,7,FALSE),0)</f>
        <v>22</v>
      </c>
    </row>
    <row r="1112" spans="1:17" x14ac:dyDescent="0.25">
      <c r="A1112" s="10">
        <v>3</v>
      </c>
      <c r="B1112" s="10" t="s">
        <v>12</v>
      </c>
      <c r="C1112" s="10" t="s">
        <v>149</v>
      </c>
      <c r="D1112" s="10">
        <v>17</v>
      </c>
      <c r="E1112" s="10">
        <v>17</v>
      </c>
      <c r="F1112" s="10">
        <v>107</v>
      </c>
      <c r="G1112" s="10" t="s">
        <v>55</v>
      </c>
      <c r="H1112" s="10">
        <v>6</v>
      </c>
      <c r="I1112" s="11">
        <v>7.0581134259259251E-3</v>
      </c>
      <c r="J1112" s="10" t="s">
        <v>118</v>
      </c>
      <c r="K1112" s="10" t="s">
        <v>118</v>
      </c>
      <c r="L1112" s="10" t="s">
        <v>56</v>
      </c>
      <c r="M1112" s="10" t="s">
        <v>57</v>
      </c>
      <c r="N1112" s="10" t="s">
        <v>213</v>
      </c>
      <c r="O1112" s="8">
        <f>IF(N1112="Sportsman",0,_xlfn.IFNA(VLOOKUP(E1112,'Points and Classes'!A:B,2,FALSE),0))</f>
        <v>4</v>
      </c>
      <c r="P1112" s="8">
        <f>_xlfn.IFNA(VLOOKUP(N1112&amp;G1112,'By Class Overall'!A:F,6,FALSE),0)</f>
        <v>60</v>
      </c>
      <c r="Q1112" s="8">
        <f>_xlfn.IFNA(VLOOKUP(N1112&amp;G1112,'By Class Overall'!A:G,7,FALSE),0)</f>
        <v>12</v>
      </c>
    </row>
    <row r="1113" spans="1:17" x14ac:dyDescent="0.25">
      <c r="A1113" s="10">
        <v>3</v>
      </c>
      <c r="B1113" s="10" t="s">
        <v>12</v>
      </c>
      <c r="C1113" s="10" t="s">
        <v>149</v>
      </c>
      <c r="D1113" s="10">
        <v>18</v>
      </c>
      <c r="E1113" s="10">
        <v>18</v>
      </c>
      <c r="F1113" s="10">
        <v>213</v>
      </c>
      <c r="G1113" s="10" t="s">
        <v>241</v>
      </c>
      <c r="H1113" s="10">
        <v>6</v>
      </c>
      <c r="I1113" s="11">
        <v>8.3003125000000004E-3</v>
      </c>
      <c r="J1113" s="10" t="s">
        <v>118</v>
      </c>
      <c r="K1113" s="11">
        <v>1.2421990740740742E-3</v>
      </c>
      <c r="L1113" s="10" t="s">
        <v>242</v>
      </c>
      <c r="M1113" s="10" t="s">
        <v>243</v>
      </c>
      <c r="N1113" s="10" t="s">
        <v>213</v>
      </c>
      <c r="O1113" s="8">
        <f>IF(N1113="Sportsman",0,_xlfn.IFNA(VLOOKUP(E1113,'Points and Classes'!A:B,2,FALSE),0))</f>
        <v>3</v>
      </c>
      <c r="P1113" s="8">
        <f>_xlfn.IFNA(VLOOKUP(N1113&amp;G1113,'By Class Overall'!A:F,6,FALSE),0)</f>
        <v>3</v>
      </c>
      <c r="Q1113" s="8">
        <f>_xlfn.IFNA(VLOOKUP(N1113&amp;G1113,'By Class Overall'!A:G,7,FALSE),0)</f>
        <v>33</v>
      </c>
    </row>
    <row r="1114" spans="1:17" x14ac:dyDescent="0.25">
      <c r="A1114" s="10">
        <v>3</v>
      </c>
      <c r="B1114" s="10" t="s">
        <v>12</v>
      </c>
      <c r="C1114" s="10" t="s">
        <v>149</v>
      </c>
      <c r="D1114" s="10">
        <v>19</v>
      </c>
      <c r="E1114" s="10">
        <v>19</v>
      </c>
      <c r="F1114" s="10">
        <v>280</v>
      </c>
      <c r="G1114" s="10" t="s">
        <v>289</v>
      </c>
      <c r="H1114" s="10">
        <v>6</v>
      </c>
      <c r="I1114" s="11">
        <v>8.5184837962962948E-3</v>
      </c>
      <c r="J1114" s="10" t="s">
        <v>118</v>
      </c>
      <c r="K1114" s="10">
        <v>18.850000000000001</v>
      </c>
      <c r="L1114" s="10" t="s">
        <v>290</v>
      </c>
      <c r="M1114" s="10" t="s">
        <v>60</v>
      </c>
      <c r="N1114" s="10" t="s">
        <v>213</v>
      </c>
      <c r="O1114" s="8">
        <f>IF(N1114="Sportsman",0,_xlfn.IFNA(VLOOKUP(E1114,'Points and Classes'!A:B,2,FALSE),0))</f>
        <v>2</v>
      </c>
      <c r="P1114" s="8">
        <f>_xlfn.IFNA(VLOOKUP(N1114&amp;G1114,'By Class Overall'!A:F,6,FALSE),0)</f>
        <v>2</v>
      </c>
      <c r="Q1114" s="8">
        <f>_xlfn.IFNA(VLOOKUP(N1114&amp;G1114,'By Class Overall'!A:G,7,FALSE),0)</f>
        <v>35</v>
      </c>
    </row>
    <row r="1115" spans="1:17" x14ac:dyDescent="0.25">
      <c r="A1115" s="10">
        <v>3</v>
      </c>
      <c r="B1115" s="10" t="s">
        <v>12</v>
      </c>
      <c r="C1115" s="10" t="s">
        <v>149</v>
      </c>
      <c r="D1115" s="10">
        <v>20</v>
      </c>
      <c r="E1115" s="10">
        <v>20</v>
      </c>
      <c r="F1115" s="10">
        <v>870</v>
      </c>
      <c r="G1115" s="10" t="s">
        <v>79</v>
      </c>
      <c r="H1115" s="10">
        <v>6</v>
      </c>
      <c r="I1115" s="11">
        <v>8.6673148148148135E-3</v>
      </c>
      <c r="J1115" s="10" t="s">
        <v>118</v>
      </c>
      <c r="K1115" s="10">
        <v>12.859</v>
      </c>
      <c r="L1115" s="10" t="s">
        <v>80</v>
      </c>
      <c r="M1115" s="10" t="s">
        <v>81</v>
      </c>
      <c r="N1115" s="10" t="s">
        <v>213</v>
      </c>
      <c r="O1115" s="8">
        <f>IF(N1115="Sportsman",0,_xlfn.IFNA(VLOOKUP(E1115,'Points and Classes'!A:B,2,FALSE),0))</f>
        <v>1</v>
      </c>
      <c r="P1115" s="8">
        <f>_xlfn.IFNA(VLOOKUP(N1115&amp;G1115,'By Class Overall'!A:F,6,FALSE),0)</f>
        <v>16</v>
      </c>
      <c r="Q1115" s="8">
        <f>_xlfn.IFNA(VLOOKUP(N1115&amp;G1115,'By Class Overall'!A:G,7,FALSE),0)</f>
        <v>22</v>
      </c>
    </row>
    <row r="1116" spans="1:17" x14ac:dyDescent="0.25">
      <c r="A1116" s="10">
        <v>3</v>
      </c>
      <c r="B1116" s="10" t="s">
        <v>12</v>
      </c>
      <c r="C1116" s="10" t="s">
        <v>149</v>
      </c>
      <c r="D1116" s="10">
        <v>21</v>
      </c>
      <c r="E1116" s="10">
        <v>21</v>
      </c>
      <c r="F1116" s="10">
        <v>675</v>
      </c>
      <c r="G1116" s="10" t="s">
        <v>75</v>
      </c>
      <c r="H1116" s="10">
        <v>5</v>
      </c>
      <c r="I1116" s="11">
        <v>5.9171296296296298E-3</v>
      </c>
      <c r="J1116" s="10" t="s">
        <v>111</v>
      </c>
      <c r="K1116" s="10" t="s">
        <v>118</v>
      </c>
      <c r="L1116" s="10" t="s">
        <v>76</v>
      </c>
      <c r="M1116" s="10" t="s">
        <v>52</v>
      </c>
      <c r="N1116" s="10" t="s">
        <v>213</v>
      </c>
      <c r="O1116" s="8">
        <f>IF(N1116="Sportsman",0,_xlfn.IFNA(VLOOKUP(E1116,'Points and Classes'!A:B,2,FALSE),0))</f>
        <v>0</v>
      </c>
      <c r="P1116" s="8">
        <f>_xlfn.IFNA(VLOOKUP(N1116&amp;G1116,'By Class Overall'!A:F,6,FALSE),0)</f>
        <v>86</v>
      </c>
      <c r="Q1116" s="8">
        <f>_xlfn.IFNA(VLOOKUP(N1116&amp;G1116,'By Class Overall'!A:G,7,FALSE),0)</f>
        <v>6</v>
      </c>
    </row>
    <row r="1117" spans="1:17" x14ac:dyDescent="0.25">
      <c r="A1117" s="10">
        <v>3</v>
      </c>
      <c r="B1117" s="10" t="s">
        <v>12</v>
      </c>
      <c r="C1117" s="10" t="s">
        <v>149</v>
      </c>
      <c r="D1117" s="10">
        <v>22</v>
      </c>
      <c r="E1117" s="10">
        <v>22</v>
      </c>
      <c r="F1117" s="10">
        <v>123</v>
      </c>
      <c r="G1117" s="10" t="s">
        <v>187</v>
      </c>
      <c r="H1117" s="10">
        <v>5</v>
      </c>
      <c r="I1117" s="11">
        <v>8.5511805555555567E-3</v>
      </c>
      <c r="J1117" s="10" t="s">
        <v>111</v>
      </c>
      <c r="K1117" s="11">
        <v>2.6340509259259255E-3</v>
      </c>
      <c r="L1117" s="10" t="s">
        <v>188</v>
      </c>
      <c r="M1117" s="10" t="s">
        <v>189</v>
      </c>
      <c r="N1117" s="10" t="s">
        <v>213</v>
      </c>
      <c r="O1117" s="8">
        <f>IF(N1117="Sportsman",0,_xlfn.IFNA(VLOOKUP(E1117,'Points and Classes'!A:B,2,FALSE),0))</f>
        <v>0</v>
      </c>
      <c r="P1117" s="8">
        <f>_xlfn.IFNA(VLOOKUP(N1117&amp;G1117,'By Class Overall'!A:F,6,FALSE),0)</f>
        <v>0</v>
      </c>
      <c r="Q1117" s="8">
        <f>_xlfn.IFNA(VLOOKUP(N1117&amp;G1117,'By Class Overall'!A:G,7,FALSE),0)</f>
        <v>36</v>
      </c>
    </row>
    <row r="1118" spans="1:17" x14ac:dyDescent="0.25">
      <c r="A1118" s="10">
        <v>3</v>
      </c>
      <c r="B1118" s="10" t="s">
        <v>12</v>
      </c>
      <c r="C1118" s="10" t="s">
        <v>149</v>
      </c>
      <c r="D1118" s="10" t="s">
        <v>71</v>
      </c>
      <c r="E1118" s="10" t="s">
        <v>71</v>
      </c>
      <c r="F1118" s="10">
        <v>660</v>
      </c>
      <c r="G1118" s="10" t="s">
        <v>64</v>
      </c>
      <c r="H1118" s="10"/>
      <c r="I1118" s="10"/>
      <c r="J1118" s="10" t="s">
        <v>71</v>
      </c>
      <c r="K1118" s="10"/>
      <c r="L1118" s="10" t="s">
        <v>65</v>
      </c>
      <c r="M1118" s="10" t="s">
        <v>66</v>
      </c>
      <c r="N1118" s="10" t="s">
        <v>213</v>
      </c>
      <c r="O1118" s="8">
        <f>IF(N1118="Sportsman",0,_xlfn.IFNA(VLOOKUP(E1118,'Points and Classes'!A:B,2,FALSE),0))</f>
        <v>0</v>
      </c>
      <c r="P1118" s="8">
        <f>_xlfn.IFNA(VLOOKUP(N1118&amp;G1118,'By Class Overall'!A:F,6,FALSE),0)</f>
        <v>25</v>
      </c>
      <c r="Q1118" s="8">
        <f>_xlfn.IFNA(VLOOKUP(N1118&amp;G1118,'By Class Overall'!A:G,7,FALSE),0)</f>
        <v>21</v>
      </c>
    </row>
    <row r="1119" spans="1:17" x14ac:dyDescent="0.25">
      <c r="A1119" s="10">
        <v>3</v>
      </c>
      <c r="B1119" s="10" t="s">
        <v>12</v>
      </c>
      <c r="C1119" s="10" t="s">
        <v>149</v>
      </c>
      <c r="D1119" s="10" t="s">
        <v>71</v>
      </c>
      <c r="E1119" s="10" t="s">
        <v>71</v>
      </c>
      <c r="F1119" s="10">
        <v>666</v>
      </c>
      <c r="G1119" s="10" t="s">
        <v>45</v>
      </c>
      <c r="H1119" s="10"/>
      <c r="I1119" s="10"/>
      <c r="J1119" s="10" t="s">
        <v>71</v>
      </c>
      <c r="K1119" s="10"/>
      <c r="L1119" s="10" t="s">
        <v>18</v>
      </c>
      <c r="M1119" s="10" t="s">
        <v>46</v>
      </c>
      <c r="N1119" s="10" t="s">
        <v>213</v>
      </c>
      <c r="O1119" s="8">
        <f>IF(N1119="Sportsman",0,_xlfn.IFNA(VLOOKUP(E1119,'Points and Classes'!A:B,2,FALSE),0))</f>
        <v>0</v>
      </c>
      <c r="P1119" s="8">
        <f>_xlfn.IFNA(VLOOKUP(N1119&amp;G1119,'By Class Overall'!A:F,6,FALSE),0)</f>
        <v>7</v>
      </c>
      <c r="Q1119" s="8">
        <f>_xlfn.IFNA(VLOOKUP(N1119&amp;G1119,'By Class Overall'!A:G,7,FALSE),0)</f>
        <v>30</v>
      </c>
    </row>
    <row r="1120" spans="1:17" x14ac:dyDescent="0.25">
      <c r="A1120" s="10">
        <v>3</v>
      </c>
      <c r="B1120" s="10" t="s">
        <v>12</v>
      </c>
      <c r="C1120" s="10" t="s">
        <v>190</v>
      </c>
      <c r="D1120" s="10">
        <v>1</v>
      </c>
      <c r="E1120" s="10">
        <v>1</v>
      </c>
      <c r="F1120" s="10">
        <v>3</v>
      </c>
      <c r="G1120" s="10" t="s">
        <v>244</v>
      </c>
      <c r="H1120" s="10">
        <v>7</v>
      </c>
      <c r="I1120" s="11">
        <v>7.5942245370370373E-3</v>
      </c>
      <c r="J1120" s="10"/>
      <c r="K1120" s="10"/>
      <c r="L1120" s="10" t="s">
        <v>51</v>
      </c>
      <c r="M1120" s="10" t="s">
        <v>291</v>
      </c>
      <c r="N1120" s="10" t="s">
        <v>212</v>
      </c>
      <c r="O1120" s="8">
        <f>IF(N1120="Sportsman",0,_xlfn.IFNA(VLOOKUP(E1120,'Points and Classes'!A:B,2,FALSE),0))</f>
        <v>50</v>
      </c>
      <c r="P1120" s="8">
        <f>_xlfn.IFNA(VLOOKUP(N1120&amp;G1120,'By Class Overall'!A:F,6,FALSE),0)</f>
        <v>190</v>
      </c>
      <c r="Q1120" s="8">
        <f>_xlfn.IFNA(VLOOKUP(N1120&amp;G1120,'By Class Overall'!A:G,7,FALSE),0)</f>
        <v>3</v>
      </c>
    </row>
    <row r="1121" spans="1:17" x14ac:dyDescent="0.25">
      <c r="A1121" s="10">
        <v>3</v>
      </c>
      <c r="B1121" s="10" t="s">
        <v>12</v>
      </c>
      <c r="C1121" s="10" t="s">
        <v>190</v>
      </c>
      <c r="D1121" s="10">
        <v>2</v>
      </c>
      <c r="E1121" s="10">
        <v>2</v>
      </c>
      <c r="F1121" s="10">
        <v>26</v>
      </c>
      <c r="G1121" s="10" t="s">
        <v>90</v>
      </c>
      <c r="H1121" s="10">
        <v>7</v>
      </c>
      <c r="I1121" s="11">
        <v>7.6320601851851853E-3</v>
      </c>
      <c r="J1121" s="10">
        <v>3.2690000000000001</v>
      </c>
      <c r="K1121" s="10">
        <v>3.2690000000000001</v>
      </c>
      <c r="L1121" s="10" t="s">
        <v>31</v>
      </c>
      <c r="M1121" s="10" t="s">
        <v>91</v>
      </c>
      <c r="N1121" s="10" t="s">
        <v>212</v>
      </c>
      <c r="O1121" s="8">
        <f>IF(N1121="Sportsman",0,_xlfn.IFNA(VLOOKUP(E1121,'Points and Classes'!A:B,2,FALSE),0))</f>
        <v>40</v>
      </c>
      <c r="P1121" s="8">
        <f>_xlfn.IFNA(VLOOKUP(N1121&amp;G1121,'By Class Overall'!A:F,6,FALSE),0)</f>
        <v>197</v>
      </c>
      <c r="Q1121" s="8">
        <f>_xlfn.IFNA(VLOOKUP(N1121&amp;G1121,'By Class Overall'!A:G,7,FALSE),0)</f>
        <v>2</v>
      </c>
    </row>
    <row r="1122" spans="1:17" x14ac:dyDescent="0.25">
      <c r="A1122" s="10">
        <v>3</v>
      </c>
      <c r="B1122" s="10" t="s">
        <v>12</v>
      </c>
      <c r="C1122" s="10" t="s">
        <v>190</v>
      </c>
      <c r="D1122" s="10">
        <v>3</v>
      </c>
      <c r="E1122" s="10">
        <v>3</v>
      </c>
      <c r="F1122" s="10">
        <v>53</v>
      </c>
      <c r="G1122" s="10" t="s">
        <v>120</v>
      </c>
      <c r="H1122" s="10">
        <v>7</v>
      </c>
      <c r="I1122" s="11">
        <v>7.7009606481481486E-3</v>
      </c>
      <c r="J1122" s="10">
        <v>9.2219999999999995</v>
      </c>
      <c r="K1122" s="10">
        <v>5.9530000000000003</v>
      </c>
      <c r="L1122" s="10" t="s">
        <v>31</v>
      </c>
      <c r="M1122" s="10" t="s">
        <v>121</v>
      </c>
      <c r="N1122" s="10" t="s">
        <v>212</v>
      </c>
      <c r="O1122" s="8">
        <f>IF(N1122="Sportsman",0,_xlfn.IFNA(VLOOKUP(E1122,'Points and Classes'!A:B,2,FALSE),0))</f>
        <v>32</v>
      </c>
      <c r="P1122" s="8">
        <f>_xlfn.IFNA(VLOOKUP(N1122&amp;G1122,'By Class Overall'!A:F,6,FALSE),0)</f>
        <v>101</v>
      </c>
      <c r="Q1122" s="8">
        <f>_xlfn.IFNA(VLOOKUP(N1122&amp;G1122,'By Class Overall'!A:G,7,FALSE),0)</f>
        <v>5</v>
      </c>
    </row>
    <row r="1123" spans="1:17" x14ac:dyDescent="0.25">
      <c r="A1123" s="10">
        <v>3</v>
      </c>
      <c r="B1123" s="10" t="s">
        <v>12</v>
      </c>
      <c r="C1123" s="10" t="s">
        <v>190</v>
      </c>
      <c r="D1123" s="10">
        <v>4</v>
      </c>
      <c r="E1123" s="10">
        <v>4</v>
      </c>
      <c r="F1123" s="10">
        <v>115</v>
      </c>
      <c r="G1123" s="10" t="s">
        <v>92</v>
      </c>
      <c r="H1123" s="10">
        <v>7</v>
      </c>
      <c r="I1123" s="11">
        <v>7.7064583333333334E-3</v>
      </c>
      <c r="J1123" s="10">
        <v>9.6969999999999992</v>
      </c>
      <c r="K1123" s="10">
        <v>0.47499999999999998</v>
      </c>
      <c r="L1123" s="10" t="s">
        <v>62</v>
      </c>
      <c r="M1123" s="10" t="s">
        <v>44</v>
      </c>
      <c r="N1123" s="10" t="s">
        <v>212</v>
      </c>
      <c r="O1123" s="8">
        <f>IF(N1123="Sportsman",0,_xlfn.IFNA(VLOOKUP(E1123,'Points and Classes'!A:B,2,FALSE),0))</f>
        <v>26</v>
      </c>
      <c r="P1123" s="8">
        <f>_xlfn.IFNA(VLOOKUP(N1123&amp;G1123,'By Class Overall'!A:F,6,FALSE),0)</f>
        <v>158</v>
      </c>
      <c r="Q1123" s="8">
        <f>_xlfn.IFNA(VLOOKUP(N1123&amp;G1123,'By Class Overall'!A:G,7,FALSE),0)</f>
        <v>4</v>
      </c>
    </row>
    <row r="1124" spans="1:17" x14ac:dyDescent="0.25">
      <c r="A1124" s="10">
        <v>3</v>
      </c>
      <c r="B1124" s="10" t="s">
        <v>12</v>
      </c>
      <c r="C1124" s="10" t="s">
        <v>190</v>
      </c>
      <c r="D1124" s="10">
        <v>5</v>
      </c>
      <c r="E1124" s="10">
        <v>5</v>
      </c>
      <c r="F1124" s="10">
        <v>177</v>
      </c>
      <c r="G1124" s="10" t="s">
        <v>93</v>
      </c>
      <c r="H1124" s="10">
        <v>7</v>
      </c>
      <c r="I1124" s="11">
        <v>7.7193287037037031E-3</v>
      </c>
      <c r="J1124" s="10">
        <v>10.808999999999999</v>
      </c>
      <c r="K1124" s="10">
        <v>1.1120000000000001</v>
      </c>
      <c r="L1124" s="10" t="s">
        <v>51</v>
      </c>
      <c r="M1124" s="10" t="s">
        <v>94</v>
      </c>
      <c r="N1124" s="10" t="s">
        <v>212</v>
      </c>
      <c r="O1124" s="8">
        <f>IF(N1124="Sportsman",0,_xlfn.IFNA(VLOOKUP(E1124,'Points and Classes'!A:B,2,FALSE),0))</f>
        <v>22</v>
      </c>
      <c r="P1124" s="8">
        <f>_xlfn.IFNA(VLOOKUP(N1124&amp;G1124,'By Class Overall'!A:F,6,FALSE),0)</f>
        <v>206</v>
      </c>
      <c r="Q1124" s="8">
        <f>_xlfn.IFNA(VLOOKUP(N1124&amp;G1124,'By Class Overall'!A:G,7,FALSE),0)</f>
        <v>1</v>
      </c>
    </row>
    <row r="1125" spans="1:17" x14ac:dyDescent="0.25">
      <c r="A1125" s="10">
        <v>3</v>
      </c>
      <c r="B1125" s="10" t="s">
        <v>12</v>
      </c>
      <c r="C1125" s="10" t="s">
        <v>190</v>
      </c>
      <c r="D1125" s="10">
        <v>6</v>
      </c>
      <c r="E1125" s="10">
        <v>6</v>
      </c>
      <c r="F1125" s="10">
        <v>7</v>
      </c>
      <c r="G1125" s="10" t="s">
        <v>247</v>
      </c>
      <c r="H1125" s="10">
        <v>7</v>
      </c>
      <c r="I1125" s="11">
        <v>7.7310995370370381E-3</v>
      </c>
      <c r="J1125" s="10">
        <v>11.826000000000001</v>
      </c>
      <c r="K1125" s="10">
        <v>1.0169999999999999</v>
      </c>
      <c r="L1125" s="10" t="s">
        <v>51</v>
      </c>
      <c r="M1125" s="10" t="s">
        <v>158</v>
      </c>
      <c r="N1125" s="10" t="s">
        <v>212</v>
      </c>
      <c r="O1125" s="8">
        <f>IF(N1125="Sportsman",0,_xlfn.IFNA(VLOOKUP(E1125,'Points and Classes'!A:B,2,FALSE),0))</f>
        <v>20</v>
      </c>
      <c r="P1125" s="8">
        <f>_xlfn.IFNA(VLOOKUP(N1125&amp;G1125,'By Class Overall'!A:F,6,FALSE),0)</f>
        <v>72</v>
      </c>
      <c r="Q1125" s="8">
        <f>_xlfn.IFNA(VLOOKUP(N1125&amp;G1125,'By Class Overall'!A:G,7,FALSE),0)</f>
        <v>7</v>
      </c>
    </row>
    <row r="1126" spans="1:17" x14ac:dyDescent="0.25">
      <c r="A1126" s="10">
        <v>3</v>
      </c>
      <c r="B1126" s="10" t="s">
        <v>12</v>
      </c>
      <c r="C1126" s="10" t="s">
        <v>190</v>
      </c>
      <c r="D1126" s="10">
        <v>7</v>
      </c>
      <c r="E1126" s="10">
        <v>7</v>
      </c>
      <c r="F1126" s="10">
        <v>122</v>
      </c>
      <c r="G1126" s="10" t="s">
        <v>101</v>
      </c>
      <c r="H1126" s="10">
        <v>7</v>
      </c>
      <c r="I1126" s="11">
        <v>7.7360879629629628E-3</v>
      </c>
      <c r="J1126" s="10">
        <v>12.257</v>
      </c>
      <c r="K1126" s="10">
        <v>0.43099999999999999</v>
      </c>
      <c r="L1126" s="10" t="s">
        <v>31</v>
      </c>
      <c r="M1126" s="10" t="s">
        <v>102</v>
      </c>
      <c r="N1126" s="10" t="s">
        <v>212</v>
      </c>
      <c r="O1126" s="8">
        <f>IF(N1126="Sportsman",0,_xlfn.IFNA(VLOOKUP(E1126,'Points and Classes'!A:B,2,FALSE),0))</f>
        <v>18</v>
      </c>
      <c r="P1126" s="8">
        <f>_xlfn.IFNA(VLOOKUP(N1126&amp;G1126,'By Class Overall'!A:F,6,FALSE),0)</f>
        <v>34</v>
      </c>
      <c r="Q1126" s="8">
        <f>_xlfn.IFNA(VLOOKUP(N1126&amp;G1126,'By Class Overall'!A:G,7,FALSE),0)</f>
        <v>18</v>
      </c>
    </row>
    <row r="1127" spans="1:17" x14ac:dyDescent="0.25">
      <c r="A1127" s="10">
        <v>3</v>
      </c>
      <c r="B1127" s="10" t="s">
        <v>12</v>
      </c>
      <c r="C1127" s="10" t="s">
        <v>190</v>
      </c>
      <c r="D1127" s="10">
        <v>8</v>
      </c>
      <c r="E1127" s="10">
        <v>8</v>
      </c>
      <c r="F1127" s="10">
        <v>365</v>
      </c>
      <c r="G1127" s="10" t="s">
        <v>105</v>
      </c>
      <c r="H1127" s="10">
        <v>7</v>
      </c>
      <c r="I1127" s="11">
        <v>7.8487268518518515E-3</v>
      </c>
      <c r="J1127" s="10">
        <v>21.989000000000001</v>
      </c>
      <c r="K1127" s="10">
        <v>9.7319999999999993</v>
      </c>
      <c r="L1127" s="10" t="s">
        <v>48</v>
      </c>
      <c r="M1127" s="10" t="s">
        <v>128</v>
      </c>
      <c r="N1127" s="10" t="s">
        <v>212</v>
      </c>
      <c r="O1127" s="8">
        <f>IF(N1127="Sportsman",0,_xlfn.IFNA(VLOOKUP(E1127,'Points and Classes'!A:B,2,FALSE),0))</f>
        <v>16</v>
      </c>
      <c r="P1127" s="8">
        <f>_xlfn.IFNA(VLOOKUP(N1127&amp;G1127,'By Class Overall'!A:F,6,FALSE),0)</f>
        <v>77</v>
      </c>
      <c r="Q1127" s="8">
        <f>_xlfn.IFNA(VLOOKUP(N1127&amp;G1127,'By Class Overall'!A:G,7,FALSE),0)</f>
        <v>6</v>
      </c>
    </row>
    <row r="1128" spans="1:17" x14ac:dyDescent="0.25">
      <c r="A1128" s="10">
        <v>3</v>
      </c>
      <c r="B1128" s="10" t="s">
        <v>12</v>
      </c>
      <c r="C1128" s="10" t="s">
        <v>190</v>
      </c>
      <c r="D1128" s="10">
        <v>9</v>
      </c>
      <c r="E1128" s="10">
        <v>9</v>
      </c>
      <c r="F1128" s="10">
        <v>209</v>
      </c>
      <c r="G1128" s="10" t="s">
        <v>28</v>
      </c>
      <c r="H1128" s="10">
        <v>7</v>
      </c>
      <c r="I1128" s="11">
        <v>7.9282638888888892E-3</v>
      </c>
      <c r="J1128" s="10">
        <v>28.861000000000001</v>
      </c>
      <c r="K1128" s="10">
        <v>6.8719999999999999</v>
      </c>
      <c r="L1128" s="10" t="s">
        <v>18</v>
      </c>
      <c r="M1128" s="10" t="s">
        <v>138</v>
      </c>
      <c r="N1128" s="10" t="s">
        <v>212</v>
      </c>
      <c r="O1128" s="8">
        <f>IF(N1128="Sportsman",0,_xlfn.IFNA(VLOOKUP(E1128,'Points and Classes'!A:B,2,FALSE),0))</f>
        <v>14</v>
      </c>
      <c r="P1128" s="8">
        <f>_xlfn.IFNA(VLOOKUP(N1128&amp;G1128,'By Class Overall'!A:F,6,FALSE),0)</f>
        <v>48</v>
      </c>
      <c r="Q1128" s="8">
        <f>_xlfn.IFNA(VLOOKUP(N1128&amp;G1128,'By Class Overall'!A:G,7,FALSE),0)</f>
        <v>11</v>
      </c>
    </row>
    <row r="1129" spans="1:17" x14ac:dyDescent="0.25">
      <c r="A1129" s="10">
        <v>3</v>
      </c>
      <c r="B1129" s="10" t="s">
        <v>12</v>
      </c>
      <c r="C1129" s="10" t="s">
        <v>190</v>
      </c>
      <c r="D1129" s="10">
        <v>10</v>
      </c>
      <c r="E1129" s="10">
        <v>10</v>
      </c>
      <c r="F1129" s="10">
        <v>68</v>
      </c>
      <c r="G1129" s="10" t="s">
        <v>20</v>
      </c>
      <c r="H1129" s="10">
        <v>7</v>
      </c>
      <c r="I1129" s="11">
        <v>7.9299652777777788E-3</v>
      </c>
      <c r="J1129" s="10">
        <v>29.007999999999999</v>
      </c>
      <c r="K1129" s="10">
        <v>0.14699999999999999</v>
      </c>
      <c r="L1129" s="10" t="s">
        <v>15</v>
      </c>
      <c r="M1129" s="10" t="s">
        <v>21</v>
      </c>
      <c r="N1129" s="10" t="s">
        <v>212</v>
      </c>
      <c r="O1129" s="8">
        <f>IF(N1129="Sportsman",0,_xlfn.IFNA(VLOOKUP(E1129,'Points and Classes'!A:B,2,FALSE),0))</f>
        <v>12</v>
      </c>
      <c r="P1129" s="8">
        <f>_xlfn.IFNA(VLOOKUP(N1129&amp;G1129,'By Class Overall'!A:F,6,FALSE),0)</f>
        <v>72</v>
      </c>
      <c r="Q1129" s="8">
        <f>_xlfn.IFNA(VLOOKUP(N1129&amp;G1129,'By Class Overall'!A:G,7,FALSE),0)</f>
        <v>7</v>
      </c>
    </row>
    <row r="1130" spans="1:17" x14ac:dyDescent="0.25">
      <c r="A1130" s="10">
        <v>3</v>
      </c>
      <c r="B1130" s="10" t="s">
        <v>12</v>
      </c>
      <c r="C1130" s="10" t="s">
        <v>190</v>
      </c>
      <c r="D1130" s="10">
        <v>11</v>
      </c>
      <c r="E1130" s="10">
        <v>11</v>
      </c>
      <c r="F1130" s="10">
        <v>321</v>
      </c>
      <c r="G1130" s="10" t="s">
        <v>254</v>
      </c>
      <c r="H1130" s="10">
        <v>7</v>
      </c>
      <c r="I1130" s="11">
        <v>8.2078009259259257E-3</v>
      </c>
      <c r="J1130" s="10">
        <v>53.012999999999998</v>
      </c>
      <c r="K1130" s="10">
        <v>24.004999999999999</v>
      </c>
      <c r="L1130" s="10" t="s">
        <v>255</v>
      </c>
      <c r="M1130" s="10" t="s">
        <v>256</v>
      </c>
      <c r="N1130" s="10" t="s">
        <v>212</v>
      </c>
      <c r="O1130" s="8">
        <f>IF(N1130="Sportsman",0,_xlfn.IFNA(VLOOKUP(E1130,'Points and Classes'!A:B,2,FALSE),0))</f>
        <v>10</v>
      </c>
      <c r="P1130" s="8">
        <f>_xlfn.IFNA(VLOOKUP(N1130&amp;G1130,'By Class Overall'!A:F,6,FALSE),0)</f>
        <v>24</v>
      </c>
      <c r="Q1130" s="8">
        <f>_xlfn.IFNA(VLOOKUP(N1130&amp;G1130,'By Class Overall'!A:G,7,FALSE),0)</f>
        <v>24</v>
      </c>
    </row>
    <row r="1131" spans="1:17" x14ac:dyDescent="0.25">
      <c r="A1131" s="10">
        <v>3</v>
      </c>
      <c r="B1131" s="10" t="s">
        <v>12</v>
      </c>
      <c r="C1131" s="10" t="s">
        <v>190</v>
      </c>
      <c r="D1131" s="10">
        <v>12</v>
      </c>
      <c r="E1131" s="10">
        <v>12</v>
      </c>
      <c r="F1131" s="10">
        <v>444</v>
      </c>
      <c r="G1131" s="10" t="s">
        <v>257</v>
      </c>
      <c r="H1131" s="10">
        <v>7</v>
      </c>
      <c r="I1131" s="11">
        <v>8.2192129629629629E-3</v>
      </c>
      <c r="J1131" s="10">
        <v>53.999000000000002</v>
      </c>
      <c r="K1131" s="10">
        <v>0.98599999999999999</v>
      </c>
      <c r="L1131" s="10" t="s">
        <v>48</v>
      </c>
      <c r="M1131" s="10" t="s">
        <v>102</v>
      </c>
      <c r="N1131" s="10" t="s">
        <v>212</v>
      </c>
      <c r="O1131" s="8">
        <f>IF(N1131="Sportsman",0,_xlfn.IFNA(VLOOKUP(E1131,'Points and Classes'!A:B,2,FALSE),0))</f>
        <v>9</v>
      </c>
      <c r="P1131" s="8">
        <f>_xlfn.IFNA(VLOOKUP(N1131&amp;G1131,'By Class Overall'!A:F,6,FALSE),0)</f>
        <v>26</v>
      </c>
      <c r="Q1131" s="8">
        <f>_xlfn.IFNA(VLOOKUP(N1131&amp;G1131,'By Class Overall'!A:G,7,FALSE),0)</f>
        <v>22</v>
      </c>
    </row>
    <row r="1132" spans="1:17" x14ac:dyDescent="0.25">
      <c r="A1132" s="10">
        <v>3</v>
      </c>
      <c r="B1132" s="10" t="s">
        <v>12</v>
      </c>
      <c r="C1132" s="10" t="s">
        <v>190</v>
      </c>
      <c r="D1132" s="10">
        <v>13</v>
      </c>
      <c r="E1132" s="10">
        <v>13</v>
      </c>
      <c r="F1132" s="10">
        <v>56</v>
      </c>
      <c r="G1132" s="10" t="s">
        <v>136</v>
      </c>
      <c r="H1132" s="10">
        <v>7</v>
      </c>
      <c r="I1132" s="11">
        <v>8.3014351851851843E-3</v>
      </c>
      <c r="J1132" s="11">
        <v>7.0721064814814822E-4</v>
      </c>
      <c r="K1132" s="10">
        <v>7.1040000000000001</v>
      </c>
      <c r="L1132" s="10" t="s">
        <v>137</v>
      </c>
      <c r="M1132" s="10" t="s">
        <v>115</v>
      </c>
      <c r="N1132" s="10" t="s">
        <v>212</v>
      </c>
      <c r="O1132" s="8">
        <f>IF(N1132="Sportsman",0,_xlfn.IFNA(VLOOKUP(E1132,'Points and Classes'!A:B,2,FALSE),0))</f>
        <v>8</v>
      </c>
      <c r="P1132" s="8">
        <f>_xlfn.IFNA(VLOOKUP(N1132&amp;G1132,'By Class Overall'!A:F,6,FALSE),0)</f>
        <v>36</v>
      </c>
      <c r="Q1132" s="8">
        <f>_xlfn.IFNA(VLOOKUP(N1132&amp;G1132,'By Class Overall'!A:G,7,FALSE),0)</f>
        <v>17</v>
      </c>
    </row>
    <row r="1133" spans="1:17" x14ac:dyDescent="0.25">
      <c r="A1133" s="10">
        <v>3</v>
      </c>
      <c r="B1133" s="10" t="s">
        <v>12</v>
      </c>
      <c r="C1133" s="10" t="s">
        <v>190</v>
      </c>
      <c r="D1133" s="10">
        <v>14</v>
      </c>
      <c r="E1133" s="10">
        <v>14</v>
      </c>
      <c r="F1133" s="10">
        <v>282</v>
      </c>
      <c r="G1133" s="10" t="s">
        <v>26</v>
      </c>
      <c r="H1133" s="10">
        <v>7</v>
      </c>
      <c r="I1133" s="11">
        <v>8.6222337962962962E-3</v>
      </c>
      <c r="J1133" s="11">
        <v>1.0280092592592591E-3</v>
      </c>
      <c r="K1133" s="10">
        <v>27.716999999999999</v>
      </c>
      <c r="L1133" s="10" t="s">
        <v>122</v>
      </c>
      <c r="M1133" s="10" t="s">
        <v>123</v>
      </c>
      <c r="N1133" s="10" t="s">
        <v>212</v>
      </c>
      <c r="O1133" s="8">
        <f>IF(N1133="Sportsman",0,_xlfn.IFNA(VLOOKUP(E1133,'Points and Classes'!A:B,2,FALSE),0))</f>
        <v>7</v>
      </c>
      <c r="P1133" s="8">
        <f>_xlfn.IFNA(VLOOKUP(N1133&amp;G1133,'By Class Overall'!A:F,6,FALSE),0)</f>
        <v>13</v>
      </c>
      <c r="Q1133" s="8">
        <f>_xlfn.IFNA(VLOOKUP(N1133&amp;G1133,'By Class Overall'!A:G,7,FALSE),0)</f>
        <v>27</v>
      </c>
    </row>
    <row r="1134" spans="1:17" x14ac:dyDescent="0.25">
      <c r="A1134" s="10">
        <v>3</v>
      </c>
      <c r="B1134" s="10" t="s">
        <v>12</v>
      </c>
      <c r="C1134" s="10" t="s">
        <v>190</v>
      </c>
      <c r="D1134" s="10" t="s">
        <v>71</v>
      </c>
      <c r="E1134" s="10" t="s">
        <v>71</v>
      </c>
      <c r="F1134" s="10">
        <v>121</v>
      </c>
      <c r="G1134" s="10" t="s">
        <v>107</v>
      </c>
      <c r="H1134" s="10"/>
      <c r="I1134" s="10"/>
      <c r="J1134" s="10" t="s">
        <v>71</v>
      </c>
      <c r="K1134" s="10"/>
      <c r="L1134" s="10" t="s">
        <v>108</v>
      </c>
      <c r="M1134" s="10" t="s">
        <v>102</v>
      </c>
      <c r="N1134" s="10" t="s">
        <v>212</v>
      </c>
      <c r="O1134" s="8">
        <f>IF(N1134="Sportsman",0,_xlfn.IFNA(VLOOKUP(E1134,'Points and Classes'!A:B,2,FALSE),0))</f>
        <v>0</v>
      </c>
      <c r="P1134" s="8">
        <f>_xlfn.IFNA(VLOOKUP(N1134&amp;G1134,'By Class Overall'!A:F,6,FALSE),0)</f>
        <v>44</v>
      </c>
      <c r="Q1134" s="8">
        <f>_xlfn.IFNA(VLOOKUP(N1134&amp;G1134,'By Class Overall'!A:G,7,FALSE),0)</f>
        <v>12</v>
      </c>
    </row>
    <row r="1135" spans="1:17" x14ac:dyDescent="0.25">
      <c r="A1135" s="10">
        <v>3</v>
      </c>
      <c r="B1135" s="10" t="s">
        <v>12</v>
      </c>
      <c r="C1135" s="10" t="s">
        <v>190</v>
      </c>
      <c r="D1135" s="10" t="s">
        <v>71</v>
      </c>
      <c r="E1135" s="10" t="s">
        <v>71</v>
      </c>
      <c r="F1135" s="10">
        <v>39</v>
      </c>
      <c r="G1135" s="10" t="s">
        <v>98</v>
      </c>
      <c r="H1135" s="10"/>
      <c r="I1135" s="10"/>
      <c r="J1135" s="10" t="s">
        <v>71</v>
      </c>
      <c r="K1135" s="10"/>
      <c r="L1135" s="10" t="s">
        <v>99</v>
      </c>
      <c r="M1135" s="10" t="s">
        <v>100</v>
      </c>
      <c r="N1135" s="10" t="s">
        <v>212</v>
      </c>
      <c r="O1135" s="8">
        <f>IF(N1135="Sportsman",0,_xlfn.IFNA(VLOOKUP(E1135,'Points and Classes'!A:B,2,FALSE),0))</f>
        <v>0</v>
      </c>
      <c r="P1135" s="8">
        <f>_xlfn.IFNA(VLOOKUP(N1135&amp;G1135,'By Class Overall'!A:F,6,FALSE),0)</f>
        <v>62</v>
      </c>
      <c r="Q1135" s="8">
        <f>_xlfn.IFNA(VLOOKUP(N1135&amp;G1135,'By Class Overall'!A:G,7,FALSE),0)</f>
        <v>9</v>
      </c>
    </row>
    <row r="1136" spans="1:17" x14ac:dyDescent="0.25">
      <c r="A1136" s="10">
        <v>3</v>
      </c>
      <c r="B1136" s="10" t="s">
        <v>12</v>
      </c>
      <c r="C1136" s="10" t="s">
        <v>190</v>
      </c>
      <c r="D1136" s="10" t="s">
        <v>71</v>
      </c>
      <c r="E1136" s="10" t="s">
        <v>71</v>
      </c>
      <c r="F1136" s="10">
        <v>22</v>
      </c>
      <c r="G1136" s="10" t="s">
        <v>35</v>
      </c>
      <c r="H1136" s="10"/>
      <c r="I1136" s="10"/>
      <c r="J1136" s="10" t="s">
        <v>71</v>
      </c>
      <c r="K1136" s="10"/>
      <c r="L1136" s="10" t="s">
        <v>15</v>
      </c>
      <c r="M1136" s="10" t="s">
        <v>123</v>
      </c>
      <c r="N1136" s="10" t="s">
        <v>212</v>
      </c>
      <c r="O1136" s="8">
        <f>IF(N1136="Sportsman",0,_xlfn.IFNA(VLOOKUP(E1136,'Points and Classes'!A:B,2,FALSE),0))</f>
        <v>0</v>
      </c>
      <c r="P1136" s="8">
        <f>_xlfn.IFNA(VLOOKUP(N1136&amp;G1136,'By Class Overall'!A:F,6,FALSE),0)</f>
        <v>16</v>
      </c>
      <c r="Q1136" s="8">
        <f>_xlfn.IFNA(VLOOKUP(N1136&amp;G1136,'By Class Overall'!A:G,7,FALSE),0)</f>
        <v>26</v>
      </c>
    </row>
    <row r="1137" spans="1:17" x14ac:dyDescent="0.25">
      <c r="A1137" s="10">
        <v>3</v>
      </c>
      <c r="B1137" s="10" t="s">
        <v>12</v>
      </c>
      <c r="C1137" s="10" t="s">
        <v>190</v>
      </c>
      <c r="D1137" s="10" t="s">
        <v>71</v>
      </c>
      <c r="E1137" s="10" t="s">
        <v>71</v>
      </c>
      <c r="F1137" s="10">
        <v>88</v>
      </c>
      <c r="G1137" s="10" t="s">
        <v>126</v>
      </c>
      <c r="H1137" s="10"/>
      <c r="I1137" s="10"/>
      <c r="J1137" s="10" t="s">
        <v>71</v>
      </c>
      <c r="K1137" s="10"/>
      <c r="L1137" s="10" t="s">
        <v>18</v>
      </c>
      <c r="M1137" s="10" t="s">
        <v>102</v>
      </c>
      <c r="N1137" s="10" t="s">
        <v>212</v>
      </c>
      <c r="O1137" s="8">
        <f>IF(N1137="Sportsman",0,_xlfn.IFNA(VLOOKUP(E1137,'Points and Classes'!A:B,2,FALSE),0))</f>
        <v>0</v>
      </c>
      <c r="P1137" s="8">
        <f>_xlfn.IFNA(VLOOKUP(N1137&amp;G1137,'By Class Overall'!A:F,6,FALSE),0)</f>
        <v>9</v>
      </c>
      <c r="Q1137" s="8">
        <f>_xlfn.IFNA(VLOOKUP(N1137&amp;G1137,'By Class Overall'!A:G,7,FALSE),0)</f>
        <v>30</v>
      </c>
    </row>
    <row r="1138" spans="1:17" x14ac:dyDescent="0.25">
      <c r="A1138" s="10">
        <v>3</v>
      </c>
      <c r="B1138" s="10" t="s">
        <v>12</v>
      </c>
      <c r="C1138" s="10" t="s">
        <v>190</v>
      </c>
      <c r="D1138" s="10" t="s">
        <v>71</v>
      </c>
      <c r="E1138" s="10" t="s">
        <v>71</v>
      </c>
      <c r="F1138" s="10">
        <v>101</v>
      </c>
      <c r="G1138" s="10" t="s">
        <v>124</v>
      </c>
      <c r="H1138" s="10"/>
      <c r="I1138" s="10"/>
      <c r="J1138" s="10" t="s">
        <v>71</v>
      </c>
      <c r="K1138" s="10"/>
      <c r="L1138" s="10" t="s">
        <v>51</v>
      </c>
      <c r="M1138" s="10" t="s">
        <v>81</v>
      </c>
      <c r="N1138" s="10" t="s">
        <v>212</v>
      </c>
      <c r="O1138" s="8">
        <f>IF(N1138="Sportsman",0,_xlfn.IFNA(VLOOKUP(E1138,'Points and Classes'!A:B,2,FALSE),0))</f>
        <v>0</v>
      </c>
      <c r="P1138" s="8">
        <f>_xlfn.IFNA(VLOOKUP(N1138&amp;G1138,'By Class Overall'!A:F,6,FALSE),0)</f>
        <v>26</v>
      </c>
      <c r="Q1138" s="8">
        <f>_xlfn.IFNA(VLOOKUP(N1138&amp;G1138,'By Class Overall'!A:G,7,FALSE),0)</f>
        <v>22</v>
      </c>
    </row>
    <row r="1139" spans="1:17" x14ac:dyDescent="0.25">
      <c r="A1139" s="10">
        <v>3</v>
      </c>
      <c r="B1139" s="10" t="s">
        <v>12</v>
      </c>
      <c r="C1139" s="10" t="s">
        <v>190</v>
      </c>
      <c r="D1139" s="10" t="s">
        <v>71</v>
      </c>
      <c r="E1139" s="10" t="s">
        <v>71</v>
      </c>
      <c r="F1139" s="10">
        <v>217</v>
      </c>
      <c r="G1139" s="10" t="s">
        <v>130</v>
      </c>
      <c r="H1139" s="10"/>
      <c r="I1139" s="10"/>
      <c r="J1139" s="10" t="s">
        <v>71</v>
      </c>
      <c r="K1139" s="10"/>
      <c r="L1139" s="10" t="s">
        <v>147</v>
      </c>
      <c r="M1139" s="10" t="s">
        <v>81</v>
      </c>
      <c r="N1139" s="10" t="s">
        <v>212</v>
      </c>
      <c r="O1139" s="8">
        <f>IF(N1139="Sportsman",0,_xlfn.IFNA(VLOOKUP(E1139,'Points and Classes'!A:B,2,FALSE),0))</f>
        <v>0</v>
      </c>
      <c r="P1139" s="8">
        <f>_xlfn.IFNA(VLOOKUP(N1139&amp;G1139,'By Class Overall'!A:F,6,FALSE),0)</f>
        <v>11</v>
      </c>
      <c r="Q1139" s="8">
        <f>_xlfn.IFNA(VLOOKUP(N1139&amp;G1139,'By Class Overall'!A:G,7,FALSE),0)</f>
        <v>29</v>
      </c>
    </row>
    <row r="1140" spans="1:17" x14ac:dyDescent="0.25">
      <c r="A1140" s="10">
        <v>3</v>
      </c>
      <c r="B1140" s="10" t="s">
        <v>12</v>
      </c>
      <c r="C1140" s="10" t="s">
        <v>190</v>
      </c>
      <c r="D1140" s="10" t="s">
        <v>71</v>
      </c>
      <c r="E1140" s="10" t="s">
        <v>71</v>
      </c>
      <c r="F1140" s="10">
        <v>258</v>
      </c>
      <c r="G1140" s="10" t="s">
        <v>134</v>
      </c>
      <c r="H1140" s="10"/>
      <c r="I1140" s="10"/>
      <c r="J1140" s="10" t="s">
        <v>71</v>
      </c>
      <c r="K1140" s="10"/>
      <c r="L1140" s="10" t="s">
        <v>83</v>
      </c>
      <c r="M1140" s="10" t="s">
        <v>135</v>
      </c>
      <c r="N1140" s="10" t="s">
        <v>212</v>
      </c>
      <c r="O1140" s="8">
        <f>IF(N1140="Sportsman",0,_xlfn.IFNA(VLOOKUP(E1140,'Points and Classes'!A:B,2,FALSE),0))</f>
        <v>0</v>
      </c>
      <c r="P1140" s="8">
        <f>_xlfn.IFNA(VLOOKUP(N1140&amp;G1140,'By Class Overall'!A:F,6,FALSE),0)</f>
        <v>43</v>
      </c>
      <c r="Q1140" s="8">
        <f>_xlfn.IFNA(VLOOKUP(N1140&amp;G1140,'By Class Overall'!A:G,7,FALSE),0)</f>
        <v>14</v>
      </c>
    </row>
    <row r="1141" spans="1:17" x14ac:dyDescent="0.25">
      <c r="A1141" s="10">
        <v>3</v>
      </c>
      <c r="B1141" s="10" t="s">
        <v>12</v>
      </c>
      <c r="C1141" s="10" t="s">
        <v>190</v>
      </c>
      <c r="D1141" s="10" t="s">
        <v>71</v>
      </c>
      <c r="E1141" s="10" t="s">
        <v>71</v>
      </c>
      <c r="F1141" s="10">
        <v>69</v>
      </c>
      <c r="G1141" s="10" t="s">
        <v>72</v>
      </c>
      <c r="H1141" s="10"/>
      <c r="I1141" s="10"/>
      <c r="J1141" s="10" t="s">
        <v>71</v>
      </c>
      <c r="K1141" s="10"/>
      <c r="L1141" s="10" t="s">
        <v>73</v>
      </c>
      <c r="M1141" s="10" t="s">
        <v>74</v>
      </c>
      <c r="N1141" s="10" t="s">
        <v>212</v>
      </c>
      <c r="O1141" s="8">
        <f>IF(N1141="Sportsman",0,_xlfn.IFNA(VLOOKUP(E1141,'Points and Classes'!A:B,2,FALSE),0))</f>
        <v>0</v>
      </c>
      <c r="P1141" s="8">
        <f>_xlfn.IFNA(VLOOKUP(N1141&amp;G1141,'By Class Overall'!A:F,6,FALSE),0)</f>
        <v>0</v>
      </c>
      <c r="Q1141" s="8">
        <f>_xlfn.IFNA(VLOOKUP(N1141&amp;G1141,'By Class Overall'!A:G,7,FALSE),0)</f>
        <v>0</v>
      </c>
    </row>
    <row r="1142" spans="1:17" x14ac:dyDescent="0.25">
      <c r="A1142" s="10">
        <v>3</v>
      </c>
      <c r="B1142" s="10" t="s">
        <v>12</v>
      </c>
      <c r="C1142" s="10" t="s">
        <v>190</v>
      </c>
      <c r="D1142" s="10" t="s">
        <v>71</v>
      </c>
      <c r="E1142" s="10" t="s">
        <v>71</v>
      </c>
      <c r="F1142" s="10">
        <v>11</v>
      </c>
      <c r="G1142" s="10" t="s">
        <v>127</v>
      </c>
      <c r="H1142" s="10"/>
      <c r="I1142" s="10"/>
      <c r="J1142" s="10" t="s">
        <v>71</v>
      </c>
      <c r="K1142" s="10"/>
      <c r="L1142" s="10" t="s">
        <v>31</v>
      </c>
      <c r="M1142" s="10" t="s">
        <v>128</v>
      </c>
      <c r="N1142" s="10" t="s">
        <v>212</v>
      </c>
      <c r="O1142" s="8">
        <f>IF(N1142="Sportsman",0,_xlfn.IFNA(VLOOKUP(E1142,'Points and Classes'!A:B,2,FALSE),0))</f>
        <v>0</v>
      </c>
      <c r="P1142" s="8">
        <f>_xlfn.IFNA(VLOOKUP(N1142&amp;G1142,'By Class Overall'!A:F,6,FALSE),0)</f>
        <v>32</v>
      </c>
      <c r="Q1142" s="8">
        <f>_xlfn.IFNA(VLOOKUP(N1142&amp;G1142,'By Class Overall'!A:G,7,FALSE),0)</f>
        <v>19</v>
      </c>
    </row>
    <row r="1143" spans="1:17" x14ac:dyDescent="0.25">
      <c r="A1143" s="10">
        <v>3</v>
      </c>
      <c r="B1143" s="10" t="s">
        <v>12</v>
      </c>
      <c r="C1143" s="10" t="s">
        <v>191</v>
      </c>
      <c r="D1143" s="10">
        <v>1</v>
      </c>
      <c r="E1143" s="10">
        <v>1</v>
      </c>
      <c r="F1143" s="10">
        <v>311</v>
      </c>
      <c r="G1143" s="10" t="s">
        <v>150</v>
      </c>
      <c r="H1143" s="10">
        <v>7</v>
      </c>
      <c r="I1143" s="11">
        <v>7.9280671296296287E-3</v>
      </c>
      <c r="J1143" s="10"/>
      <c r="K1143" s="10"/>
      <c r="L1143" s="10" t="s">
        <v>80</v>
      </c>
      <c r="M1143" s="10" t="s">
        <v>19</v>
      </c>
      <c r="N1143" s="10" t="s">
        <v>213</v>
      </c>
      <c r="O1143" s="8">
        <f>IF(N1143="Sportsman",0,_xlfn.IFNA(VLOOKUP(E1143,'Points and Classes'!A:B,2,FALSE),0))</f>
        <v>50</v>
      </c>
      <c r="P1143" s="8">
        <f>_xlfn.IFNA(VLOOKUP(N1143&amp;G1143,'By Class Overall'!A:F,6,FALSE),0)</f>
        <v>232</v>
      </c>
      <c r="Q1143" s="8">
        <f>_xlfn.IFNA(VLOOKUP(N1143&amp;G1143,'By Class Overall'!A:G,7,FALSE),0)</f>
        <v>2</v>
      </c>
    </row>
    <row r="1144" spans="1:17" x14ac:dyDescent="0.25">
      <c r="A1144" s="10">
        <v>3</v>
      </c>
      <c r="B1144" s="10" t="s">
        <v>12</v>
      </c>
      <c r="C1144" s="10" t="s">
        <v>191</v>
      </c>
      <c r="D1144" s="10">
        <v>2</v>
      </c>
      <c r="E1144" s="10">
        <v>2</v>
      </c>
      <c r="F1144" s="10">
        <v>743</v>
      </c>
      <c r="G1144" s="10" t="s">
        <v>77</v>
      </c>
      <c r="H1144" s="10">
        <v>7</v>
      </c>
      <c r="I1144" s="11">
        <v>7.939641203703704E-3</v>
      </c>
      <c r="J1144" s="10">
        <v>1</v>
      </c>
      <c r="K1144" s="10">
        <v>1</v>
      </c>
      <c r="L1144" s="10" t="s">
        <v>277</v>
      </c>
      <c r="M1144" s="10" t="s">
        <v>78</v>
      </c>
      <c r="N1144" s="10" t="s">
        <v>213</v>
      </c>
      <c r="O1144" s="8">
        <f>IF(N1144="Sportsman",0,_xlfn.IFNA(VLOOKUP(E1144,'Points and Classes'!A:B,2,FALSE),0))</f>
        <v>40</v>
      </c>
      <c r="P1144" s="8">
        <f>_xlfn.IFNA(VLOOKUP(N1144&amp;G1144,'By Class Overall'!A:F,6,FALSE),0)</f>
        <v>80</v>
      </c>
      <c r="Q1144" s="8">
        <f>_xlfn.IFNA(VLOOKUP(N1144&amp;G1144,'By Class Overall'!A:G,7,FALSE),0)</f>
        <v>7</v>
      </c>
    </row>
    <row r="1145" spans="1:17" x14ac:dyDescent="0.25">
      <c r="A1145" s="10">
        <v>3</v>
      </c>
      <c r="B1145" s="10" t="s">
        <v>12</v>
      </c>
      <c r="C1145" s="10" t="s">
        <v>191</v>
      </c>
      <c r="D1145" s="10">
        <v>3</v>
      </c>
      <c r="E1145" s="10">
        <v>3</v>
      </c>
      <c r="F1145" s="10">
        <v>193</v>
      </c>
      <c r="G1145" s="10" t="s">
        <v>14</v>
      </c>
      <c r="H1145" s="10">
        <v>7</v>
      </c>
      <c r="I1145" s="11">
        <v>7.9964004629629621E-3</v>
      </c>
      <c r="J1145" s="10">
        <v>5.9039999999999999</v>
      </c>
      <c r="K1145" s="10">
        <v>4.9039999999999999</v>
      </c>
      <c r="L1145" s="10" t="s">
        <v>15</v>
      </c>
      <c r="M1145" s="10" t="s">
        <v>16</v>
      </c>
      <c r="N1145" s="10" t="s">
        <v>213</v>
      </c>
      <c r="O1145" s="8">
        <f>IF(N1145="Sportsman",0,_xlfn.IFNA(VLOOKUP(E1145,'Points and Classes'!A:B,2,FALSE),0))</f>
        <v>32</v>
      </c>
      <c r="P1145" s="8">
        <f>_xlfn.IFNA(VLOOKUP(N1145&amp;G1145,'By Class Overall'!A:F,6,FALSE),0)</f>
        <v>262</v>
      </c>
      <c r="Q1145" s="8">
        <f>_xlfn.IFNA(VLOOKUP(N1145&amp;G1145,'By Class Overall'!A:G,7,FALSE),0)</f>
        <v>1</v>
      </c>
    </row>
    <row r="1146" spans="1:17" x14ac:dyDescent="0.25">
      <c r="A1146" s="10">
        <v>3</v>
      </c>
      <c r="B1146" s="10" t="s">
        <v>12</v>
      </c>
      <c r="C1146" s="10" t="s">
        <v>191</v>
      </c>
      <c r="D1146" s="10">
        <v>4</v>
      </c>
      <c r="E1146" s="10">
        <v>4</v>
      </c>
      <c r="F1146" s="10">
        <v>911</v>
      </c>
      <c r="G1146" s="10" t="s">
        <v>61</v>
      </c>
      <c r="H1146" s="10">
        <v>7</v>
      </c>
      <c r="I1146" s="11">
        <v>7.9965277777777777E-3</v>
      </c>
      <c r="J1146" s="10">
        <v>5.915</v>
      </c>
      <c r="K1146" s="10">
        <v>1.0999999999999999E-2</v>
      </c>
      <c r="L1146" s="10" t="s">
        <v>62</v>
      </c>
      <c r="M1146" s="10" t="s">
        <v>44</v>
      </c>
      <c r="N1146" s="10" t="s">
        <v>213</v>
      </c>
      <c r="O1146" s="8">
        <f>IF(N1146="Sportsman",0,_xlfn.IFNA(VLOOKUP(E1146,'Points and Classes'!A:B,2,FALSE),0))</f>
        <v>26</v>
      </c>
      <c r="P1146" s="8">
        <f>_xlfn.IFNA(VLOOKUP(N1146&amp;G1146,'By Class Overall'!A:F,6,FALSE),0)</f>
        <v>146</v>
      </c>
      <c r="Q1146" s="8">
        <f>_xlfn.IFNA(VLOOKUP(N1146&amp;G1146,'By Class Overall'!A:G,7,FALSE),0)</f>
        <v>3</v>
      </c>
    </row>
    <row r="1147" spans="1:17" x14ac:dyDescent="0.25">
      <c r="A1147" s="10">
        <v>3</v>
      </c>
      <c r="B1147" s="10" t="s">
        <v>12</v>
      </c>
      <c r="C1147" s="10" t="s">
        <v>191</v>
      </c>
      <c r="D1147" s="10">
        <v>5</v>
      </c>
      <c r="E1147" s="10">
        <v>5</v>
      </c>
      <c r="F1147" s="10">
        <v>113</v>
      </c>
      <c r="G1147" s="10" t="s">
        <v>264</v>
      </c>
      <c r="H1147" s="10">
        <v>7</v>
      </c>
      <c r="I1147" s="11">
        <v>8.0833796296296296E-3</v>
      </c>
      <c r="J1147" s="10">
        <v>13.419</v>
      </c>
      <c r="K1147" s="10">
        <v>7.5039999999999996</v>
      </c>
      <c r="L1147" s="10" t="s">
        <v>273</v>
      </c>
      <c r="M1147" s="10" t="s">
        <v>266</v>
      </c>
      <c r="N1147" s="10" t="s">
        <v>213</v>
      </c>
      <c r="O1147" s="8">
        <f>IF(N1147="Sportsman",0,_xlfn.IFNA(VLOOKUP(E1147,'Points and Classes'!A:B,2,FALSE),0))</f>
        <v>22</v>
      </c>
      <c r="P1147" s="8">
        <f>_xlfn.IFNA(VLOOKUP(N1147&amp;G1147,'By Class Overall'!A:F,6,FALSE),0)</f>
        <v>62</v>
      </c>
      <c r="Q1147" s="8">
        <f>_xlfn.IFNA(VLOOKUP(N1147&amp;G1147,'By Class Overall'!A:G,7,FALSE),0)</f>
        <v>9</v>
      </c>
    </row>
    <row r="1148" spans="1:17" x14ac:dyDescent="0.25">
      <c r="A1148" s="10">
        <v>3</v>
      </c>
      <c r="B1148" s="10" t="s">
        <v>12</v>
      </c>
      <c r="C1148" s="10" t="s">
        <v>191</v>
      </c>
      <c r="D1148" s="10">
        <v>6</v>
      </c>
      <c r="E1148" s="10">
        <v>6</v>
      </c>
      <c r="F1148" s="10">
        <v>607</v>
      </c>
      <c r="G1148" s="10" t="s">
        <v>67</v>
      </c>
      <c r="H1148" s="10">
        <v>7</v>
      </c>
      <c r="I1148" s="11">
        <v>8.1476967592592608E-3</v>
      </c>
      <c r="J1148" s="10">
        <v>18.975999999999999</v>
      </c>
      <c r="K1148" s="10">
        <v>5.5570000000000004</v>
      </c>
      <c r="L1148" s="10" t="s">
        <v>51</v>
      </c>
      <c r="M1148" s="10" t="s">
        <v>52</v>
      </c>
      <c r="N1148" s="10" t="s">
        <v>213</v>
      </c>
      <c r="O1148" s="8">
        <f>IF(N1148="Sportsman",0,_xlfn.IFNA(VLOOKUP(E1148,'Points and Classes'!A:B,2,FALSE),0))</f>
        <v>20</v>
      </c>
      <c r="P1148" s="8">
        <f>_xlfn.IFNA(VLOOKUP(N1148&amp;G1148,'By Class Overall'!A:F,6,FALSE),0)</f>
        <v>94</v>
      </c>
      <c r="Q1148" s="8">
        <f>_xlfn.IFNA(VLOOKUP(N1148&amp;G1148,'By Class Overall'!A:G,7,FALSE),0)</f>
        <v>5</v>
      </c>
    </row>
    <row r="1149" spans="1:17" x14ac:dyDescent="0.25">
      <c r="A1149" s="10">
        <v>3</v>
      </c>
      <c r="B1149" s="10" t="s">
        <v>12</v>
      </c>
      <c r="C1149" s="10" t="s">
        <v>191</v>
      </c>
      <c r="D1149" s="10">
        <v>7</v>
      </c>
      <c r="E1149" s="10">
        <v>7</v>
      </c>
      <c r="F1149" s="10">
        <v>107</v>
      </c>
      <c r="G1149" s="10" t="s">
        <v>55</v>
      </c>
      <c r="H1149" s="10">
        <v>7</v>
      </c>
      <c r="I1149" s="11">
        <v>8.3704398148148149E-3</v>
      </c>
      <c r="J1149" s="10">
        <v>38.220999999999997</v>
      </c>
      <c r="K1149" s="10">
        <v>19.245000000000001</v>
      </c>
      <c r="L1149" s="10" t="s">
        <v>56</v>
      </c>
      <c r="M1149" s="10" t="s">
        <v>57</v>
      </c>
      <c r="N1149" s="10" t="s">
        <v>213</v>
      </c>
      <c r="O1149" s="8">
        <f>IF(N1149="Sportsman",0,_xlfn.IFNA(VLOOKUP(E1149,'Points and Classes'!A:B,2,FALSE),0))</f>
        <v>18</v>
      </c>
      <c r="P1149" s="8">
        <f>_xlfn.IFNA(VLOOKUP(N1149&amp;G1149,'By Class Overall'!A:F,6,FALSE),0)</f>
        <v>60</v>
      </c>
      <c r="Q1149" s="8">
        <f>_xlfn.IFNA(VLOOKUP(N1149&amp;G1149,'By Class Overall'!A:G,7,FALSE),0)</f>
        <v>12</v>
      </c>
    </row>
    <row r="1150" spans="1:17" x14ac:dyDescent="0.25">
      <c r="A1150" s="10">
        <v>3</v>
      </c>
      <c r="B1150" s="10" t="s">
        <v>12</v>
      </c>
      <c r="C1150" s="10" t="s">
        <v>191</v>
      </c>
      <c r="D1150" s="10">
        <v>8</v>
      </c>
      <c r="E1150" s="10">
        <v>8</v>
      </c>
      <c r="F1150" s="10">
        <v>711</v>
      </c>
      <c r="G1150" s="10" t="s">
        <v>151</v>
      </c>
      <c r="H1150" s="10">
        <v>7</v>
      </c>
      <c r="I1150" s="11">
        <v>8.375381944444444E-3</v>
      </c>
      <c r="J1150" s="10">
        <v>38.648000000000003</v>
      </c>
      <c r="K1150" s="10">
        <v>0.42699999999999999</v>
      </c>
      <c r="L1150" s="10" t="s">
        <v>18</v>
      </c>
      <c r="M1150" s="10" t="s">
        <v>152</v>
      </c>
      <c r="N1150" s="10" t="s">
        <v>213</v>
      </c>
      <c r="O1150" s="8">
        <f>IF(N1150="Sportsman",0,_xlfn.IFNA(VLOOKUP(E1150,'Points and Classes'!A:B,2,FALSE),0))</f>
        <v>16</v>
      </c>
      <c r="P1150" s="8">
        <f>_xlfn.IFNA(VLOOKUP(N1150&amp;G1150,'By Class Overall'!A:F,6,FALSE),0)</f>
        <v>62</v>
      </c>
      <c r="Q1150" s="8">
        <f>_xlfn.IFNA(VLOOKUP(N1150&amp;G1150,'By Class Overall'!A:G,7,FALSE),0)</f>
        <v>9</v>
      </c>
    </row>
    <row r="1151" spans="1:17" x14ac:dyDescent="0.25">
      <c r="A1151" s="10">
        <v>3</v>
      </c>
      <c r="B1151" s="10" t="s">
        <v>12</v>
      </c>
      <c r="C1151" s="10" t="s">
        <v>191</v>
      </c>
      <c r="D1151" s="10">
        <v>9</v>
      </c>
      <c r="E1151" s="10">
        <v>9</v>
      </c>
      <c r="F1151" s="10">
        <v>300</v>
      </c>
      <c r="G1151" s="10" t="s">
        <v>267</v>
      </c>
      <c r="H1151" s="10">
        <v>7</v>
      </c>
      <c r="I1151" s="11">
        <v>8.4095370370370365E-3</v>
      </c>
      <c r="J1151" s="10">
        <v>41.598999999999997</v>
      </c>
      <c r="K1151" s="10">
        <v>2.9510000000000001</v>
      </c>
      <c r="L1151" s="10" t="s">
        <v>18</v>
      </c>
      <c r="M1151" s="10" t="s">
        <v>158</v>
      </c>
      <c r="N1151" s="10" t="s">
        <v>213</v>
      </c>
      <c r="O1151" s="8">
        <f>IF(N1151="Sportsman",0,_xlfn.IFNA(VLOOKUP(E1151,'Points and Classes'!A:B,2,FALSE),0))</f>
        <v>14</v>
      </c>
      <c r="P1151" s="8">
        <f>_xlfn.IFNA(VLOOKUP(N1151&amp;G1151,'By Class Overall'!A:F,6,FALSE),0)</f>
        <v>27</v>
      </c>
      <c r="Q1151" s="8">
        <f>_xlfn.IFNA(VLOOKUP(N1151&amp;G1151,'By Class Overall'!A:G,7,FALSE),0)</f>
        <v>20</v>
      </c>
    </row>
    <row r="1152" spans="1:17" x14ac:dyDescent="0.25">
      <c r="A1152" s="10">
        <v>3</v>
      </c>
      <c r="B1152" s="10" t="s">
        <v>12</v>
      </c>
      <c r="C1152" s="10" t="s">
        <v>191</v>
      </c>
      <c r="D1152" s="10">
        <v>10</v>
      </c>
      <c r="E1152" s="10">
        <v>10</v>
      </c>
      <c r="F1152" s="10">
        <v>126</v>
      </c>
      <c r="G1152" s="10" t="s">
        <v>229</v>
      </c>
      <c r="H1152" s="10">
        <v>7</v>
      </c>
      <c r="I1152" s="11">
        <v>8.4976388888888879E-3</v>
      </c>
      <c r="J1152" s="10">
        <v>49.210999999999999</v>
      </c>
      <c r="K1152" s="10">
        <v>7.6120000000000001</v>
      </c>
      <c r="L1152" s="10" t="s">
        <v>18</v>
      </c>
      <c r="M1152" s="10" t="s">
        <v>230</v>
      </c>
      <c r="N1152" s="10" t="s">
        <v>213</v>
      </c>
      <c r="O1152" s="8">
        <f>IF(N1152="Sportsman",0,_xlfn.IFNA(VLOOKUP(E1152,'Points and Classes'!A:B,2,FALSE),0))</f>
        <v>12</v>
      </c>
      <c r="P1152" s="8">
        <f>_xlfn.IFNA(VLOOKUP(N1152&amp;G1152,'By Class Overall'!A:F,6,FALSE),0)</f>
        <v>44</v>
      </c>
      <c r="Q1152" s="8">
        <f>_xlfn.IFNA(VLOOKUP(N1152&amp;G1152,'By Class Overall'!A:G,7,FALSE),0)</f>
        <v>15</v>
      </c>
    </row>
    <row r="1153" spans="1:17" x14ac:dyDescent="0.25">
      <c r="A1153" s="10">
        <v>3</v>
      </c>
      <c r="B1153" s="10" t="s">
        <v>12</v>
      </c>
      <c r="C1153" s="10" t="s">
        <v>191</v>
      </c>
      <c r="D1153" s="10">
        <v>11</v>
      </c>
      <c r="E1153" s="10">
        <v>11</v>
      </c>
      <c r="F1153" s="10">
        <v>268</v>
      </c>
      <c r="G1153" s="10" t="s">
        <v>156</v>
      </c>
      <c r="H1153" s="10">
        <v>7</v>
      </c>
      <c r="I1153" s="11">
        <v>8.543310185185185E-3</v>
      </c>
      <c r="J1153" s="10">
        <v>53.156999999999996</v>
      </c>
      <c r="K1153" s="10">
        <v>3.9460000000000002</v>
      </c>
      <c r="L1153" s="10" t="s">
        <v>157</v>
      </c>
      <c r="M1153" s="10" t="s">
        <v>158</v>
      </c>
      <c r="N1153" s="10" t="s">
        <v>213</v>
      </c>
      <c r="O1153" s="8">
        <f>IF(N1153="Sportsman",0,_xlfn.IFNA(VLOOKUP(E1153,'Points and Classes'!A:B,2,FALSE),0))</f>
        <v>10</v>
      </c>
      <c r="P1153" s="8">
        <f>_xlfn.IFNA(VLOOKUP(N1153&amp;G1153,'By Class Overall'!A:F,6,FALSE),0)</f>
        <v>32</v>
      </c>
      <c r="Q1153" s="8">
        <f>_xlfn.IFNA(VLOOKUP(N1153&amp;G1153,'By Class Overall'!A:G,7,FALSE),0)</f>
        <v>17</v>
      </c>
    </row>
    <row r="1154" spans="1:17" x14ac:dyDescent="0.25">
      <c r="A1154" s="10">
        <v>3</v>
      </c>
      <c r="B1154" s="10" t="s">
        <v>12</v>
      </c>
      <c r="C1154" s="10" t="s">
        <v>191</v>
      </c>
      <c r="D1154" s="10">
        <v>12</v>
      </c>
      <c r="E1154" s="10">
        <v>12</v>
      </c>
      <c r="F1154" s="10">
        <v>147</v>
      </c>
      <c r="G1154" s="10" t="s">
        <v>159</v>
      </c>
      <c r="H1154" s="10">
        <v>7</v>
      </c>
      <c r="I1154" s="11">
        <v>9.0172685185185182E-3</v>
      </c>
      <c r="J1154" s="11">
        <v>1.0892013888888889E-3</v>
      </c>
      <c r="K1154" s="10">
        <v>40.950000000000003</v>
      </c>
      <c r="L1154" s="10" t="s">
        <v>155</v>
      </c>
      <c r="M1154" s="10" t="s">
        <v>24</v>
      </c>
      <c r="N1154" s="10" t="s">
        <v>213</v>
      </c>
      <c r="O1154" s="8">
        <f>IF(N1154="Sportsman",0,_xlfn.IFNA(VLOOKUP(E1154,'Points and Classes'!A:B,2,FALSE),0))</f>
        <v>9</v>
      </c>
      <c r="P1154" s="8">
        <f>_xlfn.IFNA(VLOOKUP(N1154&amp;G1154,'By Class Overall'!A:F,6,FALSE),0)</f>
        <v>16</v>
      </c>
      <c r="Q1154" s="8">
        <f>_xlfn.IFNA(VLOOKUP(N1154&amp;G1154,'By Class Overall'!A:G,7,FALSE),0)</f>
        <v>22</v>
      </c>
    </row>
    <row r="1155" spans="1:17" x14ac:dyDescent="0.25">
      <c r="A1155" s="10">
        <v>3</v>
      </c>
      <c r="B1155" s="10" t="s">
        <v>12</v>
      </c>
      <c r="C1155" s="10" t="s">
        <v>191</v>
      </c>
      <c r="D1155" s="10" t="s">
        <v>71</v>
      </c>
      <c r="E1155" s="10" t="s">
        <v>71</v>
      </c>
      <c r="F1155" s="10">
        <v>675</v>
      </c>
      <c r="G1155" s="10" t="s">
        <v>75</v>
      </c>
      <c r="H1155" s="10"/>
      <c r="I1155" s="10"/>
      <c r="J1155" s="10" t="s">
        <v>71</v>
      </c>
      <c r="K1155" s="10"/>
      <c r="L1155" s="10" t="s">
        <v>76</v>
      </c>
      <c r="M1155" s="10" t="s">
        <v>52</v>
      </c>
      <c r="N1155" s="10" t="s">
        <v>213</v>
      </c>
      <c r="O1155" s="8">
        <f>IF(N1155="Sportsman",0,_xlfn.IFNA(VLOOKUP(E1155,'Points and Classes'!A:B,2,FALSE),0))</f>
        <v>0</v>
      </c>
      <c r="P1155" s="8">
        <f>_xlfn.IFNA(VLOOKUP(N1155&amp;G1155,'By Class Overall'!A:F,6,FALSE),0)</f>
        <v>86</v>
      </c>
      <c r="Q1155" s="8">
        <f>_xlfn.IFNA(VLOOKUP(N1155&amp;G1155,'By Class Overall'!A:G,7,FALSE),0)</f>
        <v>6</v>
      </c>
    </row>
    <row r="1156" spans="1:17" x14ac:dyDescent="0.25">
      <c r="A1156" s="10">
        <v>3</v>
      </c>
      <c r="B1156" s="10" t="s">
        <v>12</v>
      </c>
      <c r="C1156" s="10" t="s">
        <v>191</v>
      </c>
      <c r="D1156" s="10" t="s">
        <v>71</v>
      </c>
      <c r="E1156" s="10" t="s">
        <v>71</v>
      </c>
      <c r="F1156" s="10">
        <v>660</v>
      </c>
      <c r="G1156" s="10" t="s">
        <v>64</v>
      </c>
      <c r="H1156" s="10"/>
      <c r="I1156" s="10"/>
      <c r="J1156" s="10" t="s">
        <v>71</v>
      </c>
      <c r="K1156" s="10"/>
      <c r="L1156" s="10" t="s">
        <v>65</v>
      </c>
      <c r="M1156" s="10" t="s">
        <v>66</v>
      </c>
      <c r="N1156" s="10" t="s">
        <v>213</v>
      </c>
      <c r="O1156" s="8">
        <f>IF(N1156="Sportsman",0,_xlfn.IFNA(VLOOKUP(E1156,'Points and Classes'!A:B,2,FALSE),0))</f>
        <v>0</v>
      </c>
      <c r="P1156" s="8">
        <f>_xlfn.IFNA(VLOOKUP(N1156&amp;G1156,'By Class Overall'!A:F,6,FALSE),0)</f>
        <v>25</v>
      </c>
      <c r="Q1156" s="8">
        <f>_xlfn.IFNA(VLOOKUP(N1156&amp;G1156,'By Class Overall'!A:G,7,FALSE),0)</f>
        <v>21</v>
      </c>
    </row>
    <row r="1157" spans="1:17" x14ac:dyDescent="0.25">
      <c r="A1157" s="10">
        <v>3</v>
      </c>
      <c r="B1157" s="10" t="s">
        <v>12</v>
      </c>
      <c r="C1157" s="10" t="s">
        <v>191</v>
      </c>
      <c r="D1157" s="10" t="s">
        <v>71</v>
      </c>
      <c r="E1157" s="10" t="s">
        <v>71</v>
      </c>
      <c r="F1157" s="10">
        <v>335</v>
      </c>
      <c r="G1157" s="10" t="s">
        <v>269</v>
      </c>
      <c r="H1157" s="10"/>
      <c r="I1157" s="10"/>
      <c r="J1157" s="10" t="s">
        <v>71</v>
      </c>
      <c r="K1157" s="10"/>
      <c r="L1157" s="10" t="s">
        <v>270</v>
      </c>
      <c r="M1157" s="10" t="s">
        <v>271</v>
      </c>
      <c r="N1157" s="10" t="s">
        <v>213</v>
      </c>
      <c r="O1157" s="8">
        <f>IF(N1157="Sportsman",0,_xlfn.IFNA(VLOOKUP(E1157,'Points and Classes'!A:B,2,FALSE),0))</f>
        <v>0</v>
      </c>
      <c r="P1157" s="8">
        <f>_xlfn.IFNA(VLOOKUP(N1157&amp;G1157,'By Class Overall'!A:F,6,FALSE),0)</f>
        <v>28</v>
      </c>
      <c r="Q1157" s="8">
        <f>_xlfn.IFNA(VLOOKUP(N1157&amp;G1157,'By Class Overall'!A:G,7,FALSE),0)</f>
        <v>19</v>
      </c>
    </row>
    <row r="1158" spans="1:17" x14ac:dyDescent="0.25">
      <c r="A1158" s="10">
        <v>3</v>
      </c>
      <c r="B1158" s="10" t="s">
        <v>12</v>
      </c>
      <c r="C1158" s="10" t="s">
        <v>191</v>
      </c>
      <c r="D1158" s="10" t="s">
        <v>71</v>
      </c>
      <c r="E1158" s="10" t="s">
        <v>71</v>
      </c>
      <c r="F1158" s="10">
        <v>870</v>
      </c>
      <c r="G1158" s="10" t="s">
        <v>79</v>
      </c>
      <c r="H1158" s="10"/>
      <c r="I1158" s="10"/>
      <c r="J1158" s="10" t="s">
        <v>71</v>
      </c>
      <c r="K1158" s="10"/>
      <c r="L1158" s="10" t="s">
        <v>80</v>
      </c>
      <c r="M1158" s="10" t="s">
        <v>81</v>
      </c>
      <c r="N1158" s="10" t="s">
        <v>213</v>
      </c>
      <c r="O1158" s="8">
        <f>IF(N1158="Sportsman",0,_xlfn.IFNA(VLOOKUP(E1158,'Points and Classes'!A:B,2,FALSE),0))</f>
        <v>0</v>
      </c>
      <c r="P1158" s="8">
        <f>_xlfn.IFNA(VLOOKUP(N1158&amp;G1158,'By Class Overall'!A:F,6,FALSE),0)</f>
        <v>16</v>
      </c>
      <c r="Q1158" s="8">
        <f>_xlfn.IFNA(VLOOKUP(N1158&amp;G1158,'By Class Overall'!A:G,7,FALSE),0)</f>
        <v>22</v>
      </c>
    </row>
    <row r="1159" spans="1:17" x14ac:dyDescent="0.25">
      <c r="A1159" s="10">
        <v>3</v>
      </c>
      <c r="B1159" s="10" t="s">
        <v>12</v>
      </c>
      <c r="C1159" s="10" t="s">
        <v>191</v>
      </c>
      <c r="D1159" s="10" t="s">
        <v>71</v>
      </c>
      <c r="E1159" s="10" t="s">
        <v>71</v>
      </c>
      <c r="F1159" s="10">
        <v>666</v>
      </c>
      <c r="G1159" s="10" t="s">
        <v>45</v>
      </c>
      <c r="H1159" s="10"/>
      <c r="I1159" s="10"/>
      <c r="J1159" s="10" t="s">
        <v>71</v>
      </c>
      <c r="K1159" s="10"/>
      <c r="L1159" s="10" t="s">
        <v>18</v>
      </c>
      <c r="M1159" s="10" t="s">
        <v>46</v>
      </c>
      <c r="N1159" s="10" t="s">
        <v>213</v>
      </c>
      <c r="O1159" s="8">
        <f>IF(N1159="Sportsman",0,_xlfn.IFNA(VLOOKUP(E1159,'Points and Classes'!A:B,2,FALSE),0))</f>
        <v>0</v>
      </c>
      <c r="P1159" s="8">
        <f>_xlfn.IFNA(VLOOKUP(N1159&amp;G1159,'By Class Overall'!A:F,6,FALSE),0)</f>
        <v>7</v>
      </c>
      <c r="Q1159" s="8">
        <f>_xlfn.IFNA(VLOOKUP(N1159&amp;G1159,'By Class Overall'!A:G,7,FALSE),0)</f>
        <v>30</v>
      </c>
    </row>
    <row r="1160" spans="1:17" x14ac:dyDescent="0.25">
      <c r="A1160" s="10">
        <v>3</v>
      </c>
      <c r="B1160" s="10" t="s">
        <v>12</v>
      </c>
      <c r="C1160" s="10" t="s">
        <v>191</v>
      </c>
      <c r="D1160" s="10" t="s">
        <v>71</v>
      </c>
      <c r="E1160" s="10" t="s">
        <v>71</v>
      </c>
      <c r="F1160" s="10">
        <v>240</v>
      </c>
      <c r="G1160" s="10" t="s">
        <v>292</v>
      </c>
      <c r="H1160" s="10"/>
      <c r="I1160" s="10"/>
      <c r="J1160" s="10" t="s">
        <v>71</v>
      </c>
      <c r="K1160" s="10"/>
      <c r="L1160" s="10" t="s">
        <v>51</v>
      </c>
      <c r="M1160" s="10" t="s">
        <v>52</v>
      </c>
      <c r="N1160" s="10" t="s">
        <v>213</v>
      </c>
      <c r="O1160" s="8">
        <f>IF(N1160="Sportsman",0,_xlfn.IFNA(VLOOKUP(E1160,'Points and Classes'!A:B,2,FALSE),0))</f>
        <v>0</v>
      </c>
      <c r="P1160" s="8">
        <f>_xlfn.IFNA(VLOOKUP(N1160&amp;G1160,'By Class Overall'!A:F,6,FALSE),0)</f>
        <v>7</v>
      </c>
      <c r="Q1160" s="8">
        <f>_xlfn.IFNA(VLOOKUP(N1160&amp;G1160,'By Class Overall'!A:G,7,FALSE),0)</f>
        <v>30</v>
      </c>
    </row>
    <row r="1161" spans="1:17" x14ac:dyDescent="0.25">
      <c r="A1161" s="10">
        <v>3</v>
      </c>
      <c r="B1161" s="10" t="s">
        <v>12</v>
      </c>
      <c r="C1161" s="10" t="s">
        <v>191</v>
      </c>
      <c r="D1161" s="10" t="s">
        <v>71</v>
      </c>
      <c r="E1161" s="10" t="s">
        <v>71</v>
      </c>
      <c r="F1161" s="10">
        <v>939</v>
      </c>
      <c r="G1161" s="10" t="s">
        <v>153</v>
      </c>
      <c r="H1161" s="10"/>
      <c r="I1161" s="10"/>
      <c r="J1161" s="10" t="s">
        <v>71</v>
      </c>
      <c r="K1161" s="10"/>
      <c r="L1161" s="10" t="s">
        <v>154</v>
      </c>
      <c r="M1161" s="10" t="s">
        <v>144</v>
      </c>
      <c r="N1161" s="10" t="s">
        <v>213</v>
      </c>
      <c r="O1161" s="8">
        <f>IF(N1161="Sportsman",0,_xlfn.IFNA(VLOOKUP(E1161,'Points and Classes'!A:B,2,FALSE),0))</f>
        <v>0</v>
      </c>
      <c r="P1161" s="8">
        <f>_xlfn.IFNA(VLOOKUP(N1161&amp;G1161,'By Class Overall'!A:F,6,FALSE),0)</f>
        <v>13</v>
      </c>
      <c r="Q1161" s="8">
        <f>_xlfn.IFNA(VLOOKUP(N1161&amp;G1161,'By Class Overall'!A:G,7,FALSE),0)</f>
        <v>26</v>
      </c>
    </row>
    <row r="1162" spans="1:17" x14ac:dyDescent="0.25">
      <c r="A1162" s="10">
        <v>3</v>
      </c>
      <c r="B1162" s="10" t="s">
        <v>12</v>
      </c>
      <c r="C1162" s="10" t="s">
        <v>191</v>
      </c>
      <c r="D1162" s="10" t="s">
        <v>71</v>
      </c>
      <c r="E1162" s="10" t="s">
        <v>71</v>
      </c>
      <c r="F1162" s="10">
        <v>213</v>
      </c>
      <c r="G1162" s="10" t="s">
        <v>241</v>
      </c>
      <c r="H1162" s="10"/>
      <c r="I1162" s="10"/>
      <c r="J1162" s="10" t="s">
        <v>71</v>
      </c>
      <c r="K1162" s="10"/>
      <c r="L1162" s="10" t="s">
        <v>242</v>
      </c>
      <c r="M1162" s="10" t="s">
        <v>243</v>
      </c>
      <c r="N1162" s="10" t="s">
        <v>213</v>
      </c>
      <c r="O1162" s="8">
        <f>IF(N1162="Sportsman",0,_xlfn.IFNA(VLOOKUP(E1162,'Points and Classes'!A:B,2,FALSE),0))</f>
        <v>0</v>
      </c>
      <c r="P1162" s="8">
        <f>_xlfn.IFNA(VLOOKUP(N1162&amp;G1162,'By Class Overall'!A:F,6,FALSE),0)</f>
        <v>3</v>
      </c>
      <c r="Q1162" s="8">
        <f>_xlfn.IFNA(VLOOKUP(N1162&amp;G1162,'By Class Overall'!A:G,7,FALSE),0)</f>
        <v>33</v>
      </c>
    </row>
    <row r="1163" spans="1:17" x14ac:dyDescent="0.25">
      <c r="A1163" s="10">
        <v>3</v>
      </c>
      <c r="B1163" s="10" t="s">
        <v>12</v>
      </c>
      <c r="C1163" s="10" t="s">
        <v>191</v>
      </c>
      <c r="D1163" s="10" t="s">
        <v>71</v>
      </c>
      <c r="E1163" s="10" t="s">
        <v>71</v>
      </c>
      <c r="F1163" s="10">
        <v>280</v>
      </c>
      <c r="G1163" s="10" t="s">
        <v>289</v>
      </c>
      <c r="H1163" s="10"/>
      <c r="I1163" s="10"/>
      <c r="J1163" s="10" t="s">
        <v>71</v>
      </c>
      <c r="K1163" s="10"/>
      <c r="L1163" s="10" t="s">
        <v>290</v>
      </c>
      <c r="M1163" s="10" t="s">
        <v>60</v>
      </c>
      <c r="N1163" s="10" t="s">
        <v>213</v>
      </c>
      <c r="O1163" s="8">
        <f>IF(N1163="Sportsman",0,_xlfn.IFNA(VLOOKUP(E1163,'Points and Classes'!A:B,2,FALSE),0))</f>
        <v>0</v>
      </c>
      <c r="P1163" s="8">
        <f>_xlfn.IFNA(VLOOKUP(N1163&amp;G1163,'By Class Overall'!A:F,6,FALSE),0)</f>
        <v>2</v>
      </c>
      <c r="Q1163" s="8">
        <f>_xlfn.IFNA(VLOOKUP(N1163&amp;G1163,'By Class Overall'!A:G,7,FALSE),0)</f>
        <v>35</v>
      </c>
    </row>
    <row r="1164" spans="1:17" x14ac:dyDescent="0.25">
      <c r="A1164" s="10">
        <v>3</v>
      </c>
      <c r="B1164" s="10" t="s">
        <v>12</v>
      </c>
      <c r="C1164" s="10" t="s">
        <v>191</v>
      </c>
      <c r="D1164" s="10" t="s">
        <v>71</v>
      </c>
      <c r="E1164" s="10" t="s">
        <v>71</v>
      </c>
      <c r="F1164" s="10">
        <v>123</v>
      </c>
      <c r="G1164" s="10" t="s">
        <v>187</v>
      </c>
      <c r="H1164" s="10"/>
      <c r="I1164" s="10"/>
      <c r="J1164" s="10" t="s">
        <v>71</v>
      </c>
      <c r="K1164" s="10"/>
      <c r="L1164" s="10" t="s">
        <v>188</v>
      </c>
      <c r="M1164" s="10" t="s">
        <v>189</v>
      </c>
      <c r="N1164" s="10" t="s">
        <v>213</v>
      </c>
      <c r="O1164" s="8">
        <f>IF(N1164="Sportsman",0,_xlfn.IFNA(VLOOKUP(E1164,'Points and Classes'!A:B,2,FALSE),0))</f>
        <v>0</v>
      </c>
      <c r="P1164" s="8">
        <f>_xlfn.IFNA(VLOOKUP(N1164&amp;G1164,'By Class Overall'!A:F,6,FALSE),0)</f>
        <v>0</v>
      </c>
      <c r="Q1164" s="8">
        <f>_xlfn.IFNA(VLOOKUP(N1164&amp;G1164,'By Class Overall'!A:G,7,FALSE),0)</f>
        <v>36</v>
      </c>
    </row>
    <row r="1165" spans="1:17" x14ac:dyDescent="0.25">
      <c r="A1165" s="10">
        <v>3</v>
      </c>
      <c r="B1165" s="10" t="s">
        <v>12</v>
      </c>
      <c r="C1165" s="10" t="s">
        <v>162</v>
      </c>
      <c r="D1165" s="10">
        <v>1</v>
      </c>
      <c r="E1165" s="10">
        <v>1</v>
      </c>
      <c r="F1165" s="10">
        <v>68</v>
      </c>
      <c r="G1165" s="10" t="s">
        <v>20</v>
      </c>
      <c r="H1165" s="10">
        <v>7</v>
      </c>
      <c r="I1165" s="11">
        <v>7.8833449074074084E-3</v>
      </c>
      <c r="J1165" s="10"/>
      <c r="K1165" s="10"/>
      <c r="L1165" s="10" t="s">
        <v>15</v>
      </c>
      <c r="M1165" s="10" t="s">
        <v>21</v>
      </c>
      <c r="N1165" s="10" t="s">
        <v>162</v>
      </c>
      <c r="O1165" s="8">
        <f>IF(N1165="Sportsman",0,_xlfn.IFNA(VLOOKUP(E1165,'Points and Classes'!A:B,2,FALSE),0))</f>
        <v>50</v>
      </c>
      <c r="P1165" s="8">
        <f>_xlfn.IFNA(VLOOKUP(N1165&amp;G1165,'By Class Overall'!A:F,6,FALSE),0)</f>
        <v>82</v>
      </c>
      <c r="Q1165" s="8">
        <f>_xlfn.IFNA(VLOOKUP(N1165&amp;G1165,'By Class Overall'!A:G,7,FALSE),0)</f>
        <v>3</v>
      </c>
    </row>
    <row r="1166" spans="1:17" x14ac:dyDescent="0.25">
      <c r="A1166" s="10">
        <v>3</v>
      </c>
      <c r="B1166" s="10" t="s">
        <v>12</v>
      </c>
      <c r="C1166" s="10" t="s">
        <v>162</v>
      </c>
      <c r="D1166" s="10">
        <v>2</v>
      </c>
      <c r="E1166" s="10">
        <v>2</v>
      </c>
      <c r="F1166" s="10">
        <v>258</v>
      </c>
      <c r="G1166" s="10" t="s">
        <v>134</v>
      </c>
      <c r="H1166" s="10">
        <v>7</v>
      </c>
      <c r="I1166" s="11">
        <v>7.9187615740740746E-3</v>
      </c>
      <c r="J1166" s="10">
        <v>3.06</v>
      </c>
      <c r="K1166" s="10">
        <v>3.06</v>
      </c>
      <c r="L1166" s="10" t="s">
        <v>83</v>
      </c>
      <c r="M1166" s="10" t="s">
        <v>135</v>
      </c>
      <c r="N1166" s="10" t="s">
        <v>162</v>
      </c>
      <c r="O1166" s="8">
        <f>IF(N1166="Sportsman",0,_xlfn.IFNA(VLOOKUP(E1166,'Points and Classes'!A:B,2,FALSE),0))</f>
        <v>40</v>
      </c>
      <c r="P1166" s="8">
        <f>_xlfn.IFNA(VLOOKUP(N1166&amp;G1166,'By Class Overall'!A:F,6,FALSE),0)</f>
        <v>130</v>
      </c>
      <c r="Q1166" s="8">
        <f>_xlfn.IFNA(VLOOKUP(N1166&amp;G1166,'By Class Overall'!A:G,7,FALSE),0)</f>
        <v>1</v>
      </c>
    </row>
    <row r="1167" spans="1:17" x14ac:dyDescent="0.25">
      <c r="A1167" s="10">
        <v>3</v>
      </c>
      <c r="B1167" s="10" t="s">
        <v>12</v>
      </c>
      <c r="C1167" s="10" t="s">
        <v>162</v>
      </c>
      <c r="D1167" s="10">
        <v>3</v>
      </c>
      <c r="E1167" s="10">
        <v>3</v>
      </c>
      <c r="F1167" s="10">
        <v>209</v>
      </c>
      <c r="G1167" s="10" t="s">
        <v>28</v>
      </c>
      <c r="H1167" s="10">
        <v>7</v>
      </c>
      <c r="I1167" s="11">
        <v>7.9485185185185197E-3</v>
      </c>
      <c r="J1167" s="10">
        <v>5.6310000000000002</v>
      </c>
      <c r="K1167" s="10">
        <v>2.5710000000000002</v>
      </c>
      <c r="L1167" s="10" t="s">
        <v>18</v>
      </c>
      <c r="M1167" s="10" t="s">
        <v>138</v>
      </c>
      <c r="N1167" s="10" t="s">
        <v>162</v>
      </c>
      <c r="O1167" s="8">
        <f>IF(N1167="Sportsman",0,_xlfn.IFNA(VLOOKUP(E1167,'Points and Classes'!A:B,2,FALSE),0))</f>
        <v>32</v>
      </c>
      <c r="P1167" s="8">
        <f>_xlfn.IFNA(VLOOKUP(N1167&amp;G1167,'By Class Overall'!A:F,6,FALSE),0)</f>
        <v>41</v>
      </c>
      <c r="Q1167" s="8">
        <f>_xlfn.IFNA(VLOOKUP(N1167&amp;G1167,'By Class Overall'!A:G,7,FALSE),0)</f>
        <v>7</v>
      </c>
    </row>
    <row r="1168" spans="1:17" x14ac:dyDescent="0.25">
      <c r="A1168" s="10">
        <v>3</v>
      </c>
      <c r="B1168" s="10" t="s">
        <v>12</v>
      </c>
      <c r="C1168" s="10" t="s">
        <v>162</v>
      </c>
      <c r="D1168" s="10">
        <v>4</v>
      </c>
      <c r="E1168" s="10">
        <v>4</v>
      </c>
      <c r="F1168" s="10">
        <v>11</v>
      </c>
      <c r="G1168" s="10" t="s">
        <v>127</v>
      </c>
      <c r="H1168" s="10">
        <v>7</v>
      </c>
      <c r="I1168" s="11">
        <v>7.9643055555555561E-3</v>
      </c>
      <c r="J1168" s="10">
        <v>6.9950000000000001</v>
      </c>
      <c r="K1168" s="10">
        <v>1.3640000000000001</v>
      </c>
      <c r="L1168" s="10" t="s">
        <v>148</v>
      </c>
      <c r="M1168" s="10" t="s">
        <v>128</v>
      </c>
      <c r="N1168" s="10" t="s">
        <v>162</v>
      </c>
      <c r="O1168" s="8">
        <f>IF(N1168="Sportsman",0,_xlfn.IFNA(VLOOKUP(E1168,'Points and Classes'!A:B,2,FALSE),0))</f>
        <v>26</v>
      </c>
      <c r="P1168" s="8">
        <f>_xlfn.IFNA(VLOOKUP(N1168&amp;G1168,'By Class Overall'!A:F,6,FALSE),0)</f>
        <v>26</v>
      </c>
      <c r="Q1168" s="8">
        <f>_xlfn.IFNA(VLOOKUP(N1168&amp;G1168,'By Class Overall'!A:G,7,FALSE),0)</f>
        <v>9</v>
      </c>
    </row>
    <row r="1169" spans="1:17" x14ac:dyDescent="0.25">
      <c r="A1169" s="10">
        <v>3</v>
      </c>
      <c r="B1169" s="10" t="s">
        <v>12</v>
      </c>
      <c r="C1169" s="10" t="s">
        <v>162</v>
      </c>
      <c r="D1169" s="10">
        <v>5</v>
      </c>
      <c r="E1169" s="10">
        <v>5</v>
      </c>
      <c r="F1169" s="10">
        <v>22</v>
      </c>
      <c r="G1169" s="10" t="s">
        <v>35</v>
      </c>
      <c r="H1169" s="10">
        <v>7</v>
      </c>
      <c r="I1169" s="11">
        <v>8.3726851851851861E-3</v>
      </c>
      <c r="J1169" s="10">
        <v>42.279000000000003</v>
      </c>
      <c r="K1169" s="10">
        <v>35.283999999999999</v>
      </c>
      <c r="L1169" s="10" t="s">
        <v>15</v>
      </c>
      <c r="M1169" s="10" t="s">
        <v>123</v>
      </c>
      <c r="N1169" s="10" t="s">
        <v>162</v>
      </c>
      <c r="O1169" s="8">
        <f>IF(N1169="Sportsman",0,_xlfn.IFNA(VLOOKUP(E1169,'Points and Classes'!A:B,2,FALSE),0))</f>
        <v>22</v>
      </c>
      <c r="P1169" s="8">
        <f>_xlfn.IFNA(VLOOKUP(N1169&amp;G1169,'By Class Overall'!A:F,6,FALSE),0)</f>
        <v>88</v>
      </c>
      <c r="Q1169" s="8">
        <f>_xlfn.IFNA(VLOOKUP(N1169&amp;G1169,'By Class Overall'!A:G,7,FALSE),0)</f>
        <v>2</v>
      </c>
    </row>
    <row r="1170" spans="1:17" x14ac:dyDescent="0.25">
      <c r="A1170" s="10">
        <v>3</v>
      </c>
      <c r="B1170" s="10" t="s">
        <v>12</v>
      </c>
      <c r="C1170" s="10" t="s">
        <v>162</v>
      </c>
      <c r="D1170" s="10">
        <v>6</v>
      </c>
      <c r="E1170" s="10">
        <v>6</v>
      </c>
      <c r="F1170" s="10">
        <v>282</v>
      </c>
      <c r="G1170" s="10" t="s">
        <v>26</v>
      </c>
      <c r="H1170" s="10">
        <v>7</v>
      </c>
      <c r="I1170" s="11">
        <v>8.3744097222222223E-3</v>
      </c>
      <c r="J1170" s="10">
        <v>42.427999999999997</v>
      </c>
      <c r="K1170" s="10">
        <v>0.14899999999999999</v>
      </c>
      <c r="L1170" s="10" t="s">
        <v>122</v>
      </c>
      <c r="M1170" s="10" t="s">
        <v>123</v>
      </c>
      <c r="N1170" s="10" t="s">
        <v>162</v>
      </c>
      <c r="O1170" s="8">
        <f>IF(N1170="Sportsman",0,_xlfn.IFNA(VLOOKUP(E1170,'Points and Classes'!A:B,2,FALSE),0))</f>
        <v>20</v>
      </c>
      <c r="P1170" s="8">
        <f>_xlfn.IFNA(VLOOKUP(N1170&amp;G1170,'By Class Overall'!A:F,6,FALSE),0)</f>
        <v>34</v>
      </c>
      <c r="Q1170" s="8">
        <f>_xlfn.IFNA(VLOOKUP(N1170&amp;G1170,'By Class Overall'!A:G,7,FALSE),0)</f>
        <v>8</v>
      </c>
    </row>
    <row r="1171" spans="1:17" x14ac:dyDescent="0.25">
      <c r="A1171" s="10">
        <v>3</v>
      </c>
      <c r="B1171" s="10" t="s">
        <v>12</v>
      </c>
      <c r="C1171" s="10" t="s">
        <v>162</v>
      </c>
      <c r="D1171" s="10">
        <v>7</v>
      </c>
      <c r="E1171" s="10">
        <v>7</v>
      </c>
      <c r="F1171" s="10">
        <v>88</v>
      </c>
      <c r="G1171" s="10" t="s">
        <v>126</v>
      </c>
      <c r="H1171" s="10">
        <v>7</v>
      </c>
      <c r="I1171" s="11">
        <v>8.7133564814814816E-3</v>
      </c>
      <c r="J1171" s="11">
        <v>8.3001157407407405E-4</v>
      </c>
      <c r="K1171" s="10">
        <v>29.285</v>
      </c>
      <c r="L1171" s="10" t="s">
        <v>18</v>
      </c>
      <c r="M1171" s="10" t="s">
        <v>102</v>
      </c>
      <c r="N1171" s="10" t="s">
        <v>162</v>
      </c>
      <c r="O1171" s="8">
        <f>IF(N1171="Sportsman",0,_xlfn.IFNA(VLOOKUP(E1171,'Points and Classes'!A:B,2,FALSE),0))</f>
        <v>18</v>
      </c>
      <c r="P1171" s="8">
        <f>_xlfn.IFNA(VLOOKUP(N1171&amp;G1171,'By Class Overall'!A:F,6,FALSE),0)</f>
        <v>72</v>
      </c>
      <c r="Q1171" s="8">
        <f>_xlfn.IFNA(VLOOKUP(N1171&amp;G1171,'By Class Overall'!A:G,7,FALSE),0)</f>
        <v>4</v>
      </c>
    </row>
    <row r="1172" spans="1:17" x14ac:dyDescent="0.25">
      <c r="A1172" s="10">
        <v>3</v>
      </c>
      <c r="B1172" s="10" t="s">
        <v>12</v>
      </c>
      <c r="C1172" s="10" t="s">
        <v>162</v>
      </c>
      <c r="D1172" s="10" t="s">
        <v>71</v>
      </c>
      <c r="E1172" s="10" t="s">
        <v>71</v>
      </c>
      <c r="F1172" s="10">
        <v>84</v>
      </c>
      <c r="G1172" s="10" t="s">
        <v>84</v>
      </c>
      <c r="H1172" s="10"/>
      <c r="I1172" s="10"/>
      <c r="J1172" s="10" t="s">
        <v>71</v>
      </c>
      <c r="K1172" s="10"/>
      <c r="L1172" s="10" t="s">
        <v>18</v>
      </c>
      <c r="M1172" s="10" t="s">
        <v>85</v>
      </c>
      <c r="N1172" s="10" t="s">
        <v>162</v>
      </c>
      <c r="O1172" s="8">
        <f>IF(N1172="Sportsman",0,_xlfn.IFNA(VLOOKUP(E1172,'Points and Classes'!A:B,2,FALSE),0))</f>
        <v>0</v>
      </c>
      <c r="P1172" s="8">
        <f>_xlfn.IFNA(VLOOKUP(N1172&amp;G1172,'By Class Overall'!A:F,6,FALSE),0)</f>
        <v>18</v>
      </c>
      <c r="Q1172" s="8">
        <f>_xlfn.IFNA(VLOOKUP(N1172&amp;G1172,'By Class Overall'!A:G,7,FALSE),0)</f>
        <v>12</v>
      </c>
    </row>
    <row r="1173" spans="1:17" x14ac:dyDescent="0.25">
      <c r="A1173" s="10">
        <v>3</v>
      </c>
      <c r="B1173" s="10" t="s">
        <v>12</v>
      </c>
      <c r="C1173" s="10" t="s">
        <v>162</v>
      </c>
      <c r="D1173" s="10" t="s">
        <v>71</v>
      </c>
      <c r="E1173" s="10" t="s">
        <v>71</v>
      </c>
      <c r="F1173" s="10">
        <v>217</v>
      </c>
      <c r="G1173" s="10" t="s">
        <v>130</v>
      </c>
      <c r="H1173" s="10"/>
      <c r="I1173" s="10"/>
      <c r="J1173" s="10" t="s">
        <v>71</v>
      </c>
      <c r="K1173" s="10"/>
      <c r="L1173" s="10" t="s">
        <v>147</v>
      </c>
      <c r="M1173" s="10" t="s">
        <v>81</v>
      </c>
      <c r="N1173" s="10" t="s">
        <v>162</v>
      </c>
      <c r="O1173" s="8">
        <f>IF(N1173="Sportsman",0,_xlfn.IFNA(VLOOKUP(E1173,'Points and Classes'!A:B,2,FALSE),0))</f>
        <v>0</v>
      </c>
      <c r="P1173" s="8">
        <f>_xlfn.IFNA(VLOOKUP(N1173&amp;G1173,'By Class Overall'!A:F,6,FALSE),0)</f>
        <v>16</v>
      </c>
      <c r="Q1173" s="8">
        <f>_xlfn.IFNA(VLOOKUP(N1173&amp;G1173,'By Class Overall'!A:G,7,FALSE),0)</f>
        <v>14</v>
      </c>
    </row>
    <row r="1174" spans="1:17" x14ac:dyDescent="0.25">
      <c r="A1174" s="10">
        <v>3</v>
      </c>
      <c r="B1174" s="10" t="s">
        <v>12</v>
      </c>
      <c r="C1174" s="10" t="s">
        <v>174</v>
      </c>
      <c r="D1174" s="10">
        <v>1</v>
      </c>
      <c r="E1174" s="10">
        <v>1</v>
      </c>
      <c r="F1174" s="10">
        <v>84</v>
      </c>
      <c r="G1174" s="10" t="s">
        <v>84</v>
      </c>
      <c r="H1174" s="10">
        <v>7</v>
      </c>
      <c r="I1174" s="11">
        <v>7.670949074074074E-3</v>
      </c>
      <c r="J1174" s="10"/>
      <c r="K1174" s="10"/>
      <c r="L1174" s="10" t="s">
        <v>18</v>
      </c>
      <c r="M1174" s="10" t="s">
        <v>85</v>
      </c>
      <c r="N1174" s="10" t="s">
        <v>174</v>
      </c>
      <c r="O1174" s="8">
        <f>IF(N1174="Sportsman",0,_xlfn.IFNA(VLOOKUP(E1174,'Points and Classes'!A:B,2,FALSE),0))</f>
        <v>50</v>
      </c>
      <c r="P1174" s="8">
        <f>_xlfn.IFNA(VLOOKUP(N1174&amp;G1174,'By Class Overall'!A:F,6,FALSE),0)</f>
        <v>150</v>
      </c>
      <c r="Q1174" s="8">
        <f>_xlfn.IFNA(VLOOKUP(N1174&amp;G1174,'By Class Overall'!A:G,7,FALSE),0)</f>
        <v>1</v>
      </c>
    </row>
    <row r="1175" spans="1:17" x14ac:dyDescent="0.25">
      <c r="A1175" s="10">
        <v>3</v>
      </c>
      <c r="B1175" s="10" t="s">
        <v>12</v>
      </c>
      <c r="C1175" s="10" t="s">
        <v>174</v>
      </c>
      <c r="D1175" s="10">
        <v>2</v>
      </c>
      <c r="E1175" s="10">
        <v>2</v>
      </c>
      <c r="F1175" s="10">
        <v>49</v>
      </c>
      <c r="G1175" s="10" t="s">
        <v>86</v>
      </c>
      <c r="H1175" s="10">
        <v>7</v>
      </c>
      <c r="I1175" s="11">
        <v>7.6722222222222226E-3</v>
      </c>
      <c r="J1175" s="10">
        <v>0.11</v>
      </c>
      <c r="K1175" s="10">
        <v>0.11</v>
      </c>
      <c r="L1175" s="10" t="s">
        <v>15</v>
      </c>
      <c r="M1175" s="10" t="s">
        <v>87</v>
      </c>
      <c r="N1175" s="10" t="s">
        <v>174</v>
      </c>
      <c r="O1175" s="8">
        <f>IF(N1175="Sportsman",0,_xlfn.IFNA(VLOOKUP(E1175,'Points and Classes'!A:B,2,FALSE),0))</f>
        <v>40</v>
      </c>
      <c r="P1175" s="8">
        <f>_xlfn.IFNA(VLOOKUP(N1175&amp;G1175,'By Class Overall'!A:F,6,FALSE),0)</f>
        <v>112</v>
      </c>
      <c r="Q1175" s="8">
        <f>_xlfn.IFNA(VLOOKUP(N1175&amp;G1175,'By Class Overall'!A:G,7,FALSE),0)</f>
        <v>2</v>
      </c>
    </row>
    <row r="1176" spans="1:17" x14ac:dyDescent="0.25">
      <c r="A1176" s="10">
        <v>3</v>
      </c>
      <c r="B1176" s="10" t="s">
        <v>12</v>
      </c>
      <c r="C1176" s="10" t="s">
        <v>174</v>
      </c>
      <c r="D1176" s="10">
        <v>3</v>
      </c>
      <c r="E1176" s="10">
        <v>3</v>
      </c>
      <c r="F1176" s="10">
        <v>527</v>
      </c>
      <c r="G1176" s="10" t="s">
        <v>88</v>
      </c>
      <c r="H1176" s="10">
        <v>7</v>
      </c>
      <c r="I1176" s="11">
        <v>7.7848495370370372E-3</v>
      </c>
      <c r="J1176" s="10">
        <v>9.8409999999999993</v>
      </c>
      <c r="K1176" s="10">
        <v>9.7309999999999999</v>
      </c>
      <c r="L1176" s="10" t="s">
        <v>18</v>
      </c>
      <c r="M1176" s="10" t="s">
        <v>102</v>
      </c>
      <c r="N1176" s="10" t="s">
        <v>174</v>
      </c>
      <c r="O1176" s="8">
        <f>IF(N1176="Sportsman",0,_xlfn.IFNA(VLOOKUP(E1176,'Points and Classes'!A:B,2,FALSE),0))</f>
        <v>32</v>
      </c>
      <c r="P1176" s="8">
        <f>_xlfn.IFNA(VLOOKUP(N1176&amp;G1176,'By Class Overall'!A:F,6,FALSE),0)</f>
        <v>104</v>
      </c>
      <c r="Q1176" s="8">
        <f>_xlfn.IFNA(VLOOKUP(N1176&amp;G1176,'By Class Overall'!A:G,7,FALSE),0)</f>
        <v>3</v>
      </c>
    </row>
    <row r="1177" spans="1:17" x14ac:dyDescent="0.25">
      <c r="A1177" s="10">
        <v>3</v>
      </c>
      <c r="B1177" s="10" t="s">
        <v>12</v>
      </c>
      <c r="C1177" s="10" t="s">
        <v>174</v>
      </c>
      <c r="D1177" s="10">
        <v>4</v>
      </c>
      <c r="E1177" s="10">
        <v>4</v>
      </c>
      <c r="F1177" s="10">
        <v>68</v>
      </c>
      <c r="G1177" s="10" t="s">
        <v>20</v>
      </c>
      <c r="H1177" s="10">
        <v>7</v>
      </c>
      <c r="I1177" s="11">
        <v>7.78712962962963E-3</v>
      </c>
      <c r="J1177" s="10">
        <v>10.038</v>
      </c>
      <c r="K1177" s="10">
        <v>0.19700000000000001</v>
      </c>
      <c r="L1177" s="10" t="s">
        <v>15</v>
      </c>
      <c r="M1177" s="10" t="s">
        <v>21</v>
      </c>
      <c r="N1177" s="10" t="s">
        <v>174</v>
      </c>
      <c r="O1177" s="8">
        <f>IF(N1177="Sportsman",0,_xlfn.IFNA(VLOOKUP(E1177,'Points and Classes'!A:B,2,FALSE),0))</f>
        <v>26</v>
      </c>
      <c r="P1177" s="8">
        <f>_xlfn.IFNA(VLOOKUP(N1177&amp;G1177,'By Class Overall'!A:F,6,FALSE),0)</f>
        <v>72</v>
      </c>
      <c r="Q1177" s="8">
        <f>_xlfn.IFNA(VLOOKUP(N1177&amp;G1177,'By Class Overall'!A:G,7,FALSE),0)</f>
        <v>4</v>
      </c>
    </row>
    <row r="1178" spans="1:17" x14ac:dyDescent="0.25">
      <c r="A1178" s="10">
        <v>3</v>
      </c>
      <c r="B1178" s="10" t="s">
        <v>12</v>
      </c>
      <c r="C1178" s="10" t="s">
        <v>174</v>
      </c>
      <c r="D1178" s="10">
        <v>5</v>
      </c>
      <c r="E1178" s="10">
        <v>5</v>
      </c>
      <c r="F1178" s="10">
        <v>743</v>
      </c>
      <c r="G1178" s="10" t="s">
        <v>77</v>
      </c>
      <c r="H1178" s="10">
        <v>7</v>
      </c>
      <c r="I1178" s="11">
        <v>7.8088773148148145E-3</v>
      </c>
      <c r="J1178" s="10">
        <v>11.917</v>
      </c>
      <c r="K1178" s="10">
        <v>1.879</v>
      </c>
      <c r="L1178" s="10" t="s">
        <v>18</v>
      </c>
      <c r="M1178" s="10" t="s">
        <v>78</v>
      </c>
      <c r="N1178" s="10" t="s">
        <v>174</v>
      </c>
      <c r="O1178" s="8">
        <f>IF(N1178="Sportsman",0,_xlfn.IFNA(VLOOKUP(E1178,'Points and Classes'!A:B,2,FALSE),0))</f>
        <v>22</v>
      </c>
      <c r="P1178" s="8">
        <f>_xlfn.IFNA(VLOOKUP(N1178&amp;G1178,'By Class Overall'!A:F,6,FALSE),0)</f>
        <v>38</v>
      </c>
      <c r="Q1178" s="8">
        <f>_xlfn.IFNA(VLOOKUP(N1178&amp;G1178,'By Class Overall'!A:G,7,FALSE),0)</f>
        <v>8</v>
      </c>
    </row>
    <row r="1179" spans="1:17" x14ac:dyDescent="0.25">
      <c r="A1179" s="10">
        <v>3</v>
      </c>
      <c r="B1179" s="10" t="s">
        <v>12</v>
      </c>
      <c r="C1179" s="10" t="s">
        <v>174</v>
      </c>
      <c r="D1179" s="10">
        <v>6</v>
      </c>
      <c r="E1179" s="10">
        <v>6</v>
      </c>
      <c r="F1179" s="10">
        <v>209</v>
      </c>
      <c r="G1179" s="10" t="s">
        <v>28</v>
      </c>
      <c r="H1179" s="10">
        <v>7</v>
      </c>
      <c r="I1179" s="11">
        <v>7.9790509259259259E-3</v>
      </c>
      <c r="J1179" s="10">
        <v>26.62</v>
      </c>
      <c r="K1179" s="10">
        <v>14.702999999999999</v>
      </c>
      <c r="L1179" s="10" t="s">
        <v>18</v>
      </c>
      <c r="M1179" s="10" t="s">
        <v>138</v>
      </c>
      <c r="N1179" s="10" t="s">
        <v>174</v>
      </c>
      <c r="O1179" s="8">
        <f>IF(N1179="Sportsman",0,_xlfn.IFNA(VLOOKUP(E1179,'Points and Classes'!A:B,2,FALSE),0))</f>
        <v>20</v>
      </c>
      <c r="P1179" s="8">
        <f>_xlfn.IFNA(VLOOKUP(N1179&amp;G1179,'By Class Overall'!A:F,6,FALSE),0)</f>
        <v>54</v>
      </c>
      <c r="Q1179" s="8">
        <f>_xlfn.IFNA(VLOOKUP(N1179&amp;G1179,'By Class Overall'!A:G,7,FALSE),0)</f>
        <v>6</v>
      </c>
    </row>
    <row r="1180" spans="1:17" x14ac:dyDescent="0.25">
      <c r="A1180" s="10">
        <v>3</v>
      </c>
      <c r="B1180" s="10" t="s">
        <v>12</v>
      </c>
      <c r="C1180" s="10" t="s">
        <v>174</v>
      </c>
      <c r="D1180" s="10">
        <v>7</v>
      </c>
      <c r="E1180" s="10">
        <v>7</v>
      </c>
      <c r="F1180" s="10">
        <v>258</v>
      </c>
      <c r="G1180" s="10" t="s">
        <v>134</v>
      </c>
      <c r="H1180" s="10">
        <v>7</v>
      </c>
      <c r="I1180" s="11">
        <v>8.0023842592592594E-3</v>
      </c>
      <c r="J1180" s="10">
        <v>28.635999999999999</v>
      </c>
      <c r="K1180" s="10">
        <v>2.016</v>
      </c>
      <c r="L1180" s="10" t="s">
        <v>83</v>
      </c>
      <c r="M1180" s="10" t="s">
        <v>135</v>
      </c>
      <c r="N1180" s="10" t="s">
        <v>174</v>
      </c>
      <c r="O1180" s="8">
        <f>IF(N1180="Sportsman",0,_xlfn.IFNA(VLOOKUP(E1180,'Points and Classes'!A:B,2,FALSE),0))</f>
        <v>18</v>
      </c>
      <c r="P1180" s="8">
        <f>_xlfn.IFNA(VLOOKUP(N1180&amp;G1180,'By Class Overall'!A:F,6,FALSE),0)</f>
        <v>60</v>
      </c>
      <c r="Q1180" s="8">
        <f>_xlfn.IFNA(VLOOKUP(N1180&amp;G1180,'By Class Overall'!A:G,7,FALSE),0)</f>
        <v>5</v>
      </c>
    </row>
    <row r="1181" spans="1:17" x14ac:dyDescent="0.25">
      <c r="A1181" s="10">
        <v>3</v>
      </c>
      <c r="B1181" s="10" t="s">
        <v>12</v>
      </c>
      <c r="C1181" s="10" t="s">
        <v>174</v>
      </c>
      <c r="D1181" s="10">
        <v>8</v>
      </c>
      <c r="E1181" s="10">
        <v>8</v>
      </c>
      <c r="F1181" s="10">
        <v>311</v>
      </c>
      <c r="G1181" s="10" t="s">
        <v>150</v>
      </c>
      <c r="H1181" s="10">
        <v>7</v>
      </c>
      <c r="I1181" s="11">
        <v>8.1966782407407405E-3</v>
      </c>
      <c r="J1181" s="10">
        <v>45.423000000000002</v>
      </c>
      <c r="K1181" s="10">
        <v>16.786999999999999</v>
      </c>
      <c r="L1181" s="10" t="s">
        <v>80</v>
      </c>
      <c r="M1181" s="10" t="s">
        <v>19</v>
      </c>
      <c r="N1181" s="10" t="s">
        <v>174</v>
      </c>
      <c r="O1181" s="8">
        <f>IF(N1181="Sportsman",0,_xlfn.IFNA(VLOOKUP(E1181,'Points and Classes'!A:B,2,FALSE),0))</f>
        <v>16</v>
      </c>
      <c r="P1181" s="8">
        <f>_xlfn.IFNA(VLOOKUP(N1181&amp;G1181,'By Class Overall'!A:F,6,FALSE),0)</f>
        <v>44</v>
      </c>
      <c r="Q1181" s="8">
        <f>_xlfn.IFNA(VLOOKUP(N1181&amp;G1181,'By Class Overall'!A:G,7,FALSE),0)</f>
        <v>7</v>
      </c>
    </row>
    <row r="1182" spans="1:17" x14ac:dyDescent="0.25">
      <c r="A1182" s="10">
        <v>3</v>
      </c>
      <c r="B1182" s="10" t="s">
        <v>12</v>
      </c>
      <c r="C1182" s="10" t="s">
        <v>174</v>
      </c>
      <c r="D1182" s="10">
        <v>9</v>
      </c>
      <c r="E1182" s="10">
        <v>9</v>
      </c>
      <c r="F1182" s="10">
        <v>711</v>
      </c>
      <c r="G1182" s="10" t="s">
        <v>151</v>
      </c>
      <c r="H1182" s="10">
        <v>7</v>
      </c>
      <c r="I1182" s="11">
        <v>8.2439930555555548E-3</v>
      </c>
      <c r="J1182" s="10">
        <v>49.511000000000003</v>
      </c>
      <c r="K1182" s="10">
        <v>4.0880000000000001</v>
      </c>
      <c r="L1182" s="10" t="s">
        <v>18</v>
      </c>
      <c r="M1182" s="10" t="s">
        <v>152</v>
      </c>
      <c r="N1182" s="10" t="s">
        <v>174</v>
      </c>
      <c r="O1182" s="8">
        <f>IF(N1182="Sportsman",0,_xlfn.IFNA(VLOOKUP(E1182,'Points and Classes'!A:B,2,FALSE),0))</f>
        <v>14</v>
      </c>
      <c r="P1182" s="8">
        <f>_xlfn.IFNA(VLOOKUP(N1182&amp;G1182,'By Class Overall'!A:F,6,FALSE),0)</f>
        <v>27</v>
      </c>
      <c r="Q1182" s="8">
        <f>_xlfn.IFNA(VLOOKUP(N1182&amp;G1182,'By Class Overall'!A:G,7,FALSE),0)</f>
        <v>10</v>
      </c>
    </row>
    <row r="1183" spans="1:17" x14ac:dyDescent="0.25">
      <c r="A1183" s="10">
        <v>3</v>
      </c>
      <c r="B1183" s="10" t="s">
        <v>12</v>
      </c>
      <c r="C1183" s="10" t="s">
        <v>174</v>
      </c>
      <c r="D1183" s="10">
        <v>10</v>
      </c>
      <c r="E1183" s="10">
        <v>10</v>
      </c>
      <c r="F1183" s="10">
        <v>282</v>
      </c>
      <c r="G1183" s="10" t="s">
        <v>26</v>
      </c>
      <c r="H1183" s="10">
        <v>7</v>
      </c>
      <c r="I1183" s="11">
        <v>8.3123379629629641E-3</v>
      </c>
      <c r="J1183" s="10">
        <v>55.415999999999997</v>
      </c>
      <c r="K1183" s="10">
        <v>5.9050000000000002</v>
      </c>
      <c r="L1183" s="10" t="s">
        <v>122</v>
      </c>
      <c r="M1183" s="10" t="s">
        <v>123</v>
      </c>
      <c r="N1183" s="10" t="s">
        <v>174</v>
      </c>
      <c r="O1183" s="8">
        <f>IF(N1183="Sportsman",0,_xlfn.IFNA(VLOOKUP(E1183,'Points and Classes'!A:B,2,FALSE),0))</f>
        <v>12</v>
      </c>
      <c r="P1183" s="8">
        <f>_xlfn.IFNA(VLOOKUP(N1183&amp;G1183,'By Class Overall'!A:F,6,FALSE),0)</f>
        <v>19</v>
      </c>
      <c r="Q1183" s="8">
        <f>_xlfn.IFNA(VLOOKUP(N1183&amp;G1183,'By Class Overall'!A:G,7,FALSE),0)</f>
        <v>13</v>
      </c>
    </row>
    <row r="1184" spans="1:17" x14ac:dyDescent="0.25">
      <c r="A1184" s="10">
        <v>3</v>
      </c>
      <c r="B1184" s="10" t="s">
        <v>12</v>
      </c>
      <c r="C1184" s="10" t="s">
        <v>174</v>
      </c>
      <c r="D1184" s="10">
        <v>11</v>
      </c>
      <c r="E1184" s="10">
        <v>11</v>
      </c>
      <c r="F1184" s="10">
        <v>280</v>
      </c>
      <c r="G1184" s="10" t="s">
        <v>289</v>
      </c>
      <c r="H1184" s="10">
        <v>7</v>
      </c>
      <c r="I1184" s="11">
        <v>8.3160879629629626E-3</v>
      </c>
      <c r="J1184" s="10">
        <v>55.74</v>
      </c>
      <c r="K1184" s="10">
        <v>0.32400000000000001</v>
      </c>
      <c r="L1184" s="10" t="s">
        <v>290</v>
      </c>
      <c r="M1184" s="10" t="s">
        <v>60</v>
      </c>
      <c r="N1184" s="10" t="s">
        <v>174</v>
      </c>
      <c r="O1184" s="8">
        <f>IF(N1184="Sportsman",0,_xlfn.IFNA(VLOOKUP(E1184,'Points and Classes'!A:B,2,FALSE),0))</f>
        <v>10</v>
      </c>
      <c r="P1184" s="8">
        <f>_xlfn.IFNA(VLOOKUP(N1184&amp;G1184,'By Class Overall'!A:F,6,FALSE),0)</f>
        <v>10</v>
      </c>
      <c r="Q1184" s="8">
        <f>_xlfn.IFNA(VLOOKUP(N1184&amp;G1184,'By Class Overall'!A:G,7,FALSE),0)</f>
        <v>19</v>
      </c>
    </row>
    <row r="1185" spans="1:17" x14ac:dyDescent="0.25">
      <c r="A1185" s="10">
        <v>3</v>
      </c>
      <c r="B1185" s="10" t="s">
        <v>12</v>
      </c>
      <c r="C1185" s="10" t="s">
        <v>174</v>
      </c>
      <c r="D1185" s="10">
        <v>12</v>
      </c>
      <c r="E1185" s="10">
        <v>12</v>
      </c>
      <c r="F1185" s="10">
        <v>217</v>
      </c>
      <c r="G1185" s="10" t="s">
        <v>130</v>
      </c>
      <c r="H1185" s="10">
        <v>7</v>
      </c>
      <c r="I1185" s="11">
        <v>8.3989930555555554E-3</v>
      </c>
      <c r="J1185" s="11">
        <v>7.2804398148148142E-4</v>
      </c>
      <c r="K1185" s="10">
        <v>7.1630000000000003</v>
      </c>
      <c r="L1185" s="10" t="s">
        <v>131</v>
      </c>
      <c r="M1185" s="10" t="s">
        <v>81</v>
      </c>
      <c r="N1185" s="10" t="s">
        <v>174</v>
      </c>
      <c r="O1185" s="8">
        <f>IF(N1185="Sportsman",0,_xlfn.IFNA(VLOOKUP(E1185,'Points and Classes'!A:B,2,FALSE),0))</f>
        <v>9</v>
      </c>
      <c r="P1185" s="8">
        <f>_xlfn.IFNA(VLOOKUP(N1185&amp;G1185,'By Class Overall'!A:F,6,FALSE),0)</f>
        <v>9</v>
      </c>
      <c r="Q1185" s="8">
        <f>_xlfn.IFNA(VLOOKUP(N1185&amp;G1185,'By Class Overall'!A:G,7,FALSE),0)</f>
        <v>20</v>
      </c>
    </row>
    <row r="1186" spans="1:17" x14ac:dyDescent="0.25">
      <c r="A1186" s="10">
        <v>3</v>
      </c>
      <c r="B1186" s="10" t="s">
        <v>12</v>
      </c>
      <c r="C1186" s="10" t="s">
        <v>174</v>
      </c>
      <c r="D1186" s="10">
        <v>13</v>
      </c>
      <c r="E1186" s="10">
        <v>13</v>
      </c>
      <c r="F1186" s="10">
        <v>939</v>
      </c>
      <c r="G1186" s="10" t="s">
        <v>153</v>
      </c>
      <c r="H1186" s="10">
        <v>7</v>
      </c>
      <c r="I1186" s="11">
        <v>8.4049884259259269E-3</v>
      </c>
      <c r="J1186" s="11">
        <v>7.3403935185185193E-4</v>
      </c>
      <c r="K1186" s="10">
        <v>0.51800000000000002</v>
      </c>
      <c r="L1186" s="10" t="s">
        <v>154</v>
      </c>
      <c r="M1186" s="10" t="s">
        <v>144</v>
      </c>
      <c r="N1186" s="10" t="s">
        <v>174</v>
      </c>
      <c r="O1186" s="8">
        <f>IF(N1186="Sportsman",0,_xlfn.IFNA(VLOOKUP(E1186,'Points and Classes'!A:B,2,FALSE),0))</f>
        <v>8</v>
      </c>
      <c r="P1186" s="8">
        <f>_xlfn.IFNA(VLOOKUP(N1186&amp;G1186,'By Class Overall'!A:F,6,FALSE),0)</f>
        <v>13</v>
      </c>
      <c r="Q1186" s="8">
        <f>_xlfn.IFNA(VLOOKUP(N1186&amp;G1186,'By Class Overall'!A:G,7,FALSE),0)</f>
        <v>17</v>
      </c>
    </row>
    <row r="1187" spans="1:17" x14ac:dyDescent="0.25">
      <c r="A1187" s="10">
        <v>3</v>
      </c>
      <c r="B1187" s="10" t="s">
        <v>12</v>
      </c>
      <c r="C1187" s="10" t="s">
        <v>174</v>
      </c>
      <c r="D1187" s="10">
        <v>14</v>
      </c>
      <c r="E1187" s="10">
        <v>14</v>
      </c>
      <c r="F1187" s="10">
        <v>126</v>
      </c>
      <c r="G1187" s="10" t="s">
        <v>229</v>
      </c>
      <c r="H1187" s="10">
        <v>7</v>
      </c>
      <c r="I1187" s="11">
        <v>8.4155208333333339E-3</v>
      </c>
      <c r="J1187" s="11">
        <v>7.4457175925925917E-4</v>
      </c>
      <c r="K1187" s="10">
        <v>0.91</v>
      </c>
      <c r="L1187" s="10" t="s">
        <v>18</v>
      </c>
      <c r="M1187" s="10" t="s">
        <v>230</v>
      </c>
      <c r="N1187" s="10" t="s">
        <v>174</v>
      </c>
      <c r="O1187" s="8">
        <f>IF(N1187="Sportsman",0,_xlfn.IFNA(VLOOKUP(E1187,'Points and Classes'!A:B,2,FALSE),0))</f>
        <v>7</v>
      </c>
      <c r="P1187" s="8">
        <f>_xlfn.IFNA(VLOOKUP(N1187&amp;G1187,'By Class Overall'!A:F,6,FALSE),0)</f>
        <v>12</v>
      </c>
      <c r="Q1187" s="8">
        <f>_xlfn.IFNA(VLOOKUP(N1187&amp;G1187,'By Class Overall'!A:G,7,FALSE),0)</f>
        <v>18</v>
      </c>
    </row>
    <row r="1188" spans="1:17" x14ac:dyDescent="0.25">
      <c r="A1188" s="10">
        <v>3</v>
      </c>
      <c r="B1188" s="10" t="s">
        <v>12</v>
      </c>
      <c r="C1188" s="10" t="s">
        <v>174</v>
      </c>
      <c r="D1188" s="10">
        <v>15</v>
      </c>
      <c r="E1188" s="10">
        <v>15</v>
      </c>
      <c r="F1188" s="10">
        <v>814</v>
      </c>
      <c r="G1188" s="10" t="s">
        <v>160</v>
      </c>
      <c r="H1188" s="10">
        <v>7</v>
      </c>
      <c r="I1188" s="11">
        <v>8.6209722222222226E-3</v>
      </c>
      <c r="J1188" s="11">
        <v>9.5002314814814819E-4</v>
      </c>
      <c r="K1188" s="10">
        <v>17.751000000000001</v>
      </c>
      <c r="L1188" s="10" t="s">
        <v>18</v>
      </c>
      <c r="M1188" s="10" t="s">
        <v>161</v>
      </c>
      <c r="N1188" s="10" t="s">
        <v>174</v>
      </c>
      <c r="O1188" s="8">
        <f>IF(N1188="Sportsman",0,_xlfn.IFNA(VLOOKUP(E1188,'Points and Classes'!A:B,2,FALSE),0))</f>
        <v>6</v>
      </c>
      <c r="P1188" s="8">
        <f>_xlfn.IFNA(VLOOKUP(N1188&amp;G1188,'By Class Overall'!A:F,6,FALSE),0)</f>
        <v>6</v>
      </c>
      <c r="Q1188" s="8">
        <f>_xlfn.IFNA(VLOOKUP(N1188&amp;G1188,'By Class Overall'!A:G,7,FALSE),0)</f>
        <v>24</v>
      </c>
    </row>
    <row r="1189" spans="1:17" x14ac:dyDescent="0.25">
      <c r="A1189" s="10">
        <v>3</v>
      </c>
      <c r="B1189" s="10" t="s">
        <v>12</v>
      </c>
      <c r="C1189" s="10" t="s">
        <v>174</v>
      </c>
      <c r="D1189" s="10">
        <v>17</v>
      </c>
      <c r="E1189" s="10">
        <v>16</v>
      </c>
      <c r="F1189" s="10">
        <v>88</v>
      </c>
      <c r="G1189" s="10" t="s">
        <v>126</v>
      </c>
      <c r="H1189" s="10">
        <v>7</v>
      </c>
      <c r="I1189" s="11">
        <v>8.7084143518518526E-3</v>
      </c>
      <c r="J1189" s="11">
        <v>1.0374652777777776E-3</v>
      </c>
      <c r="K1189" s="10">
        <v>3.944</v>
      </c>
      <c r="L1189" s="10" t="s">
        <v>18</v>
      </c>
      <c r="M1189" s="10" t="s">
        <v>102</v>
      </c>
      <c r="N1189" s="10" t="s">
        <v>174</v>
      </c>
      <c r="O1189" s="8">
        <f>IF(N1189="Sportsman",0,_xlfn.IFNA(VLOOKUP(E1189,'Points and Classes'!A:B,2,FALSE),0))</f>
        <v>5</v>
      </c>
      <c r="P1189" s="8">
        <f>_xlfn.IFNA(VLOOKUP(N1189&amp;G1189,'By Class Overall'!A:F,6,FALSE),0)</f>
        <v>33</v>
      </c>
      <c r="Q1189" s="8">
        <f>_xlfn.IFNA(VLOOKUP(N1189&amp;G1189,'By Class Overall'!A:G,7,FALSE),0)</f>
        <v>9</v>
      </c>
    </row>
    <row r="1190" spans="1:17" x14ac:dyDescent="0.25">
      <c r="A1190" s="10">
        <v>3</v>
      </c>
      <c r="B1190" s="10" t="s">
        <v>12</v>
      </c>
      <c r="C1190" s="10" t="s">
        <v>174</v>
      </c>
      <c r="D1190" s="10">
        <v>18</v>
      </c>
      <c r="E1190" s="10">
        <v>17</v>
      </c>
      <c r="F1190" s="10">
        <v>147</v>
      </c>
      <c r="G1190" s="10" t="s">
        <v>159</v>
      </c>
      <c r="H1190" s="10">
        <v>7</v>
      </c>
      <c r="I1190" s="11">
        <v>8.8594907407407407E-3</v>
      </c>
      <c r="J1190" s="11">
        <v>1.1885416666666667E-3</v>
      </c>
      <c r="K1190" s="10">
        <v>13.053000000000001</v>
      </c>
      <c r="L1190" s="10" t="s">
        <v>155</v>
      </c>
      <c r="M1190" s="10" t="s">
        <v>24</v>
      </c>
      <c r="N1190" s="10" t="s">
        <v>174</v>
      </c>
      <c r="O1190" s="8">
        <f>IF(N1190="Sportsman",0,_xlfn.IFNA(VLOOKUP(E1190,'Points and Classes'!A:B,2,FALSE),0))</f>
        <v>4</v>
      </c>
      <c r="P1190" s="8">
        <f>_xlfn.IFNA(VLOOKUP(N1190&amp;G1190,'By Class Overall'!A:F,6,FALSE),0)</f>
        <v>7</v>
      </c>
      <c r="Q1190" s="8">
        <f>_xlfn.IFNA(VLOOKUP(N1190&amp;G1190,'By Class Overall'!A:G,7,FALSE),0)</f>
        <v>22</v>
      </c>
    </row>
    <row r="1191" spans="1:17" x14ac:dyDescent="0.25">
      <c r="A1191" s="10">
        <v>3</v>
      </c>
      <c r="B1191" s="10" t="s">
        <v>12</v>
      </c>
      <c r="C1191" s="10" t="s">
        <v>174</v>
      </c>
      <c r="D1191" s="10">
        <v>21</v>
      </c>
      <c r="E1191" s="10">
        <v>18</v>
      </c>
      <c r="F1191" s="10">
        <v>213</v>
      </c>
      <c r="G1191" s="10" t="s">
        <v>241</v>
      </c>
      <c r="H1191" s="10">
        <v>6</v>
      </c>
      <c r="I1191" s="11">
        <v>8.0833449074074071E-3</v>
      </c>
      <c r="J1191" s="10" t="s">
        <v>118</v>
      </c>
      <c r="K1191" s="10">
        <v>36.648000000000003</v>
      </c>
      <c r="L1191" s="10" t="s">
        <v>242</v>
      </c>
      <c r="M1191" s="10" t="s">
        <v>243</v>
      </c>
      <c r="N1191" s="10" t="s">
        <v>174</v>
      </c>
      <c r="O1191" s="8">
        <f>IF(N1191="Sportsman",0,_xlfn.IFNA(VLOOKUP(E1191,'Points and Classes'!A:B,2,FALSE),0))</f>
        <v>3</v>
      </c>
      <c r="P1191" s="8">
        <f>_xlfn.IFNA(VLOOKUP(N1191&amp;G1191,'By Class Overall'!A:F,6,FALSE),0)</f>
        <v>3</v>
      </c>
      <c r="Q1191" s="8">
        <f>_xlfn.IFNA(VLOOKUP(N1191&amp;G1191,'By Class Overall'!A:G,7,FALSE),0)</f>
        <v>28</v>
      </c>
    </row>
    <row r="1192" spans="1:17" x14ac:dyDescent="0.25">
      <c r="A1192" s="10">
        <v>3</v>
      </c>
      <c r="B1192" s="10" t="s">
        <v>12</v>
      </c>
      <c r="C1192" s="10" t="s">
        <v>174</v>
      </c>
      <c r="D1192" s="10" t="s">
        <v>71</v>
      </c>
      <c r="E1192" s="10" t="s">
        <v>71</v>
      </c>
      <c r="F1192" s="10">
        <v>675</v>
      </c>
      <c r="G1192" s="10" t="s">
        <v>75</v>
      </c>
      <c r="H1192" s="10"/>
      <c r="I1192" s="10"/>
      <c r="J1192" s="10" t="s">
        <v>71</v>
      </c>
      <c r="K1192" s="10"/>
      <c r="L1192" s="10" t="s">
        <v>76</v>
      </c>
      <c r="M1192" s="10" t="s">
        <v>52</v>
      </c>
      <c r="N1192" s="10" t="s">
        <v>174</v>
      </c>
      <c r="O1192" s="8">
        <f>IF(N1192="Sportsman",0,_xlfn.IFNA(VLOOKUP(E1192,'Points and Classes'!A:B,2,FALSE),0))</f>
        <v>0</v>
      </c>
      <c r="P1192" s="8">
        <f>_xlfn.IFNA(VLOOKUP(N1192&amp;G1192,'By Class Overall'!A:F,6,FALSE),0)</f>
        <v>24</v>
      </c>
      <c r="Q1192" s="8">
        <f>_xlfn.IFNA(VLOOKUP(N1192&amp;G1192,'By Class Overall'!A:G,7,FALSE),0)</f>
        <v>11</v>
      </c>
    </row>
    <row r="1193" spans="1:17" x14ac:dyDescent="0.25">
      <c r="A1193" s="10">
        <v>3</v>
      </c>
      <c r="B1193" s="10" t="s">
        <v>12</v>
      </c>
      <c r="C1193" s="10" t="s">
        <v>174</v>
      </c>
      <c r="D1193" s="10" t="s">
        <v>71</v>
      </c>
      <c r="E1193" s="10" t="s">
        <v>71</v>
      </c>
      <c r="F1193" s="10">
        <v>22</v>
      </c>
      <c r="G1193" s="10" t="s">
        <v>35</v>
      </c>
      <c r="H1193" s="10"/>
      <c r="I1193" s="10"/>
      <c r="J1193" s="10" t="s">
        <v>71</v>
      </c>
      <c r="K1193" s="10"/>
      <c r="L1193" s="10" t="s">
        <v>15</v>
      </c>
      <c r="M1193" s="10" t="s">
        <v>123</v>
      </c>
      <c r="N1193" s="10" t="s">
        <v>174</v>
      </c>
      <c r="O1193" s="8">
        <f>IF(N1193="Sportsman",0,_xlfn.IFNA(VLOOKUP(E1193,'Points and Classes'!A:B,2,FALSE),0))</f>
        <v>0</v>
      </c>
      <c r="P1193" s="8">
        <f>_xlfn.IFNA(VLOOKUP(N1193&amp;G1193,'By Class Overall'!A:F,6,FALSE),0)</f>
        <v>24</v>
      </c>
      <c r="Q1193" s="8">
        <f>_xlfn.IFNA(VLOOKUP(N1193&amp;G1193,'By Class Overall'!A:G,7,FALSE),0)</f>
        <v>11</v>
      </c>
    </row>
    <row r="1194" spans="1:17" x14ac:dyDescent="0.25">
      <c r="A1194" s="10">
        <v>3</v>
      </c>
      <c r="B1194" s="10" t="s">
        <v>12</v>
      </c>
      <c r="C1194" s="10" t="s">
        <v>174</v>
      </c>
      <c r="D1194" s="10" t="s">
        <v>71</v>
      </c>
      <c r="E1194" s="10" t="s">
        <v>71</v>
      </c>
      <c r="F1194" s="10">
        <v>11</v>
      </c>
      <c r="G1194" s="10" t="s">
        <v>127</v>
      </c>
      <c r="H1194" s="10"/>
      <c r="I1194" s="10"/>
      <c r="J1194" s="10" t="s">
        <v>71</v>
      </c>
      <c r="K1194" s="10"/>
      <c r="L1194" s="10" t="s">
        <v>148</v>
      </c>
      <c r="M1194" s="10" t="s">
        <v>128</v>
      </c>
      <c r="N1194" s="10" t="s">
        <v>174</v>
      </c>
      <c r="O1194" s="8">
        <f>IF(N1194="Sportsman",0,_xlfn.IFNA(VLOOKUP(E1194,'Points and Classes'!A:B,2,FALSE),0))</f>
        <v>0</v>
      </c>
      <c r="P1194" s="8">
        <f>_xlfn.IFNA(VLOOKUP(N1194&amp;G1194,'By Class Overall'!A:F,6,FALSE),0)</f>
        <v>18</v>
      </c>
      <c r="Q1194" s="8">
        <f>_xlfn.IFNA(VLOOKUP(N1194&amp;G1194,'By Class Overall'!A:G,7,FALSE),0)</f>
        <v>14</v>
      </c>
    </row>
    <row r="1195" spans="1:17" x14ac:dyDescent="0.25">
      <c r="A1195" s="10">
        <v>3</v>
      </c>
      <c r="B1195" s="10" t="s">
        <v>12</v>
      </c>
      <c r="C1195" s="10" t="s">
        <v>174</v>
      </c>
      <c r="D1195" s="10" t="s">
        <v>71</v>
      </c>
      <c r="E1195" s="10" t="s">
        <v>71</v>
      </c>
      <c r="F1195" s="10">
        <v>666</v>
      </c>
      <c r="G1195" s="10" t="s">
        <v>45</v>
      </c>
      <c r="H1195" s="10"/>
      <c r="I1195" s="10"/>
      <c r="J1195" s="10" t="s">
        <v>71</v>
      </c>
      <c r="K1195" s="10"/>
      <c r="L1195" s="10" t="s">
        <v>18</v>
      </c>
      <c r="M1195" s="10" t="s">
        <v>46</v>
      </c>
      <c r="N1195" s="10" t="s">
        <v>174</v>
      </c>
      <c r="O1195" s="8">
        <f>IF(N1195="Sportsman",0,_xlfn.IFNA(VLOOKUP(E1195,'Points and Classes'!A:B,2,FALSE),0))</f>
        <v>0</v>
      </c>
      <c r="P1195" s="8">
        <f>_xlfn.IFNA(VLOOKUP(N1195&amp;G1195,'By Class Overall'!A:F,6,FALSE),0)</f>
        <v>0</v>
      </c>
      <c r="Q1195" s="8">
        <f>_xlfn.IFNA(VLOOKUP(N1195&amp;G1195,'By Class Overall'!A:G,7,FALSE),0)</f>
        <v>0</v>
      </c>
    </row>
    <row r="1196" spans="1:17" x14ac:dyDescent="0.25">
      <c r="A1196" s="10">
        <v>3</v>
      </c>
      <c r="B1196" s="10" t="s">
        <v>12</v>
      </c>
      <c r="C1196" s="10" t="s">
        <v>176</v>
      </c>
      <c r="D1196" s="10">
        <v>16</v>
      </c>
      <c r="E1196" s="10">
        <v>1</v>
      </c>
      <c r="F1196" s="10">
        <v>993</v>
      </c>
      <c r="G1196" s="10" t="s">
        <v>165</v>
      </c>
      <c r="H1196" s="10">
        <v>7</v>
      </c>
      <c r="I1196" s="11">
        <v>8.6627662037037038E-3</v>
      </c>
      <c r="J1196" s="11">
        <v>9.918171296296296E-4</v>
      </c>
      <c r="K1196" s="10">
        <v>3.6110000000000002</v>
      </c>
      <c r="L1196" s="10" t="s">
        <v>166</v>
      </c>
      <c r="M1196" s="10" t="s">
        <v>16</v>
      </c>
      <c r="N1196" s="10" t="s">
        <v>176</v>
      </c>
      <c r="O1196" s="8">
        <f>IF(N1196="Sportsman",0,_xlfn.IFNA(VLOOKUP(E1196,'Points and Classes'!A:B,2,FALSE),0))</f>
        <v>50</v>
      </c>
      <c r="P1196" s="8">
        <f>_xlfn.IFNA(VLOOKUP(N1196&amp;G1196,'By Class Overall'!A:F,6,FALSE),0)</f>
        <v>150</v>
      </c>
      <c r="Q1196" s="8">
        <f>_xlfn.IFNA(VLOOKUP(N1196&amp;G1196,'By Class Overall'!A:G,7,FALSE),0)</f>
        <v>1</v>
      </c>
    </row>
    <row r="1197" spans="1:17" x14ac:dyDescent="0.25">
      <c r="A1197" s="10">
        <v>3</v>
      </c>
      <c r="B1197" s="10" t="s">
        <v>12</v>
      </c>
      <c r="C1197" s="10" t="s">
        <v>176</v>
      </c>
      <c r="D1197" s="10">
        <v>19</v>
      </c>
      <c r="E1197" s="10">
        <v>2</v>
      </c>
      <c r="F1197" s="10">
        <v>32</v>
      </c>
      <c r="G1197" s="10" t="s">
        <v>168</v>
      </c>
      <c r="H1197" s="10">
        <v>7</v>
      </c>
      <c r="I1197" s="11">
        <v>9.6668402777777777E-3</v>
      </c>
      <c r="J1197" s="11">
        <v>1.9958912037037033E-3</v>
      </c>
      <c r="K1197" s="11">
        <v>8.0734953703703698E-4</v>
      </c>
      <c r="L1197" s="10" t="s">
        <v>169</v>
      </c>
      <c r="M1197" s="10" t="s">
        <v>170</v>
      </c>
      <c r="N1197" s="10" t="s">
        <v>176</v>
      </c>
      <c r="O1197" s="8">
        <f>IF(N1197="Sportsman",0,_xlfn.IFNA(VLOOKUP(E1197,'Points and Classes'!A:B,2,FALSE),0))</f>
        <v>40</v>
      </c>
      <c r="P1197" s="8">
        <f>_xlfn.IFNA(VLOOKUP(N1197&amp;G1197,'By Class Overall'!A:F,6,FALSE),0)</f>
        <v>120</v>
      </c>
      <c r="Q1197" s="8">
        <f>_xlfn.IFNA(VLOOKUP(N1197&amp;G1197,'By Class Overall'!A:G,7,FALSE),0)</f>
        <v>2</v>
      </c>
    </row>
    <row r="1198" spans="1:17" x14ac:dyDescent="0.25">
      <c r="A1198" s="10">
        <v>3</v>
      </c>
      <c r="B1198" s="10" t="s">
        <v>12</v>
      </c>
      <c r="C1198" s="10" t="s">
        <v>176</v>
      </c>
      <c r="D1198" s="10">
        <v>20</v>
      </c>
      <c r="E1198" s="10">
        <v>3</v>
      </c>
      <c r="F1198" s="10">
        <v>33</v>
      </c>
      <c r="G1198" s="10" t="s">
        <v>171</v>
      </c>
      <c r="H1198" s="10">
        <v>6</v>
      </c>
      <c r="I1198" s="11">
        <v>7.6591782407407416E-3</v>
      </c>
      <c r="J1198" s="10" t="s">
        <v>118</v>
      </c>
      <c r="K1198" s="10" t="s">
        <v>118</v>
      </c>
      <c r="L1198" s="10" t="s">
        <v>172</v>
      </c>
      <c r="M1198" s="10" t="s">
        <v>173</v>
      </c>
      <c r="N1198" s="10" t="s">
        <v>176</v>
      </c>
      <c r="O1198" s="8">
        <f>IF(N1198="Sportsman",0,_xlfn.IFNA(VLOOKUP(E1198,'Points and Classes'!A:B,2,FALSE),0))</f>
        <v>32</v>
      </c>
      <c r="P1198" s="8">
        <f>_xlfn.IFNA(VLOOKUP(N1198&amp;G1198,'By Class Overall'!A:F,6,FALSE),0)</f>
        <v>84</v>
      </c>
      <c r="Q1198" s="8">
        <f>_xlfn.IFNA(VLOOKUP(N1198&amp;G1198,'By Class Overall'!A:G,7,FALSE),0)</f>
        <v>3</v>
      </c>
    </row>
    <row r="1199" spans="1:17" x14ac:dyDescent="0.25">
      <c r="A1199" s="10">
        <v>3</v>
      </c>
      <c r="B1199" s="10" t="s">
        <v>12</v>
      </c>
      <c r="C1199" s="10" t="s">
        <v>176</v>
      </c>
      <c r="D1199" s="10">
        <v>22</v>
      </c>
      <c r="E1199" s="10">
        <v>4</v>
      </c>
      <c r="F1199" s="10">
        <v>142</v>
      </c>
      <c r="G1199" s="10" t="s">
        <v>233</v>
      </c>
      <c r="H1199" s="10">
        <v>6</v>
      </c>
      <c r="I1199" s="11">
        <v>8.1986689814814821E-3</v>
      </c>
      <c r="J1199" s="10" t="s">
        <v>118</v>
      </c>
      <c r="K1199" s="10">
        <v>9.9640000000000004</v>
      </c>
      <c r="L1199" s="10" t="s">
        <v>234</v>
      </c>
      <c r="M1199" s="10" t="s">
        <v>158</v>
      </c>
      <c r="N1199" s="10" t="s">
        <v>176</v>
      </c>
      <c r="O1199" s="8">
        <f>IF(N1199="Sportsman",0,_xlfn.IFNA(VLOOKUP(E1199,'Points and Classes'!A:B,2,FALSE),0))</f>
        <v>26</v>
      </c>
      <c r="P1199" s="8">
        <f>_xlfn.IFNA(VLOOKUP(N1199&amp;G1199,'By Class Overall'!A:F,6,FALSE),0)</f>
        <v>46</v>
      </c>
      <c r="Q1199" s="8">
        <f>_xlfn.IFNA(VLOOKUP(N1199&amp;G1199,'By Class Overall'!A:G,7,FALSE),0)</f>
        <v>5</v>
      </c>
    </row>
    <row r="1200" spans="1:17" x14ac:dyDescent="0.25">
      <c r="A1200" s="10">
        <v>3</v>
      </c>
      <c r="B1200" s="10" t="s">
        <v>12</v>
      </c>
      <c r="C1200" s="10" t="s">
        <v>176</v>
      </c>
      <c r="D1200" s="10">
        <v>23</v>
      </c>
      <c r="E1200" s="10">
        <v>5</v>
      </c>
      <c r="F1200" s="10">
        <v>693</v>
      </c>
      <c r="G1200" s="10" t="s">
        <v>237</v>
      </c>
      <c r="H1200" s="10">
        <v>6</v>
      </c>
      <c r="I1200" s="11">
        <v>8.6599189814814802E-3</v>
      </c>
      <c r="J1200" s="10" t="s">
        <v>118</v>
      </c>
      <c r="K1200" s="10">
        <v>39.851999999999997</v>
      </c>
      <c r="L1200" s="10" t="s">
        <v>172</v>
      </c>
      <c r="M1200" s="10" t="s">
        <v>16</v>
      </c>
      <c r="N1200" s="10" t="s">
        <v>176</v>
      </c>
      <c r="O1200" s="8">
        <f>IF(N1200="Sportsman",0,_xlfn.IFNA(VLOOKUP(E1200,'Points and Classes'!A:B,2,FALSE),0))</f>
        <v>22</v>
      </c>
      <c r="P1200" s="8">
        <f>_xlfn.IFNA(VLOOKUP(N1200&amp;G1200,'By Class Overall'!A:F,6,FALSE),0)</f>
        <v>38</v>
      </c>
      <c r="Q1200" s="8">
        <f>_xlfn.IFNA(VLOOKUP(N1200&amp;G1200,'By Class Overall'!A:G,7,FALSE),0)</f>
        <v>6</v>
      </c>
    </row>
    <row r="1201" spans="1:17" x14ac:dyDescent="0.25">
      <c r="A1201" s="10">
        <v>3</v>
      </c>
      <c r="B1201" s="10" t="s">
        <v>12</v>
      </c>
      <c r="C1201" s="10" t="s">
        <v>176</v>
      </c>
      <c r="D1201" s="10">
        <v>24</v>
      </c>
      <c r="E1201" s="10">
        <v>6</v>
      </c>
      <c r="F1201" s="10">
        <v>109</v>
      </c>
      <c r="G1201" s="10" t="s">
        <v>235</v>
      </c>
      <c r="H1201" s="10">
        <v>6</v>
      </c>
      <c r="I1201" s="11">
        <v>8.8558449074074078E-3</v>
      </c>
      <c r="J1201" s="10" t="s">
        <v>118</v>
      </c>
      <c r="K1201" s="10">
        <v>16.928000000000001</v>
      </c>
      <c r="L1201" s="10" t="s">
        <v>131</v>
      </c>
      <c r="M1201" s="10" t="s">
        <v>236</v>
      </c>
      <c r="N1201" s="10" t="s">
        <v>176</v>
      </c>
      <c r="O1201" s="8">
        <f>IF(N1201="Sportsman",0,_xlfn.IFNA(VLOOKUP(E1201,'Points and Classes'!A:B,2,FALSE),0))</f>
        <v>20</v>
      </c>
      <c r="P1201" s="8">
        <f>_xlfn.IFNA(VLOOKUP(N1201&amp;G1201,'By Class Overall'!A:F,6,FALSE),0)</f>
        <v>38</v>
      </c>
      <c r="Q1201" s="8">
        <f>_xlfn.IFNA(VLOOKUP(N1201&amp;G1201,'By Class Overall'!A:G,7,FALSE),0)</f>
        <v>6</v>
      </c>
    </row>
    <row r="1202" spans="1:17" x14ac:dyDescent="0.25">
      <c r="A1202" s="10">
        <v>3</v>
      </c>
      <c r="B1202" s="10" t="s">
        <v>12</v>
      </c>
      <c r="C1202" s="10" t="s">
        <v>176</v>
      </c>
      <c r="D1202" s="10">
        <v>25</v>
      </c>
      <c r="E1202" s="10">
        <v>7</v>
      </c>
      <c r="F1202" s="10">
        <v>660</v>
      </c>
      <c r="G1202" s="10" t="s">
        <v>64</v>
      </c>
      <c r="H1202" s="10">
        <v>5</v>
      </c>
      <c r="I1202" s="11">
        <v>6.6014583333333333E-3</v>
      </c>
      <c r="J1202" s="10" t="s">
        <v>111</v>
      </c>
      <c r="K1202" s="10" t="s">
        <v>118</v>
      </c>
      <c r="L1202" s="10" t="s">
        <v>65</v>
      </c>
      <c r="M1202" s="10" t="s">
        <v>66</v>
      </c>
      <c r="N1202" s="10" t="s">
        <v>176</v>
      </c>
      <c r="O1202" s="8">
        <f>IF(N1202="Sportsman",0,_xlfn.IFNA(VLOOKUP(E1202,'Points and Classes'!A:B,2,FALSE),0))</f>
        <v>18</v>
      </c>
      <c r="P1202" s="8">
        <f>_xlfn.IFNA(VLOOKUP(N1202&amp;G1202,'By Class Overall'!A:F,6,FALSE),0)</f>
        <v>62</v>
      </c>
      <c r="Q1202" s="8">
        <f>_xlfn.IFNA(VLOOKUP(N1202&amp;G1202,'By Class Overall'!A:G,7,FALSE),0)</f>
        <v>4</v>
      </c>
    </row>
    <row r="1203" spans="1:17" x14ac:dyDescent="0.25">
      <c r="A1203" s="10">
        <v>3</v>
      </c>
      <c r="B1203" s="10" t="s">
        <v>12</v>
      </c>
      <c r="C1203" s="10" t="s">
        <v>180</v>
      </c>
      <c r="D1203" s="10">
        <v>1</v>
      </c>
      <c r="E1203" s="10">
        <v>1</v>
      </c>
      <c r="F1203" s="10">
        <v>311</v>
      </c>
      <c r="G1203" s="10" t="s">
        <v>150</v>
      </c>
      <c r="H1203" s="10">
        <v>6</v>
      </c>
      <c r="I1203" s="11">
        <v>6.810925925925926E-3</v>
      </c>
      <c r="J1203" s="10"/>
      <c r="K1203" s="10"/>
      <c r="L1203" s="10" t="s">
        <v>80</v>
      </c>
      <c r="M1203" s="10" t="s">
        <v>19</v>
      </c>
      <c r="N1203" s="10" t="s">
        <v>180</v>
      </c>
      <c r="O1203" s="8">
        <f>IF(N1203="Sportsman",0,_xlfn.IFNA(VLOOKUP(E1203,'Points and Classes'!A:B,2,FALSE),0))</f>
        <v>50</v>
      </c>
      <c r="P1203" s="8">
        <f>_xlfn.IFNA(VLOOKUP(N1203&amp;G1203,'By Class Overall'!A:F,6,FALSE),0)</f>
        <v>140</v>
      </c>
      <c r="Q1203" s="8">
        <f>_xlfn.IFNA(VLOOKUP(N1203&amp;G1203,'By Class Overall'!A:G,7,FALSE),0)</f>
        <v>1</v>
      </c>
    </row>
    <row r="1204" spans="1:17" x14ac:dyDescent="0.25">
      <c r="A1204" s="10">
        <v>3</v>
      </c>
      <c r="B1204" s="10" t="s">
        <v>12</v>
      </c>
      <c r="C1204" s="10" t="s">
        <v>180</v>
      </c>
      <c r="D1204" s="10">
        <v>2</v>
      </c>
      <c r="E1204" s="10">
        <v>2</v>
      </c>
      <c r="F1204" s="10">
        <v>193</v>
      </c>
      <c r="G1204" s="10" t="s">
        <v>14</v>
      </c>
      <c r="H1204" s="10">
        <v>6</v>
      </c>
      <c r="I1204" s="11">
        <v>6.8175231481481489E-3</v>
      </c>
      <c r="J1204" s="10">
        <v>0.56999999999999995</v>
      </c>
      <c r="K1204" s="10">
        <v>0.56999999999999995</v>
      </c>
      <c r="L1204" s="10" t="s">
        <v>15</v>
      </c>
      <c r="M1204" s="10" t="s">
        <v>16</v>
      </c>
      <c r="N1204" s="10" t="s">
        <v>180</v>
      </c>
      <c r="O1204" s="8">
        <f>IF(N1204="Sportsman",0,_xlfn.IFNA(VLOOKUP(E1204,'Points and Classes'!A:B,2,FALSE),0))</f>
        <v>40</v>
      </c>
      <c r="P1204" s="8">
        <f>_xlfn.IFNA(VLOOKUP(N1204&amp;G1204,'By Class Overall'!A:F,6,FALSE),0)</f>
        <v>130</v>
      </c>
      <c r="Q1204" s="8">
        <f>_xlfn.IFNA(VLOOKUP(N1204&amp;G1204,'By Class Overall'!A:G,7,FALSE),0)</f>
        <v>2</v>
      </c>
    </row>
    <row r="1205" spans="1:17" x14ac:dyDescent="0.25">
      <c r="A1205" s="10">
        <v>3</v>
      </c>
      <c r="B1205" s="10" t="s">
        <v>12</v>
      </c>
      <c r="C1205" s="10" t="s">
        <v>180</v>
      </c>
      <c r="D1205" s="10">
        <v>3</v>
      </c>
      <c r="E1205" s="10">
        <v>3</v>
      </c>
      <c r="F1205" s="10">
        <v>126</v>
      </c>
      <c r="G1205" s="10" t="s">
        <v>229</v>
      </c>
      <c r="H1205" s="10">
        <v>6</v>
      </c>
      <c r="I1205" s="11">
        <v>7.0401273148148142E-3</v>
      </c>
      <c r="J1205" s="10">
        <v>19.803000000000001</v>
      </c>
      <c r="K1205" s="10">
        <v>19.233000000000001</v>
      </c>
      <c r="L1205" s="10" t="s">
        <v>18</v>
      </c>
      <c r="M1205" s="10" t="s">
        <v>230</v>
      </c>
      <c r="N1205" s="10" t="s">
        <v>180</v>
      </c>
      <c r="O1205" s="8">
        <f>IF(N1205="Sportsman",0,_xlfn.IFNA(VLOOKUP(E1205,'Points and Classes'!A:B,2,FALSE),0))</f>
        <v>32</v>
      </c>
      <c r="P1205" s="8">
        <f>_xlfn.IFNA(VLOOKUP(N1205&amp;G1205,'By Class Overall'!A:F,6,FALSE),0)</f>
        <v>54</v>
      </c>
      <c r="Q1205" s="8">
        <f>_xlfn.IFNA(VLOOKUP(N1205&amp;G1205,'By Class Overall'!A:G,7,FALSE),0)</f>
        <v>3</v>
      </c>
    </row>
    <row r="1206" spans="1:17" x14ac:dyDescent="0.25">
      <c r="A1206" s="10">
        <v>3</v>
      </c>
      <c r="B1206" s="10" t="s">
        <v>12</v>
      </c>
      <c r="C1206" s="10" t="s">
        <v>180</v>
      </c>
      <c r="D1206" s="10">
        <v>4</v>
      </c>
      <c r="E1206" s="10">
        <v>4</v>
      </c>
      <c r="F1206" s="10">
        <v>666</v>
      </c>
      <c r="G1206" s="10" t="s">
        <v>45</v>
      </c>
      <c r="H1206" s="10">
        <v>6</v>
      </c>
      <c r="I1206" s="11">
        <v>7.0799768518518521E-3</v>
      </c>
      <c r="J1206" s="10">
        <v>23.245999999999999</v>
      </c>
      <c r="K1206" s="10">
        <v>3.4430000000000001</v>
      </c>
      <c r="L1206" s="10" t="s">
        <v>18</v>
      </c>
      <c r="M1206" s="10" t="s">
        <v>46</v>
      </c>
      <c r="N1206" s="10" t="s">
        <v>180</v>
      </c>
      <c r="O1206" s="8">
        <f>IF(N1206="Sportsman",0,_xlfn.IFNA(VLOOKUP(E1206,'Points and Classes'!A:B,2,FALSE),0))</f>
        <v>26</v>
      </c>
      <c r="P1206" s="8">
        <f>_xlfn.IFNA(VLOOKUP(N1206&amp;G1206,'By Class Overall'!A:F,6,FALSE),0)</f>
        <v>48</v>
      </c>
      <c r="Q1206" s="8">
        <f>_xlfn.IFNA(VLOOKUP(N1206&amp;G1206,'By Class Overall'!A:G,7,FALSE),0)</f>
        <v>4</v>
      </c>
    </row>
    <row r="1207" spans="1:17" x14ac:dyDescent="0.25">
      <c r="A1207" s="10">
        <v>3</v>
      </c>
      <c r="B1207" s="10" t="s">
        <v>12</v>
      </c>
      <c r="C1207" s="10" t="s">
        <v>180</v>
      </c>
      <c r="D1207" s="10">
        <v>5</v>
      </c>
      <c r="E1207" s="10">
        <v>5</v>
      </c>
      <c r="F1207" s="10">
        <v>711</v>
      </c>
      <c r="G1207" s="10" t="s">
        <v>151</v>
      </c>
      <c r="H1207" s="10">
        <v>6</v>
      </c>
      <c r="I1207" s="11">
        <v>7.1618634259259266E-3</v>
      </c>
      <c r="J1207" s="10">
        <v>30.321000000000002</v>
      </c>
      <c r="K1207" s="10">
        <v>7.0750000000000002</v>
      </c>
      <c r="L1207" s="10" t="s">
        <v>18</v>
      </c>
      <c r="M1207" s="10" t="s">
        <v>152</v>
      </c>
      <c r="N1207" s="10" t="s">
        <v>180</v>
      </c>
      <c r="O1207" s="8">
        <f>IF(N1207="Sportsman",0,_xlfn.IFNA(VLOOKUP(E1207,'Points and Classes'!A:B,2,FALSE),0))</f>
        <v>22</v>
      </c>
      <c r="P1207" s="8">
        <f>_xlfn.IFNA(VLOOKUP(N1207&amp;G1207,'By Class Overall'!A:F,6,FALSE),0)</f>
        <v>40</v>
      </c>
      <c r="Q1207" s="8">
        <f>_xlfn.IFNA(VLOOKUP(N1207&amp;G1207,'By Class Overall'!A:G,7,FALSE),0)</f>
        <v>7</v>
      </c>
    </row>
    <row r="1208" spans="1:17" x14ac:dyDescent="0.25">
      <c r="A1208" s="10">
        <v>3</v>
      </c>
      <c r="B1208" s="10" t="s">
        <v>12</v>
      </c>
      <c r="C1208" s="10" t="s">
        <v>180</v>
      </c>
      <c r="D1208" s="10">
        <v>6</v>
      </c>
      <c r="E1208" s="10">
        <v>6</v>
      </c>
      <c r="F1208" s="10">
        <v>300</v>
      </c>
      <c r="G1208" s="10" t="s">
        <v>267</v>
      </c>
      <c r="H1208" s="10">
        <v>6</v>
      </c>
      <c r="I1208" s="11">
        <v>7.2048032407407417E-3</v>
      </c>
      <c r="J1208" s="10">
        <v>34.030999999999999</v>
      </c>
      <c r="K1208" s="10">
        <v>3.71</v>
      </c>
      <c r="L1208" s="10" t="s">
        <v>18</v>
      </c>
      <c r="M1208" s="10" t="s">
        <v>158</v>
      </c>
      <c r="N1208" s="10" t="s">
        <v>180</v>
      </c>
      <c r="O1208" s="8">
        <f>IF(N1208="Sportsman",0,_xlfn.IFNA(VLOOKUP(E1208,'Points and Classes'!A:B,2,FALSE),0))</f>
        <v>20</v>
      </c>
      <c r="P1208" s="8">
        <f>_xlfn.IFNA(VLOOKUP(N1208&amp;G1208,'By Class Overall'!A:F,6,FALSE),0)</f>
        <v>20</v>
      </c>
      <c r="Q1208" s="8">
        <f>_xlfn.IFNA(VLOOKUP(N1208&amp;G1208,'By Class Overall'!A:G,7,FALSE),0)</f>
        <v>17</v>
      </c>
    </row>
    <row r="1209" spans="1:17" x14ac:dyDescent="0.25">
      <c r="A1209" s="10">
        <v>3</v>
      </c>
      <c r="B1209" s="10" t="s">
        <v>12</v>
      </c>
      <c r="C1209" s="10" t="s">
        <v>180</v>
      </c>
      <c r="D1209" s="10">
        <v>7</v>
      </c>
      <c r="E1209" s="10">
        <v>7</v>
      </c>
      <c r="F1209" s="10">
        <v>814</v>
      </c>
      <c r="G1209" s="10" t="s">
        <v>160</v>
      </c>
      <c r="H1209" s="10">
        <v>6</v>
      </c>
      <c r="I1209" s="11">
        <v>7.2064583333333329E-3</v>
      </c>
      <c r="J1209" s="10">
        <v>34.173999999999999</v>
      </c>
      <c r="K1209" s="10">
        <v>0.14299999999999999</v>
      </c>
      <c r="L1209" s="10" t="s">
        <v>18</v>
      </c>
      <c r="M1209" s="10" t="s">
        <v>161</v>
      </c>
      <c r="N1209" s="10" t="s">
        <v>180</v>
      </c>
      <c r="O1209" s="8">
        <f>IF(N1209="Sportsman",0,_xlfn.IFNA(VLOOKUP(E1209,'Points and Classes'!A:B,2,FALSE),0))</f>
        <v>18</v>
      </c>
      <c r="P1209" s="8">
        <f>_xlfn.IFNA(VLOOKUP(N1209&amp;G1209,'By Class Overall'!A:F,6,FALSE),0)</f>
        <v>38</v>
      </c>
      <c r="Q1209" s="8">
        <f>_xlfn.IFNA(VLOOKUP(N1209&amp;G1209,'By Class Overall'!A:G,7,FALSE),0)</f>
        <v>8</v>
      </c>
    </row>
    <row r="1210" spans="1:17" x14ac:dyDescent="0.25">
      <c r="A1210" s="10">
        <v>3</v>
      </c>
      <c r="B1210" s="10" t="s">
        <v>12</v>
      </c>
      <c r="C1210" s="10" t="s">
        <v>180</v>
      </c>
      <c r="D1210" s="10">
        <v>8</v>
      </c>
      <c r="E1210" s="10">
        <v>8</v>
      </c>
      <c r="F1210" s="10">
        <v>939</v>
      </c>
      <c r="G1210" s="10" t="s">
        <v>153</v>
      </c>
      <c r="H1210" s="10">
        <v>6</v>
      </c>
      <c r="I1210" s="11">
        <v>7.2362152777777772E-3</v>
      </c>
      <c r="J1210" s="10">
        <v>36.744999999999997</v>
      </c>
      <c r="K1210" s="10">
        <v>2.5710000000000002</v>
      </c>
      <c r="L1210" s="10" t="s">
        <v>154</v>
      </c>
      <c r="M1210" s="10" t="s">
        <v>144</v>
      </c>
      <c r="N1210" s="10" t="s">
        <v>180</v>
      </c>
      <c r="O1210" s="8">
        <f>IF(N1210="Sportsman",0,_xlfn.IFNA(VLOOKUP(E1210,'Points and Classes'!A:B,2,FALSE),0))</f>
        <v>16</v>
      </c>
      <c r="P1210" s="8">
        <f>_xlfn.IFNA(VLOOKUP(N1210&amp;G1210,'By Class Overall'!A:F,6,FALSE),0)</f>
        <v>24</v>
      </c>
      <c r="Q1210" s="8">
        <f>_xlfn.IFNA(VLOOKUP(N1210&amp;G1210,'By Class Overall'!A:G,7,FALSE),0)</f>
        <v>15</v>
      </c>
    </row>
    <row r="1211" spans="1:17" x14ac:dyDescent="0.25">
      <c r="A1211" s="10">
        <v>3</v>
      </c>
      <c r="B1211" s="10" t="s">
        <v>12</v>
      </c>
      <c r="C1211" s="10" t="s">
        <v>180</v>
      </c>
      <c r="D1211" s="10">
        <v>9</v>
      </c>
      <c r="E1211" s="10">
        <v>9</v>
      </c>
      <c r="F1211" s="10">
        <v>870</v>
      </c>
      <c r="G1211" s="10" t="s">
        <v>79</v>
      </c>
      <c r="H1211" s="10">
        <v>6</v>
      </c>
      <c r="I1211" s="11">
        <v>7.2785995370370374E-3</v>
      </c>
      <c r="J1211" s="10">
        <v>40.406999999999996</v>
      </c>
      <c r="K1211" s="10">
        <v>3.6619999999999999</v>
      </c>
      <c r="L1211" s="10" t="s">
        <v>80</v>
      </c>
      <c r="M1211" s="10" t="s">
        <v>81</v>
      </c>
      <c r="N1211" s="10" t="s">
        <v>180</v>
      </c>
      <c r="O1211" s="8">
        <f>IF(N1211="Sportsman",0,_xlfn.IFNA(VLOOKUP(E1211,'Points and Classes'!A:B,2,FALSE),0))</f>
        <v>14</v>
      </c>
      <c r="P1211" s="8">
        <f>_xlfn.IFNA(VLOOKUP(N1211&amp;G1211,'By Class Overall'!A:F,6,FALSE),0)</f>
        <v>28</v>
      </c>
      <c r="Q1211" s="8">
        <f>_xlfn.IFNA(VLOOKUP(N1211&amp;G1211,'By Class Overall'!A:G,7,FALSE),0)</f>
        <v>12</v>
      </c>
    </row>
    <row r="1212" spans="1:17" x14ac:dyDescent="0.25">
      <c r="A1212" s="10">
        <v>3</v>
      </c>
      <c r="B1212" s="10" t="s">
        <v>12</v>
      </c>
      <c r="C1212" s="10" t="s">
        <v>180</v>
      </c>
      <c r="D1212" s="10">
        <v>10</v>
      </c>
      <c r="E1212" s="10">
        <v>10</v>
      </c>
      <c r="F1212" s="10">
        <v>268</v>
      </c>
      <c r="G1212" s="10" t="s">
        <v>156</v>
      </c>
      <c r="H1212" s="10">
        <v>6</v>
      </c>
      <c r="I1212" s="11">
        <v>7.2911226851851861E-3</v>
      </c>
      <c r="J1212" s="10">
        <v>41.488999999999997</v>
      </c>
      <c r="K1212" s="10">
        <v>1.0820000000000001</v>
      </c>
      <c r="L1212" s="10" t="s">
        <v>157</v>
      </c>
      <c r="M1212" s="10" t="s">
        <v>158</v>
      </c>
      <c r="N1212" s="10" t="s">
        <v>180</v>
      </c>
      <c r="O1212" s="8">
        <f>IF(N1212="Sportsman",0,_xlfn.IFNA(VLOOKUP(E1212,'Points and Classes'!A:B,2,FALSE),0))</f>
        <v>12</v>
      </c>
      <c r="P1212" s="8">
        <f>_xlfn.IFNA(VLOOKUP(N1212&amp;G1212,'By Class Overall'!A:F,6,FALSE),0)</f>
        <v>31</v>
      </c>
      <c r="Q1212" s="8">
        <f>_xlfn.IFNA(VLOOKUP(N1212&amp;G1212,'By Class Overall'!A:G,7,FALSE),0)</f>
        <v>11</v>
      </c>
    </row>
    <row r="1213" spans="1:17" x14ac:dyDescent="0.25">
      <c r="A1213" s="10">
        <v>3</v>
      </c>
      <c r="B1213" s="10" t="s">
        <v>12</v>
      </c>
      <c r="C1213" s="10" t="s">
        <v>180</v>
      </c>
      <c r="D1213" s="10">
        <v>11</v>
      </c>
      <c r="E1213" s="10">
        <v>11</v>
      </c>
      <c r="F1213" s="10">
        <v>280</v>
      </c>
      <c r="G1213" s="10" t="s">
        <v>289</v>
      </c>
      <c r="H1213" s="10">
        <v>6</v>
      </c>
      <c r="I1213" s="11">
        <v>7.2947453703703707E-3</v>
      </c>
      <c r="J1213" s="10">
        <v>41.802</v>
      </c>
      <c r="K1213" s="10">
        <v>0.313</v>
      </c>
      <c r="L1213" s="10" t="s">
        <v>290</v>
      </c>
      <c r="M1213" s="10" t="s">
        <v>60</v>
      </c>
      <c r="N1213" s="10" t="s">
        <v>180</v>
      </c>
      <c r="O1213" s="8">
        <f>IF(N1213="Sportsman",0,_xlfn.IFNA(VLOOKUP(E1213,'Points and Classes'!A:B,2,FALSE),0))</f>
        <v>10</v>
      </c>
      <c r="P1213" s="8">
        <f>_xlfn.IFNA(VLOOKUP(N1213&amp;G1213,'By Class Overall'!A:F,6,FALSE),0)</f>
        <v>10</v>
      </c>
      <c r="Q1213" s="8">
        <f>_xlfn.IFNA(VLOOKUP(N1213&amp;G1213,'By Class Overall'!A:G,7,FALSE),0)</f>
        <v>20</v>
      </c>
    </row>
    <row r="1214" spans="1:17" x14ac:dyDescent="0.25">
      <c r="A1214" s="10">
        <v>3</v>
      </c>
      <c r="B1214" s="10" t="s">
        <v>12</v>
      </c>
      <c r="C1214" s="10" t="s">
        <v>180</v>
      </c>
      <c r="D1214" s="10">
        <v>12</v>
      </c>
      <c r="E1214" s="10">
        <v>12</v>
      </c>
      <c r="F1214" s="10">
        <v>147</v>
      </c>
      <c r="G1214" s="10" t="s">
        <v>159</v>
      </c>
      <c r="H1214" s="10">
        <v>6</v>
      </c>
      <c r="I1214" s="11">
        <v>7.5996180555555556E-3</v>
      </c>
      <c r="J1214" s="11">
        <v>7.8869212962962964E-4</v>
      </c>
      <c r="K1214" s="10">
        <v>26.341000000000001</v>
      </c>
      <c r="L1214" s="10" t="s">
        <v>155</v>
      </c>
      <c r="M1214" s="10" t="s">
        <v>24</v>
      </c>
      <c r="N1214" s="10" t="s">
        <v>180</v>
      </c>
      <c r="O1214" s="8">
        <f>IF(N1214="Sportsman",0,_xlfn.IFNA(VLOOKUP(E1214,'Points and Classes'!A:B,2,FALSE),0))</f>
        <v>9</v>
      </c>
      <c r="P1214" s="8">
        <f>_xlfn.IFNA(VLOOKUP(N1214&amp;G1214,'By Class Overall'!A:F,6,FALSE),0)</f>
        <v>23</v>
      </c>
      <c r="Q1214" s="8">
        <f>_xlfn.IFNA(VLOOKUP(N1214&amp;G1214,'By Class Overall'!A:G,7,FALSE),0)</f>
        <v>16</v>
      </c>
    </row>
    <row r="1215" spans="1:17" x14ac:dyDescent="0.25">
      <c r="A1215" s="10">
        <v>3</v>
      </c>
      <c r="B1215" s="10" t="s">
        <v>12</v>
      </c>
      <c r="C1215" s="10" t="s">
        <v>180</v>
      </c>
      <c r="D1215" s="10">
        <v>13</v>
      </c>
      <c r="E1215" s="10">
        <v>13</v>
      </c>
      <c r="F1215" s="10">
        <v>914</v>
      </c>
      <c r="G1215" s="10" t="s">
        <v>177</v>
      </c>
      <c r="H1215" s="10">
        <v>6</v>
      </c>
      <c r="I1215" s="11">
        <v>7.7532638888888885E-3</v>
      </c>
      <c r="J1215" s="11">
        <v>9.4233796296296296E-4</v>
      </c>
      <c r="K1215" s="10">
        <v>13.275</v>
      </c>
      <c r="L1215" s="10" t="s">
        <v>18</v>
      </c>
      <c r="M1215" s="10" t="s">
        <v>178</v>
      </c>
      <c r="N1215" s="10" t="s">
        <v>180</v>
      </c>
      <c r="O1215" s="8">
        <f>IF(N1215="Sportsman",0,_xlfn.IFNA(VLOOKUP(E1215,'Points and Classes'!A:B,2,FALSE),0))</f>
        <v>8</v>
      </c>
      <c r="P1215" s="8">
        <f>_xlfn.IFNA(VLOOKUP(N1215&amp;G1215,'By Class Overall'!A:F,6,FALSE),0)</f>
        <v>34</v>
      </c>
      <c r="Q1215" s="8">
        <f>_xlfn.IFNA(VLOOKUP(N1215&amp;G1215,'By Class Overall'!A:G,7,FALSE),0)</f>
        <v>10</v>
      </c>
    </row>
    <row r="1216" spans="1:17" x14ac:dyDescent="0.25">
      <c r="A1216" s="10">
        <v>3</v>
      </c>
      <c r="B1216" s="10" t="s">
        <v>12</v>
      </c>
      <c r="C1216" s="10" t="s">
        <v>180</v>
      </c>
      <c r="D1216" s="10">
        <v>14</v>
      </c>
      <c r="E1216" s="10">
        <v>14</v>
      </c>
      <c r="F1216" s="10">
        <v>213</v>
      </c>
      <c r="G1216" s="10" t="s">
        <v>241</v>
      </c>
      <c r="H1216" s="10">
        <v>5</v>
      </c>
      <c r="I1216" s="11">
        <v>6.9751157407407409E-3</v>
      </c>
      <c r="J1216" s="10" t="s">
        <v>118</v>
      </c>
      <c r="K1216" s="10" t="s">
        <v>118</v>
      </c>
      <c r="L1216" s="10" t="s">
        <v>242</v>
      </c>
      <c r="M1216" s="10" t="s">
        <v>243</v>
      </c>
      <c r="N1216" s="10" t="s">
        <v>180</v>
      </c>
      <c r="O1216" s="8">
        <f>IF(N1216="Sportsman",0,_xlfn.IFNA(VLOOKUP(E1216,'Points and Classes'!A:B,2,FALSE),0))</f>
        <v>7</v>
      </c>
      <c r="P1216" s="8">
        <f>_xlfn.IFNA(VLOOKUP(N1216&amp;G1216,'By Class Overall'!A:F,6,FALSE),0)</f>
        <v>7</v>
      </c>
      <c r="Q1216" s="8">
        <f>_xlfn.IFNA(VLOOKUP(N1216&amp;G1216,'By Class Overall'!A:G,7,FALSE),0)</f>
        <v>23</v>
      </c>
    </row>
    <row r="1217" spans="1:17" x14ac:dyDescent="0.25">
      <c r="A1217" s="10">
        <v>3</v>
      </c>
      <c r="B1217" s="10" t="s">
        <v>12</v>
      </c>
      <c r="C1217" s="10" t="s">
        <v>180</v>
      </c>
      <c r="D1217" s="10">
        <v>15</v>
      </c>
      <c r="E1217" s="10">
        <v>15</v>
      </c>
      <c r="F1217" s="10">
        <v>743</v>
      </c>
      <c r="G1217" s="10" t="s">
        <v>77</v>
      </c>
      <c r="H1217" s="10"/>
      <c r="I1217" s="10"/>
      <c r="J1217" s="10"/>
      <c r="K1217" s="10"/>
      <c r="L1217" s="10" t="s">
        <v>18</v>
      </c>
      <c r="M1217" s="10" t="s">
        <v>78</v>
      </c>
      <c r="N1217" s="10" t="s">
        <v>180</v>
      </c>
      <c r="O1217" s="8">
        <f>IF(N1217="Sportsman",0,_xlfn.IFNA(VLOOKUP(E1217,'Points and Classes'!A:B,2,FALSE),0))</f>
        <v>6</v>
      </c>
      <c r="P1217" s="8">
        <f>_xlfn.IFNA(VLOOKUP(N1217&amp;G1217,'By Class Overall'!A:F,6,FALSE),0)</f>
        <v>38</v>
      </c>
      <c r="Q1217" s="8">
        <f>_xlfn.IFNA(VLOOKUP(N1217&amp;G1217,'By Class Overall'!A:G,7,FALSE),0)</f>
        <v>8</v>
      </c>
    </row>
    <row r="1218" spans="1:17" x14ac:dyDescent="0.25">
      <c r="A1218" s="10">
        <v>3</v>
      </c>
      <c r="B1218" s="10" t="s">
        <v>12</v>
      </c>
      <c r="C1218" s="10" t="s">
        <v>180</v>
      </c>
      <c r="D1218" s="10">
        <v>16</v>
      </c>
      <c r="E1218" s="10">
        <v>16</v>
      </c>
      <c r="F1218" s="10">
        <v>675</v>
      </c>
      <c r="G1218" s="10" t="s">
        <v>75</v>
      </c>
      <c r="H1218" s="10"/>
      <c r="I1218" s="10"/>
      <c r="J1218" s="10"/>
      <c r="K1218" s="10"/>
      <c r="L1218" s="10" t="s">
        <v>76</v>
      </c>
      <c r="M1218" s="10" t="s">
        <v>52</v>
      </c>
      <c r="N1218" s="10" t="s">
        <v>180</v>
      </c>
      <c r="O1218" s="8">
        <f>IF(N1218="Sportsman",0,_xlfn.IFNA(VLOOKUP(E1218,'Points and Classes'!A:B,2,FALSE),0))</f>
        <v>5</v>
      </c>
      <c r="P1218" s="8">
        <f>_xlfn.IFNA(VLOOKUP(N1218&amp;G1218,'By Class Overall'!A:F,6,FALSE),0)</f>
        <v>45</v>
      </c>
      <c r="Q1218" s="8">
        <f>_xlfn.IFNA(VLOOKUP(N1218&amp;G1218,'By Class Overall'!A:G,7,FALSE),0)</f>
        <v>5</v>
      </c>
    </row>
    <row r="1219" spans="1:17" x14ac:dyDescent="0.25">
      <c r="A1219" s="10">
        <v>3</v>
      </c>
      <c r="B1219" s="10" t="s">
        <v>12</v>
      </c>
      <c r="C1219" s="10" t="s">
        <v>180</v>
      </c>
      <c r="D1219" s="10">
        <v>17</v>
      </c>
      <c r="E1219" s="10">
        <v>17</v>
      </c>
      <c r="F1219" s="10">
        <v>660</v>
      </c>
      <c r="G1219" s="10" t="s">
        <v>64</v>
      </c>
      <c r="H1219" s="10"/>
      <c r="I1219" s="10"/>
      <c r="J1219" s="10"/>
      <c r="K1219" s="10"/>
      <c r="L1219" s="10" t="s">
        <v>65</v>
      </c>
      <c r="M1219" s="10" t="s">
        <v>66</v>
      </c>
      <c r="N1219" s="10" t="s">
        <v>180</v>
      </c>
      <c r="O1219" s="8">
        <f>IF(N1219="Sportsman",0,_xlfn.IFNA(VLOOKUP(E1219,'Points and Classes'!A:B,2,FALSE),0))</f>
        <v>4</v>
      </c>
      <c r="P1219" s="8">
        <f>_xlfn.IFNA(VLOOKUP(N1219&amp;G1219,'By Class Overall'!A:F,6,FALSE),0)</f>
        <v>26</v>
      </c>
      <c r="Q1219" s="8">
        <f>_xlfn.IFNA(VLOOKUP(N1219&amp;G1219,'By Class Overall'!A:G,7,FALSE),0)</f>
        <v>13</v>
      </c>
    </row>
    <row r="1220" spans="1:17" x14ac:dyDescent="0.25">
      <c r="A1220" s="10">
        <v>3</v>
      </c>
      <c r="B1220" s="10" t="s">
        <v>12</v>
      </c>
      <c r="C1220" s="10" t="s">
        <v>179</v>
      </c>
      <c r="D1220" s="10">
        <v>1</v>
      </c>
      <c r="E1220" s="10">
        <v>1</v>
      </c>
      <c r="F1220" s="10">
        <v>84</v>
      </c>
      <c r="G1220" s="10" t="s">
        <v>84</v>
      </c>
      <c r="H1220" s="10">
        <v>8</v>
      </c>
      <c r="I1220" s="11">
        <v>1.1809479166666666E-2</v>
      </c>
      <c r="J1220" s="10"/>
      <c r="K1220" s="10"/>
      <c r="L1220" s="10" t="s">
        <v>18</v>
      </c>
      <c r="M1220" s="10" t="s">
        <v>85</v>
      </c>
      <c r="N1220" s="10" t="s">
        <v>179</v>
      </c>
      <c r="O1220" s="8">
        <f>IF(N1220="Sportsman",0,_xlfn.IFNA(VLOOKUP(E1220,'Points and Classes'!A:B,2,FALSE),0))</f>
        <v>50</v>
      </c>
      <c r="P1220" s="8">
        <f>_xlfn.IFNA(VLOOKUP(N1220&amp;G1220,'By Class Overall'!A:F,6,FALSE),0)</f>
        <v>150</v>
      </c>
      <c r="Q1220" s="8">
        <f>_xlfn.IFNA(VLOOKUP(N1220&amp;G1220,'By Class Overall'!A:G,7,FALSE),0)</f>
        <v>1</v>
      </c>
    </row>
    <row r="1221" spans="1:17" x14ac:dyDescent="0.25">
      <c r="A1221" s="10">
        <v>3</v>
      </c>
      <c r="B1221" s="10" t="s">
        <v>12</v>
      </c>
      <c r="C1221" s="10" t="s">
        <v>179</v>
      </c>
      <c r="D1221" s="10">
        <v>2</v>
      </c>
      <c r="E1221" s="10">
        <v>2</v>
      </c>
      <c r="F1221" s="10">
        <v>49</v>
      </c>
      <c r="G1221" s="10" t="s">
        <v>86</v>
      </c>
      <c r="H1221" s="10">
        <v>8</v>
      </c>
      <c r="I1221" s="11">
        <v>1.1834305555555556E-2</v>
      </c>
      <c r="J1221" s="10">
        <v>2.145</v>
      </c>
      <c r="K1221" s="10">
        <v>2.145</v>
      </c>
      <c r="L1221" s="10" t="s">
        <v>15</v>
      </c>
      <c r="M1221" s="10" t="s">
        <v>87</v>
      </c>
      <c r="N1221" s="10" t="s">
        <v>179</v>
      </c>
      <c r="O1221" s="8">
        <f>IF(N1221="Sportsman",0,_xlfn.IFNA(VLOOKUP(E1221,'Points and Classes'!A:B,2,FALSE),0))</f>
        <v>40</v>
      </c>
      <c r="P1221" s="8">
        <f>_xlfn.IFNA(VLOOKUP(N1221&amp;G1221,'By Class Overall'!A:F,6,FALSE),0)</f>
        <v>120</v>
      </c>
      <c r="Q1221" s="8">
        <f>_xlfn.IFNA(VLOOKUP(N1221&amp;G1221,'By Class Overall'!A:G,7,FALSE),0)</f>
        <v>2</v>
      </c>
    </row>
    <row r="1222" spans="1:17" x14ac:dyDescent="0.25">
      <c r="A1222" s="10">
        <v>3</v>
      </c>
      <c r="B1222" s="10" t="s">
        <v>12</v>
      </c>
      <c r="C1222" s="10" t="s">
        <v>179</v>
      </c>
      <c r="D1222" s="10">
        <v>3</v>
      </c>
      <c r="E1222" s="10">
        <v>3</v>
      </c>
      <c r="F1222" s="10">
        <v>527</v>
      </c>
      <c r="G1222" s="10" t="s">
        <v>88</v>
      </c>
      <c r="H1222" s="10">
        <v>7</v>
      </c>
      <c r="I1222" s="11">
        <v>1.1866446759259261E-2</v>
      </c>
      <c r="J1222" s="10" t="s">
        <v>118</v>
      </c>
      <c r="K1222" s="10" t="s">
        <v>118</v>
      </c>
      <c r="L1222" s="10" t="s">
        <v>18</v>
      </c>
      <c r="M1222" s="10" t="s">
        <v>102</v>
      </c>
      <c r="N1222" s="10" t="s">
        <v>179</v>
      </c>
      <c r="O1222" s="8">
        <f>IF(N1222="Sportsman",0,_xlfn.IFNA(VLOOKUP(E1222,'Points and Classes'!A:B,2,FALSE),0))</f>
        <v>32</v>
      </c>
      <c r="P1222" s="8">
        <f>_xlfn.IFNA(VLOOKUP(N1222&amp;G1222,'By Class Overall'!A:F,6,FALSE),0)</f>
        <v>96</v>
      </c>
      <c r="Q1222" s="8">
        <f>_xlfn.IFNA(VLOOKUP(N1222&amp;G1222,'By Class Overall'!A:G,7,FALSE),0)</f>
        <v>3</v>
      </c>
    </row>
    <row r="1223" spans="1:17" x14ac:dyDescent="0.25">
      <c r="A1223" s="10">
        <v>3</v>
      </c>
      <c r="B1223" s="10" t="s">
        <v>12</v>
      </c>
      <c r="C1223" s="10" t="s">
        <v>179</v>
      </c>
      <c r="D1223" s="10">
        <v>4</v>
      </c>
      <c r="E1223" s="10">
        <v>4</v>
      </c>
      <c r="F1223" s="10">
        <v>122</v>
      </c>
      <c r="G1223" s="10" t="s">
        <v>101</v>
      </c>
      <c r="H1223" s="10">
        <v>7</v>
      </c>
      <c r="I1223" s="11">
        <v>1.1870891203703703E-2</v>
      </c>
      <c r="J1223" s="10" t="s">
        <v>118</v>
      </c>
      <c r="K1223" s="10">
        <v>0.38400000000000001</v>
      </c>
      <c r="L1223" s="10" t="s">
        <v>31</v>
      </c>
      <c r="M1223" s="10" t="s">
        <v>102</v>
      </c>
      <c r="N1223" s="10" t="s">
        <v>179</v>
      </c>
      <c r="O1223" s="8">
        <f>IF(N1223="Sportsman",0,_xlfn.IFNA(VLOOKUP(E1223,'Points and Classes'!A:B,2,FALSE),0))</f>
        <v>26</v>
      </c>
      <c r="P1223" s="8">
        <f>_xlfn.IFNA(VLOOKUP(N1223&amp;G1223,'By Class Overall'!A:F,6,FALSE),0)</f>
        <v>50</v>
      </c>
      <c r="Q1223" s="8">
        <f>_xlfn.IFNA(VLOOKUP(N1223&amp;G1223,'By Class Overall'!A:G,7,FALSE),0)</f>
        <v>5</v>
      </c>
    </row>
    <row r="1224" spans="1:17" x14ac:dyDescent="0.25">
      <c r="A1224" s="10">
        <v>3</v>
      </c>
      <c r="B1224" s="10" t="s">
        <v>12</v>
      </c>
      <c r="C1224" s="10" t="s">
        <v>179</v>
      </c>
      <c r="D1224" s="10">
        <v>5</v>
      </c>
      <c r="E1224" s="10">
        <v>5</v>
      </c>
      <c r="F1224" s="10">
        <v>26</v>
      </c>
      <c r="G1224" s="10" t="s">
        <v>90</v>
      </c>
      <c r="H1224" s="10">
        <v>7</v>
      </c>
      <c r="I1224" s="11">
        <v>1.1871435185185186E-2</v>
      </c>
      <c r="J1224" s="10" t="s">
        <v>118</v>
      </c>
      <c r="K1224" s="10">
        <v>4.7E-2</v>
      </c>
      <c r="L1224" s="10" t="s">
        <v>31</v>
      </c>
      <c r="M1224" s="10" t="s">
        <v>91</v>
      </c>
      <c r="N1224" s="10" t="s">
        <v>179</v>
      </c>
      <c r="O1224" s="8">
        <f>IF(N1224="Sportsman",0,_xlfn.IFNA(VLOOKUP(E1224,'Points and Classes'!A:B,2,FALSE),0))</f>
        <v>22</v>
      </c>
      <c r="P1224" s="8">
        <f>_xlfn.IFNA(VLOOKUP(N1224&amp;G1224,'By Class Overall'!A:F,6,FALSE),0)</f>
        <v>70</v>
      </c>
      <c r="Q1224" s="8">
        <f>_xlfn.IFNA(VLOOKUP(N1224&amp;G1224,'By Class Overall'!A:G,7,FALSE),0)</f>
        <v>4</v>
      </c>
    </row>
    <row r="1225" spans="1:17" x14ac:dyDescent="0.25">
      <c r="A1225" s="10">
        <v>3</v>
      </c>
      <c r="B1225" s="10" t="s">
        <v>12</v>
      </c>
      <c r="C1225" s="10" t="s">
        <v>179</v>
      </c>
      <c r="D1225" s="10">
        <v>6</v>
      </c>
      <c r="E1225" s="10">
        <v>6</v>
      </c>
      <c r="F1225" s="10">
        <v>53</v>
      </c>
      <c r="G1225" s="10" t="s">
        <v>120</v>
      </c>
      <c r="H1225" s="10">
        <v>7</v>
      </c>
      <c r="I1225" s="11">
        <v>1.1990879629629629E-2</v>
      </c>
      <c r="J1225" s="10" t="s">
        <v>118</v>
      </c>
      <c r="K1225" s="10">
        <v>10.32</v>
      </c>
      <c r="L1225" s="10" t="s">
        <v>31</v>
      </c>
      <c r="M1225" s="10" t="s">
        <v>121</v>
      </c>
      <c r="N1225" s="10" t="s">
        <v>179</v>
      </c>
      <c r="O1225" s="8">
        <f>IF(N1225="Sportsman",0,_xlfn.IFNA(VLOOKUP(E1225,'Points and Classes'!A:B,2,FALSE),0))</f>
        <v>20</v>
      </c>
      <c r="P1225" s="8">
        <f>_xlfn.IFNA(VLOOKUP(N1225&amp;G1225,'By Class Overall'!A:F,6,FALSE),0)</f>
        <v>29</v>
      </c>
      <c r="Q1225" s="8">
        <f>_xlfn.IFNA(VLOOKUP(N1225&amp;G1225,'By Class Overall'!A:G,7,FALSE),0)</f>
        <v>10</v>
      </c>
    </row>
    <row r="1226" spans="1:17" x14ac:dyDescent="0.25">
      <c r="A1226" s="10">
        <v>3</v>
      </c>
      <c r="B1226" s="10" t="s">
        <v>12</v>
      </c>
      <c r="C1226" s="10" t="s">
        <v>179</v>
      </c>
      <c r="D1226" s="10">
        <v>7</v>
      </c>
      <c r="E1226" s="10">
        <v>7</v>
      </c>
      <c r="F1226" s="10">
        <v>365</v>
      </c>
      <c r="G1226" s="10" t="s">
        <v>105</v>
      </c>
      <c r="H1226" s="10">
        <v>7</v>
      </c>
      <c r="I1226" s="11">
        <v>1.2040381944444444E-2</v>
      </c>
      <c r="J1226" s="10" t="s">
        <v>118</v>
      </c>
      <c r="K1226" s="10">
        <v>4.2770000000000001</v>
      </c>
      <c r="L1226" s="10" t="s">
        <v>48</v>
      </c>
      <c r="M1226" s="10" t="s">
        <v>128</v>
      </c>
      <c r="N1226" s="10" t="s">
        <v>179</v>
      </c>
      <c r="O1226" s="8">
        <f>IF(N1226="Sportsman",0,_xlfn.IFNA(VLOOKUP(E1226,'Points and Classes'!A:B,2,FALSE),0))</f>
        <v>18</v>
      </c>
      <c r="P1226" s="8">
        <f>_xlfn.IFNA(VLOOKUP(N1226&amp;G1226,'By Class Overall'!A:F,6,FALSE),0)</f>
        <v>41</v>
      </c>
      <c r="Q1226" s="8">
        <f>_xlfn.IFNA(VLOOKUP(N1226&amp;G1226,'By Class Overall'!A:G,7,FALSE),0)</f>
        <v>7</v>
      </c>
    </row>
    <row r="1227" spans="1:17" x14ac:dyDescent="0.25">
      <c r="A1227" s="10">
        <v>3</v>
      </c>
      <c r="B1227" s="10" t="s">
        <v>12</v>
      </c>
      <c r="C1227" s="10" t="s">
        <v>179</v>
      </c>
      <c r="D1227" s="10">
        <v>8</v>
      </c>
      <c r="E1227" s="10">
        <v>8</v>
      </c>
      <c r="F1227" s="10">
        <v>689</v>
      </c>
      <c r="G1227" s="10" t="s">
        <v>279</v>
      </c>
      <c r="H1227" s="10">
        <v>7</v>
      </c>
      <c r="I1227" s="11">
        <v>1.2138333333333333E-2</v>
      </c>
      <c r="J1227" s="10" t="s">
        <v>118</v>
      </c>
      <c r="K1227" s="10">
        <v>8.4629999999999992</v>
      </c>
      <c r="L1227" s="10" t="s">
        <v>280</v>
      </c>
      <c r="M1227" s="10" t="s">
        <v>281</v>
      </c>
      <c r="N1227" s="10" t="s">
        <v>179</v>
      </c>
      <c r="O1227" s="8">
        <f>IF(N1227="Sportsman",0,_xlfn.IFNA(VLOOKUP(E1227,'Points and Classes'!A:B,2,FALSE),0))</f>
        <v>16</v>
      </c>
      <c r="P1227" s="8">
        <f>_xlfn.IFNA(VLOOKUP(N1227&amp;G1227,'By Class Overall'!A:F,6,FALSE),0)</f>
        <v>20</v>
      </c>
      <c r="Q1227" s="8">
        <f>_xlfn.IFNA(VLOOKUP(N1227&amp;G1227,'By Class Overall'!A:G,7,FALSE),0)</f>
        <v>12</v>
      </c>
    </row>
    <row r="1228" spans="1:17" x14ac:dyDescent="0.25">
      <c r="A1228" s="10">
        <v>3</v>
      </c>
      <c r="B1228" s="10" t="s">
        <v>12</v>
      </c>
      <c r="C1228" s="10" t="s">
        <v>179</v>
      </c>
      <c r="D1228" s="10">
        <v>9</v>
      </c>
      <c r="E1228" s="10">
        <v>9</v>
      </c>
      <c r="F1228" s="10">
        <v>321</v>
      </c>
      <c r="G1228" s="10" t="s">
        <v>254</v>
      </c>
      <c r="H1228" s="10">
        <v>7</v>
      </c>
      <c r="I1228" s="11">
        <v>1.2201342592592595E-2</v>
      </c>
      <c r="J1228" s="10" t="s">
        <v>118</v>
      </c>
      <c r="K1228" s="10">
        <v>5.444</v>
      </c>
      <c r="L1228" s="10" t="s">
        <v>255</v>
      </c>
      <c r="M1228" s="10" t="s">
        <v>256</v>
      </c>
      <c r="N1228" s="10" t="s">
        <v>179</v>
      </c>
      <c r="O1228" s="8">
        <f>IF(N1228="Sportsman",0,_xlfn.IFNA(VLOOKUP(E1228,'Points and Classes'!A:B,2,FALSE),0))</f>
        <v>14</v>
      </c>
      <c r="P1228" s="8">
        <f>_xlfn.IFNA(VLOOKUP(N1228&amp;G1228,'By Class Overall'!A:F,6,FALSE),0)</f>
        <v>16</v>
      </c>
      <c r="Q1228" s="8">
        <f>_xlfn.IFNA(VLOOKUP(N1228&amp;G1228,'By Class Overall'!A:G,7,FALSE),0)</f>
        <v>16</v>
      </c>
    </row>
    <row r="1229" spans="1:17" x14ac:dyDescent="0.25">
      <c r="A1229" s="10">
        <v>3</v>
      </c>
      <c r="B1229" s="10" t="s">
        <v>12</v>
      </c>
      <c r="C1229" s="10" t="s">
        <v>179</v>
      </c>
      <c r="D1229" s="10">
        <v>10</v>
      </c>
      <c r="E1229" s="10">
        <v>10</v>
      </c>
      <c r="F1229" s="10">
        <v>121</v>
      </c>
      <c r="G1229" s="10" t="s">
        <v>107</v>
      </c>
      <c r="H1229" s="10">
        <v>7</v>
      </c>
      <c r="I1229" s="11">
        <v>1.2238113425925927E-2</v>
      </c>
      <c r="J1229" s="10" t="s">
        <v>118</v>
      </c>
      <c r="K1229" s="10">
        <v>3.177</v>
      </c>
      <c r="L1229" s="10" t="s">
        <v>108</v>
      </c>
      <c r="M1229" s="10" t="s">
        <v>102</v>
      </c>
      <c r="N1229" s="10" t="s">
        <v>179</v>
      </c>
      <c r="O1229" s="8">
        <f>IF(N1229="Sportsman",0,_xlfn.IFNA(VLOOKUP(E1229,'Points and Classes'!A:B,2,FALSE),0))</f>
        <v>12</v>
      </c>
      <c r="P1229" s="8">
        <f>_xlfn.IFNA(VLOOKUP(N1229&amp;G1229,'By Class Overall'!A:F,6,FALSE),0)</f>
        <v>25</v>
      </c>
      <c r="Q1229" s="8">
        <f>_xlfn.IFNA(VLOOKUP(N1229&amp;G1229,'By Class Overall'!A:G,7,FALSE),0)</f>
        <v>11</v>
      </c>
    </row>
    <row r="1230" spans="1:17" x14ac:dyDescent="0.25">
      <c r="A1230" s="10">
        <v>3</v>
      </c>
      <c r="B1230" s="10" t="s">
        <v>12</v>
      </c>
      <c r="C1230" s="10" t="s">
        <v>179</v>
      </c>
      <c r="D1230" s="10" t="s">
        <v>268</v>
      </c>
      <c r="E1230" s="10">
        <v>11</v>
      </c>
      <c r="F1230" s="10">
        <v>115</v>
      </c>
      <c r="G1230" s="10" t="s">
        <v>92</v>
      </c>
      <c r="H1230" s="10">
        <v>3</v>
      </c>
      <c r="I1230" s="11">
        <v>8.6933217592592583E-3</v>
      </c>
      <c r="J1230" s="10" t="s">
        <v>268</v>
      </c>
      <c r="K1230" s="10" t="s">
        <v>142</v>
      </c>
      <c r="L1230" s="10" t="s">
        <v>62</v>
      </c>
      <c r="M1230" s="10" t="s">
        <v>44</v>
      </c>
      <c r="N1230" s="10" t="s">
        <v>179</v>
      </c>
      <c r="O1230" s="8">
        <f>IF(N1230="Sportsman",0,_xlfn.IFNA(VLOOKUP(E1230,'Points and Classes'!A:B,2,FALSE),0))</f>
        <v>10</v>
      </c>
      <c r="P1230" s="8">
        <f>_xlfn.IFNA(VLOOKUP(N1230&amp;G1230,'By Class Overall'!A:F,6,FALSE),0)</f>
        <v>50</v>
      </c>
      <c r="Q1230" s="8">
        <f>_xlfn.IFNA(VLOOKUP(N1230&amp;G1230,'By Class Overall'!A:G,7,FALSE),0)</f>
        <v>5</v>
      </c>
    </row>
    <row r="1231" spans="1:17" x14ac:dyDescent="0.25">
      <c r="A1231" s="10">
        <v>3</v>
      </c>
      <c r="B1231" s="10" t="s">
        <v>12</v>
      </c>
      <c r="C1231" s="10" t="s">
        <v>179</v>
      </c>
      <c r="D1231" s="10" t="s">
        <v>268</v>
      </c>
      <c r="E1231" s="10">
        <v>12</v>
      </c>
      <c r="F1231" s="10">
        <v>11</v>
      </c>
      <c r="G1231" s="10" t="s">
        <v>127</v>
      </c>
      <c r="H1231" s="10">
        <v>2</v>
      </c>
      <c r="I1231" s="11">
        <v>2.2642013888888889E-3</v>
      </c>
      <c r="J1231" s="10" t="s">
        <v>268</v>
      </c>
      <c r="K1231" s="10" t="s">
        <v>118</v>
      </c>
      <c r="L1231" s="10" t="s">
        <v>31</v>
      </c>
      <c r="M1231" s="10" t="s">
        <v>128</v>
      </c>
      <c r="N1231" s="10" t="s">
        <v>179</v>
      </c>
      <c r="O1231" s="8">
        <f>IF(N1231="Sportsman",0,_xlfn.IFNA(VLOOKUP(E1231,'Points and Classes'!A:B,2,FALSE),0))</f>
        <v>9</v>
      </c>
      <c r="P1231" s="8">
        <f>_xlfn.IFNA(VLOOKUP(N1231&amp;G1231,'By Class Overall'!A:F,6,FALSE),0)</f>
        <v>18</v>
      </c>
      <c r="Q1231" s="8">
        <f>_xlfn.IFNA(VLOOKUP(N1231&amp;G1231,'By Class Overall'!A:G,7,FALSE),0)</f>
        <v>14</v>
      </c>
    </row>
    <row r="1232" spans="1:17" x14ac:dyDescent="0.25">
      <c r="A1232" s="10">
        <v>3</v>
      </c>
      <c r="B1232" s="10" t="s">
        <v>12</v>
      </c>
      <c r="C1232" s="10" t="s">
        <v>179</v>
      </c>
      <c r="D1232" s="10" t="s">
        <v>268</v>
      </c>
      <c r="E1232" s="10">
        <v>13</v>
      </c>
      <c r="F1232" s="10">
        <v>117</v>
      </c>
      <c r="G1232" s="10" t="s">
        <v>25</v>
      </c>
      <c r="H1232" s="10">
        <v>2</v>
      </c>
      <c r="I1232" s="11">
        <v>2.4208564814814817E-3</v>
      </c>
      <c r="J1232" s="10" t="s">
        <v>268</v>
      </c>
      <c r="K1232" s="10">
        <v>13.535</v>
      </c>
      <c r="L1232" s="10" t="s">
        <v>114</v>
      </c>
      <c r="M1232" s="10" t="s">
        <v>115</v>
      </c>
      <c r="N1232" s="10" t="s">
        <v>179</v>
      </c>
      <c r="O1232" s="8">
        <f>IF(N1232="Sportsman",0,_xlfn.IFNA(VLOOKUP(E1232,'Points and Classes'!A:B,2,FALSE),0))</f>
        <v>8</v>
      </c>
      <c r="P1232" s="8">
        <f>_xlfn.IFNA(VLOOKUP(N1232&amp;G1232,'By Class Overall'!A:F,6,FALSE),0)</f>
        <v>15</v>
      </c>
      <c r="Q1232" s="8">
        <f>_xlfn.IFNA(VLOOKUP(N1232&amp;G1232,'By Class Overall'!A:G,7,FALSE),0)</f>
        <v>19</v>
      </c>
    </row>
    <row r="1233" spans="1:17" x14ac:dyDescent="0.25">
      <c r="A1233" s="10">
        <v>3</v>
      </c>
      <c r="B1233" s="10" t="s">
        <v>12</v>
      </c>
      <c r="C1233" s="10" t="s">
        <v>179</v>
      </c>
      <c r="D1233" s="10" t="s">
        <v>71</v>
      </c>
      <c r="E1233" s="10" t="s">
        <v>71</v>
      </c>
      <c r="F1233" s="10">
        <v>177</v>
      </c>
      <c r="G1233" s="10" t="s">
        <v>93</v>
      </c>
      <c r="H1233" s="10"/>
      <c r="I1233" s="10"/>
      <c r="J1233" s="10" t="s">
        <v>71</v>
      </c>
      <c r="K1233" s="10"/>
      <c r="L1233" s="10" t="s">
        <v>51</v>
      </c>
      <c r="M1233" s="10" t="s">
        <v>94</v>
      </c>
      <c r="N1233" s="10" t="s">
        <v>179</v>
      </c>
      <c r="O1233" s="8">
        <f>IF(N1233="Sportsman",0,_xlfn.IFNA(VLOOKUP(E1233,'Points and Classes'!A:B,2,FALSE),0))</f>
        <v>0</v>
      </c>
      <c r="P1233" s="8">
        <f>_xlfn.IFNA(VLOOKUP(N1233&amp;G1233,'By Class Overall'!A:F,6,FALSE),0)</f>
        <v>40</v>
      </c>
      <c r="Q1233" s="8">
        <f>_xlfn.IFNA(VLOOKUP(N1233&amp;G1233,'By Class Overall'!A:G,7,FALSE),0)</f>
        <v>8</v>
      </c>
    </row>
    <row r="1234" spans="1:17" x14ac:dyDescent="0.25">
      <c r="A1234" s="10">
        <v>3</v>
      </c>
      <c r="B1234" s="10" t="s">
        <v>12</v>
      </c>
      <c r="C1234" s="10" t="s">
        <v>179</v>
      </c>
      <c r="D1234" s="10" t="s">
        <v>71</v>
      </c>
      <c r="E1234" s="10" t="s">
        <v>71</v>
      </c>
      <c r="F1234" s="10">
        <v>86</v>
      </c>
      <c r="G1234" s="10" t="s">
        <v>89</v>
      </c>
      <c r="H1234" s="10"/>
      <c r="I1234" s="10"/>
      <c r="J1234" s="10" t="s">
        <v>71</v>
      </c>
      <c r="K1234" s="10"/>
      <c r="L1234" s="10" t="s">
        <v>31</v>
      </c>
      <c r="M1234" s="10" t="s">
        <v>60</v>
      </c>
      <c r="N1234" s="10" t="s">
        <v>179</v>
      </c>
      <c r="O1234" s="8">
        <f>IF(N1234="Sportsman",0,_xlfn.IFNA(VLOOKUP(E1234,'Points and Classes'!A:B,2,FALSE),0))</f>
        <v>0</v>
      </c>
      <c r="P1234" s="8">
        <f>_xlfn.IFNA(VLOOKUP(N1234&amp;G1234,'By Class Overall'!A:F,6,FALSE),0)</f>
        <v>36</v>
      </c>
      <c r="Q1234" s="8">
        <f>_xlfn.IFNA(VLOOKUP(N1234&amp;G1234,'By Class Overall'!A:G,7,FALSE),0)</f>
        <v>9</v>
      </c>
    </row>
    <row r="1235" spans="1:17" x14ac:dyDescent="0.25">
      <c r="A1235" s="10">
        <v>3</v>
      </c>
      <c r="B1235" s="10" t="s">
        <v>12</v>
      </c>
      <c r="C1235" s="10" t="s">
        <v>179</v>
      </c>
      <c r="D1235" s="10" t="s">
        <v>71</v>
      </c>
      <c r="E1235" s="10" t="s">
        <v>71</v>
      </c>
      <c r="F1235" s="10">
        <v>39</v>
      </c>
      <c r="G1235" s="10" t="s">
        <v>98</v>
      </c>
      <c r="H1235" s="10"/>
      <c r="I1235" s="10"/>
      <c r="J1235" s="10" t="s">
        <v>71</v>
      </c>
      <c r="K1235" s="10"/>
      <c r="L1235" s="10" t="s">
        <v>99</v>
      </c>
      <c r="M1235" s="10" t="s">
        <v>100</v>
      </c>
      <c r="N1235" s="10" t="s">
        <v>179</v>
      </c>
      <c r="O1235" s="8">
        <f>IF(N1235="Sportsman",0,_xlfn.IFNA(VLOOKUP(E1235,'Points and Classes'!A:B,2,FALSE),0))</f>
        <v>0</v>
      </c>
      <c r="P1235" s="8">
        <f>_xlfn.IFNA(VLOOKUP(N1235&amp;G1235,'By Class Overall'!A:F,6,FALSE),0)</f>
        <v>19</v>
      </c>
      <c r="Q1235" s="8">
        <f>_xlfn.IFNA(VLOOKUP(N1235&amp;G1235,'By Class Overall'!A:G,7,FALSE),0)</f>
        <v>13</v>
      </c>
    </row>
    <row r="1236" spans="1:17" x14ac:dyDescent="0.25">
      <c r="A1236" s="10">
        <v>3</v>
      </c>
      <c r="B1236" s="10" t="s">
        <v>12</v>
      </c>
      <c r="C1236" s="10" t="s">
        <v>179</v>
      </c>
      <c r="D1236" s="10" t="s">
        <v>71</v>
      </c>
      <c r="E1236" s="10" t="s">
        <v>71</v>
      </c>
      <c r="F1236" s="10"/>
      <c r="G1236" s="10" t="s">
        <v>26</v>
      </c>
      <c r="H1236" s="10"/>
      <c r="I1236" s="10"/>
      <c r="J1236" s="10" t="s">
        <v>71</v>
      </c>
      <c r="K1236" s="10"/>
      <c r="L1236" s="10" t="s">
        <v>122</v>
      </c>
      <c r="M1236" s="10" t="s">
        <v>123</v>
      </c>
      <c r="N1236" s="10" t="s">
        <v>179</v>
      </c>
      <c r="O1236" s="8">
        <f>IF(N1236="Sportsman",0,_xlfn.IFNA(VLOOKUP(E1236,'Points and Classes'!A:B,2,FALSE),0))</f>
        <v>0</v>
      </c>
      <c r="P1236" s="8">
        <f>_xlfn.IFNA(VLOOKUP(N1236&amp;G1236,'By Class Overall'!A:F,6,FALSE),0)</f>
        <v>2</v>
      </c>
      <c r="Q1236" s="8">
        <f>_xlfn.IFNA(VLOOKUP(N1236&amp;G1236,'By Class Overall'!A:G,7,FALSE),0)</f>
        <v>25</v>
      </c>
    </row>
    <row r="1237" spans="1:17" x14ac:dyDescent="0.25">
      <c r="A1237" s="10">
        <v>3</v>
      </c>
      <c r="B1237" s="10" t="s">
        <v>12</v>
      </c>
      <c r="C1237" s="10" t="s">
        <v>179</v>
      </c>
      <c r="D1237" s="10" t="s">
        <v>71</v>
      </c>
      <c r="E1237" s="10" t="s">
        <v>71</v>
      </c>
      <c r="F1237" s="10">
        <v>444</v>
      </c>
      <c r="G1237" s="10" t="s">
        <v>257</v>
      </c>
      <c r="H1237" s="10"/>
      <c r="I1237" s="10"/>
      <c r="J1237" s="10" t="s">
        <v>71</v>
      </c>
      <c r="K1237" s="10"/>
      <c r="L1237" s="10" t="s">
        <v>48</v>
      </c>
      <c r="M1237" s="10" t="s">
        <v>102</v>
      </c>
      <c r="N1237" s="10" t="s">
        <v>179</v>
      </c>
      <c r="O1237" s="8">
        <f>IF(N1237="Sportsman",0,_xlfn.IFNA(VLOOKUP(E1237,'Points and Classes'!A:B,2,FALSE),0))</f>
        <v>0</v>
      </c>
      <c r="P1237" s="8">
        <f>_xlfn.IFNA(VLOOKUP(N1237&amp;G1237,'By Class Overall'!A:F,6,FALSE),0)</f>
        <v>0</v>
      </c>
      <c r="Q1237" s="8">
        <f>_xlfn.IFNA(VLOOKUP(N1237&amp;G1237,'By Class Overall'!A:G,7,FALSE),0)</f>
        <v>0</v>
      </c>
    </row>
    <row r="1238" spans="1:17" x14ac:dyDescent="0.25">
      <c r="A1238" s="10">
        <v>3</v>
      </c>
      <c r="B1238" s="10" t="s">
        <v>12</v>
      </c>
      <c r="C1238" s="10" t="s">
        <v>179</v>
      </c>
      <c r="D1238" s="10" t="s">
        <v>71</v>
      </c>
      <c r="E1238" s="10" t="s">
        <v>71</v>
      </c>
      <c r="F1238" s="10">
        <v>68</v>
      </c>
      <c r="G1238" s="10" t="s">
        <v>20</v>
      </c>
      <c r="H1238" s="10"/>
      <c r="I1238" s="10"/>
      <c r="J1238" s="10" t="s">
        <v>71</v>
      </c>
      <c r="K1238" s="10"/>
      <c r="L1238" s="10" t="s">
        <v>15</v>
      </c>
      <c r="M1238" s="10" t="s">
        <v>21</v>
      </c>
      <c r="N1238" s="10" t="s">
        <v>179</v>
      </c>
      <c r="O1238" s="8">
        <f>IF(N1238="Sportsman",0,_xlfn.IFNA(VLOOKUP(E1238,'Points and Classes'!A:B,2,FALSE),0))</f>
        <v>0</v>
      </c>
      <c r="P1238" s="8">
        <f>_xlfn.IFNA(VLOOKUP(N1238&amp;G1238,'By Class Overall'!A:F,6,FALSE),0)</f>
        <v>0</v>
      </c>
      <c r="Q1238" s="8">
        <f>_xlfn.IFNA(VLOOKUP(N1238&amp;G1238,'By Class Overall'!A:G,7,FALSE),0)</f>
        <v>0</v>
      </c>
    </row>
    <row r="1239" spans="1:17" x14ac:dyDescent="0.25">
      <c r="A1239" s="10">
        <v>3</v>
      </c>
      <c r="B1239" s="10" t="s">
        <v>12</v>
      </c>
      <c r="C1239" s="10" t="s">
        <v>179</v>
      </c>
      <c r="D1239" s="10" t="s">
        <v>71</v>
      </c>
      <c r="E1239" s="10" t="s">
        <v>71</v>
      </c>
      <c r="F1239" s="10">
        <v>69</v>
      </c>
      <c r="G1239" s="10" t="s">
        <v>72</v>
      </c>
      <c r="H1239" s="10"/>
      <c r="I1239" s="10"/>
      <c r="J1239" s="10" t="s">
        <v>71</v>
      </c>
      <c r="K1239" s="10"/>
      <c r="L1239" s="10" t="s">
        <v>73</v>
      </c>
      <c r="M1239" s="10" t="s">
        <v>74</v>
      </c>
      <c r="N1239" s="10" t="s">
        <v>179</v>
      </c>
      <c r="O1239" s="8">
        <f>IF(N1239="Sportsman",0,_xlfn.IFNA(VLOOKUP(E1239,'Points and Classes'!A:B,2,FALSE),0))</f>
        <v>0</v>
      </c>
      <c r="P1239" s="8">
        <f>_xlfn.IFNA(VLOOKUP(N1239&amp;G1239,'By Class Overall'!A:F,6,FALSE),0)</f>
        <v>0</v>
      </c>
      <c r="Q1239" s="8">
        <f>_xlfn.IFNA(VLOOKUP(N1239&amp;G1239,'By Class Overall'!A:G,7,FALSE),0)</f>
        <v>26</v>
      </c>
    </row>
    <row r="1240" spans="1:17" x14ac:dyDescent="0.25">
      <c r="A1240" s="10">
        <v>3</v>
      </c>
      <c r="B1240" s="10" t="s">
        <v>12</v>
      </c>
      <c r="C1240" s="10" t="s">
        <v>179</v>
      </c>
      <c r="D1240" s="10" t="s">
        <v>71</v>
      </c>
      <c r="E1240" s="10" t="s">
        <v>71</v>
      </c>
      <c r="F1240" s="10">
        <v>209</v>
      </c>
      <c r="G1240" s="10" t="s">
        <v>28</v>
      </c>
      <c r="H1240" s="10"/>
      <c r="I1240" s="10"/>
      <c r="J1240" s="10" t="s">
        <v>71</v>
      </c>
      <c r="K1240" s="10"/>
      <c r="L1240" s="10" t="s">
        <v>18</v>
      </c>
      <c r="M1240" s="10" t="s">
        <v>138</v>
      </c>
      <c r="N1240" s="10" t="s">
        <v>179</v>
      </c>
      <c r="O1240" s="8">
        <f>IF(N1240="Sportsman",0,_xlfn.IFNA(VLOOKUP(E1240,'Points and Classes'!A:B,2,FALSE),0))</f>
        <v>0</v>
      </c>
      <c r="P1240" s="8">
        <f>_xlfn.IFNA(VLOOKUP(N1240&amp;G1240,'By Class Overall'!A:F,6,FALSE),0)</f>
        <v>0</v>
      </c>
      <c r="Q1240" s="8">
        <f>_xlfn.IFNA(VLOOKUP(N1240&amp;G1240,'By Class Overall'!A:G,7,FALSE),0)</f>
        <v>0</v>
      </c>
    </row>
    <row r="1241" spans="1:17" x14ac:dyDescent="0.25">
      <c r="A1241" s="10">
        <v>3</v>
      </c>
      <c r="B1241" s="10" t="s">
        <v>12</v>
      </c>
      <c r="C1241" s="10" t="s">
        <v>163</v>
      </c>
      <c r="D1241" s="10">
        <v>1</v>
      </c>
      <c r="E1241" s="10">
        <v>1</v>
      </c>
      <c r="F1241" s="10">
        <v>335</v>
      </c>
      <c r="G1241" s="10" t="s">
        <v>269</v>
      </c>
      <c r="H1241" s="10">
        <v>7</v>
      </c>
      <c r="I1241" s="11">
        <v>8.1402199074074085E-3</v>
      </c>
      <c r="J1241" s="10"/>
      <c r="K1241" s="10"/>
      <c r="L1241" s="10" t="s">
        <v>270</v>
      </c>
      <c r="M1241" s="10" t="s">
        <v>271</v>
      </c>
      <c r="N1241" s="10" t="s">
        <v>163</v>
      </c>
      <c r="O1241" s="8">
        <f>IF(N1241="Sportsman",0,_xlfn.IFNA(VLOOKUP(E1241,'Points and Classes'!A:B,2,FALSE),0))</f>
        <v>50</v>
      </c>
      <c r="P1241" s="8">
        <f>_xlfn.IFNA(VLOOKUP(N1241&amp;G1241,'By Class Overall'!A:F,6,FALSE),0)</f>
        <v>70</v>
      </c>
      <c r="Q1241" s="8">
        <f>_xlfn.IFNA(VLOOKUP(N1241&amp;G1241,'By Class Overall'!A:G,7,FALSE),0)</f>
        <v>5</v>
      </c>
    </row>
    <row r="1242" spans="1:17" x14ac:dyDescent="0.25">
      <c r="A1242" s="10">
        <v>3</v>
      </c>
      <c r="B1242" s="10" t="s">
        <v>12</v>
      </c>
      <c r="C1242" s="10" t="s">
        <v>163</v>
      </c>
      <c r="D1242" s="10">
        <v>2</v>
      </c>
      <c r="E1242" s="10">
        <v>2</v>
      </c>
      <c r="F1242" s="10">
        <v>258</v>
      </c>
      <c r="G1242" s="10" t="s">
        <v>134</v>
      </c>
      <c r="H1242" s="10">
        <v>7</v>
      </c>
      <c r="I1242" s="11">
        <v>8.1612615740740743E-3</v>
      </c>
      <c r="J1242" s="10">
        <v>1.8180000000000001</v>
      </c>
      <c r="K1242" s="10">
        <v>1.8180000000000001</v>
      </c>
      <c r="L1242" s="10" t="s">
        <v>272</v>
      </c>
      <c r="M1242" s="10" t="s">
        <v>135</v>
      </c>
      <c r="N1242" s="10" t="s">
        <v>163</v>
      </c>
      <c r="O1242" s="8">
        <f>IF(N1242="Sportsman",0,_xlfn.IFNA(VLOOKUP(E1242,'Points and Classes'!A:B,2,FALSE),0))</f>
        <v>40</v>
      </c>
      <c r="P1242" s="8">
        <f>_xlfn.IFNA(VLOOKUP(N1242&amp;G1242,'By Class Overall'!A:F,6,FALSE),0)</f>
        <v>90</v>
      </c>
      <c r="Q1242" s="8">
        <f>_xlfn.IFNA(VLOOKUP(N1242&amp;G1242,'By Class Overall'!A:G,7,FALSE),0)</f>
        <v>2</v>
      </c>
    </row>
    <row r="1243" spans="1:17" x14ac:dyDescent="0.25">
      <c r="A1243" s="10">
        <v>3</v>
      </c>
      <c r="B1243" s="10" t="s">
        <v>12</v>
      </c>
      <c r="C1243" s="10" t="s">
        <v>163</v>
      </c>
      <c r="D1243" s="10">
        <v>3</v>
      </c>
      <c r="E1243" s="10">
        <v>3</v>
      </c>
      <c r="F1243" s="10">
        <v>56</v>
      </c>
      <c r="G1243" s="10" t="s">
        <v>136</v>
      </c>
      <c r="H1243" s="10">
        <v>7</v>
      </c>
      <c r="I1243" s="11">
        <v>8.2629745370370374E-3</v>
      </c>
      <c r="J1243" s="10">
        <v>10.606</v>
      </c>
      <c r="K1243" s="10">
        <v>8.7880000000000003</v>
      </c>
      <c r="L1243" s="10" t="s">
        <v>137</v>
      </c>
      <c r="M1243" s="10" t="s">
        <v>115</v>
      </c>
      <c r="N1243" s="10" t="s">
        <v>163</v>
      </c>
      <c r="O1243" s="8">
        <f>IF(N1243="Sportsman",0,_xlfn.IFNA(VLOOKUP(E1243,'Points and Classes'!A:B,2,FALSE),0))</f>
        <v>32</v>
      </c>
      <c r="P1243" s="8">
        <f>_xlfn.IFNA(VLOOKUP(N1243&amp;G1243,'By Class Overall'!A:F,6,FALSE),0)</f>
        <v>112</v>
      </c>
      <c r="Q1243" s="8">
        <f>_xlfn.IFNA(VLOOKUP(N1243&amp;G1243,'By Class Overall'!A:G,7,FALSE),0)</f>
        <v>1</v>
      </c>
    </row>
    <row r="1244" spans="1:17" x14ac:dyDescent="0.25">
      <c r="A1244" s="10">
        <v>3</v>
      </c>
      <c r="B1244" s="10" t="s">
        <v>12</v>
      </c>
      <c r="C1244" s="10" t="s">
        <v>163</v>
      </c>
      <c r="D1244" s="10">
        <v>4</v>
      </c>
      <c r="E1244" s="10">
        <v>4</v>
      </c>
      <c r="F1244" s="10">
        <v>607</v>
      </c>
      <c r="G1244" s="10" t="s">
        <v>67</v>
      </c>
      <c r="H1244" s="10">
        <v>7</v>
      </c>
      <c r="I1244" s="11">
        <v>8.3908101851851852E-3</v>
      </c>
      <c r="J1244" s="10">
        <v>21.651</v>
      </c>
      <c r="K1244" s="10">
        <v>11.045</v>
      </c>
      <c r="L1244" s="10" t="s">
        <v>167</v>
      </c>
      <c r="M1244" s="10" t="s">
        <v>52</v>
      </c>
      <c r="N1244" s="10" t="s">
        <v>163</v>
      </c>
      <c r="O1244" s="8">
        <f>IF(N1244="Sportsman",0,_xlfn.IFNA(VLOOKUP(E1244,'Points and Classes'!A:B,2,FALSE),0))</f>
        <v>26</v>
      </c>
      <c r="P1244" s="8">
        <f>_xlfn.IFNA(VLOOKUP(N1244&amp;G1244,'By Class Overall'!A:F,6,FALSE),0)</f>
        <v>84</v>
      </c>
      <c r="Q1244" s="8">
        <f>_xlfn.IFNA(VLOOKUP(N1244&amp;G1244,'By Class Overall'!A:G,7,FALSE),0)</f>
        <v>3</v>
      </c>
    </row>
    <row r="1245" spans="1:17" x14ac:dyDescent="0.25">
      <c r="A1245" s="10">
        <v>3</v>
      </c>
      <c r="B1245" s="10" t="s">
        <v>12</v>
      </c>
      <c r="C1245" s="10" t="s">
        <v>163</v>
      </c>
      <c r="D1245" s="10">
        <v>5</v>
      </c>
      <c r="E1245" s="10">
        <v>5</v>
      </c>
      <c r="F1245" s="10">
        <v>107</v>
      </c>
      <c r="G1245" s="10" t="s">
        <v>55</v>
      </c>
      <c r="H1245" s="10">
        <v>7</v>
      </c>
      <c r="I1245" s="11">
        <v>8.3908217592592593E-3</v>
      </c>
      <c r="J1245" s="10">
        <v>21.652000000000001</v>
      </c>
      <c r="K1245" s="10">
        <v>1E-3</v>
      </c>
      <c r="L1245" s="10" t="s">
        <v>56</v>
      </c>
      <c r="M1245" s="10" t="s">
        <v>57</v>
      </c>
      <c r="N1245" s="10" t="s">
        <v>163</v>
      </c>
      <c r="O1245" s="8">
        <f>IF(N1245="Sportsman",0,_xlfn.IFNA(VLOOKUP(E1245,'Points and Classes'!A:B,2,FALSE),0))</f>
        <v>22</v>
      </c>
      <c r="P1245" s="8">
        <f>_xlfn.IFNA(VLOOKUP(N1245&amp;G1245,'By Class Overall'!A:F,6,FALSE),0)</f>
        <v>80</v>
      </c>
      <c r="Q1245" s="8">
        <f>_xlfn.IFNA(VLOOKUP(N1245&amp;G1245,'By Class Overall'!A:G,7,FALSE),0)</f>
        <v>4</v>
      </c>
    </row>
    <row r="1246" spans="1:17" x14ac:dyDescent="0.25">
      <c r="A1246" s="10">
        <v>3</v>
      </c>
      <c r="B1246" s="10" t="s">
        <v>12</v>
      </c>
      <c r="C1246" s="10" t="s">
        <v>163</v>
      </c>
      <c r="D1246" s="10">
        <v>6</v>
      </c>
      <c r="E1246" s="10">
        <v>6</v>
      </c>
      <c r="F1246" s="10">
        <v>69</v>
      </c>
      <c r="G1246" s="10" t="s">
        <v>72</v>
      </c>
      <c r="H1246" s="10">
        <v>7</v>
      </c>
      <c r="I1246" s="11">
        <v>8.3966898148148152E-3</v>
      </c>
      <c r="J1246" s="10">
        <v>22.158999999999999</v>
      </c>
      <c r="K1246" s="10">
        <v>0.50700000000000001</v>
      </c>
      <c r="L1246" s="10" t="s">
        <v>73</v>
      </c>
      <c r="M1246" s="10" t="s">
        <v>74</v>
      </c>
      <c r="N1246" s="10" t="s">
        <v>163</v>
      </c>
      <c r="O1246" s="8">
        <f>IF(N1246="Sportsman",0,_xlfn.IFNA(VLOOKUP(E1246,'Points and Classes'!A:B,2,FALSE),0))</f>
        <v>20</v>
      </c>
      <c r="P1246" s="8">
        <f>_xlfn.IFNA(VLOOKUP(N1246&amp;G1246,'By Class Overall'!A:F,6,FALSE),0)</f>
        <v>60</v>
      </c>
      <c r="Q1246" s="8">
        <f>_xlfn.IFNA(VLOOKUP(N1246&amp;G1246,'By Class Overall'!A:G,7,FALSE),0)</f>
        <v>7</v>
      </c>
    </row>
    <row r="1247" spans="1:17" x14ac:dyDescent="0.25">
      <c r="A1247" s="10">
        <v>3</v>
      </c>
      <c r="B1247" s="10" t="s">
        <v>12</v>
      </c>
      <c r="C1247" s="10" t="s">
        <v>163</v>
      </c>
      <c r="D1247" s="10">
        <v>7</v>
      </c>
      <c r="E1247" s="10">
        <v>7</v>
      </c>
      <c r="F1247" s="10">
        <v>113</v>
      </c>
      <c r="G1247" s="10" t="s">
        <v>264</v>
      </c>
      <c r="H1247" s="10">
        <v>7</v>
      </c>
      <c r="I1247" s="11">
        <v>8.4030671296296284E-3</v>
      </c>
      <c r="J1247" s="10">
        <v>22.71</v>
      </c>
      <c r="K1247" s="10">
        <v>0.55100000000000005</v>
      </c>
      <c r="L1247" s="10" t="s">
        <v>273</v>
      </c>
      <c r="M1247" s="10" t="s">
        <v>266</v>
      </c>
      <c r="N1247" s="10" t="s">
        <v>163</v>
      </c>
      <c r="O1247" s="8">
        <f>IF(N1247="Sportsman",0,_xlfn.IFNA(VLOOKUP(E1247,'Points and Classes'!A:B,2,FALSE),0))</f>
        <v>18</v>
      </c>
      <c r="P1247" s="8">
        <f>_xlfn.IFNA(VLOOKUP(N1247&amp;G1247,'By Class Overall'!A:F,6,FALSE),0)</f>
        <v>18</v>
      </c>
      <c r="Q1247" s="8">
        <f>_xlfn.IFNA(VLOOKUP(N1247&amp;G1247,'By Class Overall'!A:G,7,FALSE),0)</f>
        <v>10</v>
      </c>
    </row>
    <row r="1248" spans="1:17" x14ac:dyDescent="0.25">
      <c r="A1248" s="10">
        <v>3</v>
      </c>
      <c r="B1248" s="10" t="s">
        <v>12</v>
      </c>
      <c r="C1248" s="10" t="s">
        <v>163</v>
      </c>
      <c r="D1248" s="10">
        <v>9</v>
      </c>
      <c r="E1248" s="10">
        <v>8</v>
      </c>
      <c r="F1248" s="10">
        <v>66</v>
      </c>
      <c r="G1248" s="10" t="s">
        <v>141</v>
      </c>
      <c r="H1248" s="10">
        <v>7</v>
      </c>
      <c r="I1248" s="11">
        <v>8.8685648148148152E-3</v>
      </c>
      <c r="J1248" s="11">
        <v>7.2834490740740748E-4</v>
      </c>
      <c r="K1248" s="10">
        <v>13.832000000000001</v>
      </c>
      <c r="L1248" s="10" t="s">
        <v>143</v>
      </c>
      <c r="M1248" s="10" t="s">
        <v>144</v>
      </c>
      <c r="N1248" s="10" t="s">
        <v>163</v>
      </c>
      <c r="O1248" s="8">
        <f>IF(N1248="Sportsman",0,_xlfn.IFNA(VLOOKUP(E1248,'Points and Classes'!A:B,2,FALSE),0))</f>
        <v>16</v>
      </c>
      <c r="P1248" s="8">
        <f>_xlfn.IFNA(VLOOKUP(N1248&amp;G1248,'By Class Overall'!A:F,6,FALSE),0)</f>
        <v>54</v>
      </c>
      <c r="Q1248" s="8">
        <f>_xlfn.IFNA(VLOOKUP(N1248&amp;G1248,'By Class Overall'!A:G,7,FALSE),0)</f>
        <v>8</v>
      </c>
    </row>
    <row r="1249" spans="1:17" x14ac:dyDescent="0.25">
      <c r="A1249" s="10">
        <v>3</v>
      </c>
      <c r="B1249" s="10" t="s">
        <v>12</v>
      </c>
      <c r="C1249" s="10" t="s">
        <v>163</v>
      </c>
      <c r="D1249" s="10">
        <v>14</v>
      </c>
      <c r="E1249" s="10">
        <v>9</v>
      </c>
      <c r="F1249" s="10">
        <v>213</v>
      </c>
      <c r="G1249" s="10" t="s">
        <v>241</v>
      </c>
      <c r="H1249" s="10">
        <v>6</v>
      </c>
      <c r="I1249" s="11">
        <v>8.1415856481481478E-3</v>
      </c>
      <c r="J1249" s="10" t="s">
        <v>118</v>
      </c>
      <c r="K1249" s="10" t="s">
        <v>118</v>
      </c>
      <c r="L1249" s="10" t="s">
        <v>242</v>
      </c>
      <c r="M1249" s="10" t="s">
        <v>243</v>
      </c>
      <c r="N1249" s="10" t="s">
        <v>163</v>
      </c>
      <c r="O1249" s="8">
        <f>IF(N1249="Sportsman",0,_xlfn.IFNA(VLOOKUP(E1249,'Points and Classes'!A:B,2,FALSE),0))</f>
        <v>14</v>
      </c>
      <c r="P1249" s="8">
        <f>_xlfn.IFNA(VLOOKUP(N1249&amp;G1249,'By Class Overall'!A:F,6,FALSE),0)</f>
        <v>30</v>
      </c>
      <c r="Q1249" s="8">
        <f>_xlfn.IFNA(VLOOKUP(N1249&amp;G1249,'By Class Overall'!A:G,7,FALSE),0)</f>
        <v>9</v>
      </c>
    </row>
    <row r="1250" spans="1:17" x14ac:dyDescent="0.25">
      <c r="A1250" s="10">
        <v>3</v>
      </c>
      <c r="B1250" s="10" t="s">
        <v>12</v>
      </c>
      <c r="C1250" s="10" t="s">
        <v>129</v>
      </c>
      <c r="D1250" s="10">
        <v>13</v>
      </c>
      <c r="E1250" s="10">
        <v>1</v>
      </c>
      <c r="F1250" s="10">
        <v>142</v>
      </c>
      <c r="G1250" s="10" t="s">
        <v>233</v>
      </c>
      <c r="H1250" s="10">
        <v>7</v>
      </c>
      <c r="I1250" s="11">
        <v>9.4417013888888884E-3</v>
      </c>
      <c r="J1250" s="11">
        <v>1.3014814814814816E-3</v>
      </c>
      <c r="K1250" s="10"/>
      <c r="L1250" s="10" t="s">
        <v>234</v>
      </c>
      <c r="M1250" s="10" t="s">
        <v>158</v>
      </c>
      <c r="N1250" s="10" t="s">
        <v>129</v>
      </c>
      <c r="O1250" s="8">
        <f>IF(N1250="Sportsman",0,_xlfn.IFNA(VLOOKUP(E1250,'Points and Classes'!A:B,2,FALSE),0))</f>
        <v>50</v>
      </c>
      <c r="P1250" s="8">
        <f>_xlfn.IFNA(VLOOKUP(N1250&amp;G1250,'By Class Overall'!A:F,6,FALSE),0)</f>
        <v>132</v>
      </c>
      <c r="Q1250" s="8">
        <f>_xlfn.IFNA(VLOOKUP(N1250&amp;G1250,'By Class Overall'!A:G,7,FALSE),0)</f>
        <v>2</v>
      </c>
    </row>
    <row r="1251" spans="1:17" x14ac:dyDescent="0.25">
      <c r="A1251" s="10">
        <v>3</v>
      </c>
      <c r="B1251" s="10" t="s">
        <v>12</v>
      </c>
      <c r="C1251" s="10" t="s">
        <v>129</v>
      </c>
      <c r="D1251" s="10">
        <v>17</v>
      </c>
      <c r="E1251" s="10">
        <v>2</v>
      </c>
      <c r="F1251" s="10">
        <v>109</v>
      </c>
      <c r="G1251" s="10" t="s">
        <v>235</v>
      </c>
      <c r="H1251" s="10">
        <v>6</v>
      </c>
      <c r="I1251" s="11">
        <v>8.8286574074074066E-3</v>
      </c>
      <c r="J1251" s="10" t="s">
        <v>118</v>
      </c>
      <c r="K1251" s="10">
        <v>10.486000000000001</v>
      </c>
      <c r="L1251" s="10" t="s">
        <v>131</v>
      </c>
      <c r="M1251" s="10" t="s">
        <v>236</v>
      </c>
      <c r="N1251" s="10" t="s">
        <v>129</v>
      </c>
      <c r="O1251" s="8">
        <f>IF(N1251="Sportsman",0,_xlfn.IFNA(VLOOKUP(E1251,'Points and Classes'!A:B,2,FALSE),0))</f>
        <v>40</v>
      </c>
      <c r="P1251" s="8">
        <f>_xlfn.IFNA(VLOOKUP(N1251&amp;G1251,'By Class Overall'!A:F,6,FALSE),0)</f>
        <v>120</v>
      </c>
      <c r="Q1251" s="8">
        <f>_xlfn.IFNA(VLOOKUP(N1251&amp;G1251,'By Class Overall'!A:G,7,FALSE),0)</f>
        <v>3</v>
      </c>
    </row>
    <row r="1252" spans="1:17" x14ac:dyDescent="0.25">
      <c r="A1252" s="10">
        <v>3</v>
      </c>
      <c r="B1252" s="10" t="s">
        <v>12</v>
      </c>
      <c r="C1252" s="10" t="s">
        <v>129</v>
      </c>
      <c r="D1252" s="10" t="s">
        <v>71</v>
      </c>
      <c r="E1252" s="10" t="s">
        <v>71</v>
      </c>
      <c r="F1252" s="10">
        <v>217</v>
      </c>
      <c r="G1252" s="10" t="s">
        <v>130</v>
      </c>
      <c r="H1252" s="10"/>
      <c r="I1252" s="10"/>
      <c r="J1252" s="10" t="s">
        <v>71</v>
      </c>
      <c r="K1252" s="10"/>
      <c r="L1252" s="10" t="s">
        <v>131</v>
      </c>
      <c r="M1252" s="10" t="s">
        <v>81</v>
      </c>
      <c r="N1252" s="10" t="s">
        <v>129</v>
      </c>
      <c r="O1252" s="8">
        <f>IF(N1252="Sportsman",0,_xlfn.IFNA(VLOOKUP(E1252,'Points and Classes'!A:B,2,FALSE),0))</f>
        <v>0</v>
      </c>
      <c r="P1252" s="8">
        <f>_xlfn.IFNA(VLOOKUP(N1252&amp;G1252,'By Class Overall'!A:F,6,FALSE),0)</f>
        <v>140</v>
      </c>
      <c r="Q1252" s="8">
        <f>_xlfn.IFNA(VLOOKUP(N1252&amp;G1252,'By Class Overall'!A:G,7,FALSE),0)</f>
        <v>1</v>
      </c>
    </row>
    <row r="1253" spans="1:17" x14ac:dyDescent="0.25">
      <c r="A1253" s="10">
        <v>3</v>
      </c>
      <c r="B1253" s="10" t="s">
        <v>12</v>
      </c>
      <c r="C1253" s="10" t="s">
        <v>129</v>
      </c>
      <c r="D1253" s="10" t="s">
        <v>193</v>
      </c>
      <c r="E1253" s="10" t="s">
        <v>193</v>
      </c>
      <c r="F1253" s="10">
        <v>33</v>
      </c>
      <c r="G1253" s="10" t="s">
        <v>171</v>
      </c>
      <c r="H1253" s="10">
        <v>7</v>
      </c>
      <c r="I1253" s="11">
        <v>8.8995254629629632E-3</v>
      </c>
      <c r="J1253" s="10" t="s">
        <v>193</v>
      </c>
      <c r="K1253" s="10"/>
      <c r="L1253" s="10" t="s">
        <v>172</v>
      </c>
      <c r="M1253" s="10" t="s">
        <v>173</v>
      </c>
      <c r="N1253" s="10" t="s">
        <v>129</v>
      </c>
      <c r="O1253" s="8">
        <f>IF(N1253="Sportsman",0,_xlfn.IFNA(VLOOKUP(E1253,'Points and Classes'!A:B,2,FALSE),0))</f>
        <v>0</v>
      </c>
      <c r="P1253" s="8">
        <f>_xlfn.IFNA(VLOOKUP(N1253&amp;G1253,'By Class Overall'!A:F,6,FALSE),0)</f>
        <v>0</v>
      </c>
      <c r="Q1253" s="8">
        <f>_xlfn.IFNA(VLOOKUP(N1253&amp;G1253,'By Class Overall'!A:G,7,FALSE),0)</f>
        <v>0</v>
      </c>
    </row>
    <row r="1254" spans="1:17" x14ac:dyDescent="0.25">
      <c r="A1254" s="10">
        <v>3</v>
      </c>
      <c r="B1254" s="10" t="s">
        <v>12</v>
      </c>
      <c r="C1254" s="10" t="s">
        <v>164</v>
      </c>
      <c r="D1254" s="10">
        <v>8</v>
      </c>
      <c r="E1254" s="10">
        <v>1</v>
      </c>
      <c r="F1254" s="10">
        <v>993</v>
      </c>
      <c r="G1254" s="10" t="s">
        <v>165</v>
      </c>
      <c r="H1254" s="10">
        <v>7</v>
      </c>
      <c r="I1254" s="11">
        <v>8.7084722222222233E-3</v>
      </c>
      <c r="J1254" s="10">
        <v>49.097000000000001</v>
      </c>
      <c r="K1254" s="10">
        <v>26.387</v>
      </c>
      <c r="L1254" s="10" t="s">
        <v>166</v>
      </c>
      <c r="M1254" s="10" t="s">
        <v>16</v>
      </c>
      <c r="N1254" s="10" t="s">
        <v>164</v>
      </c>
      <c r="O1254" s="8">
        <f>IF(N1254="Sportsman",0,_xlfn.IFNA(VLOOKUP(E1254,'Points and Classes'!A:B,2,FALSE),0))</f>
        <v>50</v>
      </c>
      <c r="P1254" s="8">
        <f>_xlfn.IFNA(VLOOKUP(N1254&amp;G1254,'By Class Overall'!A:F,6,FALSE),0)</f>
        <v>250</v>
      </c>
      <c r="Q1254" s="8">
        <f>_xlfn.IFNA(VLOOKUP(N1254&amp;G1254,'By Class Overall'!A:G,7,FALSE),0)</f>
        <v>1</v>
      </c>
    </row>
    <row r="1255" spans="1:17" x14ac:dyDescent="0.25">
      <c r="A1255" s="10">
        <v>3</v>
      </c>
      <c r="B1255" s="10" t="s">
        <v>12</v>
      </c>
      <c r="C1255" s="10" t="s">
        <v>164</v>
      </c>
      <c r="D1255" s="10">
        <v>10</v>
      </c>
      <c r="E1255" s="10">
        <v>2</v>
      </c>
      <c r="F1255" s="10">
        <v>33</v>
      </c>
      <c r="G1255" s="10" t="s">
        <v>171</v>
      </c>
      <c r="H1255" s="10">
        <v>7</v>
      </c>
      <c r="I1255" s="11">
        <v>8.8995254629629632E-3</v>
      </c>
      <c r="J1255" s="11">
        <v>7.5930555555555549E-4</v>
      </c>
      <c r="K1255" s="10">
        <v>2.6749999999999998</v>
      </c>
      <c r="L1255" s="10" t="s">
        <v>172</v>
      </c>
      <c r="M1255" s="10" t="s">
        <v>173</v>
      </c>
      <c r="N1255" s="10" t="s">
        <v>164</v>
      </c>
      <c r="O1255" s="8">
        <f>IF(N1255="Sportsman",0,_xlfn.IFNA(VLOOKUP(E1255,'Points and Classes'!A:B,2,FALSE),0))</f>
        <v>40</v>
      </c>
      <c r="P1255" s="8">
        <f>_xlfn.IFNA(VLOOKUP(N1255&amp;G1255,'By Class Overall'!A:F,6,FALSE),0)</f>
        <v>154</v>
      </c>
      <c r="Q1255" s="8">
        <f>_xlfn.IFNA(VLOOKUP(N1255&amp;G1255,'By Class Overall'!A:G,7,FALSE),0)</f>
        <v>2</v>
      </c>
    </row>
    <row r="1256" spans="1:17" x14ac:dyDescent="0.25">
      <c r="A1256" s="10">
        <v>3</v>
      </c>
      <c r="B1256" s="10" t="s">
        <v>12</v>
      </c>
      <c r="C1256" s="10" t="s">
        <v>164</v>
      </c>
      <c r="D1256" s="10">
        <v>11</v>
      </c>
      <c r="E1256" s="10">
        <v>3</v>
      </c>
      <c r="F1256" s="10">
        <v>32</v>
      </c>
      <c r="G1256" s="10" t="s">
        <v>168</v>
      </c>
      <c r="H1256" s="10">
        <v>7</v>
      </c>
      <c r="I1256" s="11">
        <v>8.9036226851851846E-3</v>
      </c>
      <c r="J1256" s="11">
        <v>7.6340277777777778E-4</v>
      </c>
      <c r="K1256" s="10">
        <v>0.35399999999999998</v>
      </c>
      <c r="L1256" s="10" t="s">
        <v>169</v>
      </c>
      <c r="M1256" s="10" t="s">
        <v>170</v>
      </c>
      <c r="N1256" s="10" t="s">
        <v>164</v>
      </c>
      <c r="O1256" s="8">
        <f>IF(N1256="Sportsman",0,_xlfn.IFNA(VLOOKUP(E1256,'Points and Classes'!A:B,2,FALSE),0))</f>
        <v>32</v>
      </c>
      <c r="P1256" s="8">
        <f>_xlfn.IFNA(VLOOKUP(N1256&amp;G1256,'By Class Overall'!A:F,6,FALSE),0)</f>
        <v>144</v>
      </c>
      <c r="Q1256" s="8">
        <f>_xlfn.IFNA(VLOOKUP(N1256&amp;G1256,'By Class Overall'!A:G,7,FALSE),0)</f>
        <v>3</v>
      </c>
    </row>
    <row r="1257" spans="1:17" x14ac:dyDescent="0.25">
      <c r="A1257" s="10">
        <v>3</v>
      </c>
      <c r="B1257" s="10" t="s">
        <v>12</v>
      </c>
      <c r="C1257" s="10" t="s">
        <v>164</v>
      </c>
      <c r="D1257" s="10">
        <v>12</v>
      </c>
      <c r="E1257" s="10">
        <v>4</v>
      </c>
      <c r="F1257" s="10">
        <v>142</v>
      </c>
      <c r="G1257" s="10" t="s">
        <v>233</v>
      </c>
      <c r="H1257" s="10">
        <v>7</v>
      </c>
      <c r="I1257" s="11">
        <v>9.4417013888888884E-3</v>
      </c>
      <c r="J1257" s="11">
        <v>1.3014814814814816E-3</v>
      </c>
      <c r="K1257" s="10">
        <v>46.49</v>
      </c>
      <c r="L1257" s="10" t="s">
        <v>234</v>
      </c>
      <c r="M1257" s="10" t="s">
        <v>158</v>
      </c>
      <c r="N1257" s="10" t="s">
        <v>164</v>
      </c>
      <c r="O1257" s="8">
        <f>IF(N1257="Sportsman",0,_xlfn.IFNA(VLOOKUP(E1257,'Points and Classes'!A:B,2,FALSE),0))</f>
        <v>26</v>
      </c>
      <c r="P1257" s="8">
        <f>_xlfn.IFNA(VLOOKUP(N1257&amp;G1257,'By Class Overall'!A:F,6,FALSE),0)</f>
        <v>72</v>
      </c>
      <c r="Q1257" s="8">
        <f>_xlfn.IFNA(VLOOKUP(N1257&amp;G1257,'By Class Overall'!A:G,7,FALSE),0)</f>
        <v>6</v>
      </c>
    </row>
    <row r="1258" spans="1:17" x14ac:dyDescent="0.25">
      <c r="A1258" s="10">
        <v>3</v>
      </c>
      <c r="B1258" s="10" t="s">
        <v>12</v>
      </c>
      <c r="C1258" s="10" t="s">
        <v>164</v>
      </c>
      <c r="D1258" s="10">
        <v>15</v>
      </c>
      <c r="E1258" s="10">
        <v>5</v>
      </c>
      <c r="F1258" s="10">
        <v>101</v>
      </c>
      <c r="G1258" s="10" t="s">
        <v>124</v>
      </c>
      <c r="H1258" s="10">
        <v>6</v>
      </c>
      <c r="I1258" s="11">
        <v>8.1690046296296285E-3</v>
      </c>
      <c r="J1258" s="10" t="s">
        <v>118</v>
      </c>
      <c r="K1258" s="10">
        <v>2.3690000000000002</v>
      </c>
      <c r="L1258" s="10" t="s">
        <v>125</v>
      </c>
      <c r="M1258" s="10" t="s">
        <v>81</v>
      </c>
      <c r="N1258" s="10" t="s">
        <v>164</v>
      </c>
      <c r="O1258" s="8">
        <f>IF(N1258="Sportsman",0,_xlfn.IFNA(VLOOKUP(E1258,'Points and Classes'!A:B,2,FALSE),0))</f>
        <v>22</v>
      </c>
      <c r="P1258" s="8">
        <f>_xlfn.IFNA(VLOOKUP(N1258&amp;G1258,'By Class Overall'!A:F,6,FALSE),0)</f>
        <v>42</v>
      </c>
      <c r="Q1258" s="8">
        <f>_xlfn.IFNA(VLOOKUP(N1258&amp;G1258,'By Class Overall'!A:G,7,FALSE),0)</f>
        <v>9</v>
      </c>
    </row>
    <row r="1259" spans="1:17" x14ac:dyDescent="0.25">
      <c r="A1259" s="10">
        <v>3</v>
      </c>
      <c r="B1259" s="10" t="s">
        <v>12</v>
      </c>
      <c r="C1259" s="10" t="s">
        <v>164</v>
      </c>
      <c r="D1259" s="10">
        <v>16</v>
      </c>
      <c r="E1259" s="10">
        <v>6</v>
      </c>
      <c r="F1259" s="10">
        <v>693</v>
      </c>
      <c r="G1259" s="10" t="s">
        <v>237</v>
      </c>
      <c r="H1259" s="10">
        <v>6</v>
      </c>
      <c r="I1259" s="11">
        <v>8.707291666666667E-3</v>
      </c>
      <c r="J1259" s="10" t="s">
        <v>118</v>
      </c>
      <c r="K1259" s="10">
        <v>46.508000000000003</v>
      </c>
      <c r="L1259" s="10" t="s">
        <v>172</v>
      </c>
      <c r="M1259" s="10" t="s">
        <v>16</v>
      </c>
      <c r="N1259" s="10" t="s">
        <v>164</v>
      </c>
      <c r="O1259" s="8">
        <f>IF(N1259="Sportsman",0,_xlfn.IFNA(VLOOKUP(E1259,'Points and Classes'!A:B,2,FALSE),0))</f>
        <v>20</v>
      </c>
      <c r="P1259" s="8">
        <f>_xlfn.IFNA(VLOOKUP(N1259&amp;G1259,'By Class Overall'!A:F,6,FALSE),0)</f>
        <v>82</v>
      </c>
      <c r="Q1259" s="8">
        <f>_xlfn.IFNA(VLOOKUP(N1259&amp;G1259,'By Class Overall'!A:G,7,FALSE),0)</f>
        <v>4</v>
      </c>
    </row>
    <row r="1260" spans="1:17" x14ac:dyDescent="0.25">
      <c r="A1260" s="10">
        <v>3</v>
      </c>
      <c r="B1260" s="10" t="s">
        <v>12</v>
      </c>
      <c r="C1260" s="10" t="s">
        <v>164</v>
      </c>
      <c r="D1260" s="10">
        <v>18</v>
      </c>
      <c r="E1260" s="10">
        <v>7</v>
      </c>
      <c r="F1260" s="10">
        <v>109</v>
      </c>
      <c r="G1260" s="10" t="s">
        <v>235</v>
      </c>
      <c r="H1260" s="10">
        <v>6</v>
      </c>
      <c r="I1260" s="11">
        <v>8.8286689814814807E-3</v>
      </c>
      <c r="J1260" s="10" t="s">
        <v>118</v>
      </c>
      <c r="K1260" s="10">
        <v>1E-3</v>
      </c>
      <c r="L1260" s="10" t="s">
        <v>131</v>
      </c>
      <c r="M1260" s="10" t="s">
        <v>236</v>
      </c>
      <c r="N1260" s="10" t="s">
        <v>164</v>
      </c>
      <c r="O1260" s="8">
        <f>IF(N1260="Sportsman",0,_xlfn.IFNA(VLOOKUP(E1260,'Points and Classes'!A:B,2,FALSE),0))</f>
        <v>18</v>
      </c>
      <c r="P1260" s="8">
        <f>_xlfn.IFNA(VLOOKUP(N1260&amp;G1260,'By Class Overall'!A:F,6,FALSE),0)</f>
        <v>54</v>
      </c>
      <c r="Q1260" s="8">
        <f>_xlfn.IFNA(VLOOKUP(N1260&amp;G1260,'By Class Overall'!A:G,7,FALSE),0)</f>
        <v>8</v>
      </c>
    </row>
    <row r="1261" spans="1:17" x14ac:dyDescent="0.25">
      <c r="A1261" s="10">
        <v>3</v>
      </c>
      <c r="B1261" s="10" t="s">
        <v>12</v>
      </c>
      <c r="C1261" s="10" t="s">
        <v>164</v>
      </c>
      <c r="D1261" s="10" t="s">
        <v>71</v>
      </c>
      <c r="E1261" s="10" t="s">
        <v>71</v>
      </c>
      <c r="F1261" s="10">
        <v>217</v>
      </c>
      <c r="G1261" s="10" t="s">
        <v>130</v>
      </c>
      <c r="H1261" s="10"/>
      <c r="I1261" s="10"/>
      <c r="J1261" s="10" t="s">
        <v>71</v>
      </c>
      <c r="K1261" s="10"/>
      <c r="L1261" s="10" t="s">
        <v>131</v>
      </c>
      <c r="M1261" s="10" t="s">
        <v>81</v>
      </c>
      <c r="N1261" s="10" t="s">
        <v>164</v>
      </c>
      <c r="O1261" s="8">
        <f>IF(N1261="Sportsman",0,_xlfn.IFNA(VLOOKUP(E1261,'Points and Classes'!A:B,2,FALSE),0))</f>
        <v>0</v>
      </c>
      <c r="P1261" s="8">
        <f>_xlfn.IFNA(VLOOKUP(N1261&amp;G1261,'By Class Overall'!A:F,6,FALSE),0)</f>
        <v>40</v>
      </c>
      <c r="Q1261" s="8">
        <f>_xlfn.IFNA(VLOOKUP(N1261&amp;G1261,'By Class Overall'!A:G,7,FALSE),0)</f>
        <v>10</v>
      </c>
    </row>
    <row r="1262" spans="1:17" x14ac:dyDescent="0.25">
      <c r="A1262" s="10">
        <v>3</v>
      </c>
      <c r="B1262" s="10" t="s">
        <v>12</v>
      </c>
      <c r="C1262" s="10" t="s">
        <v>164</v>
      </c>
      <c r="D1262" s="10" t="s">
        <v>71</v>
      </c>
      <c r="E1262" s="10" t="s">
        <v>71</v>
      </c>
      <c r="F1262" s="10">
        <v>660</v>
      </c>
      <c r="G1262" s="10" t="s">
        <v>64</v>
      </c>
      <c r="H1262" s="10"/>
      <c r="I1262" s="10"/>
      <c r="J1262" s="10" t="s">
        <v>71</v>
      </c>
      <c r="K1262" s="10"/>
      <c r="L1262" s="10" t="s">
        <v>65</v>
      </c>
      <c r="M1262" s="10" t="s">
        <v>66</v>
      </c>
      <c r="N1262" s="10" t="s">
        <v>164</v>
      </c>
      <c r="O1262" s="8">
        <f>IF(N1262="Sportsman",0,_xlfn.IFNA(VLOOKUP(E1262,'Points and Classes'!A:B,2,FALSE),0))</f>
        <v>0</v>
      </c>
      <c r="P1262" s="8">
        <f>_xlfn.IFNA(VLOOKUP(N1262&amp;G1262,'By Class Overall'!A:F,6,FALSE),0)</f>
        <v>80</v>
      </c>
      <c r="Q1262" s="8">
        <f>_xlfn.IFNA(VLOOKUP(N1262&amp;G1262,'By Class Overall'!A:G,7,FALSE),0)</f>
        <v>5</v>
      </c>
    </row>
    <row r="1263" spans="1:17" x14ac:dyDescent="0.25">
      <c r="A1263" s="10">
        <v>3</v>
      </c>
      <c r="B1263" s="10" t="s">
        <v>12</v>
      </c>
      <c r="C1263" s="10" t="s">
        <v>192</v>
      </c>
      <c r="D1263" s="10">
        <v>1</v>
      </c>
      <c r="E1263" s="10">
        <v>1</v>
      </c>
      <c r="F1263" s="10">
        <v>870</v>
      </c>
      <c r="G1263" s="10" t="s">
        <v>79</v>
      </c>
      <c r="H1263" s="10">
        <v>7</v>
      </c>
      <c r="I1263" s="11">
        <v>8.5697916666666665E-3</v>
      </c>
      <c r="J1263" s="10"/>
      <c r="K1263" s="10"/>
      <c r="L1263" s="10" t="s">
        <v>80</v>
      </c>
      <c r="M1263" s="10" t="s">
        <v>81</v>
      </c>
      <c r="N1263" s="10" t="s">
        <v>192</v>
      </c>
      <c r="O1263" s="8">
        <f>IF(N1263="Sportsman",0,_xlfn.IFNA(VLOOKUP(E1263,'Points and Classes'!A:B,2,FALSE),0))</f>
        <v>0</v>
      </c>
      <c r="P1263" s="8">
        <f>_xlfn.IFNA(VLOOKUP(N1263&amp;G1263,'By Class Overall'!A:F,6,FALSE),0)</f>
        <v>0</v>
      </c>
      <c r="Q1263" s="8">
        <f>_xlfn.IFNA(VLOOKUP(N1263&amp;G1263,'By Class Overall'!A:G,7,FALSE),0)</f>
        <v>1</v>
      </c>
    </row>
    <row r="1264" spans="1:17" x14ac:dyDescent="0.25">
      <c r="A1264" s="10">
        <v>3</v>
      </c>
      <c r="B1264" s="10" t="s">
        <v>12</v>
      </c>
      <c r="C1264" s="10" t="s">
        <v>192</v>
      </c>
      <c r="D1264" s="10">
        <v>2</v>
      </c>
      <c r="E1264" s="10">
        <v>2</v>
      </c>
      <c r="F1264" s="10">
        <v>268</v>
      </c>
      <c r="G1264" s="10" t="s">
        <v>156</v>
      </c>
      <c r="H1264" s="10">
        <v>7</v>
      </c>
      <c r="I1264" s="11">
        <v>8.5748495370370371E-3</v>
      </c>
      <c r="J1264" s="10">
        <v>0.437</v>
      </c>
      <c r="K1264" s="10">
        <v>0.437</v>
      </c>
      <c r="L1264" s="10" t="s">
        <v>157</v>
      </c>
      <c r="M1264" s="10" t="s">
        <v>158</v>
      </c>
      <c r="N1264" s="10" t="s">
        <v>192</v>
      </c>
      <c r="O1264" s="8">
        <f>IF(N1264="Sportsman",0,_xlfn.IFNA(VLOOKUP(E1264,'Points and Classes'!A:B,2,FALSE),0))</f>
        <v>0</v>
      </c>
      <c r="P1264" s="8">
        <f>_xlfn.IFNA(VLOOKUP(N1264&amp;G1264,'By Class Overall'!A:F,6,FALSE),0)</f>
        <v>0</v>
      </c>
      <c r="Q1264" s="8">
        <f>_xlfn.IFNA(VLOOKUP(N1264&amp;G1264,'By Class Overall'!A:G,7,FALSE),0)</f>
        <v>1</v>
      </c>
    </row>
    <row r="1265" spans="1:17" x14ac:dyDescent="0.25">
      <c r="A1265" s="10">
        <v>3</v>
      </c>
      <c r="B1265" s="10" t="s">
        <v>12</v>
      </c>
      <c r="C1265" s="10" t="s">
        <v>192</v>
      </c>
      <c r="D1265" s="10">
        <v>3</v>
      </c>
      <c r="E1265" s="10">
        <v>3</v>
      </c>
      <c r="F1265" s="10">
        <v>142</v>
      </c>
      <c r="G1265" s="10" t="s">
        <v>233</v>
      </c>
      <c r="H1265" s="10">
        <v>7</v>
      </c>
      <c r="I1265" s="11">
        <v>9.2531597222222216E-3</v>
      </c>
      <c r="J1265" s="10">
        <v>59.042999999999999</v>
      </c>
      <c r="K1265" s="10">
        <v>58.606000000000002</v>
      </c>
      <c r="L1265" s="10" t="s">
        <v>234</v>
      </c>
      <c r="M1265" s="10" t="s">
        <v>158</v>
      </c>
      <c r="N1265" s="10" t="s">
        <v>192</v>
      </c>
      <c r="O1265" s="8">
        <f>IF(N1265="Sportsman",0,_xlfn.IFNA(VLOOKUP(E1265,'Points and Classes'!A:B,2,FALSE),0))</f>
        <v>0</v>
      </c>
      <c r="P1265" s="8">
        <f>_xlfn.IFNA(VLOOKUP(N1265&amp;G1265,'By Class Overall'!A:F,6,FALSE),0)</f>
        <v>0</v>
      </c>
      <c r="Q1265" s="8">
        <f>_xlfn.IFNA(VLOOKUP(N1265&amp;G1265,'By Class Overall'!A:G,7,FALSE),0)</f>
        <v>1</v>
      </c>
    </row>
    <row r="1266" spans="1:17" x14ac:dyDescent="0.25">
      <c r="A1266" s="10">
        <v>3</v>
      </c>
      <c r="B1266" s="10" t="s">
        <v>12</v>
      </c>
      <c r="C1266" s="10" t="s">
        <v>192</v>
      </c>
      <c r="D1266" s="10">
        <v>4</v>
      </c>
      <c r="E1266" s="10">
        <v>4</v>
      </c>
      <c r="F1266" s="10">
        <v>213</v>
      </c>
      <c r="G1266" s="10" t="s">
        <v>241</v>
      </c>
      <c r="H1266" s="10">
        <v>6</v>
      </c>
      <c r="I1266" s="11">
        <v>8.1577199074074087E-3</v>
      </c>
      <c r="J1266" s="10" t="s">
        <v>118</v>
      </c>
      <c r="K1266" s="10" t="s">
        <v>118</v>
      </c>
      <c r="L1266" s="10" t="s">
        <v>242</v>
      </c>
      <c r="M1266" s="10" t="s">
        <v>243</v>
      </c>
      <c r="N1266" s="10" t="s">
        <v>192</v>
      </c>
      <c r="O1266" s="8">
        <f>IF(N1266="Sportsman",0,_xlfn.IFNA(VLOOKUP(E1266,'Points and Classes'!A:B,2,FALSE),0))</f>
        <v>0</v>
      </c>
      <c r="P1266" s="8">
        <f>_xlfn.IFNA(VLOOKUP(N1266&amp;G1266,'By Class Overall'!A:F,6,FALSE),0)</f>
        <v>0</v>
      </c>
      <c r="Q1266" s="8">
        <f>_xlfn.IFNA(VLOOKUP(N1266&amp;G1266,'By Class Overall'!A:G,7,FALSE),0)</f>
        <v>1</v>
      </c>
    </row>
    <row r="1267" spans="1:17" x14ac:dyDescent="0.25">
      <c r="A1267" s="10">
        <v>3</v>
      </c>
      <c r="B1267" s="10" t="s">
        <v>12</v>
      </c>
      <c r="C1267" s="10" t="s">
        <v>192</v>
      </c>
      <c r="D1267" s="10" t="s">
        <v>268</v>
      </c>
      <c r="E1267" s="10" t="s">
        <v>268</v>
      </c>
      <c r="F1267" s="10">
        <v>123</v>
      </c>
      <c r="G1267" s="10" t="s">
        <v>187</v>
      </c>
      <c r="H1267" s="10">
        <v>1</v>
      </c>
      <c r="I1267" s="11">
        <v>2.0479050925925929E-3</v>
      </c>
      <c r="J1267" s="10" t="s">
        <v>268</v>
      </c>
      <c r="K1267" s="10" t="s">
        <v>112</v>
      </c>
      <c r="L1267" s="10" t="s">
        <v>188</v>
      </c>
      <c r="M1267" s="10" t="s">
        <v>189</v>
      </c>
      <c r="N1267" s="10" t="s">
        <v>192</v>
      </c>
      <c r="O1267" s="8">
        <f>IF(N1267="Sportsman",0,_xlfn.IFNA(VLOOKUP(E1267,'Points and Classes'!A:B,2,FALSE),0))</f>
        <v>0</v>
      </c>
      <c r="P1267" s="8">
        <f>_xlfn.IFNA(VLOOKUP(N1267&amp;G1267,'By Class Overall'!A:F,6,FALSE),0)</f>
        <v>0</v>
      </c>
      <c r="Q1267" s="8">
        <f>_xlfn.IFNA(VLOOKUP(N1267&amp;G1267,'By Class Overall'!A:G,7,FALSE),0)</f>
        <v>1</v>
      </c>
    </row>
    <row r="1268" spans="1:17" x14ac:dyDescent="0.25">
      <c r="A1268" s="10">
        <v>3</v>
      </c>
      <c r="B1268" s="10" t="s">
        <v>12</v>
      </c>
      <c r="C1268" s="10" t="s">
        <v>192</v>
      </c>
      <c r="D1268" s="10" t="s">
        <v>71</v>
      </c>
      <c r="E1268" s="10" t="s">
        <v>71</v>
      </c>
      <c r="F1268" s="10">
        <v>300</v>
      </c>
      <c r="G1268" s="10" t="s">
        <v>267</v>
      </c>
      <c r="H1268" s="10"/>
      <c r="I1268" s="10"/>
      <c r="J1268" s="10" t="s">
        <v>71</v>
      </c>
      <c r="K1268" s="10"/>
      <c r="L1268" s="10" t="s">
        <v>18</v>
      </c>
      <c r="M1268" s="10" t="s">
        <v>158</v>
      </c>
      <c r="N1268" s="10" t="s">
        <v>192</v>
      </c>
      <c r="O1268" s="8">
        <f>IF(N1268="Sportsman",0,_xlfn.IFNA(VLOOKUP(E1268,'Points and Classes'!A:B,2,FALSE),0))</f>
        <v>0</v>
      </c>
      <c r="P1268" s="8">
        <f>_xlfn.IFNA(VLOOKUP(N1268&amp;G1268,'By Class Overall'!A:F,6,FALSE),0)</f>
        <v>0</v>
      </c>
      <c r="Q1268" s="8">
        <f>_xlfn.IFNA(VLOOKUP(N1268&amp;G1268,'By Class Overall'!A:G,7,FALSE),0)</f>
        <v>1</v>
      </c>
    </row>
    <row r="1269" spans="1:17" x14ac:dyDescent="0.25">
      <c r="A1269" s="10">
        <v>3</v>
      </c>
      <c r="B1269" s="10" t="s">
        <v>12</v>
      </c>
      <c r="C1269" s="10" t="s">
        <v>192</v>
      </c>
      <c r="D1269" s="10" t="s">
        <v>71</v>
      </c>
      <c r="E1269" s="10" t="s">
        <v>71</v>
      </c>
      <c r="F1269" s="10">
        <v>870</v>
      </c>
      <c r="G1269" s="10" t="s">
        <v>79</v>
      </c>
      <c r="H1269" s="10"/>
      <c r="I1269" s="10"/>
      <c r="J1269" s="10" t="s">
        <v>71</v>
      </c>
      <c r="K1269" s="10"/>
      <c r="L1269" s="10" t="s">
        <v>80</v>
      </c>
      <c r="M1269" s="10" t="s">
        <v>81</v>
      </c>
      <c r="N1269" s="10" t="s">
        <v>192</v>
      </c>
      <c r="O1269" s="8">
        <f>IF(N1269="Sportsman",0,_xlfn.IFNA(VLOOKUP(E1269,'Points and Classes'!A:B,2,FALSE),0))</f>
        <v>0</v>
      </c>
      <c r="P1269" s="8">
        <f>_xlfn.IFNA(VLOOKUP(N1269&amp;G1269,'By Class Overall'!A:F,6,FALSE),0)</f>
        <v>0</v>
      </c>
      <c r="Q1269" s="8">
        <f>_xlfn.IFNA(VLOOKUP(N1269&amp;G1269,'By Class Overall'!A:G,7,FALSE),0)</f>
        <v>1</v>
      </c>
    </row>
    <row r="1270" spans="1:17" x14ac:dyDescent="0.25">
      <c r="A1270" s="10">
        <v>3</v>
      </c>
      <c r="B1270" s="10" t="s">
        <v>12</v>
      </c>
      <c r="C1270" s="10" t="s">
        <v>192</v>
      </c>
      <c r="D1270" s="10" t="s">
        <v>71</v>
      </c>
      <c r="E1270" s="10" t="s">
        <v>71</v>
      </c>
      <c r="F1270" s="10">
        <v>335</v>
      </c>
      <c r="G1270" s="10" t="s">
        <v>269</v>
      </c>
      <c r="H1270" s="10"/>
      <c r="I1270" s="10"/>
      <c r="J1270" s="10" t="s">
        <v>71</v>
      </c>
      <c r="K1270" s="10"/>
      <c r="L1270" s="10" t="s">
        <v>270</v>
      </c>
      <c r="M1270" s="10" t="s">
        <v>271</v>
      </c>
      <c r="N1270" s="10" t="s">
        <v>192</v>
      </c>
      <c r="O1270" s="8">
        <f>IF(N1270="Sportsman",0,_xlfn.IFNA(VLOOKUP(E1270,'Points and Classes'!A:B,2,FALSE),0))</f>
        <v>0</v>
      </c>
      <c r="P1270" s="8">
        <f>_xlfn.IFNA(VLOOKUP(N1270&amp;G1270,'By Class Overall'!A:F,6,FALSE),0)</f>
        <v>0</v>
      </c>
      <c r="Q1270" s="8">
        <f>_xlfn.IFNA(VLOOKUP(N1270&amp;G1270,'By Class Overall'!A:G,7,FALSE),0)</f>
        <v>1</v>
      </c>
    </row>
    <row r="1271" spans="1:17" x14ac:dyDescent="0.25">
      <c r="A1271" s="10">
        <v>3</v>
      </c>
      <c r="B1271" s="10" t="s">
        <v>12</v>
      </c>
      <c r="C1271" s="10" t="s">
        <v>192</v>
      </c>
      <c r="D1271" s="10" t="s">
        <v>71</v>
      </c>
      <c r="E1271" s="10" t="s">
        <v>71</v>
      </c>
      <c r="F1271" s="10">
        <v>711</v>
      </c>
      <c r="G1271" s="10" t="s">
        <v>151</v>
      </c>
      <c r="H1271" s="10"/>
      <c r="I1271" s="10"/>
      <c r="J1271" s="10" t="s">
        <v>71</v>
      </c>
      <c r="K1271" s="10"/>
      <c r="L1271" s="10" t="s">
        <v>18</v>
      </c>
      <c r="M1271" s="10" t="s">
        <v>152</v>
      </c>
      <c r="N1271" s="10" t="s">
        <v>192</v>
      </c>
      <c r="O1271" s="8">
        <f>IF(N1271="Sportsman",0,_xlfn.IFNA(VLOOKUP(E1271,'Points and Classes'!A:B,2,FALSE),0))</f>
        <v>0</v>
      </c>
      <c r="P1271" s="8">
        <f>_xlfn.IFNA(VLOOKUP(N1271&amp;G1271,'By Class Overall'!A:F,6,FALSE),0)</f>
        <v>0</v>
      </c>
      <c r="Q1271" s="8">
        <f>_xlfn.IFNA(VLOOKUP(N1271&amp;G1271,'By Class Overall'!A:G,7,FALSE),0)</f>
        <v>1</v>
      </c>
    </row>
    <row r="1272" spans="1:17" x14ac:dyDescent="0.25">
      <c r="A1272" s="10">
        <v>3</v>
      </c>
      <c r="B1272" s="10" t="s">
        <v>12</v>
      </c>
      <c r="C1272" s="10" t="s">
        <v>192</v>
      </c>
      <c r="D1272" s="10" t="s">
        <v>71</v>
      </c>
      <c r="E1272" s="10" t="s">
        <v>71</v>
      </c>
      <c r="F1272" s="10">
        <v>993</v>
      </c>
      <c r="G1272" s="10" t="s">
        <v>165</v>
      </c>
      <c r="H1272" s="10"/>
      <c r="I1272" s="10"/>
      <c r="J1272" s="10" t="s">
        <v>71</v>
      </c>
      <c r="K1272" s="10"/>
      <c r="L1272" s="10" t="s">
        <v>166</v>
      </c>
      <c r="M1272" s="10" t="s">
        <v>16</v>
      </c>
      <c r="N1272" s="10" t="s">
        <v>192</v>
      </c>
      <c r="O1272" s="8">
        <f>IF(N1272="Sportsman",0,_xlfn.IFNA(VLOOKUP(E1272,'Points and Classes'!A:B,2,FALSE),0))</f>
        <v>0</v>
      </c>
      <c r="P1272" s="8">
        <f>_xlfn.IFNA(VLOOKUP(N1272&amp;G1272,'By Class Overall'!A:F,6,FALSE),0)</f>
        <v>0</v>
      </c>
      <c r="Q1272" s="8">
        <f>_xlfn.IFNA(VLOOKUP(N1272&amp;G1272,'By Class Overall'!A:G,7,FALSE),0)</f>
        <v>1</v>
      </c>
    </row>
    <row r="1273" spans="1:17" x14ac:dyDescent="0.25">
      <c r="A1273" s="10">
        <v>3</v>
      </c>
      <c r="B1273" s="10" t="s">
        <v>12</v>
      </c>
      <c r="C1273" s="10" t="s">
        <v>192</v>
      </c>
      <c r="D1273" s="10" t="s">
        <v>71</v>
      </c>
      <c r="E1273" s="10" t="s">
        <v>71</v>
      </c>
      <c r="F1273" s="10">
        <v>666</v>
      </c>
      <c r="G1273" s="10" t="s">
        <v>45</v>
      </c>
      <c r="H1273" s="10"/>
      <c r="I1273" s="10"/>
      <c r="J1273" s="10" t="s">
        <v>71</v>
      </c>
      <c r="K1273" s="10"/>
      <c r="L1273" s="10" t="s">
        <v>18</v>
      </c>
      <c r="M1273" s="10" t="s">
        <v>46</v>
      </c>
      <c r="N1273" s="10" t="s">
        <v>192</v>
      </c>
      <c r="O1273" s="8">
        <f>IF(N1273="Sportsman",0,_xlfn.IFNA(VLOOKUP(E1273,'Points and Classes'!A:B,2,FALSE),0))</f>
        <v>0</v>
      </c>
      <c r="P1273" s="8">
        <f>_xlfn.IFNA(VLOOKUP(N1273&amp;G1273,'By Class Overall'!A:F,6,FALSE),0)</f>
        <v>0</v>
      </c>
      <c r="Q1273" s="8">
        <f>_xlfn.IFNA(VLOOKUP(N1273&amp;G1273,'By Class Overall'!A:G,7,FALSE),0)</f>
        <v>0</v>
      </c>
    </row>
    <row r="1274" spans="1:17" x14ac:dyDescent="0.25">
      <c r="A1274" s="10">
        <v>3</v>
      </c>
      <c r="B1274" s="10" t="s">
        <v>12</v>
      </c>
      <c r="C1274" s="10" t="s">
        <v>192</v>
      </c>
      <c r="D1274" s="10" t="s">
        <v>71</v>
      </c>
      <c r="E1274" s="10" t="s">
        <v>71</v>
      </c>
      <c r="F1274" s="10">
        <v>881</v>
      </c>
      <c r="G1274" s="10" t="s">
        <v>293</v>
      </c>
      <c r="H1274" s="10"/>
      <c r="I1274" s="10"/>
      <c r="J1274" s="10" t="s">
        <v>71</v>
      </c>
      <c r="K1274" s="10"/>
      <c r="L1274" s="10" t="s">
        <v>294</v>
      </c>
      <c r="M1274" s="10" t="s">
        <v>295</v>
      </c>
      <c r="N1274" s="10" t="s">
        <v>192</v>
      </c>
      <c r="O1274" s="8">
        <f>IF(N1274="Sportsman",0,_xlfn.IFNA(VLOOKUP(E1274,'Points and Classes'!A:B,2,FALSE),0))</f>
        <v>0</v>
      </c>
      <c r="P1274" s="8">
        <f>_xlfn.IFNA(VLOOKUP(N1274&amp;G1274,'By Class Overall'!A:F,6,FALSE),0)</f>
        <v>0</v>
      </c>
      <c r="Q1274" s="8">
        <f>_xlfn.IFNA(VLOOKUP(N1274&amp;G1274,'By Class Overall'!A:G,7,FALSE),0)</f>
        <v>0</v>
      </c>
    </row>
    <row r="1275" spans="1:17" x14ac:dyDescent="0.25">
      <c r="A1275" s="10">
        <v>3</v>
      </c>
      <c r="B1275" s="10" t="s">
        <v>12</v>
      </c>
      <c r="C1275" s="10" t="s">
        <v>192</v>
      </c>
      <c r="D1275" s="10" t="s">
        <v>71</v>
      </c>
      <c r="E1275" s="10" t="s">
        <v>71</v>
      </c>
      <c r="F1275" s="10">
        <v>113</v>
      </c>
      <c r="G1275" s="10" t="s">
        <v>264</v>
      </c>
      <c r="H1275" s="10"/>
      <c r="I1275" s="10"/>
      <c r="J1275" s="10" t="s">
        <v>71</v>
      </c>
      <c r="K1275" s="10"/>
      <c r="L1275" s="10" t="s">
        <v>265</v>
      </c>
      <c r="M1275" s="10" t="s">
        <v>266</v>
      </c>
      <c r="N1275" s="10" t="s">
        <v>192</v>
      </c>
      <c r="O1275" s="8">
        <f>IF(N1275="Sportsman",0,_xlfn.IFNA(VLOOKUP(E1275,'Points and Classes'!A:B,2,FALSE),0))</f>
        <v>0</v>
      </c>
      <c r="P1275" s="8">
        <f>_xlfn.IFNA(VLOOKUP(N1275&amp;G1275,'By Class Overall'!A:F,6,FALSE),0)</f>
        <v>0</v>
      </c>
      <c r="Q1275" s="8">
        <f>_xlfn.IFNA(VLOOKUP(N1275&amp;G1275,'By Class Overall'!A:G,7,FALSE),0)</f>
        <v>0</v>
      </c>
    </row>
    <row r="1276" spans="1:17" x14ac:dyDescent="0.25">
      <c r="A1276" s="10">
        <v>3</v>
      </c>
      <c r="B1276" s="10" t="s">
        <v>12</v>
      </c>
      <c r="C1276" s="10" t="s">
        <v>192</v>
      </c>
      <c r="D1276" s="10" t="s">
        <v>71</v>
      </c>
      <c r="E1276" s="10" t="s">
        <v>71</v>
      </c>
      <c r="F1276" s="10">
        <v>142</v>
      </c>
      <c r="G1276" s="10" t="s">
        <v>233</v>
      </c>
      <c r="H1276" s="10"/>
      <c r="I1276" s="10"/>
      <c r="J1276" s="10" t="s">
        <v>71</v>
      </c>
      <c r="K1276" s="10"/>
      <c r="L1276" s="10" t="s">
        <v>234</v>
      </c>
      <c r="M1276" s="10" t="s">
        <v>158</v>
      </c>
      <c r="N1276" s="10" t="s">
        <v>192</v>
      </c>
      <c r="O1276" s="8">
        <f>IF(N1276="Sportsman",0,_xlfn.IFNA(VLOOKUP(E1276,'Points and Classes'!A:B,2,FALSE),0))</f>
        <v>0</v>
      </c>
      <c r="P1276" s="8">
        <f>_xlfn.IFNA(VLOOKUP(N1276&amp;G1276,'By Class Overall'!A:F,6,FALSE),0)</f>
        <v>0</v>
      </c>
      <c r="Q1276" s="8">
        <f>_xlfn.IFNA(VLOOKUP(N1276&amp;G1276,'By Class Overall'!A:G,7,FALSE),0)</f>
        <v>1</v>
      </c>
    </row>
    <row r="1277" spans="1:17" x14ac:dyDescent="0.25">
      <c r="A1277" s="10">
        <v>3</v>
      </c>
      <c r="B1277" s="10" t="s">
        <v>12</v>
      </c>
      <c r="C1277" s="10" t="s">
        <v>192</v>
      </c>
      <c r="D1277" s="10" t="s">
        <v>71</v>
      </c>
      <c r="E1277" s="10" t="s">
        <v>71</v>
      </c>
      <c r="F1277" s="10">
        <v>693</v>
      </c>
      <c r="G1277" s="10" t="s">
        <v>237</v>
      </c>
      <c r="H1277" s="10"/>
      <c r="I1277" s="10"/>
      <c r="J1277" s="10" t="s">
        <v>71</v>
      </c>
      <c r="K1277" s="10"/>
      <c r="L1277" s="10" t="s">
        <v>172</v>
      </c>
      <c r="M1277" s="10" t="s">
        <v>16</v>
      </c>
      <c r="N1277" s="10" t="s">
        <v>192</v>
      </c>
      <c r="O1277" s="8">
        <f>IF(N1277="Sportsman",0,_xlfn.IFNA(VLOOKUP(E1277,'Points and Classes'!A:B,2,FALSE),0))</f>
        <v>0</v>
      </c>
      <c r="P1277" s="8">
        <f>_xlfn.IFNA(VLOOKUP(N1277&amp;G1277,'By Class Overall'!A:F,6,FALSE),0)</f>
        <v>0</v>
      </c>
      <c r="Q1277" s="8">
        <f>_xlfn.IFNA(VLOOKUP(N1277&amp;G1277,'By Class Overall'!A:G,7,FALSE),0)</f>
        <v>1</v>
      </c>
    </row>
    <row r="1278" spans="1:17" x14ac:dyDescent="0.25">
      <c r="A1278" s="10">
        <v>3</v>
      </c>
      <c r="B1278" s="10" t="s">
        <v>12</v>
      </c>
      <c r="C1278" s="10" t="s">
        <v>192</v>
      </c>
      <c r="D1278" s="10" t="s">
        <v>71</v>
      </c>
      <c r="E1278" s="10" t="s">
        <v>71</v>
      </c>
      <c r="F1278" s="10">
        <v>213</v>
      </c>
      <c r="G1278" s="10" t="s">
        <v>241</v>
      </c>
      <c r="H1278" s="10"/>
      <c r="I1278" s="10"/>
      <c r="J1278" s="10" t="s">
        <v>71</v>
      </c>
      <c r="K1278" s="10"/>
      <c r="L1278" s="10" t="s">
        <v>242</v>
      </c>
      <c r="M1278" s="10" t="s">
        <v>243</v>
      </c>
      <c r="N1278" s="10" t="s">
        <v>192</v>
      </c>
      <c r="O1278" s="8">
        <f>IF(N1278="Sportsman",0,_xlfn.IFNA(VLOOKUP(E1278,'Points and Classes'!A:B,2,FALSE),0))</f>
        <v>0</v>
      </c>
      <c r="P1278" s="8">
        <f>_xlfn.IFNA(VLOOKUP(N1278&amp;G1278,'By Class Overall'!A:F,6,FALSE),0)</f>
        <v>0</v>
      </c>
      <c r="Q1278" s="8">
        <f>_xlfn.IFNA(VLOOKUP(N1278&amp;G1278,'By Class Overall'!A:G,7,FALSE),0)</f>
        <v>1</v>
      </c>
    </row>
    <row r="1279" spans="1:17" x14ac:dyDescent="0.25">
      <c r="A1279" s="10">
        <v>3</v>
      </c>
      <c r="B1279" s="10" t="s">
        <v>12</v>
      </c>
      <c r="C1279" s="10" t="s">
        <v>192</v>
      </c>
      <c r="D1279" s="10" t="s">
        <v>71</v>
      </c>
      <c r="E1279" s="10" t="s">
        <v>71</v>
      </c>
      <c r="F1279" s="10">
        <v>147</v>
      </c>
      <c r="G1279" s="10" t="s">
        <v>159</v>
      </c>
      <c r="H1279" s="10"/>
      <c r="I1279" s="10"/>
      <c r="J1279" s="10" t="s">
        <v>71</v>
      </c>
      <c r="K1279" s="10"/>
      <c r="L1279" s="10" t="s">
        <v>155</v>
      </c>
      <c r="M1279" s="10" t="s">
        <v>24</v>
      </c>
      <c r="N1279" s="10" t="s">
        <v>192</v>
      </c>
      <c r="O1279" s="8">
        <f>IF(N1279="Sportsman",0,_xlfn.IFNA(VLOOKUP(E1279,'Points and Classes'!A:B,2,FALSE),0))</f>
        <v>0</v>
      </c>
      <c r="P1279" s="8">
        <f>_xlfn.IFNA(VLOOKUP(N1279&amp;G1279,'By Class Overall'!A:F,6,FALSE),0)</f>
        <v>0</v>
      </c>
      <c r="Q1279" s="8">
        <f>_xlfn.IFNA(VLOOKUP(N1279&amp;G1279,'By Class Overall'!A:G,7,FALSE),0)</f>
        <v>0</v>
      </c>
    </row>
    <row r="1280" spans="1:17" x14ac:dyDescent="0.25">
      <c r="A1280" s="10">
        <v>3</v>
      </c>
      <c r="B1280" s="10" t="s">
        <v>12</v>
      </c>
      <c r="C1280" s="10" t="s">
        <v>192</v>
      </c>
      <c r="D1280" s="10" t="s">
        <v>71</v>
      </c>
      <c r="E1280" s="10" t="s">
        <v>71</v>
      </c>
      <c r="F1280" s="10">
        <v>107</v>
      </c>
      <c r="G1280" s="10" t="s">
        <v>55</v>
      </c>
      <c r="H1280" s="10"/>
      <c r="I1280" s="10"/>
      <c r="J1280" s="10" t="s">
        <v>71</v>
      </c>
      <c r="K1280" s="10"/>
      <c r="L1280" s="10" t="s">
        <v>56</v>
      </c>
      <c r="M1280" s="10" t="s">
        <v>57</v>
      </c>
      <c r="N1280" s="10" t="s">
        <v>192</v>
      </c>
      <c r="O1280" s="8">
        <f>IF(N1280="Sportsman",0,_xlfn.IFNA(VLOOKUP(E1280,'Points and Classes'!A:B,2,FALSE),0))</f>
        <v>0</v>
      </c>
      <c r="P1280" s="8">
        <f>_xlfn.IFNA(VLOOKUP(N1280&amp;G1280,'By Class Overall'!A:F,6,FALSE),0)</f>
        <v>0</v>
      </c>
      <c r="Q1280" s="8">
        <f>_xlfn.IFNA(VLOOKUP(N1280&amp;G1280,'By Class Overall'!A:G,7,FALSE),0)</f>
        <v>1</v>
      </c>
    </row>
    <row r="1281" spans="1:17" x14ac:dyDescent="0.25">
      <c r="A1281" s="10">
        <v>3</v>
      </c>
      <c r="B1281" s="10" t="s">
        <v>12</v>
      </c>
      <c r="C1281" s="10" t="s">
        <v>192</v>
      </c>
      <c r="D1281" s="10" t="s">
        <v>71</v>
      </c>
      <c r="E1281" s="10" t="s">
        <v>71</v>
      </c>
      <c r="F1281" s="10">
        <v>268</v>
      </c>
      <c r="G1281" s="10" t="s">
        <v>156</v>
      </c>
      <c r="H1281" s="10"/>
      <c r="I1281" s="10"/>
      <c r="J1281" s="10" t="s">
        <v>71</v>
      </c>
      <c r="K1281" s="10"/>
      <c r="L1281" s="10" t="s">
        <v>157</v>
      </c>
      <c r="M1281" s="10" t="s">
        <v>158</v>
      </c>
      <c r="N1281" s="10" t="s">
        <v>192</v>
      </c>
      <c r="O1281" s="8">
        <f>IF(N1281="Sportsman",0,_xlfn.IFNA(VLOOKUP(E1281,'Points and Classes'!A:B,2,FALSE),0))</f>
        <v>0</v>
      </c>
      <c r="P1281" s="8">
        <f>_xlfn.IFNA(VLOOKUP(N1281&amp;G1281,'By Class Overall'!A:F,6,FALSE),0)</f>
        <v>0</v>
      </c>
      <c r="Q1281" s="8">
        <f>_xlfn.IFNA(VLOOKUP(N1281&amp;G1281,'By Class Overall'!A:G,7,FALSE),0)</f>
        <v>1</v>
      </c>
    </row>
    <row r="1282" spans="1:17" x14ac:dyDescent="0.25">
      <c r="A1282" s="10">
        <v>3</v>
      </c>
      <c r="B1282" s="10" t="s">
        <v>12</v>
      </c>
      <c r="C1282" s="10" t="s">
        <v>192</v>
      </c>
      <c r="D1282" s="10" t="s">
        <v>193</v>
      </c>
      <c r="E1282" s="10" t="s">
        <v>193</v>
      </c>
      <c r="F1282" s="10">
        <v>113</v>
      </c>
      <c r="G1282" s="10" t="s">
        <v>264</v>
      </c>
      <c r="H1282" s="10">
        <v>7</v>
      </c>
      <c r="I1282" s="11">
        <v>8.0729629629629641E-3</v>
      </c>
      <c r="J1282" s="10" t="s">
        <v>193</v>
      </c>
      <c r="K1282" s="10"/>
      <c r="L1282" s="10" t="s">
        <v>265</v>
      </c>
      <c r="M1282" s="10" t="s">
        <v>266</v>
      </c>
      <c r="N1282" s="10" t="s">
        <v>192</v>
      </c>
      <c r="O1282" s="8">
        <f>IF(N1282="Sportsman",0,_xlfn.IFNA(VLOOKUP(E1282,'Points and Classes'!A:B,2,FALSE),0))</f>
        <v>0</v>
      </c>
      <c r="P1282" s="8">
        <f>_xlfn.IFNA(VLOOKUP(N1282&amp;G1282,'By Class Overall'!A:F,6,FALSE),0)</f>
        <v>0</v>
      </c>
      <c r="Q1282" s="8">
        <f>_xlfn.IFNA(VLOOKUP(N1282&amp;G1282,'By Class Overall'!A:G,7,FALSE),0)</f>
        <v>0</v>
      </c>
    </row>
    <row r="1283" spans="1:17" x14ac:dyDescent="0.25">
      <c r="A1283" s="10">
        <v>3</v>
      </c>
      <c r="B1283" s="10" t="s">
        <v>181</v>
      </c>
      <c r="C1283" s="10" t="s">
        <v>198</v>
      </c>
      <c r="D1283" s="10">
        <v>1</v>
      </c>
      <c r="E1283" s="10">
        <v>1</v>
      </c>
      <c r="F1283" s="10">
        <v>68</v>
      </c>
      <c r="G1283" s="10" t="s">
        <v>20</v>
      </c>
      <c r="H1283" s="10">
        <v>7</v>
      </c>
      <c r="I1283" s="11">
        <v>7.8611458333333346E-3</v>
      </c>
      <c r="J1283" s="10"/>
      <c r="K1283" s="10"/>
      <c r="L1283" s="10" t="s">
        <v>15</v>
      </c>
      <c r="M1283" s="10" t="s">
        <v>21</v>
      </c>
      <c r="N1283" s="10" t="s">
        <v>198</v>
      </c>
      <c r="O1283" s="8">
        <f>IF(N1283="Sportsman",0,_xlfn.IFNA(VLOOKUP(E1283,'Points and Classes'!A:B,2,FALSE),0))</f>
        <v>50</v>
      </c>
      <c r="P1283" s="8">
        <f>_xlfn.IFNA(VLOOKUP(N1283&amp;G1283,'By Class Overall'!A:F,6,FALSE),0)</f>
        <v>92</v>
      </c>
      <c r="Q1283" s="8">
        <f>_xlfn.IFNA(VLOOKUP(N1283&amp;G1283,'By Class Overall'!A:G,7,FALSE),0)</f>
        <v>4</v>
      </c>
    </row>
    <row r="1284" spans="1:17" x14ac:dyDescent="0.25">
      <c r="A1284" s="10">
        <v>3</v>
      </c>
      <c r="B1284" s="10" t="s">
        <v>181</v>
      </c>
      <c r="C1284" s="10" t="s">
        <v>198</v>
      </c>
      <c r="D1284" s="10">
        <v>2</v>
      </c>
      <c r="E1284" s="10">
        <v>2</v>
      </c>
      <c r="F1284" s="10">
        <v>209</v>
      </c>
      <c r="G1284" s="10" t="s">
        <v>28</v>
      </c>
      <c r="H1284" s="10">
        <v>7</v>
      </c>
      <c r="I1284" s="11">
        <v>7.882662037037037E-3</v>
      </c>
      <c r="J1284" s="10">
        <v>1.859</v>
      </c>
      <c r="K1284" s="10">
        <v>1.859</v>
      </c>
      <c r="L1284" s="10" t="s">
        <v>18</v>
      </c>
      <c r="M1284" s="10" t="s">
        <v>138</v>
      </c>
      <c r="N1284" s="10" t="s">
        <v>198</v>
      </c>
      <c r="O1284" s="8">
        <f>IF(N1284="Sportsman",0,_xlfn.IFNA(VLOOKUP(E1284,'Points and Classes'!A:B,2,FALSE),0))</f>
        <v>40</v>
      </c>
      <c r="P1284" s="8">
        <f>_xlfn.IFNA(VLOOKUP(N1284&amp;G1284,'By Class Overall'!A:F,6,FALSE),0)</f>
        <v>104</v>
      </c>
      <c r="Q1284" s="8">
        <f>_xlfn.IFNA(VLOOKUP(N1284&amp;G1284,'By Class Overall'!A:G,7,FALSE),0)</f>
        <v>2</v>
      </c>
    </row>
    <row r="1285" spans="1:17" x14ac:dyDescent="0.25">
      <c r="A1285" s="10">
        <v>3</v>
      </c>
      <c r="B1285" s="10" t="s">
        <v>181</v>
      </c>
      <c r="C1285" s="10" t="s">
        <v>198</v>
      </c>
      <c r="D1285" s="10">
        <v>3</v>
      </c>
      <c r="E1285" s="10">
        <v>3</v>
      </c>
      <c r="F1285" s="10">
        <v>675</v>
      </c>
      <c r="G1285" s="10" t="s">
        <v>75</v>
      </c>
      <c r="H1285" s="10">
        <v>7</v>
      </c>
      <c r="I1285" s="11">
        <v>7.9682291666666669E-3</v>
      </c>
      <c r="J1285" s="10">
        <v>9.2520000000000007</v>
      </c>
      <c r="K1285" s="10">
        <v>7.3929999999999998</v>
      </c>
      <c r="L1285" s="10" t="s">
        <v>76</v>
      </c>
      <c r="M1285" s="10" t="s">
        <v>52</v>
      </c>
      <c r="N1285" s="10" t="s">
        <v>198</v>
      </c>
      <c r="O1285" s="8">
        <f>IF(N1285="Sportsman",0,_xlfn.IFNA(VLOOKUP(E1285,'Points and Classes'!A:B,2,FALSE),0))</f>
        <v>32</v>
      </c>
      <c r="P1285" s="8">
        <f>_xlfn.IFNA(VLOOKUP(N1285&amp;G1285,'By Class Overall'!A:F,6,FALSE),0)</f>
        <v>84</v>
      </c>
      <c r="Q1285" s="8">
        <f>_xlfn.IFNA(VLOOKUP(N1285&amp;G1285,'By Class Overall'!A:G,7,FALSE),0)</f>
        <v>5</v>
      </c>
    </row>
    <row r="1286" spans="1:17" x14ac:dyDescent="0.25">
      <c r="A1286" s="10">
        <v>3</v>
      </c>
      <c r="B1286" s="10" t="s">
        <v>181</v>
      </c>
      <c r="C1286" s="10" t="s">
        <v>198</v>
      </c>
      <c r="D1286" s="10">
        <v>4</v>
      </c>
      <c r="E1286" s="10">
        <v>4</v>
      </c>
      <c r="F1286" s="10">
        <v>193</v>
      </c>
      <c r="G1286" s="10" t="s">
        <v>14</v>
      </c>
      <c r="H1286" s="10">
        <v>7</v>
      </c>
      <c r="I1286" s="11">
        <v>7.9730787037037044E-3</v>
      </c>
      <c r="J1286" s="10">
        <v>9.6709999999999994</v>
      </c>
      <c r="K1286" s="10">
        <v>0.41899999999999998</v>
      </c>
      <c r="L1286" s="10" t="s">
        <v>15</v>
      </c>
      <c r="M1286" s="10" t="s">
        <v>16</v>
      </c>
      <c r="N1286" s="10" t="s">
        <v>198</v>
      </c>
      <c r="O1286" s="8">
        <f>IF(N1286="Sportsman",0,_xlfn.IFNA(VLOOKUP(E1286,'Points and Classes'!A:B,2,FALSE),0))</f>
        <v>26</v>
      </c>
      <c r="P1286" s="8">
        <f>_xlfn.IFNA(VLOOKUP(N1286&amp;G1286,'By Class Overall'!A:F,6,FALSE),0)</f>
        <v>126</v>
      </c>
      <c r="Q1286" s="8">
        <f>_xlfn.IFNA(VLOOKUP(N1286&amp;G1286,'By Class Overall'!A:G,7,FALSE),0)</f>
        <v>1</v>
      </c>
    </row>
    <row r="1287" spans="1:17" x14ac:dyDescent="0.25">
      <c r="A1287" s="10">
        <v>3</v>
      </c>
      <c r="B1287" s="10" t="s">
        <v>181</v>
      </c>
      <c r="C1287" s="10" t="s">
        <v>198</v>
      </c>
      <c r="D1287" s="10">
        <v>5</v>
      </c>
      <c r="E1287" s="10">
        <v>5</v>
      </c>
      <c r="F1287" s="10">
        <v>311</v>
      </c>
      <c r="G1287" s="10" t="s">
        <v>150</v>
      </c>
      <c r="H1287" s="10">
        <v>7</v>
      </c>
      <c r="I1287" s="11">
        <v>7.9824537037037034E-3</v>
      </c>
      <c r="J1287" s="10">
        <v>10.481</v>
      </c>
      <c r="K1287" s="10">
        <v>0.81</v>
      </c>
      <c r="L1287" s="10" t="s">
        <v>80</v>
      </c>
      <c r="M1287" s="10" t="s">
        <v>19</v>
      </c>
      <c r="N1287" s="10" t="s">
        <v>198</v>
      </c>
      <c r="O1287" s="8">
        <f>IF(N1287="Sportsman",0,_xlfn.IFNA(VLOOKUP(E1287,'Points and Classes'!A:B,2,FALSE),0))</f>
        <v>22</v>
      </c>
      <c r="P1287" s="8">
        <f>_xlfn.IFNA(VLOOKUP(N1287&amp;G1287,'By Class Overall'!A:F,6,FALSE),0)</f>
        <v>102</v>
      </c>
      <c r="Q1287" s="8">
        <f>_xlfn.IFNA(VLOOKUP(N1287&amp;G1287,'By Class Overall'!A:G,7,FALSE),0)</f>
        <v>3</v>
      </c>
    </row>
    <row r="1288" spans="1:17" x14ac:dyDescent="0.25">
      <c r="A1288" s="10">
        <v>3</v>
      </c>
      <c r="B1288" s="10" t="s">
        <v>181</v>
      </c>
      <c r="C1288" s="10" t="s">
        <v>198</v>
      </c>
      <c r="D1288" s="10">
        <v>6</v>
      </c>
      <c r="E1288" s="10">
        <v>6</v>
      </c>
      <c r="F1288" s="10">
        <v>666</v>
      </c>
      <c r="G1288" s="10" t="s">
        <v>45</v>
      </c>
      <c r="H1288" s="10">
        <v>7</v>
      </c>
      <c r="I1288" s="11">
        <v>8.1552893518518511E-3</v>
      </c>
      <c r="J1288" s="10">
        <v>25.414000000000001</v>
      </c>
      <c r="K1288" s="10">
        <v>14.933</v>
      </c>
      <c r="L1288" s="10" t="s">
        <v>18</v>
      </c>
      <c r="M1288" s="10" t="s">
        <v>46</v>
      </c>
      <c r="N1288" s="10" t="s">
        <v>198</v>
      </c>
      <c r="O1288" s="8">
        <f>IF(N1288="Sportsman",0,_xlfn.IFNA(VLOOKUP(E1288,'Points and Classes'!A:B,2,FALSE),0))</f>
        <v>20</v>
      </c>
      <c r="P1288" s="8">
        <f>_xlfn.IFNA(VLOOKUP(N1288&amp;G1288,'By Class Overall'!A:F,6,FALSE),0)</f>
        <v>46</v>
      </c>
      <c r="Q1288" s="8">
        <f>_xlfn.IFNA(VLOOKUP(N1288&amp;G1288,'By Class Overall'!A:G,7,FALSE),0)</f>
        <v>7</v>
      </c>
    </row>
    <row r="1289" spans="1:17" x14ac:dyDescent="0.25">
      <c r="A1289" s="10">
        <v>3</v>
      </c>
      <c r="B1289" s="10" t="s">
        <v>181</v>
      </c>
      <c r="C1289" s="10" t="s">
        <v>198</v>
      </c>
      <c r="D1289" s="10">
        <v>7</v>
      </c>
      <c r="E1289" s="10">
        <v>7</v>
      </c>
      <c r="F1289" s="10">
        <v>22</v>
      </c>
      <c r="G1289" s="10" t="s">
        <v>35</v>
      </c>
      <c r="H1289" s="10">
        <v>7</v>
      </c>
      <c r="I1289" s="11">
        <v>8.1587152777777786E-3</v>
      </c>
      <c r="J1289" s="10">
        <v>25.71</v>
      </c>
      <c r="K1289" s="10">
        <v>0.29599999999999999</v>
      </c>
      <c r="L1289" s="10" t="s">
        <v>15</v>
      </c>
      <c r="M1289" s="10" t="s">
        <v>123</v>
      </c>
      <c r="N1289" s="10" t="s">
        <v>198</v>
      </c>
      <c r="O1289" s="8">
        <f>IF(N1289="Sportsman",0,_xlfn.IFNA(VLOOKUP(E1289,'Points and Classes'!A:B,2,FALSE),0))</f>
        <v>18</v>
      </c>
      <c r="P1289" s="8">
        <f>_xlfn.IFNA(VLOOKUP(N1289&amp;G1289,'By Class Overall'!A:F,6,FALSE),0)</f>
        <v>60</v>
      </c>
      <c r="Q1289" s="8">
        <f>_xlfn.IFNA(VLOOKUP(N1289&amp;G1289,'By Class Overall'!A:G,7,FALSE),0)</f>
        <v>6</v>
      </c>
    </row>
    <row r="1290" spans="1:17" x14ac:dyDescent="0.25">
      <c r="A1290" s="10">
        <v>3</v>
      </c>
      <c r="B1290" s="10" t="s">
        <v>181</v>
      </c>
      <c r="C1290" s="10" t="s">
        <v>198</v>
      </c>
      <c r="D1290" s="10">
        <v>8</v>
      </c>
      <c r="E1290" s="10">
        <v>8</v>
      </c>
      <c r="F1290" s="10">
        <v>300</v>
      </c>
      <c r="G1290" s="10" t="s">
        <v>267</v>
      </c>
      <c r="H1290" s="10">
        <v>7</v>
      </c>
      <c r="I1290" s="11">
        <v>8.4462500000000006E-3</v>
      </c>
      <c r="J1290" s="10">
        <v>50.552999999999997</v>
      </c>
      <c r="K1290" s="10">
        <v>24.843</v>
      </c>
      <c r="L1290" s="10" t="s">
        <v>18</v>
      </c>
      <c r="M1290" s="10" t="s">
        <v>158</v>
      </c>
      <c r="N1290" s="10" t="s">
        <v>198</v>
      </c>
      <c r="O1290" s="8">
        <f>IF(N1290="Sportsman",0,_xlfn.IFNA(VLOOKUP(E1290,'Points and Classes'!A:B,2,FALSE),0))</f>
        <v>16</v>
      </c>
      <c r="P1290" s="8">
        <f>_xlfn.IFNA(VLOOKUP(N1290&amp;G1290,'By Class Overall'!A:F,6,FALSE),0)</f>
        <v>16</v>
      </c>
      <c r="Q1290" s="8">
        <f>_xlfn.IFNA(VLOOKUP(N1290&amp;G1290,'By Class Overall'!A:G,7,FALSE),0)</f>
        <v>16</v>
      </c>
    </row>
    <row r="1291" spans="1:17" x14ac:dyDescent="0.25">
      <c r="A1291" s="10">
        <v>3</v>
      </c>
      <c r="B1291" s="10" t="s">
        <v>181</v>
      </c>
      <c r="C1291" s="10" t="s">
        <v>198</v>
      </c>
      <c r="D1291" s="10">
        <v>9</v>
      </c>
      <c r="E1291" s="10">
        <v>9</v>
      </c>
      <c r="F1291" s="10">
        <v>870</v>
      </c>
      <c r="G1291" s="10" t="s">
        <v>79</v>
      </c>
      <c r="H1291" s="10">
        <v>7</v>
      </c>
      <c r="I1291" s="11">
        <v>8.4709027777777769E-3</v>
      </c>
      <c r="J1291" s="10">
        <v>52.683</v>
      </c>
      <c r="K1291" s="10">
        <v>2.13</v>
      </c>
      <c r="L1291" s="10" t="s">
        <v>80</v>
      </c>
      <c r="M1291" s="10" t="s">
        <v>81</v>
      </c>
      <c r="N1291" s="10" t="s">
        <v>198</v>
      </c>
      <c r="O1291" s="8">
        <f>IF(N1291="Sportsman",0,_xlfn.IFNA(VLOOKUP(E1291,'Points and Classes'!A:B,2,FALSE),0))</f>
        <v>14</v>
      </c>
      <c r="P1291" s="8">
        <f>_xlfn.IFNA(VLOOKUP(N1291&amp;G1291,'By Class Overall'!A:F,6,FALSE),0)</f>
        <v>14</v>
      </c>
      <c r="Q1291" s="8">
        <f>_xlfn.IFNA(VLOOKUP(N1291&amp;G1291,'By Class Overall'!A:G,7,FALSE),0)</f>
        <v>19</v>
      </c>
    </row>
    <row r="1292" spans="1:17" x14ac:dyDescent="0.25">
      <c r="A1292" s="10">
        <v>3</v>
      </c>
      <c r="B1292" s="10" t="s">
        <v>181</v>
      </c>
      <c r="C1292" s="10" t="s">
        <v>198</v>
      </c>
      <c r="D1292" s="10">
        <v>10</v>
      </c>
      <c r="E1292" s="10">
        <v>10</v>
      </c>
      <c r="F1292" s="10">
        <v>939</v>
      </c>
      <c r="G1292" s="10" t="s">
        <v>153</v>
      </c>
      <c r="H1292" s="10">
        <v>7</v>
      </c>
      <c r="I1292" s="11">
        <v>8.4749768518518516E-3</v>
      </c>
      <c r="J1292" s="10">
        <v>53.034999999999997</v>
      </c>
      <c r="K1292" s="10">
        <v>0.35199999999999998</v>
      </c>
      <c r="L1292" s="10" t="s">
        <v>154</v>
      </c>
      <c r="M1292" s="10" t="s">
        <v>144</v>
      </c>
      <c r="N1292" s="10" t="s">
        <v>198</v>
      </c>
      <c r="O1292" s="8">
        <f>IF(N1292="Sportsman",0,_xlfn.IFNA(VLOOKUP(E1292,'Points and Classes'!A:B,2,FALSE),0))</f>
        <v>12</v>
      </c>
      <c r="P1292" s="8">
        <f>_xlfn.IFNA(VLOOKUP(N1292&amp;G1292,'By Class Overall'!A:F,6,FALSE),0)</f>
        <v>23</v>
      </c>
      <c r="Q1292" s="8">
        <f>_xlfn.IFNA(VLOOKUP(N1292&amp;G1292,'By Class Overall'!A:G,7,FALSE),0)</f>
        <v>11</v>
      </c>
    </row>
    <row r="1293" spans="1:17" x14ac:dyDescent="0.25">
      <c r="A1293" s="10">
        <v>3</v>
      </c>
      <c r="B1293" s="10" t="s">
        <v>181</v>
      </c>
      <c r="C1293" s="10" t="s">
        <v>198</v>
      </c>
      <c r="D1293" s="10">
        <v>11</v>
      </c>
      <c r="E1293" s="10">
        <v>11</v>
      </c>
      <c r="F1293" s="10">
        <v>711</v>
      </c>
      <c r="G1293" s="10" t="s">
        <v>151</v>
      </c>
      <c r="H1293" s="10">
        <v>7</v>
      </c>
      <c r="I1293" s="11">
        <v>8.4803935185185173E-3</v>
      </c>
      <c r="J1293" s="10">
        <v>53.503</v>
      </c>
      <c r="K1293" s="10">
        <v>0.46800000000000003</v>
      </c>
      <c r="L1293" s="10" t="s">
        <v>18</v>
      </c>
      <c r="M1293" s="10" t="s">
        <v>152</v>
      </c>
      <c r="N1293" s="10" t="s">
        <v>198</v>
      </c>
      <c r="O1293" s="8">
        <f>IF(N1293="Sportsman",0,_xlfn.IFNA(VLOOKUP(E1293,'Points and Classes'!A:B,2,FALSE),0))</f>
        <v>10</v>
      </c>
      <c r="P1293" s="8">
        <f>_xlfn.IFNA(VLOOKUP(N1293&amp;G1293,'By Class Overall'!A:F,6,FALSE),0)</f>
        <v>16</v>
      </c>
      <c r="Q1293" s="8">
        <f>_xlfn.IFNA(VLOOKUP(N1293&amp;G1293,'By Class Overall'!A:G,7,FALSE),0)</f>
        <v>16</v>
      </c>
    </row>
    <row r="1294" spans="1:17" x14ac:dyDescent="0.25">
      <c r="A1294" s="10">
        <v>3</v>
      </c>
      <c r="B1294" s="10" t="s">
        <v>181</v>
      </c>
      <c r="C1294" s="10" t="s">
        <v>198</v>
      </c>
      <c r="D1294" s="10">
        <v>12</v>
      </c>
      <c r="E1294" s="10">
        <v>12</v>
      </c>
      <c r="F1294" s="10">
        <v>282</v>
      </c>
      <c r="G1294" s="10" t="s">
        <v>26</v>
      </c>
      <c r="H1294" s="10">
        <v>7</v>
      </c>
      <c r="I1294" s="11">
        <v>8.5375694444444448E-3</v>
      </c>
      <c r="J1294" s="10">
        <v>58.442999999999998</v>
      </c>
      <c r="K1294" s="10">
        <v>4.9400000000000004</v>
      </c>
      <c r="L1294" s="10" t="s">
        <v>122</v>
      </c>
      <c r="M1294" s="10" t="s">
        <v>123</v>
      </c>
      <c r="N1294" s="10" t="s">
        <v>198</v>
      </c>
      <c r="O1294" s="8">
        <f>IF(N1294="Sportsman",0,_xlfn.IFNA(VLOOKUP(E1294,'Points and Classes'!A:B,2,FALSE),0))</f>
        <v>9</v>
      </c>
      <c r="P1294" s="8">
        <f>_xlfn.IFNA(VLOOKUP(N1294&amp;G1294,'By Class Overall'!A:F,6,FALSE),0)</f>
        <v>17</v>
      </c>
      <c r="Q1294" s="8">
        <f>_xlfn.IFNA(VLOOKUP(N1294&amp;G1294,'By Class Overall'!A:G,7,FALSE),0)</f>
        <v>15</v>
      </c>
    </row>
    <row r="1295" spans="1:17" x14ac:dyDescent="0.25">
      <c r="A1295" s="10">
        <v>3</v>
      </c>
      <c r="B1295" s="10" t="s">
        <v>181</v>
      </c>
      <c r="C1295" s="10" t="s">
        <v>198</v>
      </c>
      <c r="D1295" s="10">
        <v>13</v>
      </c>
      <c r="E1295" s="10">
        <v>13</v>
      </c>
      <c r="F1295" s="10">
        <v>268</v>
      </c>
      <c r="G1295" s="10" t="s">
        <v>156</v>
      </c>
      <c r="H1295" s="10">
        <v>7</v>
      </c>
      <c r="I1295" s="11">
        <v>8.5408217592592584E-3</v>
      </c>
      <c r="J1295" s="10">
        <v>58.723999999999997</v>
      </c>
      <c r="K1295" s="10">
        <v>0.28100000000000003</v>
      </c>
      <c r="L1295" s="10" t="s">
        <v>157</v>
      </c>
      <c r="M1295" s="10" t="s">
        <v>158</v>
      </c>
      <c r="N1295" s="10" t="s">
        <v>198</v>
      </c>
      <c r="O1295" s="8">
        <f>IF(N1295="Sportsman",0,_xlfn.IFNA(VLOOKUP(E1295,'Points and Classes'!A:B,2,FALSE),0))</f>
        <v>8</v>
      </c>
      <c r="P1295" s="8">
        <f>_xlfn.IFNA(VLOOKUP(N1295&amp;G1295,'By Class Overall'!A:F,6,FALSE),0)</f>
        <v>23</v>
      </c>
      <c r="Q1295" s="8">
        <f>_xlfn.IFNA(VLOOKUP(N1295&amp;G1295,'By Class Overall'!A:G,7,FALSE),0)</f>
        <v>11</v>
      </c>
    </row>
    <row r="1296" spans="1:17" x14ac:dyDescent="0.25">
      <c r="A1296" s="10">
        <v>3</v>
      </c>
      <c r="B1296" s="10" t="s">
        <v>181</v>
      </c>
      <c r="C1296" s="10" t="s">
        <v>198</v>
      </c>
      <c r="D1296" s="10">
        <v>14</v>
      </c>
      <c r="E1296" s="10">
        <v>14</v>
      </c>
      <c r="F1296" s="10">
        <v>66</v>
      </c>
      <c r="G1296" s="10" t="s">
        <v>141</v>
      </c>
      <c r="H1296" s="10">
        <v>7</v>
      </c>
      <c r="I1296" s="11">
        <v>9.113668981481483E-3</v>
      </c>
      <c r="J1296" s="11">
        <v>1.2525231481481482E-3</v>
      </c>
      <c r="K1296" s="10">
        <v>49.494</v>
      </c>
      <c r="L1296" s="10" t="s">
        <v>143</v>
      </c>
      <c r="M1296" s="10" t="s">
        <v>144</v>
      </c>
      <c r="N1296" s="10" t="s">
        <v>198</v>
      </c>
      <c r="O1296" s="8">
        <f>IF(N1296="Sportsman",0,_xlfn.IFNA(VLOOKUP(E1296,'Points and Classes'!A:B,2,FALSE),0))</f>
        <v>7</v>
      </c>
      <c r="P1296" s="8">
        <f>_xlfn.IFNA(VLOOKUP(N1296&amp;G1296,'By Class Overall'!A:F,6,FALSE),0)</f>
        <v>19</v>
      </c>
      <c r="Q1296" s="8">
        <f>_xlfn.IFNA(VLOOKUP(N1296&amp;G1296,'By Class Overall'!A:G,7,FALSE),0)</f>
        <v>13</v>
      </c>
    </row>
    <row r="1297" spans="1:17" x14ac:dyDescent="0.25">
      <c r="A1297" s="10">
        <v>3</v>
      </c>
      <c r="B1297" s="10" t="s">
        <v>181</v>
      </c>
      <c r="C1297" s="10" t="s">
        <v>198</v>
      </c>
      <c r="D1297" s="10">
        <v>15</v>
      </c>
      <c r="E1297" s="10">
        <v>15</v>
      </c>
      <c r="F1297" s="10">
        <v>213</v>
      </c>
      <c r="G1297" s="10" t="s">
        <v>241</v>
      </c>
      <c r="H1297" s="10">
        <v>6</v>
      </c>
      <c r="I1297" s="11">
        <v>8.1485763888888892E-3</v>
      </c>
      <c r="J1297" s="10" t="s">
        <v>118</v>
      </c>
      <c r="K1297" s="10" t="s">
        <v>118</v>
      </c>
      <c r="L1297" s="10" t="s">
        <v>242</v>
      </c>
      <c r="M1297" s="10" t="s">
        <v>243</v>
      </c>
      <c r="N1297" s="10" t="s">
        <v>198</v>
      </c>
      <c r="O1297" s="8">
        <f>IF(N1297="Sportsman",0,_xlfn.IFNA(VLOOKUP(E1297,'Points and Classes'!A:B,2,FALSE),0))</f>
        <v>6</v>
      </c>
      <c r="P1297" s="8">
        <f>_xlfn.IFNA(VLOOKUP(N1297&amp;G1297,'By Class Overall'!A:F,6,FALSE),0)</f>
        <v>6</v>
      </c>
      <c r="Q1297" s="8">
        <f>_xlfn.IFNA(VLOOKUP(N1297&amp;G1297,'By Class Overall'!A:G,7,FALSE),0)</f>
        <v>22</v>
      </c>
    </row>
    <row r="1298" spans="1:17" x14ac:dyDescent="0.25">
      <c r="A1298" s="10">
        <v>3</v>
      </c>
      <c r="B1298" s="10" t="s">
        <v>181</v>
      </c>
      <c r="C1298" s="10" t="s">
        <v>198</v>
      </c>
      <c r="D1298" s="10">
        <v>16</v>
      </c>
      <c r="E1298" s="10">
        <v>16</v>
      </c>
      <c r="F1298" s="10">
        <v>56</v>
      </c>
      <c r="G1298" s="10" t="s">
        <v>136</v>
      </c>
      <c r="H1298" s="10">
        <v>1</v>
      </c>
      <c r="I1298" s="11">
        <v>1.8190625000000001E-3</v>
      </c>
      <c r="J1298" s="10" t="s">
        <v>117</v>
      </c>
      <c r="K1298" s="10" t="s">
        <v>112</v>
      </c>
      <c r="L1298" s="10" t="s">
        <v>137</v>
      </c>
      <c r="M1298" s="10" t="s">
        <v>115</v>
      </c>
      <c r="N1298" s="10" t="s">
        <v>198</v>
      </c>
      <c r="O1298" s="8">
        <f>IF(N1298="Sportsman",0,_xlfn.IFNA(VLOOKUP(E1298,'Points and Classes'!A:B,2,FALSE),0))</f>
        <v>5</v>
      </c>
      <c r="P1298" s="8">
        <f>_xlfn.IFNA(VLOOKUP(N1298&amp;G1298,'By Class Overall'!A:F,6,FALSE),0)</f>
        <v>26</v>
      </c>
      <c r="Q1298" s="8">
        <f>_xlfn.IFNA(VLOOKUP(N1298&amp;G1298,'By Class Overall'!A:G,7,FALSE),0)</f>
        <v>9</v>
      </c>
    </row>
    <row r="1299" spans="1:17" x14ac:dyDescent="0.25">
      <c r="A1299" s="10">
        <v>3</v>
      </c>
      <c r="B1299" s="10" t="s">
        <v>181</v>
      </c>
      <c r="C1299" s="10" t="s">
        <v>198</v>
      </c>
      <c r="D1299" s="10" t="s">
        <v>71</v>
      </c>
      <c r="E1299" s="10" t="s">
        <v>71</v>
      </c>
      <c r="F1299" s="10">
        <v>660</v>
      </c>
      <c r="G1299" s="10" t="s">
        <v>64</v>
      </c>
      <c r="H1299" s="10"/>
      <c r="I1299" s="10"/>
      <c r="J1299" s="10" t="s">
        <v>71</v>
      </c>
      <c r="K1299" s="10"/>
      <c r="L1299" s="10" t="s">
        <v>65</v>
      </c>
      <c r="M1299" s="10" t="s">
        <v>66</v>
      </c>
      <c r="N1299" s="10" t="s">
        <v>198</v>
      </c>
      <c r="O1299" s="8">
        <f>IF(N1299="Sportsman",0,_xlfn.IFNA(VLOOKUP(E1299,'Points and Classes'!A:B,2,FALSE),0))</f>
        <v>0</v>
      </c>
      <c r="P1299" s="8">
        <f>_xlfn.IFNA(VLOOKUP(N1299&amp;G1299,'By Class Overall'!A:F,6,FALSE),0)</f>
        <v>15</v>
      </c>
      <c r="Q1299" s="8">
        <f>_xlfn.IFNA(VLOOKUP(N1299&amp;G1299,'By Class Overall'!A:G,7,FALSE),0)</f>
        <v>18</v>
      </c>
    </row>
    <row r="1300" spans="1:17" x14ac:dyDescent="0.25">
      <c r="A1300" s="10">
        <v>3</v>
      </c>
      <c r="B1300" s="10" t="s">
        <v>181</v>
      </c>
      <c r="C1300" s="10" t="s">
        <v>198</v>
      </c>
      <c r="D1300" s="10" t="s">
        <v>71</v>
      </c>
      <c r="E1300" s="10" t="s">
        <v>71</v>
      </c>
      <c r="F1300" s="10">
        <v>217</v>
      </c>
      <c r="G1300" s="10" t="s">
        <v>130</v>
      </c>
      <c r="H1300" s="10"/>
      <c r="I1300" s="10"/>
      <c r="J1300" s="10" t="s">
        <v>71</v>
      </c>
      <c r="K1300" s="10"/>
      <c r="L1300" s="10" t="s">
        <v>147</v>
      </c>
      <c r="M1300" s="10" t="s">
        <v>81</v>
      </c>
      <c r="N1300" s="10" t="s">
        <v>198</v>
      </c>
      <c r="O1300" s="8">
        <f>IF(N1300="Sportsman",0,_xlfn.IFNA(VLOOKUP(E1300,'Points and Classes'!A:B,2,FALSE),0))</f>
        <v>0</v>
      </c>
      <c r="P1300" s="8">
        <f>_xlfn.IFNA(VLOOKUP(N1300&amp;G1300,'By Class Overall'!A:F,6,FALSE),0)</f>
        <v>9</v>
      </c>
      <c r="Q1300" s="8">
        <f>_xlfn.IFNA(VLOOKUP(N1300&amp;G1300,'By Class Overall'!A:G,7,FALSE),0)</f>
        <v>21</v>
      </c>
    </row>
    <row r="1301" spans="1:17" x14ac:dyDescent="0.25">
      <c r="A1301" s="10">
        <v>3</v>
      </c>
      <c r="B1301" s="10" t="s">
        <v>181</v>
      </c>
      <c r="C1301" s="10" t="s">
        <v>198</v>
      </c>
      <c r="D1301" s="10" t="s">
        <v>71</v>
      </c>
      <c r="E1301" s="10" t="s">
        <v>71</v>
      </c>
      <c r="F1301" s="10">
        <v>147</v>
      </c>
      <c r="G1301" s="10" t="s">
        <v>159</v>
      </c>
      <c r="H1301" s="10"/>
      <c r="I1301" s="10"/>
      <c r="J1301" s="10" t="s">
        <v>71</v>
      </c>
      <c r="K1301" s="10"/>
      <c r="L1301" s="10" t="s">
        <v>155</v>
      </c>
      <c r="M1301" s="10" t="s">
        <v>24</v>
      </c>
      <c r="N1301" s="10" t="s">
        <v>198</v>
      </c>
      <c r="O1301" s="8">
        <f>IF(N1301="Sportsman",0,_xlfn.IFNA(VLOOKUP(E1301,'Points and Classes'!A:B,2,FALSE),0))</f>
        <v>0</v>
      </c>
      <c r="P1301" s="8">
        <f>_xlfn.IFNA(VLOOKUP(N1301&amp;G1301,'By Class Overall'!A:F,6,FALSE),0)</f>
        <v>2</v>
      </c>
      <c r="Q1301" s="8">
        <f>_xlfn.IFNA(VLOOKUP(N1301&amp;G1301,'By Class Overall'!A:G,7,FALSE),0)</f>
        <v>24</v>
      </c>
    </row>
    <row r="1302" spans="1:17" x14ac:dyDescent="0.25">
      <c r="A1302" s="10">
        <v>3</v>
      </c>
      <c r="B1302" s="10" t="s">
        <v>181</v>
      </c>
      <c r="C1302" s="10" t="s">
        <v>198</v>
      </c>
      <c r="D1302" s="10" t="s">
        <v>71</v>
      </c>
      <c r="E1302" s="10" t="s">
        <v>71</v>
      </c>
      <c r="F1302" s="10">
        <v>743</v>
      </c>
      <c r="G1302" s="10" t="s">
        <v>77</v>
      </c>
      <c r="H1302" s="10"/>
      <c r="I1302" s="10"/>
      <c r="J1302" s="10" t="s">
        <v>71</v>
      </c>
      <c r="K1302" s="10"/>
      <c r="L1302" s="10" t="s">
        <v>18</v>
      </c>
      <c r="M1302" s="10" t="s">
        <v>78</v>
      </c>
      <c r="N1302" s="10" t="s">
        <v>198</v>
      </c>
      <c r="O1302" s="8">
        <f>IF(N1302="Sportsman",0,_xlfn.IFNA(VLOOKUP(E1302,'Points and Classes'!A:B,2,FALSE),0))</f>
        <v>0</v>
      </c>
      <c r="P1302" s="8">
        <f>_xlfn.IFNA(VLOOKUP(N1302&amp;G1302,'By Class Overall'!A:F,6,FALSE),0)</f>
        <v>0</v>
      </c>
      <c r="Q1302" s="8">
        <f>_xlfn.IFNA(VLOOKUP(N1302&amp;G1302,'By Class Overall'!A:G,7,FALSE),0)</f>
        <v>0</v>
      </c>
    </row>
    <row r="1303" spans="1:17" x14ac:dyDescent="0.25">
      <c r="A1303" s="10">
        <v>3</v>
      </c>
      <c r="B1303" s="10" t="s">
        <v>181</v>
      </c>
      <c r="C1303" s="10" t="s">
        <v>198</v>
      </c>
      <c r="D1303" s="10" t="s">
        <v>71</v>
      </c>
      <c r="E1303" s="10" t="s">
        <v>71</v>
      </c>
      <c r="F1303" s="10">
        <v>280</v>
      </c>
      <c r="G1303" s="10" t="s">
        <v>289</v>
      </c>
      <c r="H1303" s="10"/>
      <c r="I1303" s="10"/>
      <c r="J1303" s="10" t="s">
        <v>71</v>
      </c>
      <c r="K1303" s="10"/>
      <c r="L1303" s="10" t="s">
        <v>290</v>
      </c>
      <c r="M1303" s="10" t="s">
        <v>60</v>
      </c>
      <c r="N1303" s="10" t="s">
        <v>198</v>
      </c>
      <c r="O1303" s="8">
        <f>IF(N1303="Sportsman",0,_xlfn.IFNA(VLOOKUP(E1303,'Points and Classes'!A:B,2,FALSE),0))</f>
        <v>0</v>
      </c>
      <c r="P1303" s="8">
        <f>_xlfn.IFNA(VLOOKUP(N1303&amp;G1303,'By Class Overall'!A:F,6,FALSE),0)</f>
        <v>0</v>
      </c>
      <c r="Q1303" s="8">
        <f>_xlfn.IFNA(VLOOKUP(N1303&amp;G1303,'By Class Overall'!A:G,7,FALSE),0)</f>
        <v>0</v>
      </c>
    </row>
    <row r="1304" spans="1:17" x14ac:dyDescent="0.25">
      <c r="A1304" s="10">
        <v>3</v>
      </c>
      <c r="B1304" s="10" t="s">
        <v>181</v>
      </c>
      <c r="C1304" s="10" t="s">
        <v>204</v>
      </c>
      <c r="D1304" s="10">
        <v>1</v>
      </c>
      <c r="E1304" s="10">
        <v>1</v>
      </c>
      <c r="F1304" s="10">
        <v>53</v>
      </c>
      <c r="G1304" s="10" t="s">
        <v>120</v>
      </c>
      <c r="H1304" s="10">
        <v>7</v>
      </c>
      <c r="I1304" s="11">
        <v>7.6302546296296292E-3</v>
      </c>
      <c r="J1304" s="10"/>
      <c r="K1304" s="10"/>
      <c r="L1304" s="10" t="s">
        <v>31</v>
      </c>
      <c r="M1304" s="10" t="s">
        <v>121</v>
      </c>
      <c r="N1304" s="10" t="s">
        <v>204</v>
      </c>
      <c r="O1304" s="8">
        <f>IF(N1304="Sportsman",0,_xlfn.IFNA(VLOOKUP(E1304,'Points and Classes'!A:B,2,FALSE),0))</f>
        <v>50</v>
      </c>
      <c r="P1304" s="8">
        <f>_xlfn.IFNA(VLOOKUP(N1304&amp;G1304,'By Class Overall'!A:F,6,FALSE),0)</f>
        <v>100</v>
      </c>
      <c r="Q1304" s="8">
        <f>_xlfn.IFNA(VLOOKUP(N1304&amp;G1304,'By Class Overall'!A:G,7,FALSE),0)</f>
        <v>3</v>
      </c>
    </row>
    <row r="1305" spans="1:17" x14ac:dyDescent="0.25">
      <c r="A1305" s="10">
        <v>3</v>
      </c>
      <c r="B1305" s="10" t="s">
        <v>181</v>
      </c>
      <c r="C1305" s="10" t="s">
        <v>204</v>
      </c>
      <c r="D1305" s="10">
        <v>3</v>
      </c>
      <c r="E1305" s="10">
        <v>2</v>
      </c>
      <c r="F1305" s="10">
        <v>115</v>
      </c>
      <c r="G1305" s="10" t="s">
        <v>92</v>
      </c>
      <c r="H1305" s="10">
        <v>7</v>
      </c>
      <c r="I1305" s="11">
        <v>7.7854282407407412E-3</v>
      </c>
      <c r="J1305" s="10">
        <v>13.407</v>
      </c>
      <c r="K1305" s="10">
        <v>1.4850000000000001</v>
      </c>
      <c r="L1305" s="10" t="s">
        <v>62</v>
      </c>
      <c r="M1305" s="10" t="s">
        <v>44</v>
      </c>
      <c r="N1305" s="10" t="s">
        <v>204</v>
      </c>
      <c r="O1305" s="8">
        <f>IF(N1305="Sportsman",0,_xlfn.IFNA(VLOOKUP(E1305,'Points and Classes'!A:B,2,FALSE),0))</f>
        <v>40</v>
      </c>
      <c r="P1305" s="8">
        <f>_xlfn.IFNA(VLOOKUP(N1305&amp;G1305,'By Class Overall'!A:F,6,FALSE),0)</f>
        <v>120</v>
      </c>
      <c r="Q1305" s="8">
        <f>_xlfn.IFNA(VLOOKUP(N1305&amp;G1305,'By Class Overall'!A:G,7,FALSE),0)</f>
        <v>1</v>
      </c>
    </row>
    <row r="1306" spans="1:17" x14ac:dyDescent="0.25">
      <c r="A1306" s="10">
        <v>3</v>
      </c>
      <c r="B1306" s="10" t="s">
        <v>181</v>
      </c>
      <c r="C1306" s="10" t="s">
        <v>204</v>
      </c>
      <c r="D1306" s="10">
        <v>4</v>
      </c>
      <c r="E1306" s="10">
        <v>3</v>
      </c>
      <c r="F1306" s="10">
        <v>39</v>
      </c>
      <c r="G1306" s="10" t="s">
        <v>98</v>
      </c>
      <c r="H1306" s="10">
        <v>7</v>
      </c>
      <c r="I1306" s="11">
        <v>7.7884259259259269E-3</v>
      </c>
      <c r="J1306" s="10">
        <v>13.666</v>
      </c>
      <c r="K1306" s="10">
        <v>0.25900000000000001</v>
      </c>
      <c r="L1306" s="10" t="s">
        <v>99</v>
      </c>
      <c r="M1306" s="10" t="s">
        <v>100</v>
      </c>
      <c r="N1306" s="10" t="s">
        <v>204</v>
      </c>
      <c r="O1306" s="8">
        <f>IF(N1306="Sportsman",0,_xlfn.IFNA(VLOOKUP(E1306,'Points and Classes'!A:B,2,FALSE),0))</f>
        <v>32</v>
      </c>
      <c r="P1306" s="8">
        <f>_xlfn.IFNA(VLOOKUP(N1306&amp;G1306,'By Class Overall'!A:F,6,FALSE),0)</f>
        <v>104</v>
      </c>
      <c r="Q1306" s="8">
        <f>_xlfn.IFNA(VLOOKUP(N1306&amp;G1306,'By Class Overall'!A:G,7,FALSE),0)</f>
        <v>2</v>
      </c>
    </row>
    <row r="1307" spans="1:17" x14ac:dyDescent="0.25">
      <c r="A1307" s="10">
        <v>3</v>
      </c>
      <c r="B1307" s="10" t="s">
        <v>181</v>
      </c>
      <c r="C1307" s="10" t="s">
        <v>204</v>
      </c>
      <c r="D1307" s="10">
        <v>5</v>
      </c>
      <c r="E1307" s="10">
        <v>4</v>
      </c>
      <c r="F1307" s="10">
        <v>365</v>
      </c>
      <c r="G1307" s="10" t="s">
        <v>105</v>
      </c>
      <c r="H1307" s="10">
        <v>7</v>
      </c>
      <c r="I1307" s="11">
        <v>7.8902199074074066E-3</v>
      </c>
      <c r="J1307" s="10">
        <v>22.460999999999999</v>
      </c>
      <c r="K1307" s="10">
        <v>8.7949999999999999</v>
      </c>
      <c r="L1307" s="10" t="s">
        <v>48</v>
      </c>
      <c r="M1307" s="10" t="s">
        <v>128</v>
      </c>
      <c r="N1307" s="10" t="s">
        <v>204</v>
      </c>
      <c r="O1307" s="8">
        <f>IF(N1307="Sportsman",0,_xlfn.IFNA(VLOOKUP(E1307,'Points and Classes'!A:B,2,FALSE),0))</f>
        <v>26</v>
      </c>
      <c r="P1307" s="8">
        <f>_xlfn.IFNA(VLOOKUP(N1307&amp;G1307,'By Class Overall'!A:F,6,FALSE),0)</f>
        <v>58</v>
      </c>
      <c r="Q1307" s="8">
        <f>_xlfn.IFNA(VLOOKUP(N1307&amp;G1307,'By Class Overall'!A:G,7,FALSE),0)</f>
        <v>4</v>
      </c>
    </row>
    <row r="1308" spans="1:17" x14ac:dyDescent="0.25">
      <c r="A1308" s="10">
        <v>3</v>
      </c>
      <c r="B1308" s="10" t="s">
        <v>181</v>
      </c>
      <c r="C1308" s="10" t="s">
        <v>204</v>
      </c>
      <c r="D1308" s="10">
        <v>6</v>
      </c>
      <c r="E1308" s="10">
        <v>5</v>
      </c>
      <c r="F1308" s="10">
        <v>689</v>
      </c>
      <c r="G1308" s="10" t="s">
        <v>279</v>
      </c>
      <c r="H1308" s="10">
        <v>7</v>
      </c>
      <c r="I1308" s="11">
        <v>7.9266319444444445E-3</v>
      </c>
      <c r="J1308" s="10">
        <v>25.606999999999999</v>
      </c>
      <c r="K1308" s="10">
        <v>3.1459999999999999</v>
      </c>
      <c r="L1308" s="10" t="s">
        <v>280</v>
      </c>
      <c r="M1308" s="10" t="s">
        <v>281</v>
      </c>
      <c r="N1308" s="10" t="s">
        <v>204</v>
      </c>
      <c r="O1308" s="8">
        <f>IF(N1308="Sportsman",0,_xlfn.IFNA(VLOOKUP(E1308,'Points and Classes'!A:B,2,FALSE),0))</f>
        <v>22</v>
      </c>
      <c r="P1308" s="8">
        <f>_xlfn.IFNA(VLOOKUP(N1308&amp;G1308,'By Class Overall'!A:F,6,FALSE),0)</f>
        <v>22</v>
      </c>
      <c r="Q1308" s="8">
        <f>_xlfn.IFNA(VLOOKUP(N1308&amp;G1308,'By Class Overall'!A:G,7,FALSE),0)</f>
        <v>7</v>
      </c>
    </row>
    <row r="1309" spans="1:17" x14ac:dyDescent="0.25">
      <c r="A1309" s="10">
        <v>3</v>
      </c>
      <c r="B1309" s="10" t="s">
        <v>181</v>
      </c>
      <c r="C1309" s="10" t="s">
        <v>204</v>
      </c>
      <c r="D1309" s="10">
        <v>10</v>
      </c>
      <c r="E1309" s="10">
        <v>6</v>
      </c>
      <c r="F1309" s="10">
        <v>69</v>
      </c>
      <c r="G1309" s="10" t="s">
        <v>72</v>
      </c>
      <c r="H1309" s="10">
        <v>7</v>
      </c>
      <c r="I1309" s="11">
        <v>8.417604166666667E-3</v>
      </c>
      <c r="J1309" s="11">
        <v>7.8734953703703703E-4</v>
      </c>
      <c r="K1309" s="10">
        <v>14.442</v>
      </c>
      <c r="L1309" s="10" t="s">
        <v>73</v>
      </c>
      <c r="M1309" s="10" t="s">
        <v>74</v>
      </c>
      <c r="N1309" s="10" t="s">
        <v>204</v>
      </c>
      <c r="O1309" s="8">
        <f>IF(N1309="Sportsman",0,_xlfn.IFNA(VLOOKUP(E1309,'Points and Classes'!A:B,2,FALSE),0))</f>
        <v>20</v>
      </c>
      <c r="P1309" s="8">
        <f>_xlfn.IFNA(VLOOKUP(N1309&amp;G1309,'By Class Overall'!A:F,6,FALSE),0)</f>
        <v>20</v>
      </c>
      <c r="Q1309" s="8">
        <f>_xlfn.IFNA(VLOOKUP(N1309&amp;G1309,'By Class Overall'!A:G,7,FALSE),0)</f>
        <v>8</v>
      </c>
    </row>
    <row r="1310" spans="1:17" x14ac:dyDescent="0.25">
      <c r="A1310" s="10">
        <v>3</v>
      </c>
      <c r="B1310" s="10" t="s">
        <v>181</v>
      </c>
      <c r="C1310" s="10" t="s">
        <v>204</v>
      </c>
      <c r="D1310" s="10">
        <v>11</v>
      </c>
      <c r="E1310" s="10">
        <v>7</v>
      </c>
      <c r="F1310" s="10">
        <v>444</v>
      </c>
      <c r="G1310" s="10" t="s">
        <v>257</v>
      </c>
      <c r="H1310" s="10">
        <v>7</v>
      </c>
      <c r="I1310" s="11">
        <v>8.4378819444444458E-3</v>
      </c>
      <c r="J1310" s="11">
        <v>8.0762731481481473E-4</v>
      </c>
      <c r="K1310" s="10">
        <v>1.752</v>
      </c>
      <c r="L1310" s="10" t="s">
        <v>297</v>
      </c>
      <c r="M1310" s="10" t="s">
        <v>288</v>
      </c>
      <c r="N1310" s="10" t="s">
        <v>204</v>
      </c>
      <c r="O1310" s="8">
        <f>IF(N1310="Sportsman",0,_xlfn.IFNA(VLOOKUP(E1310,'Points and Classes'!A:B,2,FALSE),0))</f>
        <v>18</v>
      </c>
      <c r="P1310" s="8">
        <f>_xlfn.IFNA(VLOOKUP(N1310&amp;G1310,'By Class Overall'!A:F,6,FALSE),0)</f>
        <v>18</v>
      </c>
      <c r="Q1310" s="8">
        <f>_xlfn.IFNA(VLOOKUP(N1310&amp;G1310,'By Class Overall'!A:G,7,FALSE),0)</f>
        <v>10</v>
      </c>
    </row>
    <row r="1311" spans="1:17" x14ac:dyDescent="0.25">
      <c r="A1311" s="10">
        <v>3</v>
      </c>
      <c r="B1311" s="10" t="s">
        <v>181</v>
      </c>
      <c r="C1311" s="10" t="s">
        <v>204</v>
      </c>
      <c r="D1311" s="10" t="s">
        <v>71</v>
      </c>
      <c r="E1311" s="10" t="s">
        <v>71</v>
      </c>
      <c r="F1311" s="10">
        <v>660</v>
      </c>
      <c r="G1311" s="10" t="s">
        <v>64</v>
      </c>
      <c r="H1311" s="10"/>
      <c r="I1311" s="10"/>
      <c r="J1311" s="10" t="s">
        <v>71</v>
      </c>
      <c r="K1311" s="10"/>
      <c r="L1311" s="10" t="s">
        <v>65</v>
      </c>
      <c r="M1311" s="10" t="s">
        <v>66</v>
      </c>
      <c r="N1311" s="10" t="s">
        <v>204</v>
      </c>
      <c r="O1311" s="8">
        <f>IF(N1311="Sportsman",0,_xlfn.IFNA(VLOOKUP(E1311,'Points and Classes'!A:B,2,FALSE),0))</f>
        <v>0</v>
      </c>
      <c r="P1311" s="8">
        <f>_xlfn.IFNA(VLOOKUP(N1311&amp;G1311,'By Class Overall'!A:F,6,FALSE),0)</f>
        <v>48</v>
      </c>
      <c r="Q1311" s="8">
        <f>_xlfn.IFNA(VLOOKUP(N1311&amp;G1311,'By Class Overall'!A:G,7,FALSE),0)</f>
        <v>5</v>
      </c>
    </row>
    <row r="1312" spans="1:17" x14ac:dyDescent="0.25">
      <c r="A1312" s="10">
        <v>3</v>
      </c>
      <c r="B1312" s="10" t="s">
        <v>181</v>
      </c>
      <c r="C1312" s="10" t="s">
        <v>204</v>
      </c>
      <c r="D1312" s="10" t="s">
        <v>71</v>
      </c>
      <c r="E1312" s="10" t="s">
        <v>71</v>
      </c>
      <c r="F1312" s="10">
        <v>11</v>
      </c>
      <c r="G1312" s="10" t="s">
        <v>127</v>
      </c>
      <c r="H1312" s="10"/>
      <c r="I1312" s="10"/>
      <c r="J1312" s="10" t="s">
        <v>71</v>
      </c>
      <c r="K1312" s="10"/>
      <c r="L1312" s="10" t="s">
        <v>31</v>
      </c>
      <c r="M1312" s="10" t="s">
        <v>128</v>
      </c>
      <c r="N1312" s="10" t="s">
        <v>204</v>
      </c>
      <c r="O1312" s="8">
        <f>IF(N1312="Sportsman",0,_xlfn.IFNA(VLOOKUP(E1312,'Points and Classes'!A:B,2,FALSE),0))</f>
        <v>0</v>
      </c>
      <c r="P1312" s="8">
        <f>_xlfn.IFNA(VLOOKUP(N1312&amp;G1312,'By Class Overall'!A:F,6,FALSE),0)</f>
        <v>26</v>
      </c>
      <c r="Q1312" s="8">
        <f>_xlfn.IFNA(VLOOKUP(N1312&amp;G1312,'By Class Overall'!A:G,7,FALSE),0)</f>
        <v>6</v>
      </c>
    </row>
    <row r="1313" spans="1:17" x14ac:dyDescent="0.25">
      <c r="A1313" s="10">
        <v>3</v>
      </c>
      <c r="B1313" s="10" t="s">
        <v>181</v>
      </c>
      <c r="C1313" s="10" t="s">
        <v>204</v>
      </c>
      <c r="D1313" s="10" t="s">
        <v>71</v>
      </c>
      <c r="E1313" s="10" t="s">
        <v>71</v>
      </c>
      <c r="F1313" s="10">
        <v>240</v>
      </c>
      <c r="G1313" s="10" t="s">
        <v>292</v>
      </c>
      <c r="H1313" s="10"/>
      <c r="I1313" s="10"/>
      <c r="J1313" s="10" t="s">
        <v>71</v>
      </c>
      <c r="K1313" s="10"/>
      <c r="L1313" s="10" t="s">
        <v>51</v>
      </c>
      <c r="M1313" s="10" t="s">
        <v>52</v>
      </c>
      <c r="N1313" s="10" t="s">
        <v>204</v>
      </c>
      <c r="O1313" s="8">
        <f>IF(N1313="Sportsman",0,_xlfn.IFNA(VLOOKUP(E1313,'Points and Classes'!A:B,2,FALSE),0))</f>
        <v>0</v>
      </c>
      <c r="P1313" s="8">
        <f>_xlfn.IFNA(VLOOKUP(N1313&amp;G1313,'By Class Overall'!A:F,6,FALSE),0)</f>
        <v>0</v>
      </c>
      <c r="Q1313" s="8">
        <f>_xlfn.IFNA(VLOOKUP(N1313&amp;G1313,'By Class Overall'!A:G,7,FALSE),0)</f>
        <v>0</v>
      </c>
    </row>
    <row r="1314" spans="1:17" x14ac:dyDescent="0.25">
      <c r="A1314" s="10">
        <v>3</v>
      </c>
      <c r="B1314" s="10" t="s">
        <v>181</v>
      </c>
      <c r="C1314" s="10" t="s">
        <v>204</v>
      </c>
      <c r="D1314" s="10" t="s">
        <v>71</v>
      </c>
      <c r="E1314" s="10" t="s">
        <v>71</v>
      </c>
      <c r="F1314" s="10">
        <v>177</v>
      </c>
      <c r="G1314" s="10" t="s">
        <v>93</v>
      </c>
      <c r="H1314" s="10"/>
      <c r="I1314" s="10"/>
      <c r="J1314" s="10" t="s">
        <v>71</v>
      </c>
      <c r="K1314" s="10"/>
      <c r="L1314" s="10" t="s">
        <v>51</v>
      </c>
      <c r="M1314" s="10" t="s">
        <v>94</v>
      </c>
      <c r="N1314" s="10" t="s">
        <v>204</v>
      </c>
      <c r="O1314" s="8">
        <f>IF(N1314="Sportsman",0,_xlfn.IFNA(VLOOKUP(E1314,'Points and Classes'!A:B,2,FALSE),0))</f>
        <v>0</v>
      </c>
      <c r="P1314" s="8">
        <f>_xlfn.IFNA(VLOOKUP(N1314&amp;G1314,'By Class Overall'!A:F,6,FALSE),0)</f>
        <v>0</v>
      </c>
      <c r="Q1314" s="8">
        <f>_xlfn.IFNA(VLOOKUP(N1314&amp;G1314,'By Class Overall'!A:G,7,FALSE),0)</f>
        <v>0</v>
      </c>
    </row>
    <row r="1315" spans="1:17" x14ac:dyDescent="0.25">
      <c r="A1315" s="10">
        <v>3</v>
      </c>
      <c r="B1315" s="10" t="s">
        <v>181</v>
      </c>
      <c r="C1315" s="10" t="s">
        <v>204</v>
      </c>
      <c r="D1315" s="10" t="s">
        <v>71</v>
      </c>
      <c r="E1315" s="10" t="s">
        <v>71</v>
      </c>
      <c r="F1315" s="10">
        <v>84</v>
      </c>
      <c r="G1315" s="10" t="s">
        <v>84</v>
      </c>
      <c r="H1315" s="10"/>
      <c r="I1315" s="10"/>
      <c r="J1315" s="10" t="s">
        <v>71</v>
      </c>
      <c r="K1315" s="10"/>
      <c r="L1315" s="10" t="s">
        <v>18</v>
      </c>
      <c r="M1315" s="10" t="s">
        <v>85</v>
      </c>
      <c r="N1315" s="10" t="s">
        <v>204</v>
      </c>
      <c r="O1315" s="8">
        <f>IF(N1315="Sportsman",0,_xlfn.IFNA(VLOOKUP(E1315,'Points and Classes'!A:B,2,FALSE),0))</f>
        <v>0</v>
      </c>
      <c r="P1315" s="8">
        <f>_xlfn.IFNA(VLOOKUP(N1315&amp;G1315,'By Class Overall'!A:F,6,FALSE),0)</f>
        <v>0</v>
      </c>
      <c r="Q1315" s="8">
        <f>_xlfn.IFNA(VLOOKUP(N1315&amp;G1315,'By Class Overall'!A:G,7,FALSE),0)</f>
        <v>0</v>
      </c>
    </row>
    <row r="1316" spans="1:17" x14ac:dyDescent="0.25">
      <c r="A1316" s="10">
        <v>3</v>
      </c>
      <c r="B1316" s="10" t="s">
        <v>181</v>
      </c>
      <c r="C1316" s="10" t="s">
        <v>203</v>
      </c>
      <c r="D1316" s="10">
        <v>2</v>
      </c>
      <c r="E1316" s="10">
        <v>1</v>
      </c>
      <c r="F1316" s="10">
        <v>14</v>
      </c>
      <c r="G1316" s="10" t="s">
        <v>296</v>
      </c>
      <c r="H1316" s="10">
        <v>7</v>
      </c>
      <c r="I1316" s="11">
        <v>7.7682407407407414E-3</v>
      </c>
      <c r="J1316" s="10">
        <v>11.922000000000001</v>
      </c>
      <c r="K1316" s="10">
        <v>11.922000000000001</v>
      </c>
      <c r="L1316" s="10" t="s">
        <v>290</v>
      </c>
      <c r="M1316" s="10" t="s">
        <v>102</v>
      </c>
      <c r="N1316" s="10" t="s">
        <v>203</v>
      </c>
      <c r="O1316" s="8">
        <f>IF(N1316="Sportsman",0,_xlfn.IFNA(VLOOKUP(E1316,'Points and Classes'!A:B,2,FALSE),0))</f>
        <v>50</v>
      </c>
      <c r="P1316" s="8">
        <f>_xlfn.IFNA(VLOOKUP(N1316&amp;G1316,'By Class Overall'!A:F,6,FALSE),0)</f>
        <v>50</v>
      </c>
      <c r="Q1316" s="8">
        <f>_xlfn.IFNA(VLOOKUP(N1316&amp;G1316,'By Class Overall'!A:G,7,FALSE),0)</f>
        <v>3</v>
      </c>
    </row>
    <row r="1317" spans="1:17" x14ac:dyDescent="0.25">
      <c r="A1317" s="10">
        <v>3</v>
      </c>
      <c r="B1317" s="10" t="s">
        <v>181</v>
      </c>
      <c r="C1317" s="10" t="s">
        <v>203</v>
      </c>
      <c r="D1317" s="10">
        <v>7</v>
      </c>
      <c r="E1317" s="10">
        <v>2</v>
      </c>
      <c r="F1317" s="10">
        <v>193</v>
      </c>
      <c r="G1317" s="10" t="s">
        <v>14</v>
      </c>
      <c r="H1317" s="10">
        <v>7</v>
      </c>
      <c r="I1317" s="11">
        <v>8.1969212962962959E-3</v>
      </c>
      <c r="J1317" s="10">
        <v>48.96</v>
      </c>
      <c r="K1317" s="10">
        <v>23.353000000000002</v>
      </c>
      <c r="L1317" s="10" t="s">
        <v>15</v>
      </c>
      <c r="M1317" s="10" t="s">
        <v>16</v>
      </c>
      <c r="N1317" s="10" t="s">
        <v>203</v>
      </c>
      <c r="O1317" s="8">
        <f>IF(N1317="Sportsman",0,_xlfn.IFNA(VLOOKUP(E1317,'Points and Classes'!A:B,2,FALSE),0))</f>
        <v>40</v>
      </c>
      <c r="P1317" s="8">
        <f>_xlfn.IFNA(VLOOKUP(N1317&amp;G1317,'By Class Overall'!A:F,6,FALSE),0)</f>
        <v>104</v>
      </c>
      <c r="Q1317" s="8">
        <f>_xlfn.IFNA(VLOOKUP(N1317&amp;G1317,'By Class Overall'!A:G,7,FALSE),0)</f>
        <v>2</v>
      </c>
    </row>
    <row r="1318" spans="1:17" x14ac:dyDescent="0.25">
      <c r="A1318" s="10">
        <v>3</v>
      </c>
      <c r="B1318" s="10" t="s">
        <v>181</v>
      </c>
      <c r="C1318" s="10" t="s">
        <v>203</v>
      </c>
      <c r="D1318" s="10">
        <v>8</v>
      </c>
      <c r="E1318" s="10">
        <v>3</v>
      </c>
      <c r="F1318" s="10">
        <v>743</v>
      </c>
      <c r="G1318" s="10" t="s">
        <v>77</v>
      </c>
      <c r="H1318" s="10">
        <v>7</v>
      </c>
      <c r="I1318" s="11">
        <v>8.1998032407407401E-3</v>
      </c>
      <c r="J1318" s="10">
        <v>49.209000000000003</v>
      </c>
      <c r="K1318" s="10">
        <v>0.249</v>
      </c>
      <c r="L1318" s="10" t="s">
        <v>18</v>
      </c>
      <c r="M1318" s="10" t="s">
        <v>78</v>
      </c>
      <c r="N1318" s="10" t="s">
        <v>203</v>
      </c>
      <c r="O1318" s="8">
        <f>IF(N1318="Sportsman",0,_xlfn.IFNA(VLOOKUP(E1318,'Points and Classes'!A:B,2,FALSE),0))</f>
        <v>32</v>
      </c>
      <c r="P1318" s="8">
        <f>_xlfn.IFNA(VLOOKUP(N1318&amp;G1318,'By Class Overall'!A:F,6,FALSE),0)</f>
        <v>32</v>
      </c>
      <c r="Q1318" s="8">
        <f>_xlfn.IFNA(VLOOKUP(N1318&amp;G1318,'By Class Overall'!A:G,7,FALSE),0)</f>
        <v>6</v>
      </c>
    </row>
    <row r="1319" spans="1:17" x14ac:dyDescent="0.25">
      <c r="A1319" s="10">
        <v>3</v>
      </c>
      <c r="B1319" s="10" t="s">
        <v>181</v>
      </c>
      <c r="C1319" s="10" t="s">
        <v>203</v>
      </c>
      <c r="D1319" s="10">
        <v>9</v>
      </c>
      <c r="E1319" s="10">
        <v>4</v>
      </c>
      <c r="F1319" s="10">
        <v>258</v>
      </c>
      <c r="G1319" s="10" t="s">
        <v>134</v>
      </c>
      <c r="H1319" s="10">
        <v>7</v>
      </c>
      <c r="I1319" s="11">
        <v>8.2504513888888888E-3</v>
      </c>
      <c r="J1319" s="10">
        <v>53.585000000000001</v>
      </c>
      <c r="K1319" s="10">
        <v>4.3760000000000003</v>
      </c>
      <c r="L1319" s="10" t="s">
        <v>83</v>
      </c>
      <c r="M1319" s="10" t="s">
        <v>135</v>
      </c>
      <c r="N1319" s="10" t="s">
        <v>203</v>
      </c>
      <c r="O1319" s="8">
        <f>IF(N1319="Sportsman",0,_xlfn.IFNA(VLOOKUP(E1319,'Points and Classes'!A:B,2,FALSE),0))</f>
        <v>26</v>
      </c>
      <c r="P1319" s="8">
        <f>_xlfn.IFNA(VLOOKUP(N1319&amp;G1319,'By Class Overall'!A:F,6,FALSE),0)</f>
        <v>126</v>
      </c>
      <c r="Q1319" s="8">
        <f>_xlfn.IFNA(VLOOKUP(N1319&amp;G1319,'By Class Overall'!A:G,7,FALSE),0)</f>
        <v>1</v>
      </c>
    </row>
    <row r="1320" spans="1:17" x14ac:dyDescent="0.25">
      <c r="A1320" s="10">
        <v>3</v>
      </c>
      <c r="B1320" s="10" t="s">
        <v>181</v>
      </c>
      <c r="C1320" s="10" t="s">
        <v>203</v>
      </c>
      <c r="D1320" s="10" t="s">
        <v>71</v>
      </c>
      <c r="E1320" s="10" t="s">
        <v>71</v>
      </c>
      <c r="F1320" s="10">
        <v>217</v>
      </c>
      <c r="G1320" s="10" t="s">
        <v>130</v>
      </c>
      <c r="H1320" s="10"/>
      <c r="I1320" s="10"/>
      <c r="J1320" s="10" t="s">
        <v>71</v>
      </c>
      <c r="K1320" s="10"/>
      <c r="L1320" s="10" t="s">
        <v>147</v>
      </c>
      <c r="M1320" s="10" t="s">
        <v>81</v>
      </c>
      <c r="N1320" s="10" t="s">
        <v>203</v>
      </c>
      <c r="O1320" s="8">
        <f>IF(N1320="Sportsman",0,_xlfn.IFNA(VLOOKUP(E1320,'Points and Classes'!A:B,2,FALSE),0))</f>
        <v>0</v>
      </c>
      <c r="P1320" s="8">
        <f>_xlfn.IFNA(VLOOKUP(N1320&amp;G1320,'By Class Overall'!A:F,6,FALSE),0)</f>
        <v>22</v>
      </c>
      <c r="Q1320" s="8">
        <f>_xlfn.IFNA(VLOOKUP(N1320&amp;G1320,'By Class Overall'!A:G,7,FALSE),0)</f>
        <v>8</v>
      </c>
    </row>
    <row r="1321" spans="1:17" x14ac:dyDescent="0.25">
      <c r="A1321" s="10">
        <v>3</v>
      </c>
      <c r="B1321" s="10" t="s">
        <v>181</v>
      </c>
      <c r="C1321" s="10" t="s">
        <v>203</v>
      </c>
      <c r="D1321" s="10" t="s">
        <v>71</v>
      </c>
      <c r="E1321" s="10" t="s">
        <v>71</v>
      </c>
      <c r="F1321" s="10">
        <v>56</v>
      </c>
      <c r="G1321" s="10" t="s">
        <v>136</v>
      </c>
      <c r="H1321" s="10"/>
      <c r="I1321" s="10"/>
      <c r="J1321" s="10" t="s">
        <v>71</v>
      </c>
      <c r="K1321" s="10"/>
      <c r="L1321" s="10" t="s">
        <v>137</v>
      </c>
      <c r="M1321" s="10" t="s">
        <v>115</v>
      </c>
      <c r="N1321" s="10" t="s">
        <v>203</v>
      </c>
      <c r="O1321" s="8">
        <f>IF(N1321="Sportsman",0,_xlfn.IFNA(VLOOKUP(E1321,'Points and Classes'!A:B,2,FALSE),0))</f>
        <v>0</v>
      </c>
      <c r="P1321" s="8">
        <f>_xlfn.IFNA(VLOOKUP(N1321&amp;G1321,'By Class Overall'!A:F,6,FALSE),0)</f>
        <v>22</v>
      </c>
      <c r="Q1321" s="8">
        <f>_xlfn.IFNA(VLOOKUP(N1321&amp;G1321,'By Class Overall'!A:G,7,FALSE),0)</f>
        <v>8</v>
      </c>
    </row>
    <row r="1322" spans="1:17" x14ac:dyDescent="0.25">
      <c r="A1322" s="10">
        <v>3</v>
      </c>
      <c r="B1322" s="10" t="s">
        <v>181</v>
      </c>
      <c r="C1322" s="10" t="s">
        <v>203</v>
      </c>
      <c r="D1322" s="10" t="s">
        <v>71</v>
      </c>
      <c r="E1322" s="10" t="s">
        <v>71</v>
      </c>
      <c r="F1322" s="10">
        <v>88</v>
      </c>
      <c r="G1322" s="10" t="s">
        <v>126</v>
      </c>
      <c r="H1322" s="10"/>
      <c r="I1322" s="10"/>
      <c r="J1322" s="10" t="s">
        <v>71</v>
      </c>
      <c r="K1322" s="10"/>
      <c r="L1322" s="10" t="s">
        <v>18</v>
      </c>
      <c r="M1322" s="10" t="s">
        <v>102</v>
      </c>
      <c r="N1322" s="10" t="s">
        <v>203</v>
      </c>
      <c r="O1322" s="8">
        <f>IF(N1322="Sportsman",0,_xlfn.IFNA(VLOOKUP(E1322,'Points and Classes'!A:B,2,FALSE),0))</f>
        <v>0</v>
      </c>
      <c r="P1322" s="8">
        <f>_xlfn.IFNA(VLOOKUP(N1322&amp;G1322,'By Class Overall'!A:F,6,FALSE),0)</f>
        <v>0</v>
      </c>
      <c r="Q1322" s="8">
        <f>_xlfn.IFNA(VLOOKUP(N1322&amp;G1322,'By Class Overall'!A:G,7,FALSE),0)</f>
        <v>0</v>
      </c>
    </row>
    <row r="1323" spans="1:17" x14ac:dyDescent="0.25">
      <c r="A1323" s="10">
        <v>3</v>
      </c>
      <c r="B1323" s="10" t="s">
        <v>181</v>
      </c>
      <c r="C1323" s="10" t="s">
        <v>203</v>
      </c>
      <c r="D1323" s="10" t="s">
        <v>71</v>
      </c>
      <c r="E1323" s="10" t="s">
        <v>71</v>
      </c>
      <c r="F1323" s="10">
        <v>66</v>
      </c>
      <c r="G1323" s="10" t="s">
        <v>141</v>
      </c>
      <c r="H1323" s="10"/>
      <c r="I1323" s="10"/>
      <c r="J1323" s="10" t="s">
        <v>71</v>
      </c>
      <c r="K1323" s="10"/>
      <c r="L1323" s="10" t="s">
        <v>143</v>
      </c>
      <c r="M1323" s="10" t="s">
        <v>144</v>
      </c>
      <c r="N1323" s="10" t="s">
        <v>203</v>
      </c>
      <c r="O1323" s="8">
        <f>IF(N1323="Sportsman",0,_xlfn.IFNA(VLOOKUP(E1323,'Points and Classes'!A:B,2,FALSE),0))</f>
        <v>0</v>
      </c>
      <c r="P1323" s="8">
        <f>_xlfn.IFNA(VLOOKUP(N1323&amp;G1323,'By Class Overall'!A:F,6,FALSE),0)</f>
        <v>0</v>
      </c>
      <c r="Q1323" s="8">
        <f>_xlfn.IFNA(VLOOKUP(N1323&amp;G1323,'By Class Overall'!A:G,7,FALSE),0)</f>
        <v>0</v>
      </c>
    </row>
    <row r="1324" spans="1:17" x14ac:dyDescent="0.25">
      <c r="A1324" s="10">
        <v>3</v>
      </c>
      <c r="B1324" s="10" t="s">
        <v>181</v>
      </c>
      <c r="C1324" s="10" t="s">
        <v>203</v>
      </c>
      <c r="D1324" s="10" t="s">
        <v>71</v>
      </c>
      <c r="E1324" s="10" t="s">
        <v>71</v>
      </c>
      <c r="F1324" s="10">
        <v>213</v>
      </c>
      <c r="G1324" s="10" t="s">
        <v>241</v>
      </c>
      <c r="H1324" s="10"/>
      <c r="I1324" s="10"/>
      <c r="J1324" s="10" t="s">
        <v>71</v>
      </c>
      <c r="K1324" s="10"/>
      <c r="L1324" s="10" t="s">
        <v>242</v>
      </c>
      <c r="M1324" s="10" t="s">
        <v>243</v>
      </c>
      <c r="N1324" s="10" t="s">
        <v>203</v>
      </c>
      <c r="O1324" s="8">
        <f>IF(N1324="Sportsman",0,_xlfn.IFNA(VLOOKUP(E1324,'Points and Classes'!A:B,2,FALSE),0))</f>
        <v>0</v>
      </c>
      <c r="P1324" s="8">
        <f>_xlfn.IFNA(VLOOKUP(N1324&amp;G1324,'By Class Overall'!A:F,6,FALSE),0)</f>
        <v>0</v>
      </c>
      <c r="Q1324" s="8">
        <f>_xlfn.IFNA(VLOOKUP(N1324&amp;G1324,'By Class Overall'!A:G,7,FALSE),0)</f>
        <v>0</v>
      </c>
    </row>
    <row r="1325" spans="1:17" x14ac:dyDescent="0.25">
      <c r="A1325" s="10">
        <v>3</v>
      </c>
      <c r="B1325" s="10" t="s">
        <v>181</v>
      </c>
      <c r="C1325" s="10" t="s">
        <v>206</v>
      </c>
      <c r="D1325" s="10">
        <v>1</v>
      </c>
      <c r="E1325" s="10">
        <v>1</v>
      </c>
      <c r="F1325" s="10">
        <v>14</v>
      </c>
      <c r="G1325" s="10" t="s">
        <v>296</v>
      </c>
      <c r="H1325" s="10">
        <v>7</v>
      </c>
      <c r="I1325" s="11">
        <v>7.5260763888888894E-3</v>
      </c>
      <c r="J1325" s="10"/>
      <c r="K1325" s="10"/>
      <c r="L1325" s="10" t="s">
        <v>290</v>
      </c>
      <c r="M1325" s="10" t="s">
        <v>102</v>
      </c>
      <c r="N1325" s="10" t="s">
        <v>206</v>
      </c>
      <c r="O1325" s="8">
        <f>IF(N1325="Sportsman",0,_xlfn.IFNA(VLOOKUP(E1325,'Points and Classes'!A:B,2,FALSE),0))</f>
        <v>50</v>
      </c>
      <c r="P1325" s="8">
        <f>_xlfn.IFNA(VLOOKUP(N1325&amp;G1325,'By Class Overall'!A:F,6,FALSE),0)</f>
        <v>50</v>
      </c>
      <c r="Q1325" s="8">
        <f>_xlfn.IFNA(VLOOKUP(N1325&amp;G1325,'By Class Overall'!A:G,7,FALSE),0)</f>
        <v>7</v>
      </c>
    </row>
    <row r="1326" spans="1:17" x14ac:dyDescent="0.25">
      <c r="A1326" s="10">
        <v>3</v>
      </c>
      <c r="B1326" s="10" t="s">
        <v>181</v>
      </c>
      <c r="C1326" s="10" t="s">
        <v>206</v>
      </c>
      <c r="D1326" s="10">
        <v>2</v>
      </c>
      <c r="E1326" s="10">
        <v>2</v>
      </c>
      <c r="F1326" s="10">
        <v>49</v>
      </c>
      <c r="G1326" s="10" t="s">
        <v>86</v>
      </c>
      <c r="H1326" s="10">
        <v>7</v>
      </c>
      <c r="I1326" s="11">
        <v>7.5309259259259262E-3</v>
      </c>
      <c r="J1326" s="10">
        <v>0.41899999999999998</v>
      </c>
      <c r="K1326" s="10">
        <v>0.41899999999999998</v>
      </c>
      <c r="L1326" s="10" t="s">
        <v>15</v>
      </c>
      <c r="M1326" s="10" t="s">
        <v>87</v>
      </c>
      <c r="N1326" s="10" t="s">
        <v>206</v>
      </c>
      <c r="O1326" s="8">
        <f>IF(N1326="Sportsman",0,_xlfn.IFNA(VLOOKUP(E1326,'Points and Classes'!A:B,2,FALSE),0))</f>
        <v>40</v>
      </c>
      <c r="P1326" s="8">
        <f>_xlfn.IFNA(VLOOKUP(N1326&amp;G1326,'By Class Overall'!A:F,6,FALSE),0)</f>
        <v>130</v>
      </c>
      <c r="Q1326" s="8">
        <f>_xlfn.IFNA(VLOOKUP(N1326&amp;G1326,'By Class Overall'!A:G,7,FALSE),0)</f>
        <v>1</v>
      </c>
    </row>
    <row r="1327" spans="1:17" x14ac:dyDescent="0.25">
      <c r="A1327" s="10">
        <v>3</v>
      </c>
      <c r="B1327" s="10" t="s">
        <v>181</v>
      </c>
      <c r="C1327" s="10" t="s">
        <v>206</v>
      </c>
      <c r="D1327" s="10">
        <v>3</v>
      </c>
      <c r="E1327" s="10">
        <v>3</v>
      </c>
      <c r="F1327" s="10">
        <v>527</v>
      </c>
      <c r="G1327" s="10" t="s">
        <v>88</v>
      </c>
      <c r="H1327" s="10">
        <v>7</v>
      </c>
      <c r="I1327" s="11">
        <v>7.6852546296296296E-3</v>
      </c>
      <c r="J1327" s="10">
        <v>13.753</v>
      </c>
      <c r="K1327" s="10">
        <v>13.334</v>
      </c>
      <c r="L1327" s="10" t="s">
        <v>18</v>
      </c>
      <c r="M1327" s="10" t="s">
        <v>102</v>
      </c>
      <c r="N1327" s="10" t="s">
        <v>206</v>
      </c>
      <c r="O1327" s="8">
        <f>IF(N1327="Sportsman",0,_xlfn.IFNA(VLOOKUP(E1327,'Points and Classes'!A:B,2,FALSE),0))</f>
        <v>32</v>
      </c>
      <c r="P1327" s="8">
        <f>_xlfn.IFNA(VLOOKUP(N1327&amp;G1327,'By Class Overall'!A:F,6,FALSE),0)</f>
        <v>72</v>
      </c>
      <c r="Q1327" s="8">
        <f>_xlfn.IFNA(VLOOKUP(N1327&amp;G1327,'By Class Overall'!A:G,7,FALSE),0)</f>
        <v>3</v>
      </c>
    </row>
    <row r="1328" spans="1:17" x14ac:dyDescent="0.25">
      <c r="A1328" s="10">
        <v>3</v>
      </c>
      <c r="B1328" s="10" t="s">
        <v>181</v>
      </c>
      <c r="C1328" s="10" t="s">
        <v>206</v>
      </c>
      <c r="D1328" s="10">
        <v>4</v>
      </c>
      <c r="E1328" s="10">
        <v>4</v>
      </c>
      <c r="F1328" s="10">
        <v>68</v>
      </c>
      <c r="G1328" s="10" t="s">
        <v>20</v>
      </c>
      <c r="H1328" s="10">
        <v>7</v>
      </c>
      <c r="I1328" s="11">
        <v>7.7833796296296297E-3</v>
      </c>
      <c r="J1328" s="10">
        <v>22.231000000000002</v>
      </c>
      <c r="K1328" s="10">
        <v>8.4779999999999998</v>
      </c>
      <c r="L1328" s="10" t="s">
        <v>15</v>
      </c>
      <c r="M1328" s="10" t="s">
        <v>21</v>
      </c>
      <c r="N1328" s="10" t="s">
        <v>206</v>
      </c>
      <c r="O1328" s="8">
        <f>IF(N1328="Sportsman",0,_xlfn.IFNA(VLOOKUP(E1328,'Points and Classes'!A:B,2,FALSE),0))</f>
        <v>26</v>
      </c>
      <c r="P1328" s="8">
        <f>_xlfn.IFNA(VLOOKUP(N1328&amp;G1328,'By Class Overall'!A:F,6,FALSE),0)</f>
        <v>84</v>
      </c>
      <c r="Q1328" s="8">
        <f>_xlfn.IFNA(VLOOKUP(N1328&amp;G1328,'By Class Overall'!A:G,7,FALSE),0)</f>
        <v>2</v>
      </c>
    </row>
    <row r="1329" spans="1:17" x14ac:dyDescent="0.25">
      <c r="A1329" s="10">
        <v>3</v>
      </c>
      <c r="B1329" s="10" t="s">
        <v>181</v>
      </c>
      <c r="C1329" s="10" t="s">
        <v>206</v>
      </c>
      <c r="D1329" s="10">
        <v>5</v>
      </c>
      <c r="E1329" s="10">
        <v>5</v>
      </c>
      <c r="F1329" s="10">
        <v>209</v>
      </c>
      <c r="G1329" s="10" t="s">
        <v>28</v>
      </c>
      <c r="H1329" s="10">
        <v>7</v>
      </c>
      <c r="I1329" s="11">
        <v>7.8806250000000005E-3</v>
      </c>
      <c r="J1329" s="10">
        <v>30.632999999999999</v>
      </c>
      <c r="K1329" s="10">
        <v>8.4019999999999992</v>
      </c>
      <c r="L1329" s="10" t="s">
        <v>18</v>
      </c>
      <c r="M1329" s="10" t="s">
        <v>138</v>
      </c>
      <c r="N1329" s="10" t="s">
        <v>206</v>
      </c>
      <c r="O1329" s="8">
        <f>IF(N1329="Sportsman",0,_xlfn.IFNA(VLOOKUP(E1329,'Points and Classes'!A:B,2,FALSE),0))</f>
        <v>22</v>
      </c>
      <c r="P1329" s="8">
        <f>_xlfn.IFNA(VLOOKUP(N1329&amp;G1329,'By Class Overall'!A:F,6,FALSE),0)</f>
        <v>62</v>
      </c>
      <c r="Q1329" s="8">
        <f>_xlfn.IFNA(VLOOKUP(N1329&amp;G1329,'By Class Overall'!A:G,7,FALSE),0)</f>
        <v>5</v>
      </c>
    </row>
    <row r="1330" spans="1:17" x14ac:dyDescent="0.25">
      <c r="A1330" s="10">
        <v>3</v>
      </c>
      <c r="B1330" s="10" t="s">
        <v>181</v>
      </c>
      <c r="C1330" s="10" t="s">
        <v>206</v>
      </c>
      <c r="D1330" s="10">
        <v>6</v>
      </c>
      <c r="E1330" s="10">
        <v>6</v>
      </c>
      <c r="F1330" s="10">
        <v>11</v>
      </c>
      <c r="G1330" s="10" t="s">
        <v>127</v>
      </c>
      <c r="H1330" s="10">
        <v>5</v>
      </c>
      <c r="I1330" s="11">
        <v>5.8724305555555552E-3</v>
      </c>
      <c r="J1330" s="10" t="s">
        <v>111</v>
      </c>
      <c r="K1330" s="10" t="s">
        <v>111</v>
      </c>
      <c r="L1330" s="10" t="s">
        <v>148</v>
      </c>
      <c r="M1330" s="10" t="s">
        <v>128</v>
      </c>
      <c r="N1330" s="10" t="s">
        <v>206</v>
      </c>
      <c r="O1330" s="8">
        <f>IF(N1330="Sportsman",0,_xlfn.IFNA(VLOOKUP(E1330,'Points and Classes'!A:B,2,FALSE),0))</f>
        <v>20</v>
      </c>
      <c r="P1330" s="8">
        <f>_xlfn.IFNA(VLOOKUP(N1330&amp;G1330,'By Class Overall'!A:F,6,FALSE),0)</f>
        <v>20</v>
      </c>
      <c r="Q1330" s="8">
        <f>_xlfn.IFNA(VLOOKUP(N1330&amp;G1330,'By Class Overall'!A:G,7,FALSE),0)</f>
        <v>9</v>
      </c>
    </row>
    <row r="1331" spans="1:17" x14ac:dyDescent="0.25">
      <c r="A1331" s="10">
        <v>3</v>
      </c>
      <c r="B1331" s="10" t="s">
        <v>181</v>
      </c>
      <c r="C1331" s="10" t="s">
        <v>206</v>
      </c>
      <c r="D1331" s="10" t="s">
        <v>71</v>
      </c>
      <c r="E1331" s="10" t="s">
        <v>71</v>
      </c>
      <c r="F1331" s="10">
        <v>258</v>
      </c>
      <c r="G1331" s="10" t="s">
        <v>134</v>
      </c>
      <c r="H1331" s="10"/>
      <c r="I1331" s="10"/>
      <c r="J1331" s="10" t="s">
        <v>71</v>
      </c>
      <c r="K1331" s="10"/>
      <c r="L1331" s="10" t="s">
        <v>83</v>
      </c>
      <c r="M1331" s="10" t="s">
        <v>135</v>
      </c>
      <c r="N1331" s="10" t="s">
        <v>206</v>
      </c>
      <c r="O1331" s="8">
        <f>IF(N1331="Sportsman",0,_xlfn.IFNA(VLOOKUP(E1331,'Points and Classes'!A:B,2,FALSE),0))</f>
        <v>0</v>
      </c>
      <c r="P1331" s="8">
        <f>_xlfn.IFNA(VLOOKUP(N1331&amp;G1331,'By Class Overall'!A:F,6,FALSE),0)</f>
        <v>58</v>
      </c>
      <c r="Q1331" s="8">
        <f>_xlfn.IFNA(VLOOKUP(N1331&amp;G1331,'By Class Overall'!A:G,7,FALSE),0)</f>
        <v>6</v>
      </c>
    </row>
    <row r="1332" spans="1:17" x14ac:dyDescent="0.25">
      <c r="A1332" s="10">
        <v>3</v>
      </c>
      <c r="B1332" s="10" t="s">
        <v>181</v>
      </c>
      <c r="C1332" s="10" t="s">
        <v>206</v>
      </c>
      <c r="D1332" s="10" t="s">
        <v>71</v>
      </c>
      <c r="E1332" s="10" t="s">
        <v>71</v>
      </c>
      <c r="F1332" s="10">
        <v>84</v>
      </c>
      <c r="G1332" s="10" t="s">
        <v>84</v>
      </c>
      <c r="H1332" s="10"/>
      <c r="I1332" s="10"/>
      <c r="J1332" s="10" t="s">
        <v>71</v>
      </c>
      <c r="K1332" s="10"/>
      <c r="L1332" s="10" t="s">
        <v>18</v>
      </c>
      <c r="M1332" s="10" t="s">
        <v>85</v>
      </c>
      <c r="N1332" s="10" t="s">
        <v>206</v>
      </c>
      <c r="O1332" s="8">
        <f>IF(N1332="Sportsman",0,_xlfn.IFNA(VLOOKUP(E1332,'Points and Classes'!A:B,2,FALSE),0))</f>
        <v>0</v>
      </c>
      <c r="P1332" s="8">
        <f>_xlfn.IFNA(VLOOKUP(N1332&amp;G1332,'By Class Overall'!A:F,6,FALSE),0)</f>
        <v>64</v>
      </c>
      <c r="Q1332" s="8">
        <f>_xlfn.IFNA(VLOOKUP(N1332&amp;G1332,'By Class Overall'!A:G,7,FALSE),0)</f>
        <v>4</v>
      </c>
    </row>
    <row r="1333" spans="1:17" x14ac:dyDescent="0.25">
      <c r="A1333" s="10">
        <v>3</v>
      </c>
      <c r="B1333" s="10" t="s">
        <v>181</v>
      </c>
      <c r="C1333" s="10" t="s">
        <v>206</v>
      </c>
      <c r="D1333" s="10" t="s">
        <v>71</v>
      </c>
      <c r="E1333" s="10" t="s">
        <v>71</v>
      </c>
      <c r="F1333" s="10">
        <v>22</v>
      </c>
      <c r="G1333" s="10" t="s">
        <v>35</v>
      </c>
      <c r="H1333" s="10"/>
      <c r="I1333" s="10"/>
      <c r="J1333" s="10" t="s">
        <v>71</v>
      </c>
      <c r="K1333" s="10"/>
      <c r="L1333" s="10" t="s">
        <v>15</v>
      </c>
      <c r="M1333" s="10" t="s">
        <v>123</v>
      </c>
      <c r="N1333" s="10" t="s">
        <v>206</v>
      </c>
      <c r="O1333" s="8">
        <f>IF(N1333="Sportsman",0,_xlfn.IFNA(VLOOKUP(E1333,'Points and Classes'!A:B,2,FALSE),0))</f>
        <v>0</v>
      </c>
      <c r="P1333" s="8">
        <f>_xlfn.IFNA(VLOOKUP(N1333&amp;G1333,'By Class Overall'!A:F,6,FALSE),0)</f>
        <v>20</v>
      </c>
      <c r="Q1333" s="8">
        <f>_xlfn.IFNA(VLOOKUP(N1333&amp;G1333,'By Class Overall'!A:G,7,FALSE),0)</f>
        <v>9</v>
      </c>
    </row>
    <row r="1334" spans="1:17" x14ac:dyDescent="0.25">
      <c r="A1334" s="10">
        <v>3</v>
      </c>
      <c r="B1334" s="10" t="s">
        <v>181</v>
      </c>
      <c r="C1334" s="10" t="s">
        <v>206</v>
      </c>
      <c r="D1334" s="10" t="s">
        <v>71</v>
      </c>
      <c r="E1334" s="10" t="s">
        <v>71</v>
      </c>
      <c r="F1334" s="10">
        <v>282</v>
      </c>
      <c r="G1334" s="10" t="s">
        <v>26</v>
      </c>
      <c r="H1334" s="10"/>
      <c r="I1334" s="10"/>
      <c r="J1334" s="10" t="s">
        <v>71</v>
      </c>
      <c r="K1334" s="10"/>
      <c r="L1334" s="10" t="s">
        <v>122</v>
      </c>
      <c r="M1334" s="10" t="s">
        <v>123</v>
      </c>
      <c r="N1334" s="10" t="s">
        <v>206</v>
      </c>
      <c r="O1334" s="8">
        <f>IF(N1334="Sportsman",0,_xlfn.IFNA(VLOOKUP(E1334,'Points and Classes'!A:B,2,FALSE),0))</f>
        <v>0</v>
      </c>
      <c r="P1334" s="8">
        <f>_xlfn.IFNA(VLOOKUP(N1334&amp;G1334,'By Class Overall'!A:F,6,FALSE),0)</f>
        <v>0</v>
      </c>
      <c r="Q1334" s="8">
        <f>_xlfn.IFNA(VLOOKUP(N1334&amp;G1334,'By Class Overall'!A:G,7,FALSE),0)</f>
        <v>0</v>
      </c>
    </row>
    <row r="1335" spans="1:17" x14ac:dyDescent="0.25">
      <c r="A1335" s="10">
        <v>3</v>
      </c>
      <c r="B1335" s="10" t="s">
        <v>181</v>
      </c>
      <c r="C1335" s="10" t="s">
        <v>206</v>
      </c>
      <c r="D1335" s="10" t="s">
        <v>71</v>
      </c>
      <c r="E1335" s="10" t="s">
        <v>71</v>
      </c>
      <c r="F1335" s="10">
        <v>444</v>
      </c>
      <c r="G1335" s="10" t="s">
        <v>257</v>
      </c>
      <c r="H1335" s="10"/>
      <c r="I1335" s="10"/>
      <c r="J1335" s="10" t="s">
        <v>71</v>
      </c>
      <c r="K1335" s="10"/>
      <c r="L1335" s="10" t="s">
        <v>31</v>
      </c>
      <c r="M1335" s="10" t="s">
        <v>102</v>
      </c>
      <c r="N1335" s="10" t="s">
        <v>206</v>
      </c>
      <c r="O1335" s="8">
        <f>IF(N1335="Sportsman",0,_xlfn.IFNA(VLOOKUP(E1335,'Points and Classes'!A:B,2,FALSE),0))</f>
        <v>0</v>
      </c>
      <c r="P1335" s="8">
        <f>_xlfn.IFNA(VLOOKUP(N1335&amp;G1335,'By Class Overall'!A:F,6,FALSE),0)</f>
        <v>0</v>
      </c>
      <c r="Q1335" s="8">
        <f>_xlfn.IFNA(VLOOKUP(N1335&amp;G1335,'By Class Overall'!A:G,7,FALSE),0)</f>
        <v>0</v>
      </c>
    </row>
    <row r="1336" spans="1:17" x14ac:dyDescent="0.25">
      <c r="A1336" s="10">
        <v>3</v>
      </c>
      <c r="B1336" s="10" t="s">
        <v>181</v>
      </c>
      <c r="C1336" s="10" t="s">
        <v>206</v>
      </c>
      <c r="D1336" s="10" t="s">
        <v>71</v>
      </c>
      <c r="E1336" s="10" t="s">
        <v>71</v>
      </c>
      <c r="F1336" s="10">
        <v>177</v>
      </c>
      <c r="G1336" s="10" t="s">
        <v>93</v>
      </c>
      <c r="H1336" s="10"/>
      <c r="I1336" s="10"/>
      <c r="J1336" s="10" t="s">
        <v>71</v>
      </c>
      <c r="K1336" s="10"/>
      <c r="L1336" s="10" t="s">
        <v>51</v>
      </c>
      <c r="M1336" s="10" t="s">
        <v>94</v>
      </c>
      <c r="N1336" s="10" t="s">
        <v>206</v>
      </c>
      <c r="O1336" s="8">
        <f>IF(N1336="Sportsman",0,_xlfn.IFNA(VLOOKUP(E1336,'Points and Classes'!A:B,2,FALSE),0))</f>
        <v>0</v>
      </c>
      <c r="P1336" s="8">
        <f>_xlfn.IFNA(VLOOKUP(N1336&amp;G1336,'By Class Overall'!A:F,6,FALSE),0)</f>
        <v>0</v>
      </c>
      <c r="Q1336" s="8">
        <f>_xlfn.IFNA(VLOOKUP(N1336&amp;G1336,'By Class Overall'!A:G,7,FALSE),0)</f>
        <v>0</v>
      </c>
    </row>
    <row r="1337" spans="1:17" x14ac:dyDescent="0.25">
      <c r="A1337" s="10">
        <v>3</v>
      </c>
      <c r="B1337" s="10" t="s">
        <v>181</v>
      </c>
      <c r="C1337" s="10" t="s">
        <v>206</v>
      </c>
      <c r="D1337" s="10" t="s">
        <v>71</v>
      </c>
      <c r="E1337" s="10" t="s">
        <v>71</v>
      </c>
      <c r="F1337" s="10">
        <v>101</v>
      </c>
      <c r="G1337" s="10" t="s">
        <v>124</v>
      </c>
      <c r="H1337" s="10"/>
      <c r="I1337" s="10"/>
      <c r="J1337" s="10" t="s">
        <v>71</v>
      </c>
      <c r="K1337" s="10"/>
      <c r="L1337" s="10" t="s">
        <v>188</v>
      </c>
      <c r="M1337" s="10" t="s">
        <v>81</v>
      </c>
      <c r="N1337" s="10" t="s">
        <v>206</v>
      </c>
      <c r="O1337" s="8">
        <f>IF(N1337="Sportsman",0,_xlfn.IFNA(VLOOKUP(E1337,'Points and Classes'!A:B,2,FALSE),0))</f>
        <v>0</v>
      </c>
      <c r="P1337" s="8">
        <f>_xlfn.IFNA(VLOOKUP(N1337&amp;G1337,'By Class Overall'!A:F,6,FALSE),0)</f>
        <v>0</v>
      </c>
      <c r="Q1337" s="8">
        <f>_xlfn.IFNA(VLOOKUP(N1337&amp;G1337,'By Class Overall'!A:G,7,FALSE),0)</f>
        <v>0</v>
      </c>
    </row>
    <row r="1338" spans="1:17" x14ac:dyDescent="0.25">
      <c r="A1338" s="10">
        <v>3</v>
      </c>
      <c r="B1338" s="10" t="s">
        <v>181</v>
      </c>
      <c r="C1338" s="10" t="s">
        <v>200</v>
      </c>
      <c r="D1338" s="10">
        <v>1</v>
      </c>
      <c r="E1338" s="10">
        <v>1</v>
      </c>
      <c r="F1338" s="10">
        <v>84</v>
      </c>
      <c r="G1338" s="10" t="s">
        <v>84</v>
      </c>
      <c r="H1338" s="10">
        <v>14</v>
      </c>
      <c r="I1338" s="11">
        <v>1.5010474537037037E-2</v>
      </c>
      <c r="J1338" s="10"/>
      <c r="K1338" s="10"/>
      <c r="L1338" s="10" t="s">
        <v>18</v>
      </c>
      <c r="M1338" s="10" t="s">
        <v>85</v>
      </c>
      <c r="N1338" s="10" t="s">
        <v>214</v>
      </c>
      <c r="O1338" s="8">
        <f>IF(N1338="Sportsman",0,_xlfn.IFNA(VLOOKUP(E1338,'Points and Classes'!A:B,2,FALSE),0))</f>
        <v>50</v>
      </c>
      <c r="P1338" s="8">
        <f>_xlfn.IFNA(VLOOKUP(N1338&amp;G1338,'By Class Overall'!A:F,6,FALSE),0)</f>
        <v>100</v>
      </c>
      <c r="Q1338" s="8">
        <f>_xlfn.IFNA(VLOOKUP(N1338&amp;G1338,'By Class Overall'!A:G,7,FALSE),0)</f>
        <v>4</v>
      </c>
    </row>
    <row r="1339" spans="1:17" x14ac:dyDescent="0.25">
      <c r="A1339" s="10">
        <v>3</v>
      </c>
      <c r="B1339" s="10" t="s">
        <v>181</v>
      </c>
      <c r="C1339" s="10" t="s">
        <v>200</v>
      </c>
      <c r="D1339" s="10">
        <v>4</v>
      </c>
      <c r="E1339" s="10">
        <v>2</v>
      </c>
      <c r="F1339" s="10">
        <v>121</v>
      </c>
      <c r="G1339" s="10" t="s">
        <v>107</v>
      </c>
      <c r="H1339" s="10">
        <v>14</v>
      </c>
      <c r="I1339" s="11">
        <v>1.519545138888889E-2</v>
      </c>
      <c r="J1339" s="10">
        <v>15.981999999999999</v>
      </c>
      <c r="K1339" s="10">
        <v>1.56</v>
      </c>
      <c r="L1339" s="10" t="s">
        <v>108</v>
      </c>
      <c r="M1339" s="10" t="s">
        <v>102</v>
      </c>
      <c r="N1339" s="10" t="s">
        <v>214</v>
      </c>
      <c r="O1339" s="8">
        <f>IF(N1339="Sportsman",0,_xlfn.IFNA(VLOOKUP(E1339,'Points and Classes'!A:B,2,FALSE),0))</f>
        <v>40</v>
      </c>
      <c r="P1339" s="8">
        <f>_xlfn.IFNA(VLOOKUP(N1339&amp;G1339,'By Class Overall'!A:F,6,FALSE),0)</f>
        <v>88</v>
      </c>
      <c r="Q1339" s="8">
        <f>_xlfn.IFNA(VLOOKUP(N1339&amp;G1339,'By Class Overall'!A:G,7,FALSE),0)</f>
        <v>5</v>
      </c>
    </row>
    <row r="1340" spans="1:17" x14ac:dyDescent="0.25">
      <c r="A1340" s="10">
        <v>3</v>
      </c>
      <c r="B1340" s="10" t="s">
        <v>181</v>
      </c>
      <c r="C1340" s="10" t="s">
        <v>200</v>
      </c>
      <c r="D1340" s="10">
        <v>5</v>
      </c>
      <c r="E1340" s="10">
        <v>3</v>
      </c>
      <c r="F1340" s="10">
        <v>26</v>
      </c>
      <c r="G1340" s="10" t="s">
        <v>90</v>
      </c>
      <c r="H1340" s="10">
        <v>14</v>
      </c>
      <c r="I1340" s="11">
        <v>1.5233148148148147E-2</v>
      </c>
      <c r="J1340" s="10">
        <v>19.239000000000001</v>
      </c>
      <c r="K1340" s="10">
        <v>3.2570000000000001</v>
      </c>
      <c r="L1340" s="10" t="s">
        <v>31</v>
      </c>
      <c r="M1340" s="10" t="s">
        <v>91</v>
      </c>
      <c r="N1340" s="10" t="s">
        <v>214</v>
      </c>
      <c r="O1340" s="8">
        <f>IF(N1340="Sportsman",0,_xlfn.IFNA(VLOOKUP(E1340,'Points and Classes'!A:B,2,FALSE),0))</f>
        <v>32</v>
      </c>
      <c r="P1340" s="8">
        <f>_xlfn.IFNA(VLOOKUP(N1340&amp;G1340,'By Class Overall'!A:F,6,FALSE),0)</f>
        <v>122</v>
      </c>
      <c r="Q1340" s="8">
        <f>_xlfn.IFNA(VLOOKUP(N1340&amp;G1340,'By Class Overall'!A:G,7,FALSE),0)</f>
        <v>2</v>
      </c>
    </row>
    <row r="1341" spans="1:17" x14ac:dyDescent="0.25">
      <c r="A1341" s="10">
        <v>3</v>
      </c>
      <c r="B1341" s="10" t="s">
        <v>181</v>
      </c>
      <c r="C1341" s="10" t="s">
        <v>200</v>
      </c>
      <c r="D1341" s="10">
        <v>6</v>
      </c>
      <c r="E1341" s="10">
        <v>4</v>
      </c>
      <c r="F1341" s="10">
        <v>122</v>
      </c>
      <c r="G1341" s="10" t="s">
        <v>101</v>
      </c>
      <c r="H1341" s="10">
        <v>14</v>
      </c>
      <c r="I1341" s="11">
        <v>1.5311851851851853E-2</v>
      </c>
      <c r="J1341" s="10">
        <v>26.039000000000001</v>
      </c>
      <c r="K1341" s="10">
        <v>6.8</v>
      </c>
      <c r="L1341" s="10" t="s">
        <v>31</v>
      </c>
      <c r="M1341" s="10" t="s">
        <v>102</v>
      </c>
      <c r="N1341" s="10" t="s">
        <v>214</v>
      </c>
      <c r="O1341" s="8">
        <f>IF(N1341="Sportsman",0,_xlfn.IFNA(VLOOKUP(E1341,'Points and Classes'!A:B,2,FALSE),0))</f>
        <v>26</v>
      </c>
      <c r="P1341" s="8">
        <f>_xlfn.IFNA(VLOOKUP(N1341&amp;G1341,'By Class Overall'!A:F,6,FALSE),0)</f>
        <v>78</v>
      </c>
      <c r="Q1341" s="8">
        <f>_xlfn.IFNA(VLOOKUP(N1341&amp;G1341,'By Class Overall'!A:G,7,FALSE),0)</f>
        <v>6</v>
      </c>
    </row>
    <row r="1342" spans="1:17" x14ac:dyDescent="0.25">
      <c r="A1342" s="10">
        <v>3</v>
      </c>
      <c r="B1342" s="10" t="s">
        <v>181</v>
      </c>
      <c r="C1342" s="10" t="s">
        <v>200</v>
      </c>
      <c r="D1342" s="10">
        <v>7</v>
      </c>
      <c r="E1342" s="10">
        <v>5</v>
      </c>
      <c r="F1342" s="10">
        <v>53</v>
      </c>
      <c r="G1342" s="10" t="s">
        <v>120</v>
      </c>
      <c r="H1342" s="10">
        <v>14</v>
      </c>
      <c r="I1342" s="11">
        <v>1.5322233796296297E-2</v>
      </c>
      <c r="J1342" s="10">
        <v>26.936</v>
      </c>
      <c r="K1342" s="10">
        <v>0.89700000000000002</v>
      </c>
      <c r="L1342" s="10" t="s">
        <v>31</v>
      </c>
      <c r="M1342" s="10" t="s">
        <v>121</v>
      </c>
      <c r="N1342" s="10" t="s">
        <v>214</v>
      </c>
      <c r="O1342" s="8">
        <f>IF(N1342="Sportsman",0,_xlfn.IFNA(VLOOKUP(E1342,'Points and Classes'!A:B,2,FALSE),0))</f>
        <v>22</v>
      </c>
      <c r="P1342" s="8">
        <f>_xlfn.IFNA(VLOOKUP(N1342&amp;G1342,'By Class Overall'!A:F,6,FALSE),0)</f>
        <v>54</v>
      </c>
      <c r="Q1342" s="8">
        <f>_xlfn.IFNA(VLOOKUP(N1342&amp;G1342,'By Class Overall'!A:G,7,FALSE),0)</f>
        <v>8</v>
      </c>
    </row>
    <row r="1343" spans="1:17" x14ac:dyDescent="0.25">
      <c r="A1343" s="10">
        <v>3</v>
      </c>
      <c r="B1343" s="10" t="s">
        <v>181</v>
      </c>
      <c r="C1343" s="10" t="s">
        <v>200</v>
      </c>
      <c r="D1343" s="10">
        <v>8</v>
      </c>
      <c r="E1343" s="10">
        <v>6</v>
      </c>
      <c r="F1343" s="10">
        <v>7</v>
      </c>
      <c r="G1343" s="10" t="s">
        <v>247</v>
      </c>
      <c r="H1343" s="10">
        <v>14</v>
      </c>
      <c r="I1343" s="11">
        <v>1.5575995370370369E-2</v>
      </c>
      <c r="J1343" s="10">
        <v>48.860999999999997</v>
      </c>
      <c r="K1343" s="10">
        <v>21.925000000000001</v>
      </c>
      <c r="L1343" s="10" t="s">
        <v>51</v>
      </c>
      <c r="M1343" s="10" t="s">
        <v>158</v>
      </c>
      <c r="N1343" s="10" t="s">
        <v>214</v>
      </c>
      <c r="O1343" s="8">
        <f>IF(N1343="Sportsman",0,_xlfn.IFNA(VLOOKUP(E1343,'Points and Classes'!A:B,2,FALSE),0))</f>
        <v>20</v>
      </c>
      <c r="P1343" s="8">
        <f>_xlfn.IFNA(VLOOKUP(N1343&amp;G1343,'By Class Overall'!A:F,6,FALSE),0)</f>
        <v>36</v>
      </c>
      <c r="Q1343" s="8">
        <f>_xlfn.IFNA(VLOOKUP(N1343&amp;G1343,'By Class Overall'!A:G,7,FALSE),0)</f>
        <v>13</v>
      </c>
    </row>
    <row r="1344" spans="1:17" x14ac:dyDescent="0.25">
      <c r="A1344" s="10">
        <v>3</v>
      </c>
      <c r="B1344" s="10" t="s">
        <v>181</v>
      </c>
      <c r="C1344" s="10" t="s">
        <v>200</v>
      </c>
      <c r="D1344" s="10">
        <v>9</v>
      </c>
      <c r="E1344" s="10">
        <v>7</v>
      </c>
      <c r="F1344" s="10">
        <v>177</v>
      </c>
      <c r="G1344" s="10" t="s">
        <v>93</v>
      </c>
      <c r="H1344" s="10">
        <v>14</v>
      </c>
      <c r="I1344" s="11">
        <v>1.5584340277777777E-2</v>
      </c>
      <c r="J1344" s="10">
        <v>49.582000000000001</v>
      </c>
      <c r="K1344" s="10">
        <v>0.72099999999999997</v>
      </c>
      <c r="L1344" s="10" t="s">
        <v>51</v>
      </c>
      <c r="M1344" s="10" t="s">
        <v>94</v>
      </c>
      <c r="N1344" s="10" t="s">
        <v>214</v>
      </c>
      <c r="O1344" s="8">
        <f>IF(N1344="Sportsman",0,_xlfn.IFNA(VLOOKUP(E1344,'Points and Classes'!A:B,2,FALSE),0))</f>
        <v>18</v>
      </c>
      <c r="P1344" s="8">
        <f>_xlfn.IFNA(VLOOKUP(N1344&amp;G1344,'By Class Overall'!A:F,6,FALSE),0)</f>
        <v>18</v>
      </c>
      <c r="Q1344" s="8">
        <f>_xlfn.IFNA(VLOOKUP(N1344&amp;G1344,'By Class Overall'!A:G,7,FALSE),0)</f>
        <v>16</v>
      </c>
    </row>
    <row r="1345" spans="1:17" x14ac:dyDescent="0.25">
      <c r="A1345" s="10">
        <v>3</v>
      </c>
      <c r="B1345" s="10" t="s">
        <v>181</v>
      </c>
      <c r="C1345" s="10" t="s">
        <v>200</v>
      </c>
      <c r="D1345" s="10">
        <v>10</v>
      </c>
      <c r="E1345" s="10">
        <v>8</v>
      </c>
      <c r="F1345" s="10">
        <v>365</v>
      </c>
      <c r="G1345" s="10" t="s">
        <v>105</v>
      </c>
      <c r="H1345" s="10">
        <v>14</v>
      </c>
      <c r="I1345" s="11">
        <v>1.5585497685185185E-2</v>
      </c>
      <c r="J1345" s="10">
        <v>49.682000000000002</v>
      </c>
      <c r="K1345" s="10">
        <v>0.1</v>
      </c>
      <c r="L1345" s="10" t="s">
        <v>48</v>
      </c>
      <c r="M1345" s="10" t="s">
        <v>128</v>
      </c>
      <c r="N1345" s="10" t="s">
        <v>214</v>
      </c>
      <c r="O1345" s="8">
        <f>IF(N1345="Sportsman",0,_xlfn.IFNA(VLOOKUP(E1345,'Points and Classes'!A:B,2,FALSE),0))</f>
        <v>16</v>
      </c>
      <c r="P1345" s="8">
        <f>_xlfn.IFNA(VLOOKUP(N1345&amp;G1345,'By Class Overall'!A:F,6,FALSE),0)</f>
        <v>54</v>
      </c>
      <c r="Q1345" s="8">
        <f>_xlfn.IFNA(VLOOKUP(N1345&amp;G1345,'By Class Overall'!A:G,7,FALSE),0)</f>
        <v>8</v>
      </c>
    </row>
    <row r="1346" spans="1:17" x14ac:dyDescent="0.25">
      <c r="A1346" s="10">
        <v>3</v>
      </c>
      <c r="B1346" s="10" t="s">
        <v>181</v>
      </c>
      <c r="C1346" s="10" t="s">
        <v>200</v>
      </c>
      <c r="D1346" s="10">
        <v>11</v>
      </c>
      <c r="E1346" s="10">
        <v>9</v>
      </c>
      <c r="F1346" s="10">
        <v>39</v>
      </c>
      <c r="G1346" s="10" t="s">
        <v>98</v>
      </c>
      <c r="H1346" s="10">
        <v>14</v>
      </c>
      <c r="I1346" s="11">
        <v>1.5660474537037037E-2</v>
      </c>
      <c r="J1346" s="10">
        <v>56.16</v>
      </c>
      <c r="K1346" s="10">
        <v>6.4779999999999998</v>
      </c>
      <c r="L1346" s="10" t="s">
        <v>99</v>
      </c>
      <c r="M1346" s="10" t="s">
        <v>100</v>
      </c>
      <c r="N1346" s="10" t="s">
        <v>214</v>
      </c>
      <c r="O1346" s="8">
        <f>IF(N1346="Sportsman",0,_xlfn.IFNA(VLOOKUP(E1346,'Points and Classes'!A:B,2,FALSE),0))</f>
        <v>14</v>
      </c>
      <c r="P1346" s="8">
        <f>_xlfn.IFNA(VLOOKUP(N1346&amp;G1346,'By Class Overall'!A:F,6,FALSE),0)</f>
        <v>50</v>
      </c>
      <c r="Q1346" s="8">
        <f>_xlfn.IFNA(VLOOKUP(N1346&amp;G1346,'By Class Overall'!A:G,7,FALSE),0)</f>
        <v>11</v>
      </c>
    </row>
    <row r="1347" spans="1:17" x14ac:dyDescent="0.25">
      <c r="A1347" s="10">
        <v>3</v>
      </c>
      <c r="B1347" s="10" t="s">
        <v>181</v>
      </c>
      <c r="C1347" s="10" t="s">
        <v>200</v>
      </c>
      <c r="D1347" s="10">
        <v>12</v>
      </c>
      <c r="E1347" s="10">
        <v>10</v>
      </c>
      <c r="F1347" s="10">
        <v>689</v>
      </c>
      <c r="G1347" s="10" t="s">
        <v>279</v>
      </c>
      <c r="H1347" s="10">
        <v>14</v>
      </c>
      <c r="I1347" s="11">
        <v>1.6083668981481478E-2</v>
      </c>
      <c r="J1347" s="11">
        <v>1.0731944444444443E-3</v>
      </c>
      <c r="K1347" s="10">
        <v>36.564</v>
      </c>
      <c r="L1347" s="10" t="s">
        <v>280</v>
      </c>
      <c r="M1347" s="10" t="s">
        <v>281</v>
      </c>
      <c r="N1347" s="10" t="s">
        <v>214</v>
      </c>
      <c r="O1347" s="8">
        <f>IF(N1347="Sportsman",0,_xlfn.IFNA(VLOOKUP(E1347,'Points and Classes'!A:B,2,FALSE),0))</f>
        <v>12</v>
      </c>
      <c r="P1347" s="8">
        <f>_xlfn.IFNA(VLOOKUP(N1347&amp;G1347,'By Class Overall'!A:F,6,FALSE),0)</f>
        <v>12</v>
      </c>
      <c r="Q1347" s="8">
        <f>_xlfn.IFNA(VLOOKUP(N1347&amp;G1347,'By Class Overall'!A:G,7,FALSE),0)</f>
        <v>18</v>
      </c>
    </row>
    <row r="1348" spans="1:17" x14ac:dyDescent="0.25">
      <c r="A1348" s="10">
        <v>3</v>
      </c>
      <c r="B1348" s="10" t="s">
        <v>181</v>
      </c>
      <c r="C1348" s="10" t="s">
        <v>200</v>
      </c>
      <c r="D1348" s="10" t="s">
        <v>268</v>
      </c>
      <c r="E1348" s="12" t="s">
        <v>268</v>
      </c>
      <c r="F1348" s="10">
        <v>3</v>
      </c>
      <c r="G1348" s="10" t="s">
        <v>244</v>
      </c>
      <c r="H1348" s="10"/>
      <c r="I1348" s="10">
        <v>1E-3</v>
      </c>
      <c r="J1348" s="10" t="s">
        <v>268</v>
      </c>
      <c r="K1348" s="10" t="s">
        <v>112</v>
      </c>
      <c r="L1348" s="10" t="s">
        <v>51</v>
      </c>
      <c r="M1348" s="10" t="s">
        <v>291</v>
      </c>
      <c r="N1348" s="10" t="s">
        <v>214</v>
      </c>
      <c r="O1348" s="8">
        <f>IF(N1348="Sportsman",0,_xlfn.IFNA(VLOOKUP(E1348,'Points and Classes'!A:B,2,FALSE),0))</f>
        <v>0</v>
      </c>
      <c r="P1348" s="8">
        <f>_xlfn.IFNA(VLOOKUP(N1348&amp;G1348,'By Class Overall'!A:F,6,FALSE),0)</f>
        <v>50</v>
      </c>
      <c r="Q1348" s="8">
        <f>_xlfn.IFNA(VLOOKUP(N1348&amp;G1348,'By Class Overall'!A:G,7,FALSE),0)</f>
        <v>11</v>
      </c>
    </row>
    <row r="1349" spans="1:17" x14ac:dyDescent="0.25">
      <c r="A1349" s="10">
        <v>3</v>
      </c>
      <c r="B1349" s="10" t="s">
        <v>181</v>
      </c>
      <c r="C1349" s="10" t="s">
        <v>200</v>
      </c>
      <c r="D1349" s="10" t="s">
        <v>71</v>
      </c>
      <c r="E1349" s="10" t="s">
        <v>71</v>
      </c>
      <c r="F1349" s="10">
        <v>115</v>
      </c>
      <c r="G1349" s="10" t="s">
        <v>92</v>
      </c>
      <c r="H1349" s="10"/>
      <c r="I1349" s="10"/>
      <c r="J1349" s="10" t="s">
        <v>71</v>
      </c>
      <c r="K1349" s="10"/>
      <c r="L1349" s="10" t="s">
        <v>62</v>
      </c>
      <c r="M1349" s="10" t="s">
        <v>44</v>
      </c>
      <c r="N1349" s="10" t="s">
        <v>214</v>
      </c>
      <c r="O1349" s="8">
        <f>IF(N1349="Sportsman",0,_xlfn.IFNA(VLOOKUP(E1349,'Points and Classes'!A:B,2,FALSE),0))</f>
        <v>0</v>
      </c>
      <c r="P1349" s="8">
        <f>_xlfn.IFNA(VLOOKUP(N1349&amp;G1349,'By Class Overall'!A:F,6,FALSE),0)</f>
        <v>66</v>
      </c>
      <c r="Q1349" s="8">
        <f>_xlfn.IFNA(VLOOKUP(N1349&amp;G1349,'By Class Overall'!A:G,7,FALSE),0)</f>
        <v>7</v>
      </c>
    </row>
    <row r="1350" spans="1:17" x14ac:dyDescent="0.25">
      <c r="A1350" s="10">
        <v>3</v>
      </c>
      <c r="B1350" s="10" t="s">
        <v>181</v>
      </c>
      <c r="C1350" s="10" t="s">
        <v>200</v>
      </c>
      <c r="D1350" s="10" t="s">
        <v>71</v>
      </c>
      <c r="E1350" s="10" t="s">
        <v>71</v>
      </c>
      <c r="F1350" s="10">
        <v>444</v>
      </c>
      <c r="G1350" s="10" t="s">
        <v>257</v>
      </c>
      <c r="H1350" s="10"/>
      <c r="I1350" s="10"/>
      <c r="J1350" s="10" t="s">
        <v>71</v>
      </c>
      <c r="K1350" s="10"/>
      <c r="L1350" s="10" t="s">
        <v>48</v>
      </c>
      <c r="M1350" s="10" t="s">
        <v>102</v>
      </c>
      <c r="N1350" s="10" t="s">
        <v>214</v>
      </c>
      <c r="O1350" s="8">
        <f>IF(N1350="Sportsman",0,_xlfn.IFNA(VLOOKUP(E1350,'Points and Classes'!A:B,2,FALSE),0))</f>
        <v>0</v>
      </c>
      <c r="P1350" s="8">
        <f>_xlfn.IFNA(VLOOKUP(N1350&amp;G1350,'By Class Overall'!A:F,6,FALSE),0)</f>
        <v>0</v>
      </c>
      <c r="Q1350" s="8">
        <f>_xlfn.IFNA(VLOOKUP(N1350&amp;G1350,'By Class Overall'!A:G,7,FALSE),0)</f>
        <v>0</v>
      </c>
    </row>
    <row r="1351" spans="1:17" x14ac:dyDescent="0.25">
      <c r="A1351" s="10">
        <v>3</v>
      </c>
      <c r="B1351" s="10" t="s">
        <v>181</v>
      </c>
      <c r="C1351" s="10" t="s">
        <v>200</v>
      </c>
      <c r="D1351" s="10" t="s">
        <v>71</v>
      </c>
      <c r="E1351" s="10" t="s">
        <v>71</v>
      </c>
      <c r="F1351" s="10">
        <v>69</v>
      </c>
      <c r="G1351" s="10" t="s">
        <v>72</v>
      </c>
      <c r="H1351" s="10"/>
      <c r="I1351" s="10"/>
      <c r="J1351" s="10" t="s">
        <v>71</v>
      </c>
      <c r="K1351" s="10"/>
      <c r="L1351" s="10" t="s">
        <v>73</v>
      </c>
      <c r="M1351" s="10" t="s">
        <v>74</v>
      </c>
      <c r="N1351" s="10" t="s">
        <v>214</v>
      </c>
      <c r="O1351" s="8">
        <f>IF(N1351="Sportsman",0,_xlfn.IFNA(VLOOKUP(E1351,'Points and Classes'!A:B,2,FALSE),0))</f>
        <v>0</v>
      </c>
      <c r="P1351" s="8">
        <f>_xlfn.IFNA(VLOOKUP(N1351&amp;G1351,'By Class Overall'!A:F,6,FALSE),0)</f>
        <v>0</v>
      </c>
      <c r="Q1351" s="8">
        <f>_xlfn.IFNA(VLOOKUP(N1351&amp;G1351,'By Class Overall'!A:G,7,FALSE),0)</f>
        <v>0</v>
      </c>
    </row>
    <row r="1352" spans="1:17" x14ac:dyDescent="0.25">
      <c r="A1352" s="10">
        <v>3</v>
      </c>
      <c r="B1352" s="10" t="s">
        <v>181</v>
      </c>
      <c r="C1352" s="10" t="s">
        <v>200</v>
      </c>
      <c r="D1352" s="10" t="s">
        <v>71</v>
      </c>
      <c r="E1352" s="10" t="s">
        <v>71</v>
      </c>
      <c r="F1352" s="10">
        <v>32</v>
      </c>
      <c r="G1352" s="10" t="s">
        <v>168</v>
      </c>
      <c r="H1352" s="10"/>
      <c r="I1352" s="10"/>
      <c r="J1352" s="10" t="s">
        <v>71</v>
      </c>
      <c r="K1352" s="10"/>
      <c r="L1352" s="10" t="s">
        <v>169</v>
      </c>
      <c r="M1352" s="10" t="s">
        <v>170</v>
      </c>
      <c r="N1352" s="10" t="s">
        <v>214</v>
      </c>
      <c r="O1352" s="8">
        <f>IF(N1352="Sportsman",0,_xlfn.IFNA(VLOOKUP(E1352,'Points and Classes'!A:B,2,FALSE),0))</f>
        <v>0</v>
      </c>
      <c r="P1352" s="8">
        <f>_xlfn.IFNA(VLOOKUP(N1352&amp;G1352,'By Class Overall'!A:F,6,FALSE),0)</f>
        <v>0</v>
      </c>
      <c r="Q1352" s="8">
        <f>_xlfn.IFNA(VLOOKUP(N1352&amp;G1352,'By Class Overall'!A:G,7,FALSE),0)</f>
        <v>0</v>
      </c>
    </row>
    <row r="1353" spans="1:17" x14ac:dyDescent="0.25">
      <c r="A1353" s="10">
        <v>3</v>
      </c>
      <c r="B1353" s="10" t="s">
        <v>181</v>
      </c>
      <c r="C1353" s="10" t="s">
        <v>200</v>
      </c>
      <c r="D1353" s="10" t="s">
        <v>71</v>
      </c>
      <c r="E1353" s="10" t="s">
        <v>71</v>
      </c>
      <c r="F1353" s="10">
        <v>58</v>
      </c>
      <c r="G1353" s="10" t="s">
        <v>275</v>
      </c>
      <c r="H1353" s="10"/>
      <c r="I1353" s="10"/>
      <c r="J1353" s="10" t="s">
        <v>71</v>
      </c>
      <c r="K1353" s="10"/>
      <c r="L1353" s="10" t="s">
        <v>276</v>
      </c>
      <c r="M1353" s="10" t="s">
        <v>123</v>
      </c>
      <c r="N1353" s="10" t="s">
        <v>214</v>
      </c>
      <c r="O1353" s="8">
        <f>IF(N1353="Sportsman",0,_xlfn.IFNA(VLOOKUP(E1353,'Points and Classes'!A:B,2,FALSE),0))</f>
        <v>0</v>
      </c>
      <c r="P1353" s="8">
        <f>_xlfn.IFNA(VLOOKUP(N1353&amp;G1353,'By Class Overall'!A:F,6,FALSE),0)</f>
        <v>0</v>
      </c>
      <c r="Q1353" s="8">
        <f>_xlfn.IFNA(VLOOKUP(N1353&amp;G1353,'By Class Overall'!A:G,7,FALSE),0)</f>
        <v>0</v>
      </c>
    </row>
    <row r="1354" spans="1:17" x14ac:dyDescent="0.25">
      <c r="A1354" s="10">
        <v>3</v>
      </c>
      <c r="B1354" s="10" t="s">
        <v>181</v>
      </c>
      <c r="C1354" s="10" t="s">
        <v>200</v>
      </c>
      <c r="D1354" s="10" t="s">
        <v>71</v>
      </c>
      <c r="E1354" s="10" t="s">
        <v>71</v>
      </c>
      <c r="F1354" s="10">
        <v>11</v>
      </c>
      <c r="G1354" s="10" t="s">
        <v>127</v>
      </c>
      <c r="H1354" s="10"/>
      <c r="I1354" s="10"/>
      <c r="J1354" s="10" t="s">
        <v>71</v>
      </c>
      <c r="K1354" s="10"/>
      <c r="L1354" s="10" t="s">
        <v>31</v>
      </c>
      <c r="M1354" s="10" t="s">
        <v>128</v>
      </c>
      <c r="N1354" s="10" t="s">
        <v>214</v>
      </c>
      <c r="O1354" s="8">
        <f>IF(N1354="Sportsman",0,_xlfn.IFNA(VLOOKUP(E1354,'Points and Classes'!A:B,2,FALSE),0))</f>
        <v>0</v>
      </c>
      <c r="P1354" s="8">
        <f>_xlfn.IFNA(VLOOKUP(N1354&amp;G1354,'By Class Overall'!A:F,6,FALSE),0)</f>
        <v>0</v>
      </c>
      <c r="Q1354" s="8">
        <f>_xlfn.IFNA(VLOOKUP(N1354&amp;G1354,'By Class Overall'!A:G,7,FALSE),0)</f>
        <v>0</v>
      </c>
    </row>
    <row r="1355" spans="1:17" x14ac:dyDescent="0.25">
      <c r="A1355" s="10">
        <v>3</v>
      </c>
      <c r="B1355" s="10" t="s">
        <v>181</v>
      </c>
      <c r="C1355" s="10" t="s">
        <v>199</v>
      </c>
      <c r="D1355" s="10">
        <v>2</v>
      </c>
      <c r="E1355" s="10">
        <v>1</v>
      </c>
      <c r="F1355" s="10">
        <v>49</v>
      </c>
      <c r="G1355" s="10" t="s">
        <v>86</v>
      </c>
      <c r="H1355" s="10">
        <v>14</v>
      </c>
      <c r="I1355" s="11">
        <v>1.5018761574074073E-2</v>
      </c>
      <c r="J1355" s="10">
        <v>0.71599999999999997</v>
      </c>
      <c r="K1355" s="10">
        <v>0.71599999999999997</v>
      </c>
      <c r="L1355" s="10" t="s">
        <v>15</v>
      </c>
      <c r="M1355" s="10" t="s">
        <v>87</v>
      </c>
      <c r="N1355" s="10" t="s">
        <v>214</v>
      </c>
      <c r="O1355" s="8">
        <f>IF(N1355="Sportsman",0,_xlfn.IFNA(VLOOKUP(E1355,'Points and Classes'!A:B,2,FALSE),0))</f>
        <v>50</v>
      </c>
      <c r="P1355" s="8">
        <f>_xlfn.IFNA(VLOOKUP(N1355&amp;G1355,'By Class Overall'!A:F,6,FALSE),0)</f>
        <v>130</v>
      </c>
      <c r="Q1355" s="8">
        <f>_xlfn.IFNA(VLOOKUP(N1355&amp;G1355,'By Class Overall'!A:G,7,FALSE),0)</f>
        <v>1</v>
      </c>
    </row>
    <row r="1356" spans="1:17" x14ac:dyDescent="0.25">
      <c r="A1356" s="10">
        <v>3</v>
      </c>
      <c r="B1356" s="10" t="s">
        <v>181</v>
      </c>
      <c r="C1356" s="10" t="s">
        <v>199</v>
      </c>
      <c r="D1356" s="10">
        <v>3</v>
      </c>
      <c r="E1356" s="10">
        <v>2</v>
      </c>
      <c r="F1356" s="10">
        <v>527</v>
      </c>
      <c r="G1356" s="10" t="s">
        <v>88</v>
      </c>
      <c r="H1356" s="10">
        <v>14</v>
      </c>
      <c r="I1356" s="11">
        <v>1.5177395833333334E-2</v>
      </c>
      <c r="J1356" s="10">
        <v>14.422000000000001</v>
      </c>
      <c r="K1356" s="10">
        <v>13.706</v>
      </c>
      <c r="L1356" s="10" t="s">
        <v>18</v>
      </c>
      <c r="M1356" s="10" t="s">
        <v>102</v>
      </c>
      <c r="N1356" s="10" t="s">
        <v>214</v>
      </c>
      <c r="O1356" s="8">
        <f>IF(N1356="Sportsman",0,_xlfn.IFNA(VLOOKUP(E1356,'Points and Classes'!A:B,2,FALSE),0))</f>
        <v>40</v>
      </c>
      <c r="P1356" s="8">
        <f>_xlfn.IFNA(VLOOKUP(N1356&amp;G1356,'By Class Overall'!A:F,6,FALSE),0)</f>
        <v>122</v>
      </c>
      <c r="Q1356" s="8">
        <f>_xlfn.IFNA(VLOOKUP(N1356&amp;G1356,'By Class Overall'!A:G,7,FALSE),0)</f>
        <v>2</v>
      </c>
    </row>
    <row r="1357" spans="1:17" x14ac:dyDescent="0.25">
      <c r="A1357" s="10">
        <v>3</v>
      </c>
      <c r="B1357" s="10" t="s">
        <v>181</v>
      </c>
      <c r="C1357" s="10" t="s">
        <v>199</v>
      </c>
      <c r="D1357" s="10">
        <v>13</v>
      </c>
      <c r="E1357" s="10">
        <v>3</v>
      </c>
      <c r="F1357" s="10">
        <v>258</v>
      </c>
      <c r="G1357" s="10" t="s">
        <v>134</v>
      </c>
      <c r="H1357" s="10">
        <v>13</v>
      </c>
      <c r="I1357" s="11">
        <v>1.5031342592592594E-2</v>
      </c>
      <c r="J1357" s="10" t="s">
        <v>118</v>
      </c>
      <c r="K1357" s="10" t="s">
        <v>118</v>
      </c>
      <c r="L1357" s="10" t="s">
        <v>299</v>
      </c>
      <c r="M1357" s="10" t="s">
        <v>288</v>
      </c>
      <c r="N1357" s="10" t="s">
        <v>214</v>
      </c>
      <c r="O1357" s="8">
        <f>IF(N1357="Sportsman",0,_xlfn.IFNA(VLOOKUP(E1357,'Points and Classes'!A:B,2,FALSE),0))</f>
        <v>32</v>
      </c>
      <c r="P1357" s="8">
        <f>_xlfn.IFNA(VLOOKUP(N1357&amp;G1357,'By Class Overall'!A:F,6,FALSE),0)</f>
        <v>54</v>
      </c>
      <c r="Q1357" s="8">
        <f>_xlfn.IFNA(VLOOKUP(N1357&amp;G1357,'By Class Overall'!A:G,7,FALSE),0)</f>
        <v>8</v>
      </c>
    </row>
    <row r="1358" spans="1:17" x14ac:dyDescent="0.25">
      <c r="A1358" s="10">
        <v>3</v>
      </c>
      <c r="B1358" s="10" t="s">
        <v>181</v>
      </c>
      <c r="C1358" s="10" t="s">
        <v>199</v>
      </c>
      <c r="D1358" s="10" t="s">
        <v>268</v>
      </c>
      <c r="E1358" s="10" t="s">
        <v>268</v>
      </c>
      <c r="F1358" s="10">
        <v>88</v>
      </c>
      <c r="G1358" s="10" t="s">
        <v>126</v>
      </c>
      <c r="H1358" s="10">
        <v>5</v>
      </c>
      <c r="I1358" s="11">
        <v>6.0675115740740741E-3</v>
      </c>
      <c r="J1358" s="10" t="s">
        <v>268</v>
      </c>
      <c r="K1358" s="10" t="s">
        <v>201</v>
      </c>
      <c r="L1358" s="10" t="s">
        <v>18</v>
      </c>
      <c r="M1358" s="10" t="s">
        <v>102</v>
      </c>
      <c r="N1358" s="10" t="s">
        <v>214</v>
      </c>
      <c r="O1358" s="8">
        <f>IF(N1358="Sportsman",0,_xlfn.IFNA(VLOOKUP(E1358,'Points and Classes'!A:B,2,FALSE),0))</f>
        <v>0</v>
      </c>
      <c r="P1358" s="8">
        <f>_xlfn.IFNA(VLOOKUP(N1358&amp;G1358,'By Class Overall'!A:F,6,FALSE),0)</f>
        <v>32</v>
      </c>
      <c r="Q1358" s="8">
        <f>_xlfn.IFNA(VLOOKUP(N1358&amp;G1358,'By Class Overall'!A:G,7,FALSE),0)</f>
        <v>14</v>
      </c>
    </row>
    <row r="1359" spans="1:17" x14ac:dyDescent="0.25">
      <c r="A1359" s="10">
        <v>3</v>
      </c>
      <c r="B1359" s="10" t="s">
        <v>181</v>
      </c>
      <c r="C1359" s="10" t="s">
        <v>199</v>
      </c>
      <c r="D1359" s="10" t="s">
        <v>71</v>
      </c>
      <c r="E1359" s="10" t="s">
        <v>71</v>
      </c>
      <c r="F1359" s="10">
        <v>282</v>
      </c>
      <c r="G1359" s="10" t="s">
        <v>26</v>
      </c>
      <c r="H1359" s="10"/>
      <c r="I1359" s="10"/>
      <c r="J1359" s="10" t="s">
        <v>71</v>
      </c>
      <c r="K1359" s="10"/>
      <c r="L1359" s="10" t="s">
        <v>122</v>
      </c>
      <c r="M1359" s="10" t="s">
        <v>123</v>
      </c>
      <c r="N1359" s="10" t="s">
        <v>214</v>
      </c>
      <c r="O1359" s="8">
        <f>IF(N1359="Sportsman",0,_xlfn.IFNA(VLOOKUP(E1359,'Points and Classes'!A:B,2,FALSE),0))</f>
        <v>0</v>
      </c>
      <c r="P1359" s="8">
        <f>_xlfn.IFNA(VLOOKUP(N1359&amp;G1359,'By Class Overall'!A:F,6,FALSE),0)</f>
        <v>0</v>
      </c>
      <c r="Q1359" s="8">
        <f>_xlfn.IFNA(VLOOKUP(N1359&amp;G1359,'By Class Overall'!A:G,7,FALSE),0)</f>
        <v>0</v>
      </c>
    </row>
    <row r="1360" spans="1:17" x14ac:dyDescent="0.25">
      <c r="A1360" s="10">
        <v>3</v>
      </c>
      <c r="B1360" s="10" t="s">
        <v>181</v>
      </c>
      <c r="C1360" s="10" t="s">
        <v>199</v>
      </c>
      <c r="D1360" s="10" t="s">
        <v>71</v>
      </c>
      <c r="E1360" s="10" t="s">
        <v>71</v>
      </c>
      <c r="F1360" s="10">
        <v>209</v>
      </c>
      <c r="G1360" s="10" t="s">
        <v>28</v>
      </c>
      <c r="H1360" s="10"/>
      <c r="I1360" s="10"/>
      <c r="J1360" s="10" t="s">
        <v>71</v>
      </c>
      <c r="K1360" s="10"/>
      <c r="L1360" s="10" t="s">
        <v>18</v>
      </c>
      <c r="M1360" s="10" t="s">
        <v>138</v>
      </c>
      <c r="N1360" s="10" t="s">
        <v>214</v>
      </c>
      <c r="O1360" s="8">
        <f>IF(N1360="Sportsman",0,_xlfn.IFNA(VLOOKUP(E1360,'Points and Classes'!A:B,2,FALSE),0))</f>
        <v>0</v>
      </c>
      <c r="P1360" s="8">
        <f>_xlfn.IFNA(VLOOKUP(N1360&amp;G1360,'By Class Overall'!A:F,6,FALSE),0)</f>
        <v>0</v>
      </c>
      <c r="Q1360" s="8">
        <f>_xlfn.IFNA(VLOOKUP(N1360&amp;G1360,'By Class Overall'!A:G,7,FALSE),0)</f>
        <v>0</v>
      </c>
    </row>
    <row r="1361" spans="1:17" x14ac:dyDescent="0.25">
      <c r="A1361" s="10">
        <v>3</v>
      </c>
      <c r="B1361" s="10" t="s">
        <v>181</v>
      </c>
      <c r="C1361" s="10" t="s">
        <v>202</v>
      </c>
      <c r="D1361" s="10">
        <v>2</v>
      </c>
      <c r="E1361" s="10">
        <v>2</v>
      </c>
      <c r="F1361" s="10">
        <v>33</v>
      </c>
      <c r="G1361" s="10" t="s">
        <v>171</v>
      </c>
      <c r="H1361" s="10">
        <v>7</v>
      </c>
      <c r="I1361" s="11">
        <v>8.7884143518518511E-3</v>
      </c>
      <c r="J1361" s="10">
        <v>33.435000000000002</v>
      </c>
      <c r="K1361" s="10">
        <v>33.435000000000002</v>
      </c>
      <c r="L1361" s="10" t="s">
        <v>172</v>
      </c>
      <c r="M1361" s="10" t="s">
        <v>173</v>
      </c>
      <c r="N1361" s="10" t="s">
        <v>202</v>
      </c>
      <c r="O1361" s="8">
        <f>IF(N1361="Sportsman",0,_xlfn.IFNA(VLOOKUP(E1361,'Points and Classes'!A:B,2,FALSE),0))</f>
        <v>40</v>
      </c>
      <c r="P1361" s="8">
        <f>_xlfn.IFNA(VLOOKUP(N1361&amp;G1361,'By Class Overall'!A:F,6,FALSE),0)</f>
        <v>72</v>
      </c>
      <c r="Q1361" s="8">
        <f>_xlfn.IFNA(VLOOKUP(N1361&amp;G1361,'By Class Overall'!A:G,7,FALSE),0)</f>
        <v>4</v>
      </c>
    </row>
    <row r="1362" spans="1:17" x14ac:dyDescent="0.25">
      <c r="A1362" s="10">
        <v>3</v>
      </c>
      <c r="B1362" s="10" t="s">
        <v>181</v>
      </c>
      <c r="C1362" s="10" t="s">
        <v>202</v>
      </c>
      <c r="D1362" s="10">
        <v>3</v>
      </c>
      <c r="E1362" s="10">
        <v>3</v>
      </c>
      <c r="F1362" s="10">
        <v>66</v>
      </c>
      <c r="G1362" s="10" t="s">
        <v>141</v>
      </c>
      <c r="H1362" s="10">
        <v>7</v>
      </c>
      <c r="I1362" s="11">
        <v>8.8048032407407398E-3</v>
      </c>
      <c r="J1362" s="10">
        <v>34.850999999999999</v>
      </c>
      <c r="K1362" s="10">
        <v>1.4159999999999999</v>
      </c>
      <c r="L1362" s="10" t="s">
        <v>143</v>
      </c>
      <c r="M1362" s="10" t="s">
        <v>144</v>
      </c>
      <c r="N1362" s="10" t="s">
        <v>202</v>
      </c>
      <c r="O1362" s="8">
        <f>IF(N1362="Sportsman",0,_xlfn.IFNA(VLOOKUP(E1362,'Points and Classes'!A:B,2,FALSE),0))</f>
        <v>32</v>
      </c>
      <c r="P1362" s="8">
        <f>_xlfn.IFNA(VLOOKUP(N1362&amp;G1362,'By Class Overall'!A:F,6,FALSE),0)</f>
        <v>94</v>
      </c>
      <c r="Q1362" s="8">
        <f>_xlfn.IFNA(VLOOKUP(N1362&amp;G1362,'By Class Overall'!A:G,7,FALSE),0)</f>
        <v>1</v>
      </c>
    </row>
    <row r="1363" spans="1:17" x14ac:dyDescent="0.25">
      <c r="A1363" s="10">
        <v>3</v>
      </c>
      <c r="B1363" s="10" t="s">
        <v>181</v>
      </c>
      <c r="C1363" s="10" t="s">
        <v>202</v>
      </c>
      <c r="D1363" s="10">
        <v>4</v>
      </c>
      <c r="E1363" s="10">
        <v>4</v>
      </c>
      <c r="F1363" s="10">
        <v>660</v>
      </c>
      <c r="G1363" s="10" t="s">
        <v>64</v>
      </c>
      <c r="H1363" s="10">
        <v>7</v>
      </c>
      <c r="I1363" s="11">
        <v>8.8147453703703704E-3</v>
      </c>
      <c r="J1363" s="10">
        <v>35.71</v>
      </c>
      <c r="K1363" s="10">
        <v>0.85899999999999999</v>
      </c>
      <c r="L1363" s="10" t="s">
        <v>65</v>
      </c>
      <c r="M1363" s="10" t="s">
        <v>66</v>
      </c>
      <c r="N1363" s="10" t="s">
        <v>202</v>
      </c>
      <c r="O1363" s="8">
        <f>IF(N1363="Sportsman",0,_xlfn.IFNA(VLOOKUP(E1363,'Points and Classes'!A:B,2,FALSE),0))</f>
        <v>26</v>
      </c>
      <c r="P1363" s="8">
        <f>_xlfn.IFNA(VLOOKUP(N1363&amp;G1363,'By Class Overall'!A:F,6,FALSE),0)</f>
        <v>84</v>
      </c>
      <c r="Q1363" s="8">
        <f>_xlfn.IFNA(VLOOKUP(N1363&amp;G1363,'By Class Overall'!A:G,7,FALSE),0)</f>
        <v>3</v>
      </c>
    </row>
    <row r="1364" spans="1:17" x14ac:dyDescent="0.25">
      <c r="A1364" s="10">
        <v>3</v>
      </c>
      <c r="B1364" s="10" t="s">
        <v>181</v>
      </c>
      <c r="C1364" s="10" t="s">
        <v>202</v>
      </c>
      <c r="D1364" s="10" t="s">
        <v>71</v>
      </c>
      <c r="E1364" s="10" t="s">
        <v>71</v>
      </c>
      <c r="F1364" s="10">
        <v>993</v>
      </c>
      <c r="G1364" s="10" t="s">
        <v>165</v>
      </c>
      <c r="H1364" s="10"/>
      <c r="I1364" s="10"/>
      <c r="J1364" s="10" t="s">
        <v>71</v>
      </c>
      <c r="K1364" s="10"/>
      <c r="L1364" s="10" t="s">
        <v>166</v>
      </c>
      <c r="M1364" s="10" t="s">
        <v>16</v>
      </c>
      <c r="N1364" s="10" t="s">
        <v>202</v>
      </c>
      <c r="O1364" s="8">
        <f>IF(N1364="Sportsman",0,_xlfn.IFNA(VLOOKUP(E1364,'Points and Classes'!A:B,2,FALSE),0))</f>
        <v>0</v>
      </c>
      <c r="P1364" s="8">
        <f>_xlfn.IFNA(VLOOKUP(N1364&amp;G1364,'By Class Overall'!A:F,6,FALSE),0)</f>
        <v>90</v>
      </c>
      <c r="Q1364" s="8">
        <f>_xlfn.IFNA(VLOOKUP(N1364&amp;G1364,'By Class Overall'!A:G,7,FALSE),0)</f>
        <v>2</v>
      </c>
    </row>
    <row r="1365" spans="1:17" x14ac:dyDescent="0.25">
      <c r="A1365" s="10">
        <v>3</v>
      </c>
      <c r="B1365" s="10" t="s">
        <v>181</v>
      </c>
      <c r="C1365" s="10" t="s">
        <v>202</v>
      </c>
      <c r="D1365" s="10" t="s">
        <v>71</v>
      </c>
      <c r="E1365" s="10" t="s">
        <v>71</v>
      </c>
      <c r="F1365" s="10">
        <v>693</v>
      </c>
      <c r="G1365" s="10" t="s">
        <v>237</v>
      </c>
      <c r="H1365" s="10"/>
      <c r="I1365" s="10"/>
      <c r="J1365" s="10" t="s">
        <v>71</v>
      </c>
      <c r="K1365" s="10"/>
      <c r="L1365" s="10" t="s">
        <v>172</v>
      </c>
      <c r="M1365" s="10" t="s">
        <v>16</v>
      </c>
      <c r="N1365" s="10" t="s">
        <v>202</v>
      </c>
      <c r="O1365" s="8">
        <f>IF(N1365="Sportsman",0,_xlfn.IFNA(VLOOKUP(E1365,'Points and Classes'!A:B,2,FALSE),0))</f>
        <v>0</v>
      </c>
      <c r="P1365" s="8">
        <f>_xlfn.IFNA(VLOOKUP(N1365&amp;G1365,'By Class Overall'!A:F,6,FALSE),0)</f>
        <v>20</v>
      </c>
      <c r="Q1365" s="8">
        <f>_xlfn.IFNA(VLOOKUP(N1365&amp;G1365,'By Class Overall'!A:G,7,FALSE),0)</f>
        <v>6</v>
      </c>
    </row>
    <row r="1366" spans="1:17" x14ac:dyDescent="0.25">
      <c r="A1366" s="10">
        <v>3</v>
      </c>
      <c r="B1366" s="10" t="s">
        <v>181</v>
      </c>
      <c r="C1366" s="10" t="s">
        <v>202</v>
      </c>
      <c r="D1366" s="10" t="s">
        <v>71</v>
      </c>
      <c r="E1366" s="10" t="s">
        <v>71</v>
      </c>
      <c r="F1366" s="10">
        <v>68</v>
      </c>
      <c r="G1366" s="10" t="s">
        <v>20</v>
      </c>
      <c r="H1366" s="10"/>
      <c r="I1366" s="10"/>
      <c r="J1366" s="10" t="s">
        <v>71</v>
      </c>
      <c r="K1366" s="10"/>
      <c r="L1366" s="10" t="s">
        <v>15</v>
      </c>
      <c r="M1366" s="10" t="s">
        <v>21</v>
      </c>
      <c r="N1366" s="10" t="s">
        <v>202</v>
      </c>
      <c r="O1366" s="8">
        <f>IF(N1366="Sportsman",0,_xlfn.IFNA(VLOOKUP(E1366,'Points and Classes'!A:B,2,FALSE),0))</f>
        <v>0</v>
      </c>
      <c r="P1366" s="8">
        <f>_xlfn.IFNA(VLOOKUP(N1366&amp;G1366,'By Class Overall'!A:F,6,FALSE),0)</f>
        <v>0</v>
      </c>
      <c r="Q1366" s="8">
        <f>_xlfn.IFNA(VLOOKUP(N1366&amp;G1366,'By Class Overall'!A:G,7,FALSE),0)</f>
        <v>0</v>
      </c>
    </row>
    <row r="1367" spans="1:17" x14ac:dyDescent="0.25">
      <c r="A1367" s="10">
        <v>3</v>
      </c>
      <c r="B1367" s="10" t="s">
        <v>181</v>
      </c>
      <c r="C1367" s="10" t="s">
        <v>202</v>
      </c>
      <c r="D1367" s="10" t="s">
        <v>71</v>
      </c>
      <c r="E1367" s="10" t="s">
        <v>71</v>
      </c>
      <c r="F1367" s="10">
        <v>32</v>
      </c>
      <c r="G1367" s="10" t="s">
        <v>168</v>
      </c>
      <c r="H1367" s="10"/>
      <c r="I1367" s="10"/>
      <c r="J1367" s="10" t="s">
        <v>71</v>
      </c>
      <c r="K1367" s="10"/>
      <c r="L1367" s="10" t="s">
        <v>169</v>
      </c>
      <c r="M1367" s="10" t="s">
        <v>170</v>
      </c>
      <c r="N1367" s="10" t="s">
        <v>202</v>
      </c>
      <c r="O1367" s="8">
        <f>IF(N1367="Sportsman",0,_xlfn.IFNA(VLOOKUP(E1367,'Points and Classes'!A:B,2,FALSE),0))</f>
        <v>0</v>
      </c>
      <c r="P1367" s="8">
        <f>_xlfn.IFNA(VLOOKUP(N1367&amp;G1367,'By Class Overall'!A:F,6,FALSE),0)</f>
        <v>0</v>
      </c>
      <c r="Q1367" s="8">
        <f>_xlfn.IFNA(VLOOKUP(N1367&amp;G1367,'By Class Overall'!A:G,7,FALSE),0)</f>
        <v>0</v>
      </c>
    </row>
    <row r="1368" spans="1:17" x14ac:dyDescent="0.25">
      <c r="A1368" s="10">
        <v>3</v>
      </c>
      <c r="B1368" s="10" t="s">
        <v>181</v>
      </c>
      <c r="C1368" s="10" t="s">
        <v>202</v>
      </c>
      <c r="D1368" s="10" t="s">
        <v>71</v>
      </c>
      <c r="E1368" s="10" t="s">
        <v>71</v>
      </c>
      <c r="F1368" s="10">
        <v>217</v>
      </c>
      <c r="G1368" s="10" t="s">
        <v>130</v>
      </c>
      <c r="H1368" s="10"/>
      <c r="I1368" s="10"/>
      <c r="J1368" s="10" t="s">
        <v>71</v>
      </c>
      <c r="K1368" s="10"/>
      <c r="L1368" s="10" t="s">
        <v>131</v>
      </c>
      <c r="M1368" s="10" t="s">
        <v>81</v>
      </c>
      <c r="N1368" s="10" t="s">
        <v>202</v>
      </c>
      <c r="O1368" s="8">
        <f>IF(N1368="Sportsman",0,_xlfn.IFNA(VLOOKUP(E1368,'Points and Classes'!A:B,2,FALSE),0))</f>
        <v>0</v>
      </c>
      <c r="P1368" s="8">
        <f>_xlfn.IFNA(VLOOKUP(N1368&amp;G1368,'By Class Overall'!A:F,6,FALSE),0)</f>
        <v>0</v>
      </c>
      <c r="Q1368" s="8">
        <f>_xlfn.IFNA(VLOOKUP(N1368&amp;G1368,'By Class Overall'!A:G,7,FALSE),0)</f>
        <v>0</v>
      </c>
    </row>
    <row r="1369" spans="1:17" x14ac:dyDescent="0.25">
      <c r="A1369" s="10">
        <v>3</v>
      </c>
      <c r="B1369" s="10" t="s">
        <v>181</v>
      </c>
      <c r="C1369" s="10" t="s">
        <v>182</v>
      </c>
      <c r="D1369" s="10">
        <v>1</v>
      </c>
      <c r="E1369" s="10">
        <v>1</v>
      </c>
      <c r="F1369" s="10">
        <v>84</v>
      </c>
      <c r="G1369" s="10" t="s">
        <v>84</v>
      </c>
      <c r="H1369" s="10">
        <v>7</v>
      </c>
      <c r="I1369" s="11">
        <v>7.5721759259259258E-3</v>
      </c>
      <c r="J1369" s="10"/>
      <c r="K1369" s="10"/>
      <c r="L1369" s="10" t="s">
        <v>18</v>
      </c>
      <c r="M1369" s="10" t="s">
        <v>85</v>
      </c>
      <c r="N1369" s="10" t="s">
        <v>182</v>
      </c>
      <c r="O1369" s="8">
        <f>IF(N1369="Sportsman",0,_xlfn.IFNA(VLOOKUP(E1369,'Points and Classes'!A:B,2,FALSE),0))</f>
        <v>50</v>
      </c>
      <c r="P1369" s="8">
        <f>_xlfn.IFNA(VLOOKUP(N1369&amp;G1369,'By Class Overall'!A:F,6,FALSE),0)</f>
        <v>100</v>
      </c>
      <c r="Q1369" s="8">
        <f>_xlfn.IFNA(VLOOKUP(N1369&amp;G1369,'By Class Overall'!A:G,7,FALSE),0)</f>
        <v>3</v>
      </c>
    </row>
    <row r="1370" spans="1:17" x14ac:dyDescent="0.25">
      <c r="A1370" s="10">
        <v>3</v>
      </c>
      <c r="B1370" s="10" t="s">
        <v>181</v>
      </c>
      <c r="C1370" s="10" t="s">
        <v>182</v>
      </c>
      <c r="D1370" s="10">
        <v>2</v>
      </c>
      <c r="E1370" s="10">
        <v>2</v>
      </c>
      <c r="F1370" s="10">
        <v>527</v>
      </c>
      <c r="G1370" s="10" t="s">
        <v>88</v>
      </c>
      <c r="H1370" s="10">
        <v>7</v>
      </c>
      <c r="I1370" s="11">
        <v>7.5770023148148151E-3</v>
      </c>
      <c r="J1370" s="10">
        <v>0.41699999999999998</v>
      </c>
      <c r="K1370" s="10">
        <v>0.41699999999999998</v>
      </c>
      <c r="L1370" s="10" t="s">
        <v>18</v>
      </c>
      <c r="M1370" s="10" t="s">
        <v>102</v>
      </c>
      <c r="N1370" s="10" t="s">
        <v>182</v>
      </c>
      <c r="O1370" s="8">
        <f>IF(N1370="Sportsman",0,_xlfn.IFNA(VLOOKUP(E1370,'Points and Classes'!A:B,2,FALSE),0))</f>
        <v>40</v>
      </c>
      <c r="P1370" s="8">
        <f>_xlfn.IFNA(VLOOKUP(N1370&amp;G1370,'By Class Overall'!A:F,6,FALSE),0)</f>
        <v>112</v>
      </c>
      <c r="Q1370" s="8">
        <f>_xlfn.IFNA(VLOOKUP(N1370&amp;G1370,'By Class Overall'!A:G,7,FALSE),0)</f>
        <v>2</v>
      </c>
    </row>
    <row r="1371" spans="1:17" x14ac:dyDescent="0.25">
      <c r="A1371" s="10">
        <v>3</v>
      </c>
      <c r="B1371" s="10" t="s">
        <v>181</v>
      </c>
      <c r="C1371" s="10" t="s">
        <v>182</v>
      </c>
      <c r="D1371" s="10">
        <v>3</v>
      </c>
      <c r="E1371" s="10">
        <v>3</v>
      </c>
      <c r="F1371" s="10">
        <v>49</v>
      </c>
      <c r="G1371" s="10" t="s">
        <v>86</v>
      </c>
      <c r="H1371" s="10">
        <v>7</v>
      </c>
      <c r="I1371" s="11">
        <v>7.5780902777777782E-3</v>
      </c>
      <c r="J1371" s="10">
        <v>0.51100000000000001</v>
      </c>
      <c r="K1371" s="10">
        <v>9.4E-2</v>
      </c>
      <c r="L1371" s="10" t="s">
        <v>15</v>
      </c>
      <c r="M1371" s="10" t="s">
        <v>87</v>
      </c>
      <c r="N1371" s="10" t="s">
        <v>182</v>
      </c>
      <c r="O1371" s="8">
        <f>IF(N1371="Sportsman",0,_xlfn.IFNA(VLOOKUP(E1371,'Points and Classes'!A:B,2,FALSE),0))</f>
        <v>32</v>
      </c>
      <c r="P1371" s="8">
        <f>_xlfn.IFNA(VLOOKUP(N1371&amp;G1371,'By Class Overall'!A:F,6,FALSE),0)</f>
        <v>122</v>
      </c>
      <c r="Q1371" s="8">
        <f>_xlfn.IFNA(VLOOKUP(N1371&amp;G1371,'By Class Overall'!A:G,7,FALSE),0)</f>
        <v>1</v>
      </c>
    </row>
    <row r="1372" spans="1:17" x14ac:dyDescent="0.25">
      <c r="A1372" s="10">
        <v>3</v>
      </c>
      <c r="B1372" s="10" t="s">
        <v>181</v>
      </c>
      <c r="C1372" s="10" t="s">
        <v>182</v>
      </c>
      <c r="D1372" s="10">
        <v>4</v>
      </c>
      <c r="E1372" s="10">
        <v>4</v>
      </c>
      <c r="F1372" s="10">
        <v>68</v>
      </c>
      <c r="G1372" s="10" t="s">
        <v>20</v>
      </c>
      <c r="H1372" s="10">
        <v>7</v>
      </c>
      <c r="I1372" s="11">
        <v>7.8595601851851864E-3</v>
      </c>
      <c r="J1372" s="10">
        <v>24.83</v>
      </c>
      <c r="K1372" s="10">
        <v>24.318999999999999</v>
      </c>
      <c r="L1372" s="10" t="s">
        <v>15</v>
      </c>
      <c r="M1372" s="10" t="s">
        <v>21</v>
      </c>
      <c r="N1372" s="10" t="s">
        <v>182</v>
      </c>
      <c r="O1372" s="8">
        <f>IF(N1372="Sportsman",0,_xlfn.IFNA(VLOOKUP(E1372,'Points and Classes'!A:B,2,FALSE),0))</f>
        <v>26</v>
      </c>
      <c r="P1372" s="8">
        <f>_xlfn.IFNA(VLOOKUP(N1372&amp;G1372,'By Class Overall'!A:F,6,FALSE),0)</f>
        <v>74</v>
      </c>
      <c r="Q1372" s="8">
        <f>_xlfn.IFNA(VLOOKUP(N1372&amp;G1372,'By Class Overall'!A:G,7,FALSE),0)</f>
        <v>4</v>
      </c>
    </row>
    <row r="1373" spans="1:17" x14ac:dyDescent="0.25">
      <c r="A1373" s="10">
        <v>3</v>
      </c>
      <c r="B1373" s="10" t="s">
        <v>181</v>
      </c>
      <c r="C1373" s="10" t="s">
        <v>182</v>
      </c>
      <c r="D1373" s="10">
        <v>5</v>
      </c>
      <c r="E1373" s="10">
        <v>5</v>
      </c>
      <c r="F1373" s="10">
        <v>209</v>
      </c>
      <c r="G1373" s="10" t="s">
        <v>28</v>
      </c>
      <c r="H1373" s="10">
        <v>7</v>
      </c>
      <c r="I1373" s="11">
        <v>7.8621064814814821E-3</v>
      </c>
      <c r="J1373" s="10">
        <v>25.05</v>
      </c>
      <c r="K1373" s="10">
        <v>0.22</v>
      </c>
      <c r="L1373" s="10" t="s">
        <v>18</v>
      </c>
      <c r="M1373" s="10" t="s">
        <v>138</v>
      </c>
      <c r="N1373" s="10" t="s">
        <v>182</v>
      </c>
      <c r="O1373" s="8">
        <f>IF(N1373="Sportsman",0,_xlfn.IFNA(VLOOKUP(E1373,'Points and Classes'!A:B,2,FALSE),0))</f>
        <v>22</v>
      </c>
      <c r="P1373" s="8">
        <f>_xlfn.IFNA(VLOOKUP(N1373&amp;G1373,'By Class Overall'!A:F,6,FALSE),0)</f>
        <v>70</v>
      </c>
      <c r="Q1373" s="8">
        <f>_xlfn.IFNA(VLOOKUP(N1373&amp;G1373,'By Class Overall'!A:G,7,FALSE),0)</f>
        <v>5</v>
      </c>
    </row>
    <row r="1374" spans="1:17" x14ac:dyDescent="0.25">
      <c r="A1374" s="10">
        <v>3</v>
      </c>
      <c r="B1374" s="10" t="s">
        <v>181</v>
      </c>
      <c r="C1374" s="10" t="s">
        <v>182</v>
      </c>
      <c r="D1374" s="10">
        <v>6</v>
      </c>
      <c r="E1374" s="10">
        <v>6</v>
      </c>
      <c r="F1374" s="10">
        <v>22</v>
      </c>
      <c r="G1374" s="10" t="s">
        <v>35</v>
      </c>
      <c r="H1374" s="10">
        <v>7</v>
      </c>
      <c r="I1374" s="11">
        <v>8.321284722222223E-3</v>
      </c>
      <c r="J1374" s="11">
        <v>7.4910879629629633E-4</v>
      </c>
      <c r="K1374" s="10">
        <v>39.673000000000002</v>
      </c>
      <c r="L1374" s="10" t="s">
        <v>15</v>
      </c>
      <c r="M1374" s="10" t="s">
        <v>123</v>
      </c>
      <c r="N1374" s="10" t="s">
        <v>182</v>
      </c>
      <c r="O1374" s="8">
        <f>IF(N1374="Sportsman",0,_xlfn.IFNA(VLOOKUP(E1374,'Points and Classes'!A:B,2,FALSE),0))</f>
        <v>20</v>
      </c>
      <c r="P1374" s="8">
        <f>_xlfn.IFNA(VLOOKUP(N1374&amp;G1374,'By Class Overall'!A:F,6,FALSE),0)</f>
        <v>34</v>
      </c>
      <c r="Q1374" s="8">
        <f>_xlfn.IFNA(VLOOKUP(N1374&amp;G1374,'By Class Overall'!A:G,7,FALSE),0)</f>
        <v>7</v>
      </c>
    </row>
    <row r="1375" spans="1:17" x14ac:dyDescent="0.25">
      <c r="A1375" s="10">
        <v>3</v>
      </c>
      <c r="B1375" s="10" t="s">
        <v>181</v>
      </c>
      <c r="C1375" s="10" t="s">
        <v>182</v>
      </c>
      <c r="D1375" s="10">
        <v>7</v>
      </c>
      <c r="E1375" s="10">
        <v>7</v>
      </c>
      <c r="F1375" s="10">
        <v>258</v>
      </c>
      <c r="G1375" s="10" t="s">
        <v>134</v>
      </c>
      <c r="H1375" s="10">
        <v>2</v>
      </c>
      <c r="I1375" s="11">
        <v>2.6743171296296294E-3</v>
      </c>
      <c r="J1375" s="10" t="s">
        <v>112</v>
      </c>
      <c r="K1375" s="10" t="s">
        <v>112</v>
      </c>
      <c r="L1375" s="10" t="s">
        <v>83</v>
      </c>
      <c r="M1375" s="10" t="s">
        <v>135</v>
      </c>
      <c r="N1375" s="10" t="s">
        <v>182</v>
      </c>
      <c r="O1375" s="8">
        <f>IF(N1375="Sportsman",0,_xlfn.IFNA(VLOOKUP(E1375,'Points and Classes'!A:B,2,FALSE),0))</f>
        <v>18</v>
      </c>
      <c r="P1375" s="8">
        <f>_xlfn.IFNA(VLOOKUP(N1375&amp;G1375,'By Class Overall'!A:F,6,FALSE),0)</f>
        <v>64</v>
      </c>
      <c r="Q1375" s="8">
        <f>_xlfn.IFNA(VLOOKUP(N1375&amp;G1375,'By Class Overall'!A:G,7,FALSE),0)</f>
        <v>6</v>
      </c>
    </row>
    <row r="1376" spans="1:17" x14ac:dyDescent="0.25">
      <c r="A1376" s="10">
        <v>3</v>
      </c>
      <c r="B1376" s="10" t="s">
        <v>181</v>
      </c>
      <c r="C1376" s="10" t="s">
        <v>182</v>
      </c>
      <c r="D1376" s="10" t="s">
        <v>71</v>
      </c>
      <c r="E1376" s="10" t="s">
        <v>71</v>
      </c>
      <c r="F1376" s="10">
        <v>11</v>
      </c>
      <c r="G1376" s="10" t="s">
        <v>127</v>
      </c>
      <c r="H1376" s="10"/>
      <c r="I1376" s="10"/>
      <c r="J1376" s="10" t="s">
        <v>71</v>
      </c>
      <c r="K1376" s="10"/>
      <c r="L1376" s="10" t="s">
        <v>148</v>
      </c>
      <c r="M1376" s="10" t="s">
        <v>128</v>
      </c>
      <c r="N1376" s="10" t="s">
        <v>182</v>
      </c>
      <c r="O1376" s="8">
        <f>IF(N1376="Sportsman",0,_xlfn.IFNA(VLOOKUP(E1376,'Points and Classes'!A:B,2,FALSE),0))</f>
        <v>0</v>
      </c>
      <c r="P1376" s="8">
        <f>_xlfn.IFNA(VLOOKUP(N1376&amp;G1376,'By Class Overall'!A:F,6,FALSE),0)</f>
        <v>20</v>
      </c>
      <c r="Q1376" s="8">
        <f>_xlfn.IFNA(VLOOKUP(N1376&amp;G1376,'By Class Overall'!A:G,7,FALSE),0)</f>
        <v>9</v>
      </c>
    </row>
    <row r="1377" spans="1:17" x14ac:dyDescent="0.25">
      <c r="A1377" s="10">
        <v>3</v>
      </c>
      <c r="B1377" s="10" t="s">
        <v>181</v>
      </c>
      <c r="C1377" s="10" t="s">
        <v>182</v>
      </c>
      <c r="D1377" s="10" t="s">
        <v>71</v>
      </c>
      <c r="E1377" s="10" t="s">
        <v>71</v>
      </c>
      <c r="F1377" s="10">
        <v>282</v>
      </c>
      <c r="G1377" s="10" t="s">
        <v>26</v>
      </c>
      <c r="H1377" s="10"/>
      <c r="I1377" s="10"/>
      <c r="J1377" s="10" t="s">
        <v>71</v>
      </c>
      <c r="K1377" s="10"/>
      <c r="L1377" s="10" t="s">
        <v>122</v>
      </c>
      <c r="M1377" s="10" t="s">
        <v>123</v>
      </c>
      <c r="N1377" s="10" t="s">
        <v>182</v>
      </c>
      <c r="O1377" s="8">
        <f>IF(N1377="Sportsman",0,_xlfn.IFNA(VLOOKUP(E1377,'Points and Classes'!A:B,2,FALSE),0))</f>
        <v>0</v>
      </c>
      <c r="P1377" s="8">
        <f>_xlfn.IFNA(VLOOKUP(N1377&amp;G1377,'By Class Overall'!A:F,6,FALSE),0)</f>
        <v>18</v>
      </c>
      <c r="Q1377" s="8">
        <f>_xlfn.IFNA(VLOOKUP(N1377&amp;G1377,'By Class Overall'!A:G,7,FALSE),0)</f>
        <v>10</v>
      </c>
    </row>
    <row r="1378" spans="1:17" x14ac:dyDescent="0.25">
      <c r="A1378" s="10">
        <v>3</v>
      </c>
      <c r="B1378" s="10" t="s">
        <v>181</v>
      </c>
      <c r="C1378" s="10" t="s">
        <v>182</v>
      </c>
      <c r="D1378" s="10" t="s">
        <v>71</v>
      </c>
      <c r="E1378" s="10" t="s">
        <v>71</v>
      </c>
      <c r="F1378" s="10">
        <v>56</v>
      </c>
      <c r="G1378" s="10" t="s">
        <v>136</v>
      </c>
      <c r="H1378" s="10"/>
      <c r="I1378" s="10"/>
      <c r="J1378" s="10" t="s">
        <v>71</v>
      </c>
      <c r="K1378" s="10"/>
      <c r="L1378" s="10" t="s">
        <v>137</v>
      </c>
      <c r="M1378" s="10" t="s">
        <v>115</v>
      </c>
      <c r="N1378" s="10" t="s">
        <v>182</v>
      </c>
      <c r="O1378" s="8">
        <f>IF(N1378="Sportsman",0,_xlfn.IFNA(VLOOKUP(E1378,'Points and Classes'!A:B,2,FALSE),0))</f>
        <v>0</v>
      </c>
      <c r="P1378" s="8">
        <f>_xlfn.IFNA(VLOOKUP(N1378&amp;G1378,'By Class Overall'!A:F,6,FALSE),0)</f>
        <v>12</v>
      </c>
      <c r="Q1378" s="8">
        <f>_xlfn.IFNA(VLOOKUP(N1378&amp;G1378,'By Class Overall'!A:G,7,FALSE),0)</f>
        <v>13</v>
      </c>
    </row>
    <row r="1379" spans="1:17" x14ac:dyDescent="0.25">
      <c r="A1379" s="10">
        <v>3</v>
      </c>
      <c r="B1379" s="10" t="s">
        <v>181</v>
      </c>
      <c r="C1379" s="10" t="s">
        <v>182</v>
      </c>
      <c r="D1379" s="10" t="s">
        <v>71</v>
      </c>
      <c r="E1379" s="10" t="s">
        <v>71</v>
      </c>
      <c r="F1379" s="10">
        <v>217</v>
      </c>
      <c r="G1379" s="10" t="s">
        <v>130</v>
      </c>
      <c r="H1379" s="10"/>
      <c r="I1379" s="10"/>
      <c r="J1379" s="10" t="s">
        <v>71</v>
      </c>
      <c r="K1379" s="10"/>
      <c r="L1379" s="10" t="s">
        <v>147</v>
      </c>
      <c r="M1379" s="10" t="s">
        <v>81</v>
      </c>
      <c r="N1379" s="10" t="s">
        <v>182</v>
      </c>
      <c r="O1379" s="8">
        <f>IF(N1379="Sportsman",0,_xlfn.IFNA(VLOOKUP(E1379,'Points and Classes'!A:B,2,FALSE),0))</f>
        <v>0</v>
      </c>
      <c r="P1379" s="8">
        <f>_xlfn.IFNA(VLOOKUP(N1379&amp;G1379,'By Class Overall'!A:F,6,FALSE),0)</f>
        <v>0</v>
      </c>
      <c r="Q1379" s="8">
        <f>_xlfn.IFNA(VLOOKUP(N1379&amp;G1379,'By Class Overall'!A:G,7,FALSE),0)</f>
        <v>0</v>
      </c>
    </row>
    <row r="1380" spans="1:17" x14ac:dyDescent="0.25">
      <c r="A1380" s="10">
        <v>3</v>
      </c>
      <c r="B1380" s="10" t="s">
        <v>181</v>
      </c>
      <c r="C1380" s="10" t="s">
        <v>182</v>
      </c>
      <c r="D1380" s="10" t="s">
        <v>71</v>
      </c>
      <c r="E1380" s="10" t="s">
        <v>71</v>
      </c>
      <c r="F1380" s="10">
        <v>88</v>
      </c>
      <c r="G1380" s="10" t="s">
        <v>126</v>
      </c>
      <c r="H1380" s="10"/>
      <c r="I1380" s="10"/>
      <c r="J1380" s="10" t="s">
        <v>71</v>
      </c>
      <c r="K1380" s="10"/>
      <c r="L1380" s="10" t="s">
        <v>18</v>
      </c>
      <c r="M1380" s="10" t="s">
        <v>102</v>
      </c>
      <c r="N1380" s="10" t="s">
        <v>182</v>
      </c>
      <c r="O1380" s="8">
        <f>IF(N1380="Sportsman",0,_xlfn.IFNA(VLOOKUP(E1380,'Points and Classes'!A:B,2,FALSE),0))</f>
        <v>0</v>
      </c>
      <c r="P1380" s="8">
        <f>_xlfn.IFNA(VLOOKUP(N1380&amp;G1380,'By Class Overall'!A:F,6,FALSE),0)</f>
        <v>0</v>
      </c>
      <c r="Q1380" s="8">
        <f>_xlfn.IFNA(VLOOKUP(N1380&amp;G1380,'By Class Overall'!A:G,7,FALSE),0)</f>
        <v>0</v>
      </c>
    </row>
    <row r="1381" spans="1:17" x14ac:dyDescent="0.25">
      <c r="A1381" s="10">
        <v>3</v>
      </c>
      <c r="B1381" s="10" t="s">
        <v>181</v>
      </c>
      <c r="C1381" s="10" t="s">
        <v>194</v>
      </c>
      <c r="D1381" s="10">
        <v>1</v>
      </c>
      <c r="E1381" s="10">
        <v>1</v>
      </c>
      <c r="F1381" s="10">
        <v>39</v>
      </c>
      <c r="G1381" s="10" t="s">
        <v>98</v>
      </c>
      <c r="H1381" s="10">
        <v>8</v>
      </c>
      <c r="I1381" s="11">
        <v>8.8658101851851866E-3</v>
      </c>
      <c r="J1381" s="10"/>
      <c r="K1381" s="10"/>
      <c r="L1381" s="10" t="s">
        <v>99</v>
      </c>
      <c r="M1381" s="10" t="s">
        <v>100</v>
      </c>
      <c r="N1381" s="10" t="s">
        <v>194</v>
      </c>
      <c r="O1381" s="8">
        <f>IF(N1381="Sportsman",0,_xlfn.IFNA(VLOOKUP(E1381,'Points and Classes'!A:B,2,FALSE),0))</f>
        <v>50</v>
      </c>
      <c r="P1381" s="8">
        <f>_xlfn.IFNA(VLOOKUP(N1381&amp;G1381,'By Class Overall'!A:F,6,FALSE),0)</f>
        <v>150</v>
      </c>
      <c r="Q1381" s="8">
        <f>_xlfn.IFNA(VLOOKUP(N1381&amp;G1381,'By Class Overall'!A:G,7,FALSE),0)</f>
        <v>1</v>
      </c>
    </row>
    <row r="1382" spans="1:17" x14ac:dyDescent="0.25">
      <c r="A1382" s="10">
        <v>3</v>
      </c>
      <c r="B1382" s="10" t="s">
        <v>181</v>
      </c>
      <c r="C1382" s="10" t="s">
        <v>194</v>
      </c>
      <c r="D1382" s="10">
        <v>2</v>
      </c>
      <c r="E1382" s="10">
        <v>2</v>
      </c>
      <c r="F1382" s="10">
        <v>743</v>
      </c>
      <c r="G1382" s="10" t="s">
        <v>77</v>
      </c>
      <c r="H1382" s="10">
        <v>8</v>
      </c>
      <c r="I1382" s="11">
        <v>8.9814699074074068E-3</v>
      </c>
      <c r="J1382" s="10">
        <v>9.9930000000000003</v>
      </c>
      <c r="K1382" s="10">
        <v>9.9930000000000003</v>
      </c>
      <c r="L1382" s="10" t="s">
        <v>277</v>
      </c>
      <c r="M1382" s="10" t="s">
        <v>78</v>
      </c>
      <c r="N1382" s="10" t="s">
        <v>194</v>
      </c>
      <c r="O1382" s="8">
        <f>IF(N1382="Sportsman",0,_xlfn.IFNA(VLOOKUP(E1382,'Points and Classes'!A:B,2,FALSE),0))</f>
        <v>40</v>
      </c>
      <c r="P1382" s="8">
        <f>_xlfn.IFNA(VLOOKUP(N1382&amp;G1382,'By Class Overall'!A:F,6,FALSE),0)</f>
        <v>66</v>
      </c>
      <c r="Q1382" s="8">
        <f>_xlfn.IFNA(VLOOKUP(N1382&amp;G1382,'By Class Overall'!A:G,7,FALSE),0)</f>
        <v>3</v>
      </c>
    </row>
    <row r="1383" spans="1:17" x14ac:dyDescent="0.25">
      <c r="A1383" s="10">
        <v>3</v>
      </c>
      <c r="B1383" s="10" t="s">
        <v>181</v>
      </c>
      <c r="C1383" s="10" t="s">
        <v>194</v>
      </c>
      <c r="D1383" s="10">
        <v>3</v>
      </c>
      <c r="E1383" s="10">
        <v>3</v>
      </c>
      <c r="F1383" s="10">
        <v>101</v>
      </c>
      <c r="G1383" s="10" t="s">
        <v>124</v>
      </c>
      <c r="H1383" s="10">
        <v>7</v>
      </c>
      <c r="I1383" s="11">
        <v>9.0248726851851844E-3</v>
      </c>
      <c r="J1383" s="10" t="s">
        <v>118</v>
      </c>
      <c r="K1383" s="10" t="s">
        <v>118</v>
      </c>
      <c r="L1383" s="10" t="s">
        <v>188</v>
      </c>
      <c r="M1383" s="10" t="s">
        <v>81</v>
      </c>
      <c r="N1383" s="10" t="s">
        <v>194</v>
      </c>
      <c r="O1383" s="8">
        <f>IF(N1383="Sportsman",0,_xlfn.IFNA(VLOOKUP(E1383,'Points and Classes'!A:B,2,FALSE),0))</f>
        <v>32</v>
      </c>
      <c r="P1383" s="8">
        <f>_xlfn.IFNA(VLOOKUP(N1383&amp;G1383,'By Class Overall'!A:F,6,FALSE),0)</f>
        <v>94</v>
      </c>
      <c r="Q1383" s="8">
        <f>_xlfn.IFNA(VLOOKUP(N1383&amp;G1383,'By Class Overall'!A:G,7,FALSE),0)</f>
        <v>2</v>
      </c>
    </row>
    <row r="1384" spans="1:17" x14ac:dyDescent="0.25">
      <c r="A1384" s="10">
        <v>3</v>
      </c>
      <c r="B1384" s="10" t="s">
        <v>181</v>
      </c>
      <c r="C1384" s="10" t="s">
        <v>194</v>
      </c>
      <c r="D1384" s="10">
        <v>7</v>
      </c>
      <c r="E1384" s="10">
        <v>4</v>
      </c>
      <c r="F1384" s="10">
        <v>660</v>
      </c>
      <c r="G1384" s="10" t="s">
        <v>64</v>
      </c>
      <c r="H1384" s="10">
        <v>7</v>
      </c>
      <c r="I1384" s="11">
        <v>9.486412037037038E-3</v>
      </c>
      <c r="J1384" s="10" t="s">
        <v>118</v>
      </c>
      <c r="K1384" s="10">
        <v>2.202</v>
      </c>
      <c r="L1384" s="10" t="s">
        <v>65</v>
      </c>
      <c r="M1384" s="10" t="s">
        <v>66</v>
      </c>
      <c r="N1384" s="10" t="s">
        <v>194</v>
      </c>
      <c r="O1384" s="8">
        <f>IF(N1384="Sportsman",0,_xlfn.IFNA(VLOOKUP(E1384,'Points and Classes'!A:B,2,FALSE),0))</f>
        <v>26</v>
      </c>
      <c r="P1384" s="8">
        <f>_xlfn.IFNA(VLOOKUP(N1384&amp;G1384,'By Class Overall'!A:F,6,FALSE),0)</f>
        <v>40</v>
      </c>
      <c r="Q1384" s="8">
        <f>_xlfn.IFNA(VLOOKUP(N1384&amp;G1384,'By Class Overall'!A:G,7,FALSE),0)</f>
        <v>6</v>
      </c>
    </row>
    <row r="1385" spans="1:17" x14ac:dyDescent="0.25">
      <c r="A1385" s="10">
        <v>3</v>
      </c>
      <c r="B1385" s="10" t="s">
        <v>181</v>
      </c>
      <c r="C1385" s="10" t="s">
        <v>194</v>
      </c>
      <c r="D1385" s="10" t="s">
        <v>71</v>
      </c>
      <c r="E1385" s="10" t="s">
        <v>71</v>
      </c>
      <c r="F1385" s="10">
        <v>911</v>
      </c>
      <c r="G1385" s="10" t="s">
        <v>61</v>
      </c>
      <c r="H1385" s="10"/>
      <c r="I1385" s="10"/>
      <c r="J1385" s="10" t="s">
        <v>71</v>
      </c>
      <c r="K1385" s="10"/>
      <c r="L1385" s="10" t="s">
        <v>62</v>
      </c>
      <c r="M1385" s="10" t="s">
        <v>44</v>
      </c>
      <c r="N1385" s="10" t="s">
        <v>194</v>
      </c>
      <c r="O1385" s="8">
        <f>IF(N1385="Sportsman",0,_xlfn.IFNA(VLOOKUP(E1385,'Points and Classes'!A:B,2,FALSE),0))</f>
        <v>0</v>
      </c>
      <c r="P1385" s="8">
        <f>_xlfn.IFNA(VLOOKUP(N1385&amp;G1385,'By Class Overall'!A:F,6,FALSE),0)</f>
        <v>54</v>
      </c>
      <c r="Q1385" s="8">
        <f>_xlfn.IFNA(VLOOKUP(N1385&amp;G1385,'By Class Overall'!A:G,7,FALSE),0)</f>
        <v>4</v>
      </c>
    </row>
    <row r="1386" spans="1:17" x14ac:dyDescent="0.25">
      <c r="A1386" s="10">
        <v>3</v>
      </c>
      <c r="B1386" s="10" t="s">
        <v>181</v>
      </c>
      <c r="C1386" s="10" t="s">
        <v>194</v>
      </c>
      <c r="D1386" s="10" t="s">
        <v>71</v>
      </c>
      <c r="E1386" s="10" t="s">
        <v>71</v>
      </c>
      <c r="F1386" s="10">
        <v>117</v>
      </c>
      <c r="G1386" s="10" t="s">
        <v>25</v>
      </c>
      <c r="H1386" s="10"/>
      <c r="I1386" s="10"/>
      <c r="J1386" s="10" t="s">
        <v>71</v>
      </c>
      <c r="K1386" s="10"/>
      <c r="L1386" s="10" t="s">
        <v>114</v>
      </c>
      <c r="M1386" s="10" t="s">
        <v>115</v>
      </c>
      <c r="N1386" s="10" t="s">
        <v>194</v>
      </c>
      <c r="O1386" s="8">
        <f>IF(N1386="Sportsman",0,_xlfn.IFNA(VLOOKUP(E1386,'Points and Classes'!A:B,2,FALSE),0))</f>
        <v>0</v>
      </c>
      <c r="P1386" s="8">
        <f>_xlfn.IFNA(VLOOKUP(N1386&amp;G1386,'By Class Overall'!A:F,6,FALSE),0)</f>
        <v>44</v>
      </c>
      <c r="Q1386" s="8">
        <f>_xlfn.IFNA(VLOOKUP(N1386&amp;G1386,'By Class Overall'!A:G,7,FALSE),0)</f>
        <v>5</v>
      </c>
    </row>
    <row r="1387" spans="1:17" x14ac:dyDescent="0.25">
      <c r="A1387" s="10">
        <v>3</v>
      </c>
      <c r="B1387" s="10" t="s">
        <v>181</v>
      </c>
      <c r="C1387" s="10" t="s">
        <v>194</v>
      </c>
      <c r="D1387" s="10" t="s">
        <v>71</v>
      </c>
      <c r="E1387" s="10" t="s">
        <v>71</v>
      </c>
      <c r="F1387" s="10">
        <v>444</v>
      </c>
      <c r="G1387" s="10" t="s">
        <v>257</v>
      </c>
      <c r="H1387" s="10"/>
      <c r="I1387" s="10"/>
      <c r="J1387" s="10" t="s">
        <v>71</v>
      </c>
      <c r="K1387" s="10"/>
      <c r="L1387" s="10" t="s">
        <v>48</v>
      </c>
      <c r="M1387" s="10" t="s">
        <v>102</v>
      </c>
      <c r="N1387" s="10" t="s">
        <v>194</v>
      </c>
      <c r="O1387" s="8">
        <f>IF(N1387="Sportsman",0,_xlfn.IFNA(VLOOKUP(E1387,'Points and Classes'!A:B,2,FALSE),0))</f>
        <v>0</v>
      </c>
      <c r="P1387" s="8">
        <f>_xlfn.IFNA(VLOOKUP(N1387&amp;G1387,'By Class Overall'!A:F,6,FALSE),0)</f>
        <v>20</v>
      </c>
      <c r="Q1387" s="8">
        <f>_xlfn.IFNA(VLOOKUP(N1387&amp;G1387,'By Class Overall'!A:G,7,FALSE),0)</f>
        <v>10</v>
      </c>
    </row>
    <row r="1388" spans="1:17" x14ac:dyDescent="0.25">
      <c r="A1388" s="10">
        <v>3</v>
      </c>
      <c r="B1388" s="10" t="s">
        <v>181</v>
      </c>
      <c r="C1388" s="10" t="s">
        <v>194</v>
      </c>
      <c r="D1388" s="10" t="s">
        <v>71</v>
      </c>
      <c r="E1388" s="10" t="s">
        <v>71</v>
      </c>
      <c r="F1388" s="10">
        <v>870</v>
      </c>
      <c r="G1388" s="10" t="s">
        <v>79</v>
      </c>
      <c r="H1388" s="10"/>
      <c r="I1388" s="10"/>
      <c r="J1388" s="10" t="s">
        <v>71</v>
      </c>
      <c r="K1388" s="10"/>
      <c r="L1388" s="10" t="s">
        <v>80</v>
      </c>
      <c r="M1388" s="10" t="s">
        <v>81</v>
      </c>
      <c r="N1388" s="10" t="s">
        <v>194</v>
      </c>
      <c r="O1388" s="8">
        <f>IF(N1388="Sportsman",0,_xlfn.IFNA(VLOOKUP(E1388,'Points and Classes'!A:B,2,FALSE),0))</f>
        <v>0</v>
      </c>
      <c r="P1388" s="8">
        <f>_xlfn.IFNA(VLOOKUP(N1388&amp;G1388,'By Class Overall'!A:F,6,FALSE),0)</f>
        <v>0</v>
      </c>
      <c r="Q1388" s="8">
        <f>_xlfn.IFNA(VLOOKUP(N1388&amp;G1388,'By Class Overall'!A:G,7,FALSE),0)</f>
        <v>0</v>
      </c>
    </row>
    <row r="1389" spans="1:17" x14ac:dyDescent="0.25">
      <c r="A1389" s="10">
        <v>3</v>
      </c>
      <c r="B1389" s="10" t="s">
        <v>181</v>
      </c>
      <c r="C1389" s="10" t="s">
        <v>195</v>
      </c>
      <c r="D1389" s="10">
        <v>4</v>
      </c>
      <c r="E1389" s="10">
        <v>1</v>
      </c>
      <c r="F1389" s="10">
        <v>666</v>
      </c>
      <c r="G1389" s="10" t="s">
        <v>45</v>
      </c>
      <c r="H1389" s="10">
        <v>7</v>
      </c>
      <c r="I1389" s="11">
        <v>9.3067592592592594E-3</v>
      </c>
      <c r="J1389" s="10" t="s">
        <v>118</v>
      </c>
      <c r="K1389" s="10">
        <v>24.355</v>
      </c>
      <c r="L1389" s="10" t="s">
        <v>18</v>
      </c>
      <c r="M1389" s="10" t="s">
        <v>46</v>
      </c>
      <c r="N1389" s="10" t="s">
        <v>195</v>
      </c>
      <c r="O1389" s="8">
        <f>IF(N1389="Sportsman",0,_xlfn.IFNA(VLOOKUP(E1389,'Points and Classes'!A:B,2,FALSE),0))</f>
        <v>50</v>
      </c>
      <c r="P1389" s="8">
        <f>_xlfn.IFNA(VLOOKUP(N1389&amp;G1389,'By Class Overall'!A:F,6,FALSE),0)</f>
        <v>114</v>
      </c>
      <c r="Q1389" s="8">
        <f>_xlfn.IFNA(VLOOKUP(N1389&amp;G1389,'By Class Overall'!A:G,7,FALSE),0)</f>
        <v>2</v>
      </c>
    </row>
    <row r="1390" spans="1:17" x14ac:dyDescent="0.25">
      <c r="A1390" s="10">
        <v>3</v>
      </c>
      <c r="B1390" s="10" t="s">
        <v>181</v>
      </c>
      <c r="C1390" s="10" t="s">
        <v>195</v>
      </c>
      <c r="D1390" s="10">
        <v>5</v>
      </c>
      <c r="E1390" s="10">
        <v>2</v>
      </c>
      <c r="F1390" s="10">
        <v>870</v>
      </c>
      <c r="G1390" s="10" t="s">
        <v>79</v>
      </c>
      <c r="H1390" s="10">
        <v>7</v>
      </c>
      <c r="I1390" s="11">
        <v>9.3311574074074078E-3</v>
      </c>
      <c r="J1390" s="10" t="s">
        <v>118</v>
      </c>
      <c r="K1390" s="10">
        <v>2.1080000000000001</v>
      </c>
      <c r="L1390" s="10" t="s">
        <v>80</v>
      </c>
      <c r="M1390" s="10" t="s">
        <v>81</v>
      </c>
      <c r="N1390" s="10" t="s">
        <v>195</v>
      </c>
      <c r="O1390" s="8">
        <f>IF(N1390="Sportsman",0,_xlfn.IFNA(VLOOKUP(E1390,'Points and Classes'!A:B,2,FALSE),0))</f>
        <v>40</v>
      </c>
      <c r="P1390" s="8">
        <f>_xlfn.IFNA(VLOOKUP(N1390&amp;G1390,'By Class Overall'!A:F,6,FALSE),0)</f>
        <v>66</v>
      </c>
      <c r="Q1390" s="8">
        <f>_xlfn.IFNA(VLOOKUP(N1390&amp;G1390,'By Class Overall'!A:G,7,FALSE),0)</f>
        <v>4</v>
      </c>
    </row>
    <row r="1391" spans="1:17" x14ac:dyDescent="0.25">
      <c r="A1391" s="10">
        <v>3</v>
      </c>
      <c r="B1391" s="10" t="s">
        <v>181</v>
      </c>
      <c r="C1391" s="10" t="s">
        <v>195</v>
      </c>
      <c r="D1391" s="10">
        <v>6</v>
      </c>
      <c r="E1391" s="10">
        <v>3</v>
      </c>
      <c r="F1391" s="10">
        <v>268</v>
      </c>
      <c r="G1391" s="10" t="s">
        <v>156</v>
      </c>
      <c r="H1391" s="10">
        <v>7</v>
      </c>
      <c r="I1391" s="11">
        <v>9.4609259259259264E-3</v>
      </c>
      <c r="J1391" s="10" t="s">
        <v>118</v>
      </c>
      <c r="K1391" s="10">
        <v>11.212</v>
      </c>
      <c r="L1391" s="10" t="s">
        <v>157</v>
      </c>
      <c r="M1391" s="10" t="s">
        <v>158</v>
      </c>
      <c r="N1391" s="10" t="s">
        <v>195</v>
      </c>
      <c r="O1391" s="8">
        <f>IF(N1391="Sportsman",0,_xlfn.IFNA(VLOOKUP(E1391,'Points and Classes'!A:B,2,FALSE),0))</f>
        <v>32</v>
      </c>
      <c r="P1391" s="8">
        <f>_xlfn.IFNA(VLOOKUP(N1391&amp;G1391,'By Class Overall'!A:F,6,FALSE),0)</f>
        <v>70</v>
      </c>
      <c r="Q1391" s="8">
        <f>_xlfn.IFNA(VLOOKUP(N1391&amp;G1391,'By Class Overall'!A:G,7,FALSE),0)</f>
        <v>3</v>
      </c>
    </row>
    <row r="1392" spans="1:17" x14ac:dyDescent="0.25">
      <c r="A1392" s="10">
        <v>3</v>
      </c>
      <c r="B1392" s="10" t="s">
        <v>181</v>
      </c>
      <c r="C1392" s="10" t="s">
        <v>195</v>
      </c>
      <c r="D1392" s="10">
        <v>8</v>
      </c>
      <c r="E1392" s="10">
        <v>4</v>
      </c>
      <c r="F1392" s="10">
        <v>113</v>
      </c>
      <c r="G1392" s="10" t="s">
        <v>264</v>
      </c>
      <c r="H1392" s="10">
        <v>7</v>
      </c>
      <c r="I1392" s="11">
        <v>9.5983796296296303E-3</v>
      </c>
      <c r="J1392" s="10" t="s">
        <v>118</v>
      </c>
      <c r="K1392" s="10">
        <v>9.6739999999999995</v>
      </c>
      <c r="L1392" s="10" t="s">
        <v>239</v>
      </c>
      <c r="M1392" s="10" t="s">
        <v>266</v>
      </c>
      <c r="N1392" s="10" t="s">
        <v>195</v>
      </c>
      <c r="O1392" s="8">
        <f>IF(N1392="Sportsman",0,_xlfn.IFNA(VLOOKUP(E1392,'Points and Classes'!A:B,2,FALSE),0))</f>
        <v>26</v>
      </c>
      <c r="P1392" s="8">
        <f>_xlfn.IFNA(VLOOKUP(N1392&amp;G1392,'By Class Overall'!A:F,6,FALSE),0)</f>
        <v>26</v>
      </c>
      <c r="Q1392" s="8">
        <f>_xlfn.IFNA(VLOOKUP(N1392&amp;G1392,'By Class Overall'!A:G,7,FALSE),0)</f>
        <v>8</v>
      </c>
    </row>
    <row r="1393" spans="1:17" x14ac:dyDescent="0.25">
      <c r="A1393" s="10">
        <v>3</v>
      </c>
      <c r="B1393" s="10" t="s">
        <v>181</v>
      </c>
      <c r="C1393" s="10" t="s">
        <v>195</v>
      </c>
      <c r="D1393" s="10">
        <v>9</v>
      </c>
      <c r="E1393" s="10">
        <v>5</v>
      </c>
      <c r="F1393" s="10">
        <v>147</v>
      </c>
      <c r="G1393" s="10" t="s">
        <v>159</v>
      </c>
      <c r="H1393" s="10">
        <v>7</v>
      </c>
      <c r="I1393" s="11">
        <v>9.7397106481481466E-3</v>
      </c>
      <c r="J1393" s="10" t="s">
        <v>118</v>
      </c>
      <c r="K1393" s="10">
        <v>12.211</v>
      </c>
      <c r="L1393" s="10" t="s">
        <v>155</v>
      </c>
      <c r="M1393" s="10" t="s">
        <v>24</v>
      </c>
      <c r="N1393" s="10" t="s">
        <v>195</v>
      </c>
      <c r="O1393" s="8">
        <f>IF(N1393="Sportsman",0,_xlfn.IFNA(VLOOKUP(E1393,'Points and Classes'!A:B,2,FALSE),0))</f>
        <v>22</v>
      </c>
      <c r="P1393" s="8">
        <f>_xlfn.IFNA(VLOOKUP(N1393&amp;G1393,'By Class Overall'!A:F,6,FALSE),0)</f>
        <v>40</v>
      </c>
      <c r="Q1393" s="8">
        <f>_xlfn.IFNA(VLOOKUP(N1393&amp;G1393,'By Class Overall'!A:G,7,FALSE),0)</f>
        <v>6</v>
      </c>
    </row>
    <row r="1394" spans="1:17" x14ac:dyDescent="0.25">
      <c r="A1394" s="10">
        <v>3</v>
      </c>
      <c r="B1394" s="10" t="s">
        <v>181</v>
      </c>
      <c r="C1394" s="10" t="s">
        <v>195</v>
      </c>
      <c r="D1394" s="10" t="s">
        <v>268</v>
      </c>
      <c r="E1394" s="10">
        <v>6</v>
      </c>
      <c r="F1394" s="10">
        <v>258</v>
      </c>
      <c r="G1394" s="10" t="s">
        <v>134</v>
      </c>
      <c r="H1394" s="10">
        <v>3</v>
      </c>
      <c r="I1394" s="11">
        <v>4.6154282407407403E-3</v>
      </c>
      <c r="J1394" s="10" t="s">
        <v>268</v>
      </c>
      <c r="K1394" s="10" t="s">
        <v>142</v>
      </c>
      <c r="L1394" s="10" t="s">
        <v>272</v>
      </c>
      <c r="M1394" s="10" t="s">
        <v>135</v>
      </c>
      <c r="N1394" s="10" t="s">
        <v>195</v>
      </c>
      <c r="O1394" s="8">
        <f>IF(N1394="Sportsman",0,_xlfn.IFNA(VLOOKUP(E1394,'Points and Classes'!A:B,2,FALSE),0))</f>
        <v>20</v>
      </c>
      <c r="P1394" s="8">
        <f>_xlfn.IFNA(VLOOKUP(N1394&amp;G1394,'By Class Overall'!A:F,6,FALSE),0)</f>
        <v>120</v>
      </c>
      <c r="Q1394" s="8">
        <f>_xlfn.IFNA(VLOOKUP(N1394&amp;G1394,'By Class Overall'!A:G,7,FALSE),0)</f>
        <v>1</v>
      </c>
    </row>
    <row r="1395" spans="1:17" x14ac:dyDescent="0.25">
      <c r="A1395" s="10">
        <v>3</v>
      </c>
      <c r="B1395" s="10" t="s">
        <v>181</v>
      </c>
      <c r="C1395" s="10" t="s">
        <v>195</v>
      </c>
      <c r="D1395" s="10" t="s">
        <v>268</v>
      </c>
      <c r="E1395" s="10">
        <v>7</v>
      </c>
      <c r="F1395" s="10">
        <v>22</v>
      </c>
      <c r="G1395" s="10" t="s">
        <v>35</v>
      </c>
      <c r="H1395" s="10">
        <v>2</v>
      </c>
      <c r="I1395" s="11">
        <v>2.5683912037037038E-3</v>
      </c>
      <c r="J1395" s="10" t="s">
        <v>268</v>
      </c>
      <c r="K1395" s="10" t="s">
        <v>118</v>
      </c>
      <c r="L1395" s="10" t="s">
        <v>15</v>
      </c>
      <c r="M1395" s="10" t="s">
        <v>123</v>
      </c>
      <c r="N1395" s="10" t="s">
        <v>195</v>
      </c>
      <c r="O1395" s="8">
        <f>IF(N1395="Sportsman",0,_xlfn.IFNA(VLOOKUP(E1395,'Points and Classes'!A:B,2,FALSE),0))</f>
        <v>18</v>
      </c>
      <c r="P1395" s="8">
        <f>_xlfn.IFNA(VLOOKUP(N1395&amp;G1395,'By Class Overall'!A:F,6,FALSE),0)</f>
        <v>58</v>
      </c>
      <c r="Q1395" s="8">
        <f>_xlfn.IFNA(VLOOKUP(N1395&amp;G1395,'By Class Overall'!A:G,7,FALSE),0)</f>
        <v>5</v>
      </c>
    </row>
    <row r="1396" spans="1:17" x14ac:dyDescent="0.25">
      <c r="A1396" s="10">
        <v>3</v>
      </c>
      <c r="B1396" s="10" t="s">
        <v>181</v>
      </c>
      <c r="C1396" s="10" t="s">
        <v>195</v>
      </c>
      <c r="D1396" s="10" t="s">
        <v>71</v>
      </c>
      <c r="E1396" s="10" t="s">
        <v>71</v>
      </c>
      <c r="F1396" s="10">
        <v>217</v>
      </c>
      <c r="G1396" s="10" t="s">
        <v>130</v>
      </c>
      <c r="H1396" s="10"/>
      <c r="I1396" s="10"/>
      <c r="J1396" s="10" t="s">
        <v>71</v>
      </c>
      <c r="K1396" s="10"/>
      <c r="L1396" s="10" t="s">
        <v>147</v>
      </c>
      <c r="M1396" s="10" t="s">
        <v>81</v>
      </c>
      <c r="N1396" s="10" t="s">
        <v>195</v>
      </c>
      <c r="O1396" s="8">
        <f>IF(N1396="Sportsman",0,_xlfn.IFNA(VLOOKUP(E1396,'Points and Classes'!A:B,2,FALSE),0))</f>
        <v>0</v>
      </c>
      <c r="P1396" s="8">
        <f>_xlfn.IFNA(VLOOKUP(N1396&amp;G1396,'By Class Overall'!A:F,6,FALSE),0)</f>
        <v>26</v>
      </c>
      <c r="Q1396" s="8">
        <f>_xlfn.IFNA(VLOOKUP(N1396&amp;G1396,'By Class Overall'!A:G,7,FALSE),0)</f>
        <v>8</v>
      </c>
    </row>
    <row r="1397" spans="1:17" x14ac:dyDescent="0.25">
      <c r="A1397" s="10">
        <v>3</v>
      </c>
      <c r="B1397" s="10" t="s">
        <v>181</v>
      </c>
      <c r="C1397" s="10" t="s">
        <v>183</v>
      </c>
      <c r="D1397" s="10">
        <v>1</v>
      </c>
      <c r="E1397" s="10">
        <v>1</v>
      </c>
      <c r="F1397" s="10">
        <v>675</v>
      </c>
      <c r="G1397" s="10" t="s">
        <v>75</v>
      </c>
      <c r="H1397" s="10">
        <v>7</v>
      </c>
      <c r="I1397" s="11">
        <v>7.8632754629629643E-3</v>
      </c>
      <c r="J1397" s="10"/>
      <c r="K1397" s="10"/>
      <c r="L1397" s="10" t="s">
        <v>76</v>
      </c>
      <c r="M1397" s="10" t="s">
        <v>52</v>
      </c>
      <c r="N1397" s="10" t="s">
        <v>183</v>
      </c>
      <c r="O1397" s="8">
        <f>IF(N1397="Sportsman",0,_xlfn.IFNA(VLOOKUP(E1397,'Points and Classes'!A:B,2,FALSE),0))</f>
        <v>50</v>
      </c>
      <c r="P1397" s="8">
        <f>_xlfn.IFNA(VLOOKUP(N1397&amp;G1397,'By Class Overall'!A:F,6,FALSE),0)</f>
        <v>100</v>
      </c>
      <c r="Q1397" s="8">
        <f>_xlfn.IFNA(VLOOKUP(N1397&amp;G1397,'By Class Overall'!A:G,7,FALSE),0)</f>
        <v>2</v>
      </c>
    </row>
    <row r="1398" spans="1:17" x14ac:dyDescent="0.25">
      <c r="A1398" s="10">
        <v>3</v>
      </c>
      <c r="B1398" s="10" t="s">
        <v>181</v>
      </c>
      <c r="C1398" s="10" t="s">
        <v>183</v>
      </c>
      <c r="D1398" s="10">
        <v>2</v>
      </c>
      <c r="E1398" s="10">
        <v>2</v>
      </c>
      <c r="F1398" s="10">
        <v>193</v>
      </c>
      <c r="G1398" s="10" t="s">
        <v>14</v>
      </c>
      <c r="H1398" s="10">
        <v>7</v>
      </c>
      <c r="I1398" s="11">
        <v>7.921365740740741E-3</v>
      </c>
      <c r="J1398" s="10">
        <v>5.0190000000000001</v>
      </c>
      <c r="K1398" s="10">
        <v>5.0190000000000001</v>
      </c>
      <c r="L1398" s="10" t="s">
        <v>15</v>
      </c>
      <c r="M1398" s="10" t="s">
        <v>16</v>
      </c>
      <c r="N1398" s="10" t="s">
        <v>183</v>
      </c>
      <c r="O1398" s="8">
        <f>IF(N1398="Sportsman",0,_xlfn.IFNA(VLOOKUP(E1398,'Points and Classes'!A:B,2,FALSE),0))</f>
        <v>40</v>
      </c>
      <c r="P1398" s="8">
        <f>_xlfn.IFNA(VLOOKUP(N1398&amp;G1398,'By Class Overall'!A:F,6,FALSE),0)</f>
        <v>140</v>
      </c>
      <c r="Q1398" s="8">
        <f>_xlfn.IFNA(VLOOKUP(N1398&amp;G1398,'By Class Overall'!A:G,7,FALSE),0)</f>
        <v>1</v>
      </c>
    </row>
    <row r="1399" spans="1:17" x14ac:dyDescent="0.25">
      <c r="A1399" s="10">
        <v>3</v>
      </c>
      <c r="B1399" s="10" t="s">
        <v>181</v>
      </c>
      <c r="C1399" s="10" t="s">
        <v>183</v>
      </c>
      <c r="D1399" s="10">
        <v>3</v>
      </c>
      <c r="E1399" s="10">
        <v>3</v>
      </c>
      <c r="F1399" s="10">
        <v>311</v>
      </c>
      <c r="G1399" s="10" t="s">
        <v>150</v>
      </c>
      <c r="H1399" s="10">
        <v>7</v>
      </c>
      <c r="I1399" s="11">
        <v>7.9609722222222217E-3</v>
      </c>
      <c r="J1399" s="10">
        <v>8.4410000000000007</v>
      </c>
      <c r="K1399" s="10">
        <v>3.4220000000000002</v>
      </c>
      <c r="L1399" s="10" t="s">
        <v>80</v>
      </c>
      <c r="M1399" s="10" t="s">
        <v>19</v>
      </c>
      <c r="N1399" s="10" t="s">
        <v>183</v>
      </c>
      <c r="O1399" s="8">
        <f>IF(N1399="Sportsman",0,_xlfn.IFNA(VLOOKUP(E1399,'Points and Classes'!A:B,2,FALSE),0))</f>
        <v>32</v>
      </c>
      <c r="P1399" s="8">
        <f>_xlfn.IFNA(VLOOKUP(N1399&amp;G1399,'By Class Overall'!A:F,6,FALSE),0)</f>
        <v>66</v>
      </c>
      <c r="Q1399" s="8">
        <f>_xlfn.IFNA(VLOOKUP(N1399&amp;G1399,'By Class Overall'!A:G,7,FALSE),0)</f>
        <v>3</v>
      </c>
    </row>
    <row r="1400" spans="1:17" x14ac:dyDescent="0.25">
      <c r="A1400" s="10">
        <v>3</v>
      </c>
      <c r="B1400" s="10" t="s">
        <v>181</v>
      </c>
      <c r="C1400" s="10" t="s">
        <v>183</v>
      </c>
      <c r="D1400" s="10">
        <v>4</v>
      </c>
      <c r="E1400" s="10">
        <v>4</v>
      </c>
      <c r="F1400" s="10">
        <v>607</v>
      </c>
      <c r="G1400" s="10" t="s">
        <v>67</v>
      </c>
      <c r="H1400" s="10">
        <v>7</v>
      </c>
      <c r="I1400" s="11">
        <v>7.9618865740740744E-3</v>
      </c>
      <c r="J1400" s="10">
        <v>8.52</v>
      </c>
      <c r="K1400" s="10">
        <v>7.9000000000000001E-2</v>
      </c>
      <c r="L1400" s="10" t="s">
        <v>51</v>
      </c>
      <c r="M1400" s="10" t="s">
        <v>52</v>
      </c>
      <c r="N1400" s="10" t="s">
        <v>183</v>
      </c>
      <c r="O1400" s="8">
        <f>IF(N1400="Sportsman",0,_xlfn.IFNA(VLOOKUP(E1400,'Points and Classes'!A:B,2,FALSE),0))</f>
        <v>26</v>
      </c>
      <c r="P1400" s="8">
        <f>_xlfn.IFNA(VLOOKUP(N1400&amp;G1400,'By Class Overall'!A:F,6,FALSE),0)</f>
        <v>66</v>
      </c>
      <c r="Q1400" s="8">
        <f>_xlfn.IFNA(VLOOKUP(N1400&amp;G1400,'By Class Overall'!A:G,7,FALSE),0)</f>
        <v>3</v>
      </c>
    </row>
    <row r="1401" spans="1:17" x14ac:dyDescent="0.25">
      <c r="A1401" s="10">
        <v>3</v>
      </c>
      <c r="B1401" s="10" t="s">
        <v>181</v>
      </c>
      <c r="C1401" s="10" t="s">
        <v>183</v>
      </c>
      <c r="D1401" s="10">
        <v>5</v>
      </c>
      <c r="E1401" s="10">
        <v>5</v>
      </c>
      <c r="F1401" s="10">
        <v>107</v>
      </c>
      <c r="G1401" s="10" t="s">
        <v>55</v>
      </c>
      <c r="H1401" s="10">
        <v>7</v>
      </c>
      <c r="I1401" s="11">
        <v>8.2302662037037049E-3</v>
      </c>
      <c r="J1401" s="10">
        <v>31.707999999999998</v>
      </c>
      <c r="K1401" s="10">
        <v>23.187999999999999</v>
      </c>
      <c r="L1401" s="10" t="s">
        <v>56</v>
      </c>
      <c r="M1401" s="10" t="s">
        <v>57</v>
      </c>
      <c r="N1401" s="10" t="s">
        <v>183</v>
      </c>
      <c r="O1401" s="8">
        <f>IF(N1401="Sportsman",0,_xlfn.IFNA(VLOOKUP(E1401,'Points and Classes'!A:B,2,FALSE),0))</f>
        <v>22</v>
      </c>
      <c r="P1401" s="8">
        <f>_xlfn.IFNA(VLOOKUP(N1401&amp;G1401,'By Class Overall'!A:F,6,FALSE),0)</f>
        <v>36</v>
      </c>
      <c r="Q1401" s="8">
        <f>_xlfn.IFNA(VLOOKUP(N1401&amp;G1401,'By Class Overall'!A:G,7,FALSE),0)</f>
        <v>9</v>
      </c>
    </row>
    <row r="1402" spans="1:17" x14ac:dyDescent="0.25">
      <c r="A1402" s="10">
        <v>3</v>
      </c>
      <c r="B1402" s="10" t="s">
        <v>181</v>
      </c>
      <c r="C1402" s="10" t="s">
        <v>183</v>
      </c>
      <c r="D1402" s="10">
        <v>6</v>
      </c>
      <c r="E1402" s="10">
        <v>6</v>
      </c>
      <c r="F1402" s="10">
        <v>666</v>
      </c>
      <c r="G1402" s="10" t="s">
        <v>45</v>
      </c>
      <c r="H1402" s="10">
        <v>7</v>
      </c>
      <c r="I1402" s="11">
        <v>8.2529050925925929E-3</v>
      </c>
      <c r="J1402" s="10">
        <v>33.664000000000001</v>
      </c>
      <c r="K1402" s="10">
        <v>1.956</v>
      </c>
      <c r="L1402" s="10" t="s">
        <v>18</v>
      </c>
      <c r="M1402" s="10" t="s">
        <v>46</v>
      </c>
      <c r="N1402" s="10" t="s">
        <v>183</v>
      </c>
      <c r="O1402" s="8">
        <f>IF(N1402="Sportsman",0,_xlfn.IFNA(VLOOKUP(E1402,'Points and Classes'!A:B,2,FALSE),0))</f>
        <v>20</v>
      </c>
      <c r="P1402" s="8">
        <f>_xlfn.IFNA(VLOOKUP(N1402&amp;G1402,'By Class Overall'!A:F,6,FALSE),0)</f>
        <v>49</v>
      </c>
      <c r="Q1402" s="8">
        <f>_xlfn.IFNA(VLOOKUP(N1402&amp;G1402,'By Class Overall'!A:G,7,FALSE),0)</f>
        <v>6</v>
      </c>
    </row>
    <row r="1403" spans="1:17" x14ac:dyDescent="0.25">
      <c r="A1403" s="10">
        <v>3</v>
      </c>
      <c r="B1403" s="10" t="s">
        <v>181</v>
      </c>
      <c r="C1403" s="10" t="s">
        <v>183</v>
      </c>
      <c r="D1403" s="10">
        <v>7</v>
      </c>
      <c r="E1403" s="10">
        <v>7</v>
      </c>
      <c r="F1403" s="10">
        <v>711</v>
      </c>
      <c r="G1403" s="10" t="s">
        <v>151</v>
      </c>
      <c r="H1403" s="10">
        <v>7</v>
      </c>
      <c r="I1403" s="11">
        <v>8.3210879629629624E-3</v>
      </c>
      <c r="J1403" s="10">
        <v>39.555</v>
      </c>
      <c r="K1403" s="10">
        <v>5.891</v>
      </c>
      <c r="L1403" s="10" t="s">
        <v>18</v>
      </c>
      <c r="M1403" s="10" t="s">
        <v>152</v>
      </c>
      <c r="N1403" s="10" t="s">
        <v>183</v>
      </c>
      <c r="O1403" s="8">
        <f>IF(N1403="Sportsman",0,_xlfn.IFNA(VLOOKUP(E1403,'Points and Classes'!A:B,2,FALSE),0))</f>
        <v>18</v>
      </c>
      <c r="P1403" s="8">
        <f>_xlfn.IFNA(VLOOKUP(N1403&amp;G1403,'By Class Overall'!A:F,6,FALSE),0)</f>
        <v>24</v>
      </c>
      <c r="Q1403" s="8">
        <f>_xlfn.IFNA(VLOOKUP(N1403&amp;G1403,'By Class Overall'!A:G,7,FALSE),0)</f>
        <v>13</v>
      </c>
    </row>
    <row r="1404" spans="1:17" x14ac:dyDescent="0.25">
      <c r="A1404" s="10">
        <v>3</v>
      </c>
      <c r="B1404" s="10" t="s">
        <v>181</v>
      </c>
      <c r="C1404" s="10" t="s">
        <v>183</v>
      </c>
      <c r="D1404" s="10">
        <v>8</v>
      </c>
      <c r="E1404" s="10">
        <v>8</v>
      </c>
      <c r="F1404" s="10">
        <v>113</v>
      </c>
      <c r="G1404" s="10" t="s">
        <v>264</v>
      </c>
      <c r="H1404" s="10">
        <v>7</v>
      </c>
      <c r="I1404" s="11">
        <v>8.4297222222222221E-3</v>
      </c>
      <c r="J1404" s="10">
        <v>48.941000000000003</v>
      </c>
      <c r="K1404" s="10">
        <v>9.3859999999999992</v>
      </c>
      <c r="L1404" s="10" t="s">
        <v>265</v>
      </c>
      <c r="M1404" s="10" t="s">
        <v>266</v>
      </c>
      <c r="N1404" s="10" t="s">
        <v>183</v>
      </c>
      <c r="O1404" s="8">
        <f>IF(N1404="Sportsman",0,_xlfn.IFNA(VLOOKUP(E1404,'Points and Classes'!A:B,2,FALSE),0))</f>
        <v>16</v>
      </c>
      <c r="P1404" s="8">
        <f>_xlfn.IFNA(VLOOKUP(N1404&amp;G1404,'By Class Overall'!A:F,6,FALSE),0)</f>
        <v>16</v>
      </c>
      <c r="Q1404" s="8">
        <f>_xlfn.IFNA(VLOOKUP(N1404&amp;G1404,'By Class Overall'!A:G,7,FALSE),0)</f>
        <v>18</v>
      </c>
    </row>
    <row r="1405" spans="1:17" x14ac:dyDescent="0.25">
      <c r="A1405" s="10">
        <v>3</v>
      </c>
      <c r="B1405" s="10" t="s">
        <v>181</v>
      </c>
      <c r="C1405" s="10" t="s">
        <v>183</v>
      </c>
      <c r="D1405" s="10">
        <v>9</v>
      </c>
      <c r="E1405" s="10">
        <v>9</v>
      </c>
      <c r="F1405" s="10">
        <v>268</v>
      </c>
      <c r="G1405" s="10" t="s">
        <v>156</v>
      </c>
      <c r="H1405" s="10">
        <v>7</v>
      </c>
      <c r="I1405" s="11">
        <v>8.7066319444444439E-3</v>
      </c>
      <c r="J1405" s="11">
        <v>8.4335648148148139E-4</v>
      </c>
      <c r="K1405" s="10">
        <v>23.925000000000001</v>
      </c>
      <c r="L1405" s="10" t="s">
        <v>157</v>
      </c>
      <c r="M1405" s="10" t="s">
        <v>158</v>
      </c>
      <c r="N1405" s="10" t="s">
        <v>183</v>
      </c>
      <c r="O1405" s="8">
        <f>IF(N1405="Sportsman",0,_xlfn.IFNA(VLOOKUP(E1405,'Points and Classes'!A:B,2,FALSE),0))</f>
        <v>14</v>
      </c>
      <c r="P1405" s="8">
        <f>_xlfn.IFNA(VLOOKUP(N1405&amp;G1405,'By Class Overall'!A:F,6,FALSE),0)</f>
        <v>33</v>
      </c>
      <c r="Q1405" s="8">
        <f>_xlfn.IFNA(VLOOKUP(N1405&amp;G1405,'By Class Overall'!A:G,7,FALSE),0)</f>
        <v>10</v>
      </c>
    </row>
    <row r="1406" spans="1:17" x14ac:dyDescent="0.25">
      <c r="A1406" s="10">
        <v>3</v>
      </c>
      <c r="B1406" s="10" t="s">
        <v>181</v>
      </c>
      <c r="C1406" s="10" t="s">
        <v>183</v>
      </c>
      <c r="D1406" s="10">
        <v>10</v>
      </c>
      <c r="E1406" s="10">
        <v>10</v>
      </c>
      <c r="F1406" s="10">
        <v>881</v>
      </c>
      <c r="G1406" s="10" t="s">
        <v>293</v>
      </c>
      <c r="H1406" s="10">
        <v>7</v>
      </c>
      <c r="I1406" s="11">
        <v>8.8732060185185199E-3</v>
      </c>
      <c r="J1406" s="11">
        <v>1.0099305555555554E-3</v>
      </c>
      <c r="K1406" s="10">
        <v>14.391999999999999</v>
      </c>
      <c r="L1406" s="10" t="s">
        <v>294</v>
      </c>
      <c r="M1406" s="10" t="s">
        <v>295</v>
      </c>
      <c r="N1406" s="10" t="s">
        <v>183</v>
      </c>
      <c r="O1406" s="8">
        <f>IF(N1406="Sportsman",0,_xlfn.IFNA(VLOOKUP(E1406,'Points and Classes'!A:B,2,FALSE),0))</f>
        <v>12</v>
      </c>
      <c r="P1406" s="8">
        <f>_xlfn.IFNA(VLOOKUP(N1406&amp;G1406,'By Class Overall'!A:F,6,FALSE),0)</f>
        <v>12</v>
      </c>
      <c r="Q1406" s="8">
        <f>_xlfn.IFNA(VLOOKUP(N1406&amp;G1406,'By Class Overall'!A:G,7,FALSE),0)</f>
        <v>20</v>
      </c>
    </row>
    <row r="1407" spans="1:17" x14ac:dyDescent="0.25">
      <c r="A1407" s="10">
        <v>3</v>
      </c>
      <c r="B1407" s="10" t="s">
        <v>181</v>
      </c>
      <c r="C1407" s="10" t="s">
        <v>183</v>
      </c>
      <c r="D1407" s="10">
        <v>11</v>
      </c>
      <c r="E1407" s="10">
        <v>11</v>
      </c>
      <c r="F1407" s="10">
        <v>660</v>
      </c>
      <c r="G1407" s="10" t="s">
        <v>64</v>
      </c>
      <c r="H1407" s="10">
        <v>7</v>
      </c>
      <c r="I1407" s="11">
        <v>8.8930439814814809E-3</v>
      </c>
      <c r="J1407" s="11">
        <v>1.0297685185185186E-3</v>
      </c>
      <c r="K1407" s="10">
        <v>1.714</v>
      </c>
      <c r="L1407" s="10" t="s">
        <v>65</v>
      </c>
      <c r="M1407" s="10" t="s">
        <v>66</v>
      </c>
      <c r="N1407" s="10" t="s">
        <v>183</v>
      </c>
      <c r="O1407" s="8">
        <f>IF(N1407="Sportsman",0,_xlfn.IFNA(VLOOKUP(E1407,'Points and Classes'!A:B,2,FALSE),0))</f>
        <v>10</v>
      </c>
      <c r="P1407" s="8">
        <f>_xlfn.IFNA(VLOOKUP(N1407&amp;G1407,'By Class Overall'!A:F,6,FALSE),0)</f>
        <v>37</v>
      </c>
      <c r="Q1407" s="8">
        <f>_xlfn.IFNA(VLOOKUP(N1407&amp;G1407,'By Class Overall'!A:G,7,FALSE),0)</f>
        <v>8</v>
      </c>
    </row>
    <row r="1408" spans="1:17" x14ac:dyDescent="0.25">
      <c r="A1408" s="10">
        <v>3</v>
      </c>
      <c r="B1408" s="10" t="s">
        <v>181</v>
      </c>
      <c r="C1408" s="10" t="s">
        <v>183</v>
      </c>
      <c r="D1408" s="10" t="s">
        <v>268</v>
      </c>
      <c r="E1408" s="10">
        <v>12</v>
      </c>
      <c r="F1408" s="10">
        <v>870</v>
      </c>
      <c r="G1408" s="10" t="s">
        <v>79</v>
      </c>
      <c r="H1408" s="10"/>
      <c r="I1408" s="10">
        <v>1.7729999999999999</v>
      </c>
      <c r="J1408" s="10" t="s">
        <v>268</v>
      </c>
      <c r="K1408" s="10" t="s">
        <v>146</v>
      </c>
      <c r="L1408" s="10" t="s">
        <v>80</v>
      </c>
      <c r="M1408" s="10" t="s">
        <v>81</v>
      </c>
      <c r="N1408" s="10" t="s">
        <v>183</v>
      </c>
      <c r="O1408" s="8">
        <f>IF(N1408="Sportsman",0,_xlfn.IFNA(VLOOKUP(E1408,'Points and Classes'!A:B,2,FALSE),0))</f>
        <v>9</v>
      </c>
      <c r="P1408" s="8">
        <f>_xlfn.IFNA(VLOOKUP(N1408&amp;G1408,'By Class Overall'!A:F,6,FALSE),0)</f>
        <v>31</v>
      </c>
      <c r="Q1408" s="8">
        <f>_xlfn.IFNA(VLOOKUP(N1408&amp;G1408,'By Class Overall'!A:G,7,FALSE),0)</f>
        <v>11</v>
      </c>
    </row>
    <row r="1409" spans="1:17" x14ac:dyDescent="0.25">
      <c r="A1409" s="10">
        <v>3</v>
      </c>
      <c r="B1409" s="10" t="s">
        <v>181</v>
      </c>
      <c r="C1409" s="10" t="s">
        <v>183</v>
      </c>
      <c r="D1409" s="10" t="s">
        <v>71</v>
      </c>
      <c r="E1409" s="10" t="s">
        <v>71</v>
      </c>
      <c r="F1409" s="10">
        <v>911</v>
      </c>
      <c r="G1409" s="10" t="s">
        <v>61</v>
      </c>
      <c r="H1409" s="10"/>
      <c r="I1409" s="10"/>
      <c r="J1409" s="10" t="s">
        <v>71</v>
      </c>
      <c r="K1409" s="10"/>
      <c r="L1409" s="10" t="s">
        <v>62</v>
      </c>
      <c r="M1409" s="10" t="s">
        <v>44</v>
      </c>
      <c r="N1409" s="10" t="s">
        <v>183</v>
      </c>
      <c r="O1409" s="8">
        <f>IF(N1409="Sportsman",0,_xlfn.IFNA(VLOOKUP(E1409,'Points and Classes'!A:B,2,FALSE),0))</f>
        <v>0</v>
      </c>
      <c r="P1409" s="8">
        <f>_xlfn.IFNA(VLOOKUP(N1409&amp;G1409,'By Class Overall'!A:F,6,FALSE),0)</f>
        <v>64</v>
      </c>
      <c r="Q1409" s="8">
        <f>_xlfn.IFNA(VLOOKUP(N1409&amp;G1409,'By Class Overall'!A:G,7,FALSE),0)</f>
        <v>5</v>
      </c>
    </row>
    <row r="1410" spans="1:17" x14ac:dyDescent="0.25">
      <c r="A1410" s="10">
        <v>3</v>
      </c>
      <c r="B1410" s="10" t="s">
        <v>181</v>
      </c>
      <c r="C1410" s="10" t="s">
        <v>183</v>
      </c>
      <c r="D1410" s="10" t="s">
        <v>71</v>
      </c>
      <c r="E1410" s="10" t="s">
        <v>71</v>
      </c>
      <c r="F1410" s="10">
        <v>743</v>
      </c>
      <c r="G1410" s="10" t="s">
        <v>77</v>
      </c>
      <c r="H1410" s="10"/>
      <c r="I1410" s="10"/>
      <c r="J1410" s="10" t="s">
        <v>71</v>
      </c>
      <c r="K1410" s="10"/>
      <c r="L1410" s="10" t="s">
        <v>277</v>
      </c>
      <c r="M1410" s="10" t="s">
        <v>78</v>
      </c>
      <c r="N1410" s="10" t="s">
        <v>183</v>
      </c>
      <c r="O1410" s="8">
        <f>IF(N1410="Sportsman",0,_xlfn.IFNA(VLOOKUP(E1410,'Points and Classes'!A:B,2,FALSE),0))</f>
        <v>0</v>
      </c>
      <c r="P1410" s="8">
        <f>_xlfn.IFNA(VLOOKUP(N1410&amp;G1410,'By Class Overall'!A:F,6,FALSE),0)</f>
        <v>18</v>
      </c>
      <c r="Q1410" s="8">
        <f>_xlfn.IFNA(VLOOKUP(N1410&amp;G1410,'By Class Overall'!A:G,7,FALSE),0)</f>
        <v>17</v>
      </c>
    </row>
    <row r="1411" spans="1:17" x14ac:dyDescent="0.25">
      <c r="A1411" s="10">
        <v>3</v>
      </c>
      <c r="B1411" s="10" t="s">
        <v>181</v>
      </c>
      <c r="C1411" s="10" t="s">
        <v>183</v>
      </c>
      <c r="D1411" s="10" t="s">
        <v>71</v>
      </c>
      <c r="E1411" s="10" t="s">
        <v>71</v>
      </c>
      <c r="F1411" s="10">
        <v>147</v>
      </c>
      <c r="G1411" s="10" t="s">
        <v>159</v>
      </c>
      <c r="H1411" s="10"/>
      <c r="I1411" s="10"/>
      <c r="J1411" s="10" t="s">
        <v>71</v>
      </c>
      <c r="K1411" s="10"/>
      <c r="L1411" s="10" t="s">
        <v>155</v>
      </c>
      <c r="M1411" s="10" t="s">
        <v>24</v>
      </c>
      <c r="N1411" s="10" t="s">
        <v>183</v>
      </c>
      <c r="O1411" s="8">
        <f>IF(N1411="Sportsman",0,_xlfn.IFNA(VLOOKUP(E1411,'Points and Classes'!A:B,2,FALSE),0))</f>
        <v>0</v>
      </c>
      <c r="P1411" s="8">
        <f>_xlfn.IFNA(VLOOKUP(N1411&amp;G1411,'By Class Overall'!A:F,6,FALSE),0)</f>
        <v>4</v>
      </c>
      <c r="Q1411" s="8">
        <f>_xlfn.IFNA(VLOOKUP(N1411&amp;G1411,'By Class Overall'!A:G,7,FALSE),0)</f>
        <v>22</v>
      </c>
    </row>
    <row r="1412" spans="1:17" x14ac:dyDescent="0.25">
      <c r="A1412" s="10">
        <v>3</v>
      </c>
      <c r="B1412" s="10" t="s">
        <v>181</v>
      </c>
      <c r="C1412" s="10" t="s">
        <v>183</v>
      </c>
      <c r="D1412" s="10" t="s">
        <v>71</v>
      </c>
      <c r="E1412" s="10" t="s">
        <v>71</v>
      </c>
      <c r="F1412" s="10">
        <v>240</v>
      </c>
      <c r="G1412" s="10" t="s">
        <v>292</v>
      </c>
      <c r="H1412" s="10"/>
      <c r="I1412" s="10"/>
      <c r="J1412" s="10" t="s">
        <v>71</v>
      </c>
      <c r="K1412" s="10"/>
      <c r="L1412" s="10" t="s">
        <v>51</v>
      </c>
      <c r="M1412" s="10" t="s">
        <v>52</v>
      </c>
      <c r="N1412" s="10" t="s">
        <v>183</v>
      </c>
      <c r="O1412" s="8">
        <f>IF(N1412="Sportsman",0,_xlfn.IFNA(VLOOKUP(E1412,'Points and Classes'!A:B,2,FALSE),0))</f>
        <v>0</v>
      </c>
      <c r="P1412" s="8">
        <f>_xlfn.IFNA(VLOOKUP(N1412&amp;G1412,'By Class Overall'!A:F,6,FALSE),0)</f>
        <v>0</v>
      </c>
      <c r="Q1412" s="8">
        <f>_xlfn.IFNA(VLOOKUP(N1412&amp;G1412,'By Class Overall'!A:G,7,FALSE),0)</f>
        <v>0</v>
      </c>
    </row>
    <row r="1413" spans="1:17" x14ac:dyDescent="0.25">
      <c r="A1413" s="10">
        <v>3</v>
      </c>
      <c r="B1413" s="10" t="s">
        <v>181</v>
      </c>
      <c r="C1413" s="10" t="s">
        <v>183</v>
      </c>
      <c r="D1413" s="10" t="s">
        <v>71</v>
      </c>
      <c r="E1413" s="10" t="s">
        <v>71</v>
      </c>
      <c r="F1413" s="10">
        <v>213</v>
      </c>
      <c r="G1413" s="10" t="s">
        <v>241</v>
      </c>
      <c r="H1413" s="10"/>
      <c r="I1413" s="10"/>
      <c r="J1413" s="10" t="s">
        <v>71</v>
      </c>
      <c r="K1413" s="10"/>
      <c r="L1413" s="10" t="s">
        <v>242</v>
      </c>
      <c r="M1413" s="10" t="s">
        <v>243</v>
      </c>
      <c r="N1413" s="10" t="s">
        <v>183</v>
      </c>
      <c r="O1413" s="8">
        <f>IF(N1413="Sportsman",0,_xlfn.IFNA(VLOOKUP(E1413,'Points and Classes'!A:B,2,FALSE),0))</f>
        <v>0</v>
      </c>
      <c r="P1413" s="8">
        <f>_xlfn.IFNA(VLOOKUP(N1413&amp;G1413,'By Class Overall'!A:F,6,FALSE),0)</f>
        <v>0</v>
      </c>
      <c r="Q1413" s="8">
        <f>_xlfn.IFNA(VLOOKUP(N1413&amp;G1413,'By Class Overall'!A:G,7,FALSE),0)</f>
        <v>0</v>
      </c>
    </row>
    <row r="1414" spans="1:17" x14ac:dyDescent="0.25">
      <c r="A1414" s="10">
        <v>3</v>
      </c>
      <c r="B1414" s="10" t="s">
        <v>181</v>
      </c>
      <c r="C1414" s="10" t="s">
        <v>183</v>
      </c>
      <c r="D1414" s="10" t="s">
        <v>71</v>
      </c>
      <c r="E1414" s="10" t="s">
        <v>71</v>
      </c>
      <c r="F1414" s="10">
        <v>300</v>
      </c>
      <c r="G1414" s="10" t="s">
        <v>267</v>
      </c>
      <c r="H1414" s="10"/>
      <c r="I1414" s="10"/>
      <c r="J1414" s="10" t="s">
        <v>71</v>
      </c>
      <c r="K1414" s="10"/>
      <c r="L1414" s="10" t="s">
        <v>18</v>
      </c>
      <c r="M1414" s="10" t="s">
        <v>158</v>
      </c>
      <c r="N1414" s="10" t="s">
        <v>183</v>
      </c>
      <c r="O1414" s="8">
        <f>IF(N1414="Sportsman",0,_xlfn.IFNA(VLOOKUP(E1414,'Points and Classes'!A:B,2,FALSE),0))</f>
        <v>0</v>
      </c>
      <c r="P1414" s="8">
        <f>_xlfn.IFNA(VLOOKUP(N1414&amp;G1414,'By Class Overall'!A:F,6,FALSE),0)</f>
        <v>0</v>
      </c>
      <c r="Q1414" s="8">
        <f>_xlfn.IFNA(VLOOKUP(N1414&amp;G1414,'By Class Overall'!A:G,7,FALSE),0)</f>
        <v>0</v>
      </c>
    </row>
    <row r="1415" spans="1:17" x14ac:dyDescent="0.25">
      <c r="A1415" s="10">
        <v>3</v>
      </c>
      <c r="B1415" s="10" t="s">
        <v>181</v>
      </c>
      <c r="C1415" s="10" t="s">
        <v>183</v>
      </c>
      <c r="D1415" s="10" t="s">
        <v>71</v>
      </c>
      <c r="E1415" s="10" t="s">
        <v>71</v>
      </c>
      <c r="F1415" s="10">
        <v>280</v>
      </c>
      <c r="G1415" s="10" t="s">
        <v>289</v>
      </c>
      <c r="H1415" s="10"/>
      <c r="I1415" s="10"/>
      <c r="J1415" s="10" t="s">
        <v>71</v>
      </c>
      <c r="K1415" s="10"/>
      <c r="L1415" s="10" t="s">
        <v>290</v>
      </c>
      <c r="M1415" s="10" t="s">
        <v>60</v>
      </c>
      <c r="N1415" s="10" t="s">
        <v>183</v>
      </c>
      <c r="O1415" s="8">
        <f>IF(N1415="Sportsman",0,_xlfn.IFNA(VLOOKUP(E1415,'Points and Classes'!A:B,2,FALSE),0))</f>
        <v>0</v>
      </c>
      <c r="P1415" s="8">
        <f>_xlfn.IFNA(VLOOKUP(N1415&amp;G1415,'By Class Overall'!A:F,6,FALSE),0)</f>
        <v>0</v>
      </c>
      <c r="Q1415" s="8">
        <f>_xlfn.IFNA(VLOOKUP(N1415&amp;G1415,'By Class Overall'!A:G,7,FALSE),0)</f>
        <v>0</v>
      </c>
    </row>
    <row r="1416" spans="1:17" x14ac:dyDescent="0.25">
      <c r="A1416" s="10">
        <v>3</v>
      </c>
      <c r="B1416" s="10" t="s">
        <v>181</v>
      </c>
      <c r="C1416" s="10" t="s">
        <v>205</v>
      </c>
      <c r="D1416" s="10">
        <v>1</v>
      </c>
      <c r="E1416" s="10">
        <v>1</v>
      </c>
      <c r="F1416" s="10">
        <v>84</v>
      </c>
      <c r="G1416" s="10" t="s">
        <v>84</v>
      </c>
      <c r="H1416" s="10">
        <v>7</v>
      </c>
      <c r="I1416" s="11">
        <v>7.509201388888889E-3</v>
      </c>
      <c r="J1416" s="10"/>
      <c r="K1416" s="10"/>
      <c r="L1416" s="10" t="s">
        <v>18</v>
      </c>
      <c r="M1416" s="10" t="s">
        <v>85</v>
      </c>
      <c r="N1416" s="10" t="s">
        <v>205</v>
      </c>
      <c r="O1416" s="8">
        <f>IF(N1416="Sportsman",0,_xlfn.IFNA(VLOOKUP(E1416,'Points and Classes'!A:B,2,FALSE),0))</f>
        <v>50</v>
      </c>
      <c r="P1416" s="8">
        <f>_xlfn.IFNA(VLOOKUP(N1416&amp;G1416,'By Class Overall'!A:F,6,FALSE),0)</f>
        <v>100</v>
      </c>
      <c r="Q1416" s="8">
        <f>_xlfn.IFNA(VLOOKUP(N1416&amp;G1416,'By Class Overall'!A:G,7,FALSE),0)</f>
        <v>2</v>
      </c>
    </row>
    <row r="1417" spans="1:17" x14ac:dyDescent="0.25">
      <c r="A1417" s="10">
        <v>3</v>
      </c>
      <c r="B1417" s="10" t="s">
        <v>181</v>
      </c>
      <c r="C1417" s="10" t="s">
        <v>205</v>
      </c>
      <c r="D1417" s="10">
        <v>2</v>
      </c>
      <c r="E1417" s="10">
        <v>2</v>
      </c>
      <c r="F1417" s="10">
        <v>527</v>
      </c>
      <c r="G1417" s="10" t="s">
        <v>88</v>
      </c>
      <c r="H1417" s="10">
        <v>7</v>
      </c>
      <c r="I1417" s="11">
        <v>7.6264351851851849E-3</v>
      </c>
      <c r="J1417" s="10">
        <v>10.129</v>
      </c>
      <c r="K1417" s="10">
        <v>10.129</v>
      </c>
      <c r="L1417" s="10" t="s">
        <v>18</v>
      </c>
      <c r="M1417" s="10" t="s">
        <v>102</v>
      </c>
      <c r="N1417" s="10" t="s">
        <v>205</v>
      </c>
      <c r="O1417" s="8">
        <f>IF(N1417="Sportsman",0,_xlfn.IFNA(VLOOKUP(E1417,'Points and Classes'!A:B,2,FALSE),0))</f>
        <v>40</v>
      </c>
      <c r="P1417" s="8">
        <f>_xlfn.IFNA(VLOOKUP(N1417&amp;G1417,'By Class Overall'!A:F,6,FALSE),0)</f>
        <v>130</v>
      </c>
      <c r="Q1417" s="8">
        <f>_xlfn.IFNA(VLOOKUP(N1417&amp;G1417,'By Class Overall'!A:G,7,FALSE),0)</f>
        <v>1</v>
      </c>
    </row>
    <row r="1418" spans="1:17" x14ac:dyDescent="0.25">
      <c r="A1418" s="10">
        <v>3</v>
      </c>
      <c r="B1418" s="10" t="s">
        <v>181</v>
      </c>
      <c r="C1418" s="10" t="s">
        <v>205</v>
      </c>
      <c r="D1418" s="10">
        <v>3</v>
      </c>
      <c r="E1418" s="10">
        <v>3</v>
      </c>
      <c r="F1418" s="10">
        <v>49</v>
      </c>
      <c r="G1418" s="10" t="s">
        <v>86</v>
      </c>
      <c r="H1418" s="10">
        <v>7</v>
      </c>
      <c r="I1418" s="11">
        <v>7.6595717592592592E-3</v>
      </c>
      <c r="J1418" s="10">
        <v>12.992000000000001</v>
      </c>
      <c r="K1418" s="10">
        <v>2.863</v>
      </c>
      <c r="L1418" s="10" t="s">
        <v>15</v>
      </c>
      <c r="M1418" s="10" t="s">
        <v>87</v>
      </c>
      <c r="N1418" s="10" t="s">
        <v>205</v>
      </c>
      <c r="O1418" s="8">
        <f>IF(N1418="Sportsman",0,_xlfn.IFNA(VLOOKUP(E1418,'Points and Classes'!A:B,2,FALSE),0))</f>
        <v>32</v>
      </c>
      <c r="P1418" s="8">
        <f>_xlfn.IFNA(VLOOKUP(N1418&amp;G1418,'By Class Overall'!A:F,6,FALSE),0)</f>
        <v>72</v>
      </c>
      <c r="Q1418" s="8">
        <f>_xlfn.IFNA(VLOOKUP(N1418&amp;G1418,'By Class Overall'!A:G,7,FALSE),0)</f>
        <v>4</v>
      </c>
    </row>
    <row r="1419" spans="1:17" x14ac:dyDescent="0.25">
      <c r="A1419" s="10">
        <v>3</v>
      </c>
      <c r="B1419" s="10" t="s">
        <v>181</v>
      </c>
      <c r="C1419" s="10" t="s">
        <v>205</v>
      </c>
      <c r="D1419" s="10">
        <v>4</v>
      </c>
      <c r="E1419" s="10">
        <v>4</v>
      </c>
      <c r="F1419" s="10">
        <v>121</v>
      </c>
      <c r="G1419" s="10" t="s">
        <v>107</v>
      </c>
      <c r="H1419" s="10">
        <v>7</v>
      </c>
      <c r="I1419" s="11">
        <v>7.6915625000000013E-3</v>
      </c>
      <c r="J1419" s="10">
        <v>15.756</v>
      </c>
      <c r="K1419" s="10">
        <v>2.7639999999999998</v>
      </c>
      <c r="L1419" s="10" t="s">
        <v>108</v>
      </c>
      <c r="M1419" s="10" t="s">
        <v>102</v>
      </c>
      <c r="N1419" s="10" t="s">
        <v>205</v>
      </c>
      <c r="O1419" s="8">
        <f>IF(N1419="Sportsman",0,_xlfn.IFNA(VLOOKUP(E1419,'Points and Classes'!A:B,2,FALSE),0))</f>
        <v>26</v>
      </c>
      <c r="P1419" s="8">
        <f>_xlfn.IFNA(VLOOKUP(N1419&amp;G1419,'By Class Overall'!A:F,6,FALSE),0)</f>
        <v>80</v>
      </c>
      <c r="Q1419" s="8">
        <f>_xlfn.IFNA(VLOOKUP(N1419&amp;G1419,'By Class Overall'!A:G,7,FALSE),0)</f>
        <v>3</v>
      </c>
    </row>
    <row r="1420" spans="1:17" x14ac:dyDescent="0.25">
      <c r="A1420" s="10">
        <v>3</v>
      </c>
      <c r="B1420" s="10" t="s">
        <v>181</v>
      </c>
      <c r="C1420" s="10" t="s">
        <v>205</v>
      </c>
      <c r="D1420" s="10">
        <v>5</v>
      </c>
      <c r="E1420" s="10">
        <v>5</v>
      </c>
      <c r="F1420" s="10">
        <v>365</v>
      </c>
      <c r="G1420" s="10" t="s">
        <v>105</v>
      </c>
      <c r="H1420" s="10">
        <v>7</v>
      </c>
      <c r="I1420" s="11">
        <v>7.888969907407407E-3</v>
      </c>
      <c r="J1420" s="10">
        <v>32.811999999999998</v>
      </c>
      <c r="K1420" s="10">
        <v>17.056000000000001</v>
      </c>
      <c r="L1420" s="10" t="s">
        <v>48</v>
      </c>
      <c r="M1420" s="10" t="s">
        <v>128</v>
      </c>
      <c r="N1420" s="10" t="s">
        <v>205</v>
      </c>
      <c r="O1420" s="8">
        <f>IF(N1420="Sportsman",0,_xlfn.IFNA(VLOOKUP(E1420,'Points and Classes'!A:B,2,FALSE),0))</f>
        <v>22</v>
      </c>
      <c r="P1420" s="8">
        <f>_xlfn.IFNA(VLOOKUP(N1420&amp;G1420,'By Class Overall'!A:F,6,FALSE),0)</f>
        <v>58</v>
      </c>
      <c r="Q1420" s="8">
        <f>_xlfn.IFNA(VLOOKUP(N1420&amp;G1420,'By Class Overall'!A:G,7,FALSE),0)</f>
        <v>5</v>
      </c>
    </row>
    <row r="1421" spans="1:17" x14ac:dyDescent="0.25">
      <c r="A1421" s="10">
        <v>3</v>
      </c>
      <c r="B1421" s="10" t="s">
        <v>181</v>
      </c>
      <c r="C1421" s="10" t="s">
        <v>205</v>
      </c>
      <c r="D1421" s="10">
        <v>6</v>
      </c>
      <c r="E1421" s="10">
        <v>6</v>
      </c>
      <c r="F1421" s="10">
        <v>58</v>
      </c>
      <c r="G1421" s="10" t="s">
        <v>275</v>
      </c>
      <c r="H1421" s="10">
        <v>7</v>
      </c>
      <c r="I1421" s="11">
        <v>8.0296527777777779E-3</v>
      </c>
      <c r="J1421" s="10">
        <v>44.966999999999999</v>
      </c>
      <c r="K1421" s="10">
        <v>12.154999999999999</v>
      </c>
      <c r="L1421" s="10" t="s">
        <v>276</v>
      </c>
      <c r="M1421" s="10" t="s">
        <v>123</v>
      </c>
      <c r="N1421" s="10" t="s">
        <v>205</v>
      </c>
      <c r="O1421" s="8">
        <f>IF(N1421="Sportsman",0,_xlfn.IFNA(VLOOKUP(E1421,'Points and Classes'!A:B,2,FALSE),0))</f>
        <v>20</v>
      </c>
      <c r="P1421" s="8">
        <f>_xlfn.IFNA(VLOOKUP(N1421&amp;G1421,'By Class Overall'!A:F,6,FALSE),0)</f>
        <v>34</v>
      </c>
      <c r="Q1421" s="8">
        <f>_xlfn.IFNA(VLOOKUP(N1421&amp;G1421,'By Class Overall'!A:G,7,FALSE),0)</f>
        <v>8</v>
      </c>
    </row>
    <row r="1422" spans="1:17" x14ac:dyDescent="0.25">
      <c r="A1422" s="10">
        <v>3</v>
      </c>
      <c r="B1422" s="10" t="s">
        <v>181</v>
      </c>
      <c r="C1422" s="10" t="s">
        <v>205</v>
      </c>
      <c r="D1422" s="10">
        <v>7</v>
      </c>
      <c r="E1422" s="10">
        <v>7</v>
      </c>
      <c r="F1422" s="10">
        <v>444</v>
      </c>
      <c r="G1422" s="10" t="s">
        <v>257</v>
      </c>
      <c r="H1422" s="10">
        <v>7</v>
      </c>
      <c r="I1422" s="11">
        <v>8.1681481481481483E-3</v>
      </c>
      <c r="J1422" s="10">
        <v>56.933</v>
      </c>
      <c r="K1422" s="10">
        <v>11.965999999999999</v>
      </c>
      <c r="L1422" s="10" t="s">
        <v>31</v>
      </c>
      <c r="M1422" s="10" t="s">
        <v>102</v>
      </c>
      <c r="N1422" s="10" t="s">
        <v>205</v>
      </c>
      <c r="O1422" s="8">
        <f>IF(N1422="Sportsman",0,_xlfn.IFNA(VLOOKUP(E1422,'Points and Classes'!A:B,2,FALSE),0))</f>
        <v>18</v>
      </c>
      <c r="P1422" s="8">
        <f>_xlfn.IFNA(VLOOKUP(N1422&amp;G1422,'By Class Overall'!A:F,6,FALSE),0)</f>
        <v>18</v>
      </c>
      <c r="Q1422" s="8">
        <f>_xlfn.IFNA(VLOOKUP(N1422&amp;G1422,'By Class Overall'!A:G,7,FALSE),0)</f>
        <v>12</v>
      </c>
    </row>
    <row r="1423" spans="1:17" x14ac:dyDescent="0.25">
      <c r="A1423" s="10">
        <v>3</v>
      </c>
      <c r="B1423" s="10" t="s">
        <v>181</v>
      </c>
      <c r="C1423" s="10" t="s">
        <v>205</v>
      </c>
      <c r="D1423" s="10" t="s">
        <v>268</v>
      </c>
      <c r="E1423" s="10">
        <v>8</v>
      </c>
      <c r="F1423" s="10">
        <v>53</v>
      </c>
      <c r="G1423" s="10" t="s">
        <v>120</v>
      </c>
      <c r="H1423" s="10">
        <v>2</v>
      </c>
      <c r="I1423" s="11">
        <v>2.7307407407407406E-3</v>
      </c>
      <c r="J1423" s="10" t="s">
        <v>268</v>
      </c>
      <c r="K1423" s="10" t="s">
        <v>112</v>
      </c>
      <c r="L1423" s="10" t="s">
        <v>31</v>
      </c>
      <c r="M1423" s="10" t="s">
        <v>121</v>
      </c>
      <c r="N1423" s="10" t="s">
        <v>205</v>
      </c>
      <c r="O1423" s="8">
        <f>IF(N1423="Sportsman",0,_xlfn.IFNA(VLOOKUP(E1423,'Points and Classes'!A:B,2,FALSE),0))</f>
        <v>16</v>
      </c>
      <c r="P1423" s="8">
        <f>_xlfn.IFNA(VLOOKUP(N1423&amp;G1423,'By Class Overall'!A:F,6,FALSE),0)</f>
        <v>48</v>
      </c>
      <c r="Q1423" s="8">
        <f>_xlfn.IFNA(VLOOKUP(N1423&amp;G1423,'By Class Overall'!A:G,7,FALSE),0)</f>
        <v>6</v>
      </c>
    </row>
    <row r="1424" spans="1:17" x14ac:dyDescent="0.25">
      <c r="A1424" s="10">
        <v>3</v>
      </c>
      <c r="B1424" s="10" t="s">
        <v>181</v>
      </c>
      <c r="C1424" s="10" t="s">
        <v>205</v>
      </c>
      <c r="D1424" s="10" t="s">
        <v>268</v>
      </c>
      <c r="E1424" s="10" t="s">
        <v>268</v>
      </c>
      <c r="F1424" s="10">
        <v>122</v>
      </c>
      <c r="G1424" s="10" t="s">
        <v>101</v>
      </c>
      <c r="H1424" s="10"/>
      <c r="I1424" s="10"/>
      <c r="J1424" s="10" t="s">
        <v>268</v>
      </c>
      <c r="K1424" s="10"/>
      <c r="L1424" s="10" t="s">
        <v>31</v>
      </c>
      <c r="M1424" s="10" t="s">
        <v>102</v>
      </c>
      <c r="N1424" s="10" t="s">
        <v>205</v>
      </c>
      <c r="O1424" s="8">
        <f>IF(N1424="Sportsman",0,_xlfn.IFNA(VLOOKUP(E1424,'Points and Classes'!A:B,2,FALSE),0))</f>
        <v>0</v>
      </c>
      <c r="P1424" s="8">
        <f>_xlfn.IFNA(VLOOKUP(N1424&amp;G1424,'By Class Overall'!A:F,6,FALSE),0)</f>
        <v>48</v>
      </c>
      <c r="Q1424" s="8">
        <f>_xlfn.IFNA(VLOOKUP(N1424&amp;G1424,'By Class Overall'!A:G,7,FALSE),0)</f>
        <v>6</v>
      </c>
    </row>
    <row r="1425" spans="1:17" x14ac:dyDescent="0.25">
      <c r="A1425" s="10">
        <v>3</v>
      </c>
      <c r="B1425" s="10" t="s">
        <v>181</v>
      </c>
      <c r="C1425" s="10" t="s">
        <v>205</v>
      </c>
      <c r="D1425" s="10" t="s">
        <v>71</v>
      </c>
      <c r="E1425" s="10" t="s">
        <v>71</v>
      </c>
      <c r="F1425" s="10">
        <v>86</v>
      </c>
      <c r="G1425" s="10" t="s">
        <v>89</v>
      </c>
      <c r="H1425" s="10"/>
      <c r="I1425" s="10"/>
      <c r="J1425" s="10" t="s">
        <v>71</v>
      </c>
      <c r="K1425" s="10"/>
      <c r="L1425" s="10" t="s">
        <v>31</v>
      </c>
      <c r="M1425" s="10" t="s">
        <v>60</v>
      </c>
      <c r="N1425" s="10" t="s">
        <v>205</v>
      </c>
      <c r="O1425" s="8">
        <f>IF(N1425="Sportsman",0,_xlfn.IFNA(VLOOKUP(E1425,'Points and Classes'!A:B,2,FALSE),0))</f>
        <v>0</v>
      </c>
      <c r="P1425" s="8">
        <f>_xlfn.IFNA(VLOOKUP(N1425&amp;G1425,'By Class Overall'!A:F,6,FALSE),0)</f>
        <v>26</v>
      </c>
      <c r="Q1425" s="8">
        <f>_xlfn.IFNA(VLOOKUP(N1425&amp;G1425,'By Class Overall'!A:G,7,FALSE),0)</f>
        <v>10</v>
      </c>
    </row>
    <row r="1426" spans="1:17" x14ac:dyDescent="0.25">
      <c r="A1426" s="10">
        <v>3</v>
      </c>
      <c r="B1426" s="10" t="s">
        <v>181</v>
      </c>
      <c r="C1426" s="10" t="s">
        <v>205</v>
      </c>
      <c r="D1426" s="10" t="s">
        <v>71</v>
      </c>
      <c r="E1426" s="10" t="s">
        <v>71</v>
      </c>
      <c r="F1426" s="10">
        <v>39</v>
      </c>
      <c r="G1426" s="10" t="s">
        <v>98</v>
      </c>
      <c r="H1426" s="10"/>
      <c r="I1426" s="10"/>
      <c r="J1426" s="10" t="s">
        <v>71</v>
      </c>
      <c r="K1426" s="10"/>
      <c r="L1426" s="10" t="s">
        <v>99</v>
      </c>
      <c r="M1426" s="10" t="s">
        <v>100</v>
      </c>
      <c r="N1426" s="10" t="s">
        <v>205</v>
      </c>
      <c r="O1426" s="8">
        <f>IF(N1426="Sportsman",0,_xlfn.IFNA(VLOOKUP(E1426,'Points and Classes'!A:B,2,FALSE),0))</f>
        <v>0</v>
      </c>
      <c r="P1426" s="8">
        <f>_xlfn.IFNA(VLOOKUP(N1426&amp;G1426,'By Class Overall'!A:F,6,FALSE),0)</f>
        <v>16</v>
      </c>
      <c r="Q1426" s="8">
        <f>_xlfn.IFNA(VLOOKUP(N1426&amp;G1426,'By Class Overall'!A:G,7,FALSE),0)</f>
        <v>13</v>
      </c>
    </row>
    <row r="1427" spans="1:17" x14ac:dyDescent="0.25">
      <c r="A1427" s="10">
        <v>3</v>
      </c>
      <c r="B1427" s="10" t="s">
        <v>181</v>
      </c>
      <c r="C1427" s="10" t="s">
        <v>205</v>
      </c>
      <c r="D1427" s="10" t="s">
        <v>71</v>
      </c>
      <c r="E1427" s="10" t="s">
        <v>71</v>
      </c>
      <c r="F1427" s="10">
        <v>282</v>
      </c>
      <c r="G1427" s="10" t="s">
        <v>26</v>
      </c>
      <c r="H1427" s="10"/>
      <c r="I1427" s="10"/>
      <c r="J1427" s="10" t="s">
        <v>71</v>
      </c>
      <c r="K1427" s="10"/>
      <c r="L1427" s="10" t="s">
        <v>122</v>
      </c>
      <c r="M1427" s="10" t="s">
        <v>123</v>
      </c>
      <c r="N1427" s="10" t="s">
        <v>205</v>
      </c>
      <c r="O1427" s="8">
        <f>IF(N1427="Sportsman",0,_xlfn.IFNA(VLOOKUP(E1427,'Points and Classes'!A:B,2,FALSE),0))</f>
        <v>0</v>
      </c>
      <c r="P1427" s="8">
        <f>_xlfn.IFNA(VLOOKUP(N1427&amp;G1427,'By Class Overall'!A:F,6,FALSE),0)</f>
        <v>12</v>
      </c>
      <c r="Q1427" s="8">
        <f>_xlfn.IFNA(VLOOKUP(N1427&amp;G1427,'By Class Overall'!A:G,7,FALSE),0)</f>
        <v>15</v>
      </c>
    </row>
    <row r="1428" spans="1:17" x14ac:dyDescent="0.25">
      <c r="A1428" s="10">
        <v>3</v>
      </c>
      <c r="B1428" s="10" t="s">
        <v>181</v>
      </c>
      <c r="C1428" s="10" t="s">
        <v>205</v>
      </c>
      <c r="D1428" s="10" t="s">
        <v>71</v>
      </c>
      <c r="E1428" s="10" t="s">
        <v>71</v>
      </c>
      <c r="F1428" s="10">
        <v>117</v>
      </c>
      <c r="G1428" s="10" t="s">
        <v>25</v>
      </c>
      <c r="H1428" s="10"/>
      <c r="I1428" s="10"/>
      <c r="J1428" s="10" t="s">
        <v>71</v>
      </c>
      <c r="K1428" s="10"/>
      <c r="L1428" s="10" t="s">
        <v>114</v>
      </c>
      <c r="M1428" s="10" t="s">
        <v>115</v>
      </c>
      <c r="N1428" s="10" t="s">
        <v>205</v>
      </c>
      <c r="O1428" s="8">
        <f>IF(N1428="Sportsman",0,_xlfn.IFNA(VLOOKUP(E1428,'Points and Classes'!A:B,2,FALSE),0))</f>
        <v>0</v>
      </c>
      <c r="P1428" s="8">
        <f>_xlfn.IFNA(VLOOKUP(N1428&amp;G1428,'By Class Overall'!A:F,6,FALSE),0)</f>
        <v>0</v>
      </c>
      <c r="Q1428" s="8">
        <f>_xlfn.IFNA(VLOOKUP(N1428&amp;G1428,'By Class Overall'!A:G,7,FALSE),0)</f>
        <v>0</v>
      </c>
    </row>
    <row r="1429" spans="1:17" x14ac:dyDescent="0.25">
      <c r="A1429" s="10">
        <v>3</v>
      </c>
      <c r="B1429" s="10" t="s">
        <v>181</v>
      </c>
      <c r="C1429" s="10" t="s">
        <v>205</v>
      </c>
      <c r="D1429" s="10" t="s">
        <v>71</v>
      </c>
      <c r="E1429" s="10" t="s">
        <v>71</v>
      </c>
      <c r="F1429" s="10">
        <v>68</v>
      </c>
      <c r="G1429" s="10" t="s">
        <v>20</v>
      </c>
      <c r="H1429" s="10"/>
      <c r="I1429" s="10"/>
      <c r="J1429" s="10" t="s">
        <v>71</v>
      </c>
      <c r="K1429" s="10"/>
      <c r="L1429" s="10" t="s">
        <v>15</v>
      </c>
      <c r="M1429" s="10" t="s">
        <v>21</v>
      </c>
      <c r="N1429" s="10" t="s">
        <v>205</v>
      </c>
      <c r="O1429" s="8">
        <f>IF(N1429="Sportsman",0,_xlfn.IFNA(VLOOKUP(E1429,'Points and Classes'!A:B,2,FALSE),0))</f>
        <v>0</v>
      </c>
      <c r="P1429" s="8">
        <f>_xlfn.IFNA(VLOOKUP(N1429&amp;G1429,'By Class Overall'!A:F,6,FALSE),0)</f>
        <v>0</v>
      </c>
      <c r="Q1429" s="8">
        <f>_xlfn.IFNA(VLOOKUP(N1429&amp;G1429,'By Class Overall'!A:G,7,FALSE),0)</f>
        <v>0</v>
      </c>
    </row>
    <row r="1430" spans="1:17" x14ac:dyDescent="0.25">
      <c r="A1430" s="10">
        <v>3</v>
      </c>
      <c r="B1430" s="10" t="s">
        <v>181</v>
      </c>
      <c r="C1430" s="10" t="s">
        <v>205</v>
      </c>
      <c r="D1430" s="10" t="s">
        <v>71</v>
      </c>
      <c r="E1430" s="10" t="s">
        <v>71</v>
      </c>
      <c r="F1430" s="10">
        <v>115</v>
      </c>
      <c r="G1430" s="10" t="s">
        <v>92</v>
      </c>
      <c r="H1430" s="10"/>
      <c r="I1430" s="10"/>
      <c r="J1430" s="10" t="s">
        <v>71</v>
      </c>
      <c r="K1430" s="10"/>
      <c r="L1430" s="10" t="s">
        <v>62</v>
      </c>
      <c r="M1430" s="10" t="s">
        <v>44</v>
      </c>
      <c r="N1430" s="10" t="s">
        <v>205</v>
      </c>
      <c r="O1430" s="8">
        <f>IF(N1430="Sportsman",0,_xlfn.IFNA(VLOOKUP(E1430,'Points and Classes'!A:B,2,FALSE),0))</f>
        <v>0</v>
      </c>
      <c r="P1430" s="8">
        <f>_xlfn.IFNA(VLOOKUP(N1430&amp;G1430,'By Class Overall'!A:F,6,FALSE),0)</f>
        <v>0</v>
      </c>
      <c r="Q1430" s="8">
        <f>_xlfn.IFNA(VLOOKUP(N1430&amp;G1430,'By Class Overall'!A:G,7,FALSE),0)</f>
        <v>0</v>
      </c>
    </row>
    <row r="1431" spans="1:17" x14ac:dyDescent="0.25">
      <c r="A1431" s="10">
        <v>3</v>
      </c>
      <c r="B1431" s="10" t="s">
        <v>181</v>
      </c>
      <c r="C1431" s="10" t="s">
        <v>205</v>
      </c>
      <c r="D1431" s="10" t="s">
        <v>71</v>
      </c>
      <c r="E1431" s="10" t="s">
        <v>71</v>
      </c>
      <c r="F1431" s="10">
        <v>689</v>
      </c>
      <c r="G1431" s="10" t="s">
        <v>279</v>
      </c>
      <c r="H1431" s="10"/>
      <c r="I1431" s="10"/>
      <c r="J1431" s="10" t="s">
        <v>71</v>
      </c>
      <c r="K1431" s="10"/>
      <c r="L1431" s="10" t="s">
        <v>280</v>
      </c>
      <c r="M1431" s="10" t="s">
        <v>281</v>
      </c>
      <c r="N1431" s="10" t="s">
        <v>205</v>
      </c>
      <c r="O1431" s="8">
        <f>IF(N1431="Sportsman",0,_xlfn.IFNA(VLOOKUP(E1431,'Points and Classes'!A:B,2,FALSE),0))</f>
        <v>0</v>
      </c>
      <c r="P1431" s="8">
        <f>_xlfn.IFNA(VLOOKUP(N1431&amp;G1431,'By Class Overall'!A:F,6,FALSE),0)</f>
        <v>0</v>
      </c>
      <c r="Q1431" s="8">
        <f>_xlfn.IFNA(VLOOKUP(N1431&amp;G1431,'By Class Overall'!A:G,7,FALSE),0)</f>
        <v>0</v>
      </c>
    </row>
    <row r="1432" spans="1:17" x14ac:dyDescent="0.25">
      <c r="A1432" s="10">
        <v>3</v>
      </c>
      <c r="B1432" s="10" t="s">
        <v>181</v>
      </c>
      <c r="C1432" s="10" t="s">
        <v>205</v>
      </c>
      <c r="D1432" s="10" t="s">
        <v>71</v>
      </c>
      <c r="E1432" s="10" t="s">
        <v>71</v>
      </c>
      <c r="F1432" s="10">
        <v>26</v>
      </c>
      <c r="G1432" s="10" t="s">
        <v>90</v>
      </c>
      <c r="H1432" s="10"/>
      <c r="I1432" s="10"/>
      <c r="J1432" s="10" t="s">
        <v>71</v>
      </c>
      <c r="K1432" s="10"/>
      <c r="L1432" s="10" t="s">
        <v>31</v>
      </c>
      <c r="M1432" s="10" t="s">
        <v>91</v>
      </c>
      <c r="N1432" s="10" t="s">
        <v>205</v>
      </c>
      <c r="O1432" s="8">
        <f>IF(N1432="Sportsman",0,_xlfn.IFNA(VLOOKUP(E1432,'Points and Classes'!A:B,2,FALSE),0))</f>
        <v>0</v>
      </c>
      <c r="P1432" s="8">
        <f>_xlfn.IFNA(VLOOKUP(N1432&amp;G1432,'By Class Overall'!A:F,6,FALSE),0)</f>
        <v>0</v>
      </c>
      <c r="Q1432" s="8">
        <f>_xlfn.IFNA(VLOOKUP(N1432&amp;G1432,'By Class Overall'!A:G,7,FALSE),0)</f>
        <v>0</v>
      </c>
    </row>
    <row r="1433" spans="1:17" x14ac:dyDescent="0.25">
      <c r="A1433" s="10">
        <v>3</v>
      </c>
      <c r="B1433" s="10" t="s">
        <v>181</v>
      </c>
      <c r="C1433" s="10" t="s">
        <v>205</v>
      </c>
      <c r="D1433" s="10" t="s">
        <v>71</v>
      </c>
      <c r="E1433" s="10" t="s">
        <v>71</v>
      </c>
      <c r="F1433" s="10">
        <v>209</v>
      </c>
      <c r="G1433" s="10" t="s">
        <v>28</v>
      </c>
      <c r="H1433" s="10"/>
      <c r="I1433" s="10"/>
      <c r="J1433" s="10" t="s">
        <v>71</v>
      </c>
      <c r="K1433" s="10"/>
      <c r="L1433" s="10" t="s">
        <v>18</v>
      </c>
      <c r="M1433" s="10" t="s">
        <v>138</v>
      </c>
      <c r="N1433" s="10" t="s">
        <v>205</v>
      </c>
      <c r="O1433" s="8">
        <f>IF(N1433="Sportsman",0,_xlfn.IFNA(VLOOKUP(E1433,'Points and Classes'!A:B,2,FALSE),0))</f>
        <v>0</v>
      </c>
      <c r="P1433" s="8">
        <f>_xlfn.IFNA(VLOOKUP(N1433&amp;G1433,'By Class Overall'!A:F,6,FALSE),0)</f>
        <v>0</v>
      </c>
      <c r="Q1433" s="8">
        <f>_xlfn.IFNA(VLOOKUP(N1433&amp;G1433,'By Class Overall'!A:G,7,FALSE),0)</f>
        <v>0</v>
      </c>
    </row>
    <row r="1434" spans="1:17" x14ac:dyDescent="0.25">
      <c r="A1434" s="10">
        <v>3</v>
      </c>
      <c r="B1434" s="10" t="s">
        <v>181</v>
      </c>
      <c r="C1434" s="10" t="s">
        <v>129</v>
      </c>
      <c r="D1434" s="10">
        <v>1</v>
      </c>
      <c r="E1434" s="10">
        <v>1</v>
      </c>
      <c r="F1434" s="10">
        <v>142</v>
      </c>
      <c r="G1434" s="10" t="s">
        <v>233</v>
      </c>
      <c r="H1434" s="10">
        <v>6</v>
      </c>
      <c r="I1434" s="11">
        <v>7.8657175925925926E-3</v>
      </c>
      <c r="J1434" s="10"/>
      <c r="K1434" s="10"/>
      <c r="L1434" s="10" t="s">
        <v>234</v>
      </c>
      <c r="M1434" s="10" t="s">
        <v>158</v>
      </c>
      <c r="N1434" s="10" t="s">
        <v>129</v>
      </c>
      <c r="O1434" s="8">
        <f>IF(N1434="Sportsman",0,_xlfn.IFNA(VLOOKUP(E1434,'Points and Classes'!A:B,2,FALSE),0))</f>
        <v>50</v>
      </c>
      <c r="P1434" s="8">
        <f>_xlfn.IFNA(VLOOKUP(N1434&amp;G1434,'By Class Overall'!A:F,6,FALSE),0)</f>
        <v>132</v>
      </c>
      <c r="Q1434" s="8">
        <f>_xlfn.IFNA(VLOOKUP(N1434&amp;G1434,'By Class Overall'!A:G,7,FALSE),0)</f>
        <v>2</v>
      </c>
    </row>
    <row r="1435" spans="1:17" x14ac:dyDescent="0.25">
      <c r="A1435" s="10">
        <v>3</v>
      </c>
      <c r="B1435" s="10" t="s">
        <v>181</v>
      </c>
      <c r="C1435" s="10" t="s">
        <v>129</v>
      </c>
      <c r="D1435" s="10">
        <v>2</v>
      </c>
      <c r="E1435" s="10">
        <v>2</v>
      </c>
      <c r="F1435" s="10">
        <v>109</v>
      </c>
      <c r="G1435" s="10" t="s">
        <v>235</v>
      </c>
      <c r="H1435" s="10">
        <v>6</v>
      </c>
      <c r="I1435" s="11">
        <v>8.632187500000001E-3</v>
      </c>
      <c r="J1435" s="11">
        <v>7.6646990740740744E-4</v>
      </c>
      <c r="K1435" s="11">
        <v>7.6646990740740744E-4</v>
      </c>
      <c r="L1435" s="10" t="s">
        <v>131</v>
      </c>
      <c r="M1435" s="10" t="s">
        <v>236</v>
      </c>
      <c r="N1435" s="10" t="s">
        <v>129</v>
      </c>
      <c r="O1435" s="8">
        <f>IF(N1435="Sportsman",0,_xlfn.IFNA(VLOOKUP(E1435,'Points and Classes'!A:B,2,FALSE),0))</f>
        <v>40</v>
      </c>
      <c r="P1435" s="8">
        <f>_xlfn.IFNA(VLOOKUP(N1435&amp;G1435,'By Class Overall'!A:F,6,FALSE),0)</f>
        <v>120</v>
      </c>
      <c r="Q1435" s="8">
        <f>_xlfn.IFNA(VLOOKUP(N1435&amp;G1435,'By Class Overall'!A:G,7,FALSE),0)</f>
        <v>3</v>
      </c>
    </row>
    <row r="1436" spans="1:17" x14ac:dyDescent="0.25">
      <c r="A1436" s="10">
        <v>3</v>
      </c>
      <c r="B1436" s="10" t="s">
        <v>181</v>
      </c>
      <c r="C1436" s="10" t="s">
        <v>129</v>
      </c>
      <c r="D1436" s="12" t="s">
        <v>193</v>
      </c>
      <c r="E1436" s="12" t="s">
        <v>193</v>
      </c>
      <c r="F1436" s="10">
        <v>33</v>
      </c>
      <c r="G1436" s="10" t="s">
        <v>171</v>
      </c>
      <c r="H1436" s="10">
        <v>4</v>
      </c>
      <c r="I1436" s="11">
        <v>5.3961111111111119E-3</v>
      </c>
      <c r="J1436" s="10" t="s">
        <v>268</v>
      </c>
      <c r="K1436" s="10"/>
      <c r="L1436" s="10" t="s">
        <v>172</v>
      </c>
      <c r="M1436" s="10" t="s">
        <v>173</v>
      </c>
      <c r="N1436" s="10" t="s">
        <v>129</v>
      </c>
      <c r="O1436" s="8">
        <f>IF(N1436="Sportsman",0,_xlfn.IFNA(VLOOKUP(E1436,'Points and Classes'!A:B,2,FALSE),0))</f>
        <v>0</v>
      </c>
      <c r="P1436" s="8">
        <f>_xlfn.IFNA(VLOOKUP(N1436&amp;G1436,'By Class Overall'!A:F,6,FALSE),0)</f>
        <v>0</v>
      </c>
      <c r="Q1436" s="8">
        <f>_xlfn.IFNA(VLOOKUP(N1436&amp;G1436,'By Class Overall'!A:G,7,FALSE),0)</f>
        <v>0</v>
      </c>
    </row>
    <row r="1437" spans="1:17" x14ac:dyDescent="0.25">
      <c r="A1437" s="10">
        <v>3</v>
      </c>
      <c r="B1437" s="10" t="s">
        <v>181</v>
      </c>
      <c r="C1437" s="10" t="s">
        <v>129</v>
      </c>
      <c r="D1437" s="10" t="s">
        <v>71</v>
      </c>
      <c r="E1437" s="10" t="s">
        <v>71</v>
      </c>
      <c r="F1437" s="10">
        <v>217</v>
      </c>
      <c r="G1437" s="10" t="s">
        <v>130</v>
      </c>
      <c r="H1437" s="10"/>
      <c r="I1437" s="10"/>
      <c r="J1437" s="10" t="s">
        <v>71</v>
      </c>
      <c r="K1437" s="10"/>
      <c r="L1437" s="10" t="s">
        <v>131</v>
      </c>
      <c r="M1437" s="10" t="s">
        <v>81</v>
      </c>
      <c r="N1437" s="10" t="s">
        <v>129</v>
      </c>
      <c r="O1437" s="8">
        <f>IF(N1437="Sportsman",0,_xlfn.IFNA(VLOOKUP(E1437,'Points and Classes'!A:B,2,FALSE),0))</f>
        <v>0</v>
      </c>
      <c r="P1437" s="8">
        <f>_xlfn.IFNA(VLOOKUP(N1437&amp;G1437,'By Class Overall'!A:F,6,FALSE),0)</f>
        <v>140</v>
      </c>
      <c r="Q1437" s="8">
        <f>_xlfn.IFNA(VLOOKUP(N1437&amp;G1437,'By Class Overall'!A:G,7,FALSE),0)</f>
        <v>1</v>
      </c>
    </row>
    <row r="1438" spans="1:17" x14ac:dyDescent="0.25">
      <c r="A1438" s="10">
        <v>3</v>
      </c>
      <c r="B1438" s="10" t="s">
        <v>181</v>
      </c>
      <c r="C1438" s="10" t="s">
        <v>164</v>
      </c>
      <c r="D1438" s="10">
        <v>1</v>
      </c>
      <c r="E1438" s="10">
        <v>1</v>
      </c>
      <c r="F1438" s="10">
        <v>993</v>
      </c>
      <c r="G1438" s="10" t="s">
        <v>165</v>
      </c>
      <c r="H1438" s="10">
        <v>7</v>
      </c>
      <c r="I1438" s="11">
        <v>8.364988425925925E-3</v>
      </c>
      <c r="J1438" s="10"/>
      <c r="K1438" s="10"/>
      <c r="L1438" s="10" t="s">
        <v>166</v>
      </c>
      <c r="M1438" s="10" t="s">
        <v>16</v>
      </c>
      <c r="N1438" s="10" t="s">
        <v>164</v>
      </c>
      <c r="O1438" s="8">
        <f>IF(N1438="Sportsman",0,_xlfn.IFNA(VLOOKUP(E1438,'Points and Classes'!A:B,2,FALSE),0))</f>
        <v>50</v>
      </c>
      <c r="P1438" s="8">
        <f>_xlfn.IFNA(VLOOKUP(N1438&amp;G1438,'By Class Overall'!A:F,6,FALSE),0)</f>
        <v>250</v>
      </c>
      <c r="Q1438" s="8">
        <f>_xlfn.IFNA(VLOOKUP(N1438&amp;G1438,'By Class Overall'!A:G,7,FALSE),0)</f>
        <v>1</v>
      </c>
    </row>
    <row r="1439" spans="1:17" x14ac:dyDescent="0.25">
      <c r="A1439" s="10">
        <v>3</v>
      </c>
      <c r="B1439" s="10" t="s">
        <v>181</v>
      </c>
      <c r="C1439" s="10" t="s">
        <v>164</v>
      </c>
      <c r="D1439" s="10">
        <v>2</v>
      </c>
      <c r="E1439" s="10">
        <v>2</v>
      </c>
      <c r="F1439" s="10">
        <v>33</v>
      </c>
      <c r="G1439" s="10" t="s">
        <v>171</v>
      </c>
      <c r="H1439" s="10">
        <v>7</v>
      </c>
      <c r="I1439" s="11">
        <v>8.7559259259259257E-3</v>
      </c>
      <c r="J1439" s="10">
        <v>33.777000000000001</v>
      </c>
      <c r="K1439" s="10">
        <v>33.777000000000001</v>
      </c>
      <c r="L1439" s="10" t="s">
        <v>172</v>
      </c>
      <c r="M1439" s="10" t="s">
        <v>173</v>
      </c>
      <c r="N1439" s="10" t="s">
        <v>164</v>
      </c>
      <c r="O1439" s="8">
        <f>IF(N1439="Sportsman",0,_xlfn.IFNA(VLOOKUP(E1439,'Points and Classes'!A:B,2,FALSE),0))</f>
        <v>40</v>
      </c>
      <c r="P1439" s="8">
        <f>_xlfn.IFNA(VLOOKUP(N1439&amp;G1439,'By Class Overall'!A:F,6,FALSE),0)</f>
        <v>154</v>
      </c>
      <c r="Q1439" s="8">
        <f>_xlfn.IFNA(VLOOKUP(N1439&amp;G1439,'By Class Overall'!A:G,7,FALSE),0)</f>
        <v>2</v>
      </c>
    </row>
    <row r="1440" spans="1:17" x14ac:dyDescent="0.25">
      <c r="A1440" s="10">
        <v>3</v>
      </c>
      <c r="B1440" s="10" t="s">
        <v>181</v>
      </c>
      <c r="C1440" s="10" t="s">
        <v>164</v>
      </c>
      <c r="D1440" s="10">
        <v>3</v>
      </c>
      <c r="E1440" s="10">
        <v>3</v>
      </c>
      <c r="F1440" s="10">
        <v>660</v>
      </c>
      <c r="G1440" s="10" t="s">
        <v>64</v>
      </c>
      <c r="H1440" s="10">
        <v>7</v>
      </c>
      <c r="I1440" s="11">
        <v>8.9751504629629626E-3</v>
      </c>
      <c r="J1440" s="10">
        <v>52.718000000000004</v>
      </c>
      <c r="K1440" s="10">
        <v>18.940999999999999</v>
      </c>
      <c r="L1440" s="10" t="s">
        <v>65</v>
      </c>
      <c r="M1440" s="10" t="s">
        <v>66</v>
      </c>
      <c r="N1440" s="10" t="s">
        <v>164</v>
      </c>
      <c r="O1440" s="8">
        <f>IF(N1440="Sportsman",0,_xlfn.IFNA(VLOOKUP(E1440,'Points and Classes'!A:B,2,FALSE),0))</f>
        <v>32</v>
      </c>
      <c r="P1440" s="8">
        <f>_xlfn.IFNA(VLOOKUP(N1440&amp;G1440,'By Class Overall'!A:F,6,FALSE),0)</f>
        <v>80</v>
      </c>
      <c r="Q1440" s="8">
        <f>_xlfn.IFNA(VLOOKUP(N1440&amp;G1440,'By Class Overall'!A:G,7,FALSE),0)</f>
        <v>5</v>
      </c>
    </row>
    <row r="1441" spans="1:17" x14ac:dyDescent="0.25">
      <c r="A1441" s="10">
        <v>3</v>
      </c>
      <c r="B1441" s="10" t="s">
        <v>181</v>
      </c>
      <c r="C1441" s="10" t="s">
        <v>164</v>
      </c>
      <c r="D1441" s="10">
        <v>4</v>
      </c>
      <c r="E1441" s="10">
        <v>4</v>
      </c>
      <c r="F1441" s="10">
        <v>142</v>
      </c>
      <c r="G1441" s="10" t="s">
        <v>233</v>
      </c>
      <c r="H1441" s="10">
        <v>7</v>
      </c>
      <c r="I1441" s="11">
        <v>9.2005324074074073E-3</v>
      </c>
      <c r="J1441" s="11">
        <v>8.3554398148148138E-4</v>
      </c>
      <c r="K1441" s="10">
        <v>19.472999999999999</v>
      </c>
      <c r="L1441" s="10" t="s">
        <v>234</v>
      </c>
      <c r="M1441" s="10" t="s">
        <v>158</v>
      </c>
      <c r="N1441" s="10" t="s">
        <v>164</v>
      </c>
      <c r="O1441" s="8">
        <f>IF(N1441="Sportsman",0,_xlfn.IFNA(VLOOKUP(E1441,'Points and Classes'!A:B,2,FALSE),0))</f>
        <v>26</v>
      </c>
      <c r="P1441" s="8">
        <f>_xlfn.IFNA(VLOOKUP(N1441&amp;G1441,'By Class Overall'!A:F,6,FALSE),0)</f>
        <v>72</v>
      </c>
      <c r="Q1441" s="8">
        <f>_xlfn.IFNA(VLOOKUP(N1441&amp;G1441,'By Class Overall'!A:G,7,FALSE),0)</f>
        <v>6</v>
      </c>
    </row>
    <row r="1442" spans="1:17" x14ac:dyDescent="0.25">
      <c r="A1442" s="10">
        <v>3</v>
      </c>
      <c r="B1442" s="10" t="s">
        <v>181</v>
      </c>
      <c r="C1442" s="10" t="s">
        <v>164</v>
      </c>
      <c r="D1442" s="10">
        <v>5</v>
      </c>
      <c r="E1442" s="10">
        <v>5</v>
      </c>
      <c r="F1442" s="10">
        <v>693</v>
      </c>
      <c r="G1442" s="10" t="s">
        <v>237</v>
      </c>
      <c r="H1442" s="10">
        <v>7</v>
      </c>
      <c r="I1442" s="11">
        <v>9.3423611111111103E-3</v>
      </c>
      <c r="J1442" s="11">
        <v>9.7737268518518529E-4</v>
      </c>
      <c r="K1442" s="10">
        <v>12.254</v>
      </c>
      <c r="L1442" s="10" t="s">
        <v>172</v>
      </c>
      <c r="M1442" s="10" t="s">
        <v>16</v>
      </c>
      <c r="N1442" s="10" t="s">
        <v>164</v>
      </c>
      <c r="O1442" s="8">
        <f>IF(N1442="Sportsman",0,_xlfn.IFNA(VLOOKUP(E1442,'Points and Classes'!A:B,2,FALSE),0))</f>
        <v>22</v>
      </c>
      <c r="P1442" s="8">
        <f>_xlfn.IFNA(VLOOKUP(N1442&amp;G1442,'By Class Overall'!A:F,6,FALSE),0)</f>
        <v>82</v>
      </c>
      <c r="Q1442" s="8">
        <f>_xlfn.IFNA(VLOOKUP(N1442&amp;G1442,'By Class Overall'!A:G,7,FALSE),0)</f>
        <v>4</v>
      </c>
    </row>
    <row r="1443" spans="1:17" x14ac:dyDescent="0.25">
      <c r="A1443" s="10">
        <v>3</v>
      </c>
      <c r="B1443" s="10" t="s">
        <v>181</v>
      </c>
      <c r="C1443" s="10" t="s">
        <v>164</v>
      </c>
      <c r="D1443" s="10">
        <v>6</v>
      </c>
      <c r="E1443" s="10">
        <v>6</v>
      </c>
      <c r="F1443" s="10">
        <v>101</v>
      </c>
      <c r="G1443" s="10" t="s">
        <v>124</v>
      </c>
      <c r="H1443" s="10">
        <v>7</v>
      </c>
      <c r="I1443" s="11">
        <v>9.3861574074074073E-3</v>
      </c>
      <c r="J1443" s="11">
        <v>1.0211689814814816E-3</v>
      </c>
      <c r="K1443" s="10">
        <v>3.7839999999999998</v>
      </c>
      <c r="L1443" s="10" t="s">
        <v>125</v>
      </c>
      <c r="M1443" s="10" t="s">
        <v>81</v>
      </c>
      <c r="N1443" s="10" t="s">
        <v>164</v>
      </c>
      <c r="O1443" s="8">
        <f>IF(N1443="Sportsman",0,_xlfn.IFNA(VLOOKUP(E1443,'Points and Classes'!A:B,2,FALSE),0))</f>
        <v>20</v>
      </c>
      <c r="P1443" s="8">
        <f>_xlfn.IFNA(VLOOKUP(N1443&amp;G1443,'By Class Overall'!A:F,6,FALSE),0)</f>
        <v>42</v>
      </c>
      <c r="Q1443" s="8">
        <f>_xlfn.IFNA(VLOOKUP(N1443&amp;G1443,'By Class Overall'!A:G,7,FALSE),0)</f>
        <v>9</v>
      </c>
    </row>
    <row r="1444" spans="1:17" x14ac:dyDescent="0.25">
      <c r="A1444" s="10">
        <v>3</v>
      </c>
      <c r="B1444" s="10" t="s">
        <v>181</v>
      </c>
      <c r="C1444" s="10" t="s">
        <v>164</v>
      </c>
      <c r="D1444" s="10">
        <v>7</v>
      </c>
      <c r="E1444" s="10">
        <v>7</v>
      </c>
      <c r="F1444" s="10">
        <v>109</v>
      </c>
      <c r="G1444" s="10" t="s">
        <v>235</v>
      </c>
      <c r="H1444" s="10">
        <v>6</v>
      </c>
      <c r="I1444" s="11">
        <v>8.7585763888888887E-3</v>
      </c>
      <c r="J1444" s="10" t="s">
        <v>118</v>
      </c>
      <c r="K1444" s="10" t="s">
        <v>118</v>
      </c>
      <c r="L1444" s="10" t="s">
        <v>131</v>
      </c>
      <c r="M1444" s="10" t="s">
        <v>236</v>
      </c>
      <c r="N1444" s="10" t="s">
        <v>164</v>
      </c>
      <c r="O1444" s="8">
        <f>IF(N1444="Sportsman",0,_xlfn.IFNA(VLOOKUP(E1444,'Points and Classes'!A:B,2,FALSE),0))</f>
        <v>18</v>
      </c>
      <c r="P1444" s="8">
        <f>_xlfn.IFNA(VLOOKUP(N1444&amp;G1444,'By Class Overall'!A:F,6,FALSE),0)</f>
        <v>54</v>
      </c>
      <c r="Q1444" s="8">
        <f>_xlfn.IFNA(VLOOKUP(N1444&amp;G1444,'By Class Overall'!A:G,7,FALSE),0)</f>
        <v>8</v>
      </c>
    </row>
    <row r="1445" spans="1:17" x14ac:dyDescent="0.25">
      <c r="A1445" s="10">
        <v>3</v>
      </c>
      <c r="B1445" s="10" t="s">
        <v>181</v>
      </c>
      <c r="C1445" s="10" t="s">
        <v>164</v>
      </c>
      <c r="D1445" s="10" t="s">
        <v>268</v>
      </c>
      <c r="E1445" s="10" t="s">
        <v>268</v>
      </c>
      <c r="F1445" s="10">
        <v>32</v>
      </c>
      <c r="G1445" s="10" t="s">
        <v>168</v>
      </c>
      <c r="H1445" s="10"/>
      <c r="I1445" s="10">
        <v>1.8660000000000001</v>
      </c>
      <c r="J1445" s="10" t="s">
        <v>268</v>
      </c>
      <c r="K1445" s="10" t="s">
        <v>117</v>
      </c>
      <c r="L1445" s="10" t="s">
        <v>169</v>
      </c>
      <c r="M1445" s="10" t="s">
        <v>170</v>
      </c>
      <c r="N1445" s="10" t="s">
        <v>164</v>
      </c>
      <c r="O1445" s="8">
        <f>IF(N1445="Sportsman",0,_xlfn.IFNA(VLOOKUP(E1445,'Points and Classes'!A:B,2,FALSE),0))</f>
        <v>0</v>
      </c>
      <c r="P1445" s="8">
        <f>_xlfn.IFNA(VLOOKUP(N1445&amp;G1445,'By Class Overall'!A:F,6,FALSE),0)</f>
        <v>144</v>
      </c>
      <c r="Q1445" s="8">
        <f>_xlfn.IFNA(VLOOKUP(N1445&amp;G1445,'By Class Overall'!A:G,7,FALSE),0)</f>
        <v>3</v>
      </c>
    </row>
    <row r="1446" spans="1:17" x14ac:dyDescent="0.25">
      <c r="A1446" s="10">
        <v>3</v>
      </c>
      <c r="B1446" s="10" t="s">
        <v>181</v>
      </c>
      <c r="C1446" s="10" t="s">
        <v>164</v>
      </c>
      <c r="D1446" s="10" t="s">
        <v>71</v>
      </c>
      <c r="E1446" s="10" t="s">
        <v>71</v>
      </c>
      <c r="F1446" s="10">
        <v>217</v>
      </c>
      <c r="G1446" s="10" t="s">
        <v>130</v>
      </c>
      <c r="H1446" s="10"/>
      <c r="I1446" s="10"/>
      <c r="J1446" s="10" t="s">
        <v>71</v>
      </c>
      <c r="K1446" s="10"/>
      <c r="L1446" s="10" t="s">
        <v>131</v>
      </c>
      <c r="M1446" s="10" t="s">
        <v>81</v>
      </c>
      <c r="N1446" s="10" t="s">
        <v>164</v>
      </c>
      <c r="O1446" s="8">
        <f>IF(N1446="Sportsman",0,_xlfn.IFNA(VLOOKUP(E1446,'Points and Classes'!A:B,2,FALSE),0))</f>
        <v>0</v>
      </c>
      <c r="P1446" s="8">
        <f>_xlfn.IFNA(VLOOKUP(N1446&amp;G1446,'By Class Overall'!A:F,6,FALSE),0)</f>
        <v>40</v>
      </c>
      <c r="Q1446" s="8">
        <f>_xlfn.IFNA(VLOOKUP(N1446&amp;G1446,'By Class Overall'!A:G,7,FALSE),0)</f>
        <v>10</v>
      </c>
    </row>
    <row r="1447" spans="1:17" x14ac:dyDescent="0.25">
      <c r="A1447" s="10">
        <v>3</v>
      </c>
      <c r="B1447" s="10" t="s">
        <v>181</v>
      </c>
      <c r="C1447" s="10" t="s">
        <v>202</v>
      </c>
      <c r="D1447" s="10">
        <v>1</v>
      </c>
      <c r="E1447" s="10">
        <v>1</v>
      </c>
      <c r="F1447" s="10">
        <v>993</v>
      </c>
      <c r="G1447" s="10" t="s">
        <v>165</v>
      </c>
      <c r="H1447" s="10">
        <v>7</v>
      </c>
      <c r="I1447" s="11">
        <v>8.4014351851851837E-3</v>
      </c>
      <c r="J1447" s="10"/>
      <c r="K1447" s="10"/>
      <c r="L1447" s="10" t="s">
        <v>166</v>
      </c>
      <c r="M1447" s="10" t="s">
        <v>16</v>
      </c>
      <c r="N1447" s="10" t="s">
        <v>192</v>
      </c>
      <c r="O1447" s="8">
        <f>IF(N1447="Sportsman",0,_xlfn.IFNA(VLOOKUP(E1447,'Points and Classes'!A:B,2,FALSE),0))</f>
        <v>0</v>
      </c>
      <c r="P1447" s="8">
        <f>_xlfn.IFNA(VLOOKUP(N1447&amp;G1447,'By Class Overall'!A:F,6,FALSE),0)</f>
        <v>0</v>
      </c>
      <c r="Q1447" s="8">
        <f>_xlfn.IFNA(VLOOKUP(N1447&amp;G1447,'By Class Overall'!A:G,7,FALSE),0)</f>
        <v>1</v>
      </c>
    </row>
    <row r="1448" spans="1:17" x14ac:dyDescent="0.25">
      <c r="A1448" s="10">
        <v>3</v>
      </c>
      <c r="B1448" s="10" t="s">
        <v>181</v>
      </c>
      <c r="C1448" s="10" t="s">
        <v>192</v>
      </c>
      <c r="D1448" s="10">
        <v>5</v>
      </c>
      <c r="E1448" s="10">
        <v>1</v>
      </c>
      <c r="F1448" s="10">
        <v>300</v>
      </c>
      <c r="G1448" s="10" t="s">
        <v>267</v>
      </c>
      <c r="H1448" s="10">
        <v>7</v>
      </c>
      <c r="I1448" s="11">
        <v>8.9579166666666661E-3</v>
      </c>
      <c r="J1448" s="10">
        <v>48.08</v>
      </c>
      <c r="K1448" s="10">
        <v>12.37</v>
      </c>
      <c r="L1448" s="10" t="s">
        <v>18</v>
      </c>
      <c r="M1448" s="10" t="s">
        <v>158</v>
      </c>
      <c r="N1448" s="10" t="s">
        <v>192</v>
      </c>
      <c r="O1448" s="8">
        <f>IF(N1448="Sportsman",0,_xlfn.IFNA(VLOOKUP(E1448,'Points and Classes'!A:B,2,FALSE),0))</f>
        <v>0</v>
      </c>
      <c r="P1448" s="8">
        <f>_xlfn.IFNA(VLOOKUP(N1448&amp;G1448,'By Class Overall'!A:F,6,FALSE),0)</f>
        <v>0</v>
      </c>
      <c r="Q1448" s="8">
        <f>_xlfn.IFNA(VLOOKUP(N1448&amp;G1448,'By Class Overall'!A:G,7,FALSE),0)</f>
        <v>1</v>
      </c>
    </row>
    <row r="1449" spans="1:17" x14ac:dyDescent="0.25">
      <c r="A1449" s="10">
        <v>3</v>
      </c>
      <c r="B1449" s="10" t="s">
        <v>181</v>
      </c>
      <c r="C1449" s="10" t="s">
        <v>192</v>
      </c>
      <c r="D1449" s="10">
        <v>6</v>
      </c>
      <c r="E1449" s="10">
        <v>2</v>
      </c>
      <c r="F1449" s="10">
        <v>693</v>
      </c>
      <c r="G1449" s="10" t="s">
        <v>237</v>
      </c>
      <c r="H1449" s="10">
        <v>7</v>
      </c>
      <c r="I1449" s="11">
        <v>9.4204861111111104E-3</v>
      </c>
      <c r="J1449" s="11">
        <v>1.0190509259259261E-3</v>
      </c>
      <c r="K1449" s="10">
        <v>39.966000000000001</v>
      </c>
      <c r="L1449" s="10" t="s">
        <v>172</v>
      </c>
      <c r="M1449" s="10" t="s">
        <v>16</v>
      </c>
      <c r="N1449" s="10" t="s">
        <v>192</v>
      </c>
      <c r="O1449" s="8">
        <f>IF(N1449="Sportsman",0,_xlfn.IFNA(VLOOKUP(E1449,'Points and Classes'!A:B,2,FALSE),0))</f>
        <v>0</v>
      </c>
      <c r="P1449" s="8">
        <f>_xlfn.IFNA(VLOOKUP(N1449&amp;G1449,'By Class Overall'!A:F,6,FALSE),0)</f>
        <v>0</v>
      </c>
      <c r="Q1449" s="8">
        <f>_xlfn.IFNA(VLOOKUP(N1449&amp;G1449,'By Class Overall'!A:G,7,FALSE),0)</f>
        <v>1</v>
      </c>
    </row>
    <row r="1450" spans="1:17" x14ac:dyDescent="0.25">
      <c r="A1450" s="10">
        <v>3</v>
      </c>
      <c r="B1450" s="10" t="s">
        <v>181</v>
      </c>
      <c r="C1450" s="10" t="s">
        <v>192</v>
      </c>
      <c r="D1450" s="10">
        <v>7</v>
      </c>
      <c r="E1450" s="10">
        <v>3</v>
      </c>
      <c r="F1450" s="10">
        <v>213</v>
      </c>
      <c r="G1450" s="10" t="s">
        <v>241</v>
      </c>
      <c r="H1450" s="10">
        <v>6</v>
      </c>
      <c r="I1450" s="11">
        <v>8.4938888888888894E-3</v>
      </c>
      <c r="J1450" s="10" t="s">
        <v>118</v>
      </c>
      <c r="K1450" s="10" t="s">
        <v>118</v>
      </c>
      <c r="L1450" s="10" t="s">
        <v>242</v>
      </c>
      <c r="M1450" s="10" t="s">
        <v>243</v>
      </c>
      <c r="N1450" s="10" t="s">
        <v>192</v>
      </c>
      <c r="O1450" s="8">
        <f>IF(N1450="Sportsman",0,_xlfn.IFNA(VLOOKUP(E1450,'Points and Classes'!A:B,2,FALSE),0))</f>
        <v>0</v>
      </c>
      <c r="P1450" s="8">
        <f>_xlfn.IFNA(VLOOKUP(N1450&amp;G1450,'By Class Overall'!A:F,6,FALSE),0)</f>
        <v>0</v>
      </c>
      <c r="Q1450" s="8">
        <f>_xlfn.IFNA(VLOOKUP(N1450&amp;G1450,'By Class Overall'!A:G,7,FALSE),0)</f>
        <v>1</v>
      </c>
    </row>
    <row r="1451" spans="1:17" x14ac:dyDescent="0.25">
      <c r="A1451" s="10">
        <v>3</v>
      </c>
      <c r="B1451" s="10" t="s">
        <v>181</v>
      </c>
      <c r="C1451" s="10" t="s">
        <v>192</v>
      </c>
      <c r="D1451" s="10" t="s">
        <v>71</v>
      </c>
      <c r="E1451" s="10" t="s">
        <v>71</v>
      </c>
      <c r="F1451" s="10">
        <v>881</v>
      </c>
      <c r="G1451" s="10" t="s">
        <v>293</v>
      </c>
      <c r="H1451" s="10"/>
      <c r="I1451" s="10"/>
      <c r="J1451" s="10" t="s">
        <v>71</v>
      </c>
      <c r="K1451" s="10"/>
      <c r="L1451" s="10" t="s">
        <v>294</v>
      </c>
      <c r="M1451" s="10" t="s">
        <v>295</v>
      </c>
      <c r="N1451" s="10" t="s">
        <v>192</v>
      </c>
      <c r="O1451" s="8">
        <f>IF(N1451="Sportsman",0,_xlfn.IFNA(VLOOKUP(E1451,'Points and Classes'!A:B,2,FALSE),0))</f>
        <v>0</v>
      </c>
      <c r="P1451" s="8">
        <f>_xlfn.IFNA(VLOOKUP(N1451&amp;G1451,'By Class Overall'!A:F,6,FALSE),0)</f>
        <v>0</v>
      </c>
      <c r="Q1451" s="8">
        <f>_xlfn.IFNA(VLOOKUP(N1451&amp;G1451,'By Class Overall'!A:G,7,FALSE),0)</f>
        <v>0</v>
      </c>
    </row>
    <row r="1452" spans="1:17" x14ac:dyDescent="0.25">
      <c r="A1452" s="10">
        <v>3</v>
      </c>
      <c r="B1452" s="10" t="s">
        <v>181</v>
      </c>
      <c r="C1452" s="10" t="s">
        <v>192</v>
      </c>
      <c r="D1452" s="10" t="s">
        <v>71</v>
      </c>
      <c r="E1452" s="10" t="s">
        <v>71</v>
      </c>
      <c r="F1452" s="10">
        <v>147</v>
      </c>
      <c r="G1452" s="10" t="s">
        <v>159</v>
      </c>
      <c r="H1452" s="10"/>
      <c r="I1452" s="10"/>
      <c r="J1452" s="10" t="s">
        <v>71</v>
      </c>
      <c r="K1452" s="10"/>
      <c r="L1452" s="10" t="s">
        <v>155</v>
      </c>
      <c r="M1452" s="10" t="s">
        <v>24</v>
      </c>
      <c r="N1452" s="10" t="s">
        <v>192</v>
      </c>
      <c r="O1452" s="8">
        <f>IF(N1452="Sportsman",0,_xlfn.IFNA(VLOOKUP(E1452,'Points and Classes'!A:B,2,FALSE),0))</f>
        <v>0</v>
      </c>
      <c r="P1452" s="8">
        <f>_xlfn.IFNA(VLOOKUP(N1452&amp;G1452,'By Class Overall'!A:F,6,FALSE),0)</f>
        <v>0</v>
      </c>
      <c r="Q1452" s="8">
        <f>_xlfn.IFNA(VLOOKUP(N1452&amp;G1452,'By Class Overall'!A:G,7,FALSE),0)</f>
        <v>0</v>
      </c>
    </row>
    <row r="1453" spans="1:17" x14ac:dyDescent="0.25">
      <c r="A1453" s="10">
        <v>3</v>
      </c>
      <c r="B1453" s="10" t="s">
        <v>181</v>
      </c>
      <c r="C1453" s="10" t="s">
        <v>192</v>
      </c>
      <c r="D1453" s="10" t="s">
        <v>71</v>
      </c>
      <c r="E1453" s="10" t="s">
        <v>71</v>
      </c>
      <c r="F1453" s="10">
        <v>113</v>
      </c>
      <c r="G1453" s="10" t="s">
        <v>264</v>
      </c>
      <c r="H1453" s="10"/>
      <c r="I1453" s="10"/>
      <c r="J1453" s="10" t="s">
        <v>71</v>
      </c>
      <c r="K1453" s="10"/>
      <c r="L1453" s="10" t="s">
        <v>265</v>
      </c>
      <c r="M1453" s="10" t="s">
        <v>266</v>
      </c>
      <c r="N1453" s="10" t="s">
        <v>192</v>
      </c>
      <c r="O1453" s="8">
        <f>IF(N1453="Sportsman",0,_xlfn.IFNA(VLOOKUP(E1453,'Points and Classes'!A:B,2,FALSE),0))</f>
        <v>0</v>
      </c>
      <c r="P1453" s="8">
        <f>_xlfn.IFNA(VLOOKUP(N1453&amp;G1453,'By Class Overall'!A:F,6,FALSE),0)</f>
        <v>0</v>
      </c>
      <c r="Q1453" s="8">
        <f>_xlfn.IFNA(VLOOKUP(N1453&amp;G1453,'By Class Overall'!A:G,7,FALSE),0)</f>
        <v>0</v>
      </c>
    </row>
    <row r="1454" spans="1:17" x14ac:dyDescent="0.25">
      <c r="A1454" s="10">
        <v>3</v>
      </c>
      <c r="B1454" s="10" t="s">
        <v>181</v>
      </c>
      <c r="C1454" s="10" t="s">
        <v>192</v>
      </c>
      <c r="D1454" s="10" t="s">
        <v>71</v>
      </c>
      <c r="E1454" s="10" t="s">
        <v>71</v>
      </c>
      <c r="F1454" s="10">
        <v>123</v>
      </c>
      <c r="G1454" s="10" t="s">
        <v>187</v>
      </c>
      <c r="H1454" s="10"/>
      <c r="I1454" s="10"/>
      <c r="J1454" s="10" t="s">
        <v>71</v>
      </c>
      <c r="K1454" s="10"/>
      <c r="L1454" s="10" t="s">
        <v>188</v>
      </c>
      <c r="M1454" s="10" t="s">
        <v>189</v>
      </c>
      <c r="N1454" s="10" t="s">
        <v>192</v>
      </c>
      <c r="O1454" s="8">
        <f>IF(N1454="Sportsman",0,_xlfn.IFNA(VLOOKUP(E1454,'Points and Classes'!A:B,2,FALSE),0))</f>
        <v>0</v>
      </c>
      <c r="P1454" s="8">
        <f>_xlfn.IFNA(VLOOKUP(N1454&amp;G1454,'By Class Overall'!A:F,6,FALSE),0)</f>
        <v>0</v>
      </c>
      <c r="Q1454" s="8">
        <f>_xlfn.IFNA(VLOOKUP(N1454&amp;G1454,'By Class Overall'!A:G,7,FALSE),0)</f>
        <v>1</v>
      </c>
    </row>
    <row r="1455" spans="1:17" x14ac:dyDescent="0.25">
      <c r="A1455" s="10">
        <v>3</v>
      </c>
      <c r="B1455" s="10" t="s">
        <v>181</v>
      </c>
      <c r="C1455" s="10" t="s">
        <v>192</v>
      </c>
      <c r="D1455" s="10" t="s">
        <v>71</v>
      </c>
      <c r="E1455" s="10" t="s">
        <v>71</v>
      </c>
      <c r="F1455" s="10">
        <v>107</v>
      </c>
      <c r="G1455" s="10" t="s">
        <v>55</v>
      </c>
      <c r="H1455" s="10"/>
      <c r="I1455" s="10"/>
      <c r="J1455" s="10" t="s">
        <v>71</v>
      </c>
      <c r="K1455" s="10"/>
      <c r="L1455" s="10" t="s">
        <v>56</v>
      </c>
      <c r="M1455" s="10" t="s">
        <v>57</v>
      </c>
      <c r="N1455" s="10" t="s">
        <v>192</v>
      </c>
      <c r="O1455" s="8">
        <f>IF(N1455="Sportsman",0,_xlfn.IFNA(VLOOKUP(E1455,'Points and Classes'!A:B,2,FALSE),0))</f>
        <v>0</v>
      </c>
      <c r="P1455" s="8">
        <f>_xlfn.IFNA(VLOOKUP(N1455&amp;G1455,'By Class Overall'!A:F,6,FALSE),0)</f>
        <v>0</v>
      </c>
      <c r="Q1455" s="8">
        <f>_xlfn.IFNA(VLOOKUP(N1455&amp;G1455,'By Class Overall'!A:G,7,FALSE),0)</f>
        <v>1</v>
      </c>
    </row>
    <row r="1456" spans="1:17" x14ac:dyDescent="0.25">
      <c r="A1456" s="10">
        <v>3</v>
      </c>
      <c r="B1456" s="10" t="s">
        <v>181</v>
      </c>
      <c r="C1456" s="10" t="s">
        <v>192</v>
      </c>
      <c r="D1456" s="10" t="s">
        <v>71</v>
      </c>
      <c r="E1456" s="10" t="s">
        <v>71</v>
      </c>
      <c r="F1456" s="10">
        <v>711</v>
      </c>
      <c r="G1456" s="10" t="s">
        <v>151</v>
      </c>
      <c r="H1456" s="10"/>
      <c r="I1456" s="10"/>
      <c r="J1456" s="10" t="s">
        <v>71</v>
      </c>
      <c r="K1456" s="10"/>
      <c r="L1456" s="10" t="s">
        <v>18</v>
      </c>
      <c r="M1456" s="10" t="s">
        <v>152</v>
      </c>
      <c r="N1456" s="10" t="s">
        <v>192</v>
      </c>
      <c r="O1456" s="8">
        <f>IF(N1456="Sportsman",0,_xlfn.IFNA(VLOOKUP(E1456,'Points and Classes'!A:B,2,FALSE),0))</f>
        <v>0</v>
      </c>
      <c r="P1456" s="8">
        <f>_xlfn.IFNA(VLOOKUP(N1456&amp;G1456,'By Class Overall'!A:F,6,FALSE),0)</f>
        <v>0</v>
      </c>
      <c r="Q1456" s="8">
        <f>_xlfn.IFNA(VLOOKUP(N1456&amp;G1456,'By Class Overall'!A:G,7,FALSE),0)</f>
        <v>1</v>
      </c>
    </row>
    <row r="1457" spans="1:17" x14ac:dyDescent="0.25">
      <c r="A1457" s="10">
        <v>3</v>
      </c>
      <c r="B1457" s="10" t="s">
        <v>181</v>
      </c>
      <c r="C1457" s="10" t="s">
        <v>192</v>
      </c>
      <c r="D1457" s="10" t="s">
        <v>71</v>
      </c>
      <c r="E1457" s="10" t="s">
        <v>71</v>
      </c>
      <c r="F1457" s="10">
        <v>666</v>
      </c>
      <c r="G1457" s="10" t="s">
        <v>45</v>
      </c>
      <c r="H1457" s="10"/>
      <c r="I1457" s="10"/>
      <c r="J1457" s="10" t="s">
        <v>71</v>
      </c>
      <c r="K1457" s="10"/>
      <c r="L1457" s="10" t="s">
        <v>18</v>
      </c>
      <c r="M1457" s="10" t="s">
        <v>46</v>
      </c>
      <c r="N1457" s="10" t="s">
        <v>192</v>
      </c>
      <c r="O1457" s="8">
        <f>IF(N1457="Sportsman",0,_xlfn.IFNA(VLOOKUP(E1457,'Points and Classes'!A:B,2,FALSE),0))</f>
        <v>0</v>
      </c>
      <c r="P1457" s="8">
        <f>_xlfn.IFNA(VLOOKUP(N1457&amp;G1457,'By Class Overall'!A:F,6,FALSE),0)</f>
        <v>0</v>
      </c>
      <c r="Q1457" s="8">
        <f>_xlfn.IFNA(VLOOKUP(N1457&amp;G1457,'By Class Overall'!A:G,7,FALSE),0)</f>
        <v>0</v>
      </c>
    </row>
    <row r="1458" spans="1:17" x14ac:dyDescent="0.25">
      <c r="A1458" s="10">
        <v>3</v>
      </c>
      <c r="B1458" s="10" t="s">
        <v>181</v>
      </c>
      <c r="C1458" s="10" t="s">
        <v>192</v>
      </c>
      <c r="D1458" s="10" t="s">
        <v>71</v>
      </c>
      <c r="E1458" s="10" t="s">
        <v>71</v>
      </c>
      <c r="F1458" s="10">
        <v>870</v>
      </c>
      <c r="G1458" s="10" t="s">
        <v>79</v>
      </c>
      <c r="H1458" s="10"/>
      <c r="I1458" s="10"/>
      <c r="J1458" s="10" t="s">
        <v>71</v>
      </c>
      <c r="K1458" s="10"/>
      <c r="L1458" s="10" t="s">
        <v>80</v>
      </c>
      <c r="M1458" s="10" t="s">
        <v>81</v>
      </c>
      <c r="N1458" s="10" t="s">
        <v>192</v>
      </c>
      <c r="O1458" s="8">
        <f>IF(N1458="Sportsman",0,_xlfn.IFNA(VLOOKUP(E1458,'Points and Classes'!A:B,2,FALSE),0))</f>
        <v>0</v>
      </c>
      <c r="P1458" s="8">
        <f>_xlfn.IFNA(VLOOKUP(N1458&amp;G1458,'By Class Overall'!A:F,6,FALSE),0)</f>
        <v>0</v>
      </c>
      <c r="Q1458" s="8">
        <f>_xlfn.IFNA(VLOOKUP(N1458&amp;G1458,'By Class Overall'!A:G,7,FALSE),0)</f>
        <v>1</v>
      </c>
    </row>
    <row r="1459" spans="1:17" x14ac:dyDescent="0.25">
      <c r="A1459" s="10">
        <v>3</v>
      </c>
      <c r="B1459" s="10" t="s">
        <v>181</v>
      </c>
      <c r="C1459" s="10" t="s">
        <v>192</v>
      </c>
      <c r="D1459" s="10" t="s">
        <v>71</v>
      </c>
      <c r="E1459" s="10" t="s">
        <v>71</v>
      </c>
      <c r="F1459" s="10">
        <v>268</v>
      </c>
      <c r="G1459" s="10" t="s">
        <v>156</v>
      </c>
      <c r="H1459" s="10"/>
      <c r="I1459" s="10"/>
      <c r="J1459" s="10" t="s">
        <v>71</v>
      </c>
      <c r="K1459" s="10"/>
      <c r="L1459" s="10" t="s">
        <v>157</v>
      </c>
      <c r="M1459" s="10" t="s">
        <v>158</v>
      </c>
      <c r="N1459" s="10" t="s">
        <v>192</v>
      </c>
      <c r="O1459" s="8">
        <f>IF(N1459="Sportsman",0,_xlfn.IFNA(VLOOKUP(E1459,'Points and Classes'!A:B,2,FALSE),0))</f>
        <v>0</v>
      </c>
      <c r="P1459" s="8">
        <f>_xlfn.IFNA(VLOOKUP(N1459&amp;G1459,'By Class Overall'!A:F,6,FALSE),0)</f>
        <v>0</v>
      </c>
      <c r="Q1459" s="8">
        <f>_xlfn.IFNA(VLOOKUP(N1459&amp;G1459,'By Class Overall'!A:G,7,FALSE),0)</f>
        <v>1</v>
      </c>
    </row>
    <row r="1460" spans="1:17" x14ac:dyDescent="0.25">
      <c r="A1460" s="10">
        <v>3</v>
      </c>
      <c r="B1460" s="10" t="s">
        <v>181</v>
      </c>
      <c r="C1460" s="10" t="s">
        <v>192</v>
      </c>
      <c r="D1460" s="10" t="s">
        <v>71</v>
      </c>
      <c r="E1460" s="10" t="s">
        <v>71</v>
      </c>
      <c r="F1460" s="10">
        <v>142</v>
      </c>
      <c r="G1460" s="10" t="s">
        <v>233</v>
      </c>
      <c r="H1460" s="10"/>
      <c r="I1460" s="10"/>
      <c r="J1460" s="10" t="s">
        <v>71</v>
      </c>
      <c r="K1460" s="10"/>
      <c r="L1460" s="10" t="s">
        <v>234</v>
      </c>
      <c r="M1460" s="10" t="s">
        <v>158</v>
      </c>
      <c r="N1460" s="10" t="s">
        <v>192</v>
      </c>
      <c r="O1460" s="8">
        <f>IF(N1460="Sportsman",0,_xlfn.IFNA(VLOOKUP(E1460,'Points and Classes'!A:B,2,FALSE),0))</f>
        <v>0</v>
      </c>
      <c r="P1460" s="8">
        <f>_xlfn.IFNA(VLOOKUP(N1460&amp;G1460,'By Class Overall'!A:F,6,FALSE),0)</f>
        <v>0</v>
      </c>
      <c r="Q1460" s="8">
        <f>_xlfn.IFNA(VLOOKUP(N1460&amp;G1460,'By Class Overall'!A:G,7,FALSE),0)</f>
        <v>1</v>
      </c>
    </row>
    <row r="1461" spans="1:17" x14ac:dyDescent="0.25">
      <c r="A1461" s="10">
        <v>3</v>
      </c>
      <c r="B1461" s="10" t="s">
        <v>181</v>
      </c>
      <c r="C1461" s="10" t="s">
        <v>192</v>
      </c>
      <c r="D1461" s="10" t="s">
        <v>71</v>
      </c>
      <c r="E1461" s="10" t="s">
        <v>71</v>
      </c>
      <c r="F1461" s="10">
        <v>335</v>
      </c>
      <c r="G1461" s="10" t="s">
        <v>269</v>
      </c>
      <c r="H1461" s="10"/>
      <c r="I1461" s="10"/>
      <c r="J1461" s="10" t="s">
        <v>71</v>
      </c>
      <c r="K1461" s="10"/>
      <c r="L1461" s="10" t="s">
        <v>270</v>
      </c>
      <c r="M1461" s="10" t="s">
        <v>271</v>
      </c>
      <c r="N1461" s="10" t="s">
        <v>192</v>
      </c>
      <c r="O1461" s="8">
        <f>IF(N1461="Sportsman",0,_xlfn.IFNA(VLOOKUP(E1461,'Points and Classes'!A:B,2,FALSE),0))</f>
        <v>0</v>
      </c>
      <c r="P1461" s="8">
        <f>_xlfn.IFNA(VLOOKUP(N1461&amp;G1461,'By Class Overall'!A:F,6,FALSE),0)</f>
        <v>0</v>
      </c>
      <c r="Q1461" s="8">
        <f>_xlfn.IFNA(VLOOKUP(N1461&amp;G1461,'By Class Overall'!A:G,7,FALSE),0)</f>
        <v>1</v>
      </c>
    </row>
    <row r="1462" spans="1:17" x14ac:dyDescent="0.25">
      <c r="A1462" s="10">
        <v>3</v>
      </c>
      <c r="B1462" s="10" t="s">
        <v>181</v>
      </c>
      <c r="C1462" s="10" t="s">
        <v>196</v>
      </c>
      <c r="D1462" s="10">
        <v>1</v>
      </c>
      <c r="E1462" s="10">
        <v>1</v>
      </c>
      <c r="F1462" s="10">
        <v>122</v>
      </c>
      <c r="G1462" s="10" t="s">
        <v>101</v>
      </c>
      <c r="H1462" s="10">
        <v>7</v>
      </c>
      <c r="I1462" s="11">
        <v>7.6380787037037033E-3</v>
      </c>
      <c r="J1462" s="10"/>
      <c r="K1462" s="10"/>
      <c r="L1462" s="10" t="s">
        <v>31</v>
      </c>
      <c r="M1462" s="10" t="s">
        <v>102</v>
      </c>
      <c r="N1462" s="10" t="s">
        <v>196</v>
      </c>
      <c r="O1462" s="8">
        <f>IF(N1462="Sportsman",0,_xlfn.IFNA(VLOOKUP(E1462,'Points and Classes'!A:B,2,FALSE),0))</f>
        <v>50</v>
      </c>
      <c r="P1462" s="8">
        <f>_xlfn.IFNA(VLOOKUP(N1462&amp;G1462,'By Class Overall'!A:F,6,FALSE),0)</f>
        <v>96</v>
      </c>
      <c r="Q1462" s="8">
        <f>_xlfn.IFNA(VLOOKUP(N1462&amp;G1462,'By Class Overall'!A:G,7,FALSE),0)</f>
        <v>3</v>
      </c>
    </row>
    <row r="1463" spans="1:17" x14ac:dyDescent="0.25">
      <c r="A1463" s="10">
        <v>3</v>
      </c>
      <c r="B1463" s="10" t="s">
        <v>181</v>
      </c>
      <c r="C1463" s="10" t="s">
        <v>196</v>
      </c>
      <c r="D1463" s="10">
        <v>2</v>
      </c>
      <c r="E1463" s="10">
        <v>2</v>
      </c>
      <c r="F1463" s="10">
        <v>86</v>
      </c>
      <c r="G1463" s="10" t="s">
        <v>89</v>
      </c>
      <c r="H1463" s="10">
        <v>7</v>
      </c>
      <c r="I1463" s="11">
        <v>7.6440046296296291E-3</v>
      </c>
      <c r="J1463" s="10">
        <v>0.51200000000000001</v>
      </c>
      <c r="K1463" s="10">
        <v>0.51200000000000001</v>
      </c>
      <c r="L1463" s="10" t="s">
        <v>31</v>
      </c>
      <c r="M1463" s="10" t="s">
        <v>60</v>
      </c>
      <c r="N1463" s="10" t="s">
        <v>196</v>
      </c>
      <c r="O1463" s="8">
        <f>IF(N1463="Sportsman",0,_xlfn.IFNA(VLOOKUP(E1463,'Points and Classes'!A:B,2,FALSE),0))</f>
        <v>40</v>
      </c>
      <c r="P1463" s="8">
        <f>_xlfn.IFNA(VLOOKUP(N1463&amp;G1463,'By Class Overall'!A:F,6,FALSE),0)</f>
        <v>140</v>
      </c>
      <c r="Q1463" s="8">
        <f>_xlfn.IFNA(VLOOKUP(N1463&amp;G1463,'By Class Overall'!A:G,7,FALSE),0)</f>
        <v>1</v>
      </c>
    </row>
    <row r="1464" spans="1:17" x14ac:dyDescent="0.25">
      <c r="A1464" s="10">
        <v>3</v>
      </c>
      <c r="B1464" s="10" t="s">
        <v>181</v>
      </c>
      <c r="C1464" s="10" t="s">
        <v>196</v>
      </c>
      <c r="D1464" s="10">
        <v>3</v>
      </c>
      <c r="E1464" s="10">
        <v>3</v>
      </c>
      <c r="F1464" s="10">
        <v>115</v>
      </c>
      <c r="G1464" s="10" t="s">
        <v>92</v>
      </c>
      <c r="H1464" s="10">
        <v>7</v>
      </c>
      <c r="I1464" s="11">
        <v>7.6887731481481486E-3</v>
      </c>
      <c r="J1464" s="10">
        <v>4.38</v>
      </c>
      <c r="K1464" s="10">
        <v>3.8679999999999999</v>
      </c>
      <c r="L1464" s="10" t="s">
        <v>62</v>
      </c>
      <c r="M1464" s="10" t="s">
        <v>44</v>
      </c>
      <c r="N1464" s="10" t="s">
        <v>196</v>
      </c>
      <c r="O1464" s="8">
        <f>IF(N1464="Sportsman",0,_xlfn.IFNA(VLOOKUP(E1464,'Points and Classes'!A:B,2,FALSE),0))</f>
        <v>32</v>
      </c>
      <c r="P1464" s="8">
        <f>_xlfn.IFNA(VLOOKUP(N1464&amp;G1464,'By Class Overall'!A:F,6,FALSE),0)</f>
        <v>104</v>
      </c>
      <c r="Q1464" s="8">
        <f>_xlfn.IFNA(VLOOKUP(N1464&amp;G1464,'By Class Overall'!A:G,7,FALSE),0)</f>
        <v>2</v>
      </c>
    </row>
    <row r="1465" spans="1:17" x14ac:dyDescent="0.25">
      <c r="A1465" s="10">
        <v>3</v>
      </c>
      <c r="B1465" s="10" t="s">
        <v>181</v>
      </c>
      <c r="C1465" s="10" t="s">
        <v>196</v>
      </c>
      <c r="D1465" s="10">
        <v>4</v>
      </c>
      <c r="E1465" s="10">
        <v>4</v>
      </c>
      <c r="F1465" s="10">
        <v>53</v>
      </c>
      <c r="G1465" s="10" t="s">
        <v>120</v>
      </c>
      <c r="H1465" s="10">
        <v>7</v>
      </c>
      <c r="I1465" s="11">
        <v>7.8532291666666663E-3</v>
      </c>
      <c r="J1465" s="10">
        <v>18.588999999999999</v>
      </c>
      <c r="K1465" s="10">
        <v>14.209</v>
      </c>
      <c r="L1465" s="10" t="s">
        <v>31</v>
      </c>
      <c r="M1465" s="10" t="s">
        <v>121</v>
      </c>
      <c r="N1465" s="10" t="s">
        <v>196</v>
      </c>
      <c r="O1465" s="8">
        <f>IF(N1465="Sportsman",0,_xlfn.IFNA(VLOOKUP(E1465,'Points and Classes'!A:B,2,FALSE),0))</f>
        <v>26</v>
      </c>
      <c r="P1465" s="8">
        <f>_xlfn.IFNA(VLOOKUP(N1465&amp;G1465,'By Class Overall'!A:F,6,FALSE),0)</f>
        <v>52</v>
      </c>
      <c r="Q1465" s="8">
        <f>_xlfn.IFNA(VLOOKUP(N1465&amp;G1465,'By Class Overall'!A:G,7,FALSE),0)</f>
        <v>4</v>
      </c>
    </row>
    <row r="1466" spans="1:17" x14ac:dyDescent="0.25">
      <c r="A1466" s="10">
        <v>3</v>
      </c>
      <c r="B1466" s="10" t="s">
        <v>181</v>
      </c>
      <c r="C1466" s="10" t="s">
        <v>196</v>
      </c>
      <c r="D1466" s="10">
        <v>5</v>
      </c>
      <c r="E1466" s="10">
        <v>5</v>
      </c>
      <c r="F1466" s="10">
        <v>58</v>
      </c>
      <c r="G1466" s="10" t="s">
        <v>275</v>
      </c>
      <c r="H1466" s="10">
        <v>7</v>
      </c>
      <c r="I1466" s="11">
        <v>8.070729166666667E-3</v>
      </c>
      <c r="J1466" s="10">
        <v>37.381</v>
      </c>
      <c r="K1466" s="10">
        <v>18.792000000000002</v>
      </c>
      <c r="L1466" s="10" t="s">
        <v>276</v>
      </c>
      <c r="M1466" s="10" t="s">
        <v>123</v>
      </c>
      <c r="N1466" s="10" t="s">
        <v>196</v>
      </c>
      <c r="O1466" s="8">
        <f>IF(N1466="Sportsman",0,_xlfn.IFNA(VLOOKUP(E1466,'Points and Classes'!A:B,2,FALSE),0))</f>
        <v>22</v>
      </c>
      <c r="P1466" s="8">
        <f>_xlfn.IFNA(VLOOKUP(N1466&amp;G1466,'By Class Overall'!A:F,6,FALSE),0)</f>
        <v>32</v>
      </c>
      <c r="Q1466" s="8">
        <f>_xlfn.IFNA(VLOOKUP(N1466&amp;G1466,'By Class Overall'!A:G,7,FALSE),0)</f>
        <v>8</v>
      </c>
    </row>
    <row r="1467" spans="1:17" x14ac:dyDescent="0.25">
      <c r="A1467" s="10">
        <v>3</v>
      </c>
      <c r="B1467" s="10" t="s">
        <v>181</v>
      </c>
      <c r="C1467" s="10" t="s">
        <v>196</v>
      </c>
      <c r="D1467" s="10">
        <v>6</v>
      </c>
      <c r="E1467" s="10">
        <v>6</v>
      </c>
      <c r="F1467" s="10">
        <v>607</v>
      </c>
      <c r="G1467" s="10" t="s">
        <v>67</v>
      </c>
      <c r="H1467" s="10">
        <v>7</v>
      </c>
      <c r="I1467" s="11">
        <v>8.137951388888889E-3</v>
      </c>
      <c r="J1467" s="10">
        <v>43.189</v>
      </c>
      <c r="K1467" s="10">
        <v>5.8079999999999998</v>
      </c>
      <c r="L1467" s="10" t="s">
        <v>51</v>
      </c>
      <c r="M1467" s="10" t="s">
        <v>52</v>
      </c>
      <c r="N1467" s="10" t="s">
        <v>196</v>
      </c>
      <c r="O1467" s="8">
        <f>IF(N1467="Sportsman",0,_xlfn.IFNA(VLOOKUP(E1467,'Points and Classes'!A:B,2,FALSE),0))</f>
        <v>20</v>
      </c>
      <c r="P1467" s="8">
        <f>_xlfn.IFNA(VLOOKUP(N1467&amp;G1467,'By Class Overall'!A:F,6,FALSE),0)</f>
        <v>37</v>
      </c>
      <c r="Q1467" s="8">
        <f>_xlfn.IFNA(VLOOKUP(N1467&amp;G1467,'By Class Overall'!A:G,7,FALSE),0)</f>
        <v>7</v>
      </c>
    </row>
    <row r="1468" spans="1:17" x14ac:dyDescent="0.25">
      <c r="A1468" s="10">
        <v>3</v>
      </c>
      <c r="B1468" s="10" t="s">
        <v>181</v>
      </c>
      <c r="C1468" s="10" t="s">
        <v>196</v>
      </c>
      <c r="D1468" s="10">
        <v>7</v>
      </c>
      <c r="E1468" s="10">
        <v>7</v>
      </c>
      <c r="F1468" s="10">
        <v>113</v>
      </c>
      <c r="G1468" s="10" t="s">
        <v>264</v>
      </c>
      <c r="H1468" s="10">
        <v>7</v>
      </c>
      <c r="I1468" s="11">
        <v>8.2631712962962962E-3</v>
      </c>
      <c r="J1468" s="10">
        <v>54.008000000000003</v>
      </c>
      <c r="K1468" s="10">
        <v>10.819000000000001</v>
      </c>
      <c r="L1468" s="10" t="s">
        <v>265</v>
      </c>
      <c r="M1468" s="10" t="s">
        <v>266</v>
      </c>
      <c r="N1468" s="10" t="s">
        <v>196</v>
      </c>
      <c r="O1468" s="8">
        <f>IF(N1468="Sportsman",0,_xlfn.IFNA(VLOOKUP(E1468,'Points and Classes'!A:B,2,FALSE),0))</f>
        <v>18</v>
      </c>
      <c r="P1468" s="8">
        <f>_xlfn.IFNA(VLOOKUP(N1468&amp;G1468,'By Class Overall'!A:F,6,FALSE),0)</f>
        <v>18</v>
      </c>
      <c r="Q1468" s="8">
        <f>_xlfn.IFNA(VLOOKUP(N1468&amp;G1468,'By Class Overall'!A:G,7,FALSE),0)</f>
        <v>15</v>
      </c>
    </row>
    <row r="1469" spans="1:17" x14ac:dyDescent="0.25">
      <c r="A1469" s="10">
        <v>3</v>
      </c>
      <c r="B1469" s="10" t="s">
        <v>181</v>
      </c>
      <c r="C1469" s="10" t="s">
        <v>196</v>
      </c>
      <c r="D1469" s="10">
        <v>8</v>
      </c>
      <c r="E1469" s="10">
        <v>8</v>
      </c>
      <c r="F1469" s="10">
        <v>69</v>
      </c>
      <c r="G1469" s="10" t="s">
        <v>72</v>
      </c>
      <c r="H1469" s="10">
        <v>7</v>
      </c>
      <c r="I1469" s="11">
        <v>8.2958796296296305E-3</v>
      </c>
      <c r="J1469" s="10">
        <v>56.834000000000003</v>
      </c>
      <c r="K1469" s="10">
        <v>2.8260000000000001</v>
      </c>
      <c r="L1469" s="10" t="s">
        <v>73</v>
      </c>
      <c r="M1469" s="10" t="s">
        <v>74</v>
      </c>
      <c r="N1469" s="10" t="s">
        <v>196</v>
      </c>
      <c r="O1469" s="8">
        <f>IF(N1469="Sportsman",0,_xlfn.IFNA(VLOOKUP(E1469,'Points and Classes'!A:B,2,FALSE),0))</f>
        <v>16</v>
      </c>
      <c r="P1469" s="8">
        <f>_xlfn.IFNA(VLOOKUP(N1469&amp;G1469,'By Class Overall'!A:F,6,FALSE),0)</f>
        <v>21</v>
      </c>
      <c r="Q1469" s="8">
        <f>_xlfn.IFNA(VLOOKUP(N1469&amp;G1469,'By Class Overall'!A:G,7,FALSE),0)</f>
        <v>13</v>
      </c>
    </row>
    <row r="1470" spans="1:17" x14ac:dyDescent="0.25">
      <c r="A1470" s="10">
        <v>3</v>
      </c>
      <c r="B1470" s="10" t="s">
        <v>181</v>
      </c>
      <c r="C1470" s="10" t="s">
        <v>196</v>
      </c>
      <c r="D1470" s="10">
        <v>9</v>
      </c>
      <c r="E1470" s="10">
        <v>9</v>
      </c>
      <c r="F1470" s="10">
        <v>444</v>
      </c>
      <c r="G1470" s="10" t="s">
        <v>257</v>
      </c>
      <c r="H1470" s="10">
        <v>7</v>
      </c>
      <c r="I1470" s="11">
        <v>8.3006134259259266E-3</v>
      </c>
      <c r="J1470" s="10">
        <v>57.243000000000002</v>
      </c>
      <c r="K1470" s="10">
        <v>0.40899999999999997</v>
      </c>
      <c r="L1470" s="10" t="s">
        <v>298</v>
      </c>
      <c r="M1470" s="10" t="s">
        <v>288</v>
      </c>
      <c r="N1470" s="10" t="s">
        <v>196</v>
      </c>
      <c r="O1470" s="8">
        <f>IF(N1470="Sportsman",0,_xlfn.IFNA(VLOOKUP(E1470,'Points and Classes'!A:B,2,FALSE),0))</f>
        <v>14</v>
      </c>
      <c r="P1470" s="8">
        <f>_xlfn.IFNA(VLOOKUP(N1470&amp;G1470,'By Class Overall'!A:F,6,FALSE),0)</f>
        <v>14</v>
      </c>
      <c r="Q1470" s="8">
        <f>_xlfn.IFNA(VLOOKUP(N1470&amp;G1470,'By Class Overall'!A:G,7,FALSE),0)</f>
        <v>20</v>
      </c>
    </row>
    <row r="1471" spans="1:17" x14ac:dyDescent="0.25">
      <c r="A1471" s="10">
        <v>3</v>
      </c>
      <c r="B1471" s="10" t="s">
        <v>181</v>
      </c>
      <c r="C1471" s="10" t="s">
        <v>196</v>
      </c>
      <c r="D1471" s="10">
        <v>10</v>
      </c>
      <c r="E1471" s="10">
        <v>10</v>
      </c>
      <c r="F1471" s="10">
        <v>240</v>
      </c>
      <c r="G1471" s="10" t="s">
        <v>292</v>
      </c>
      <c r="H1471" s="10">
        <v>7</v>
      </c>
      <c r="I1471" s="11">
        <v>8.6939004629629623E-3</v>
      </c>
      <c r="J1471" s="11">
        <v>1.0558217592592592E-3</v>
      </c>
      <c r="K1471" s="10">
        <v>33.979999999999997</v>
      </c>
      <c r="L1471" s="10" t="s">
        <v>51</v>
      </c>
      <c r="M1471" s="10" t="s">
        <v>52</v>
      </c>
      <c r="N1471" s="10" t="s">
        <v>196</v>
      </c>
      <c r="O1471" s="8">
        <f>IF(N1471="Sportsman",0,_xlfn.IFNA(VLOOKUP(E1471,'Points and Classes'!A:B,2,FALSE),0))</f>
        <v>12</v>
      </c>
      <c r="P1471" s="8">
        <f>_xlfn.IFNA(VLOOKUP(N1471&amp;G1471,'By Class Overall'!A:F,6,FALSE),0)</f>
        <v>12</v>
      </c>
      <c r="Q1471" s="8">
        <f>_xlfn.IFNA(VLOOKUP(N1471&amp;G1471,'By Class Overall'!A:G,7,FALSE),0)</f>
        <v>22</v>
      </c>
    </row>
    <row r="1472" spans="1:17" x14ac:dyDescent="0.25">
      <c r="A1472" s="10">
        <v>3</v>
      </c>
      <c r="B1472" s="10" t="s">
        <v>181</v>
      </c>
      <c r="C1472" s="10" t="s">
        <v>196</v>
      </c>
      <c r="D1472" s="10">
        <v>11</v>
      </c>
      <c r="E1472" s="10">
        <v>11</v>
      </c>
      <c r="F1472" s="10">
        <v>107</v>
      </c>
      <c r="G1472" s="10" t="s">
        <v>55</v>
      </c>
      <c r="H1472" s="10">
        <v>4</v>
      </c>
      <c r="I1472" s="11">
        <v>5.3762384259259258E-3</v>
      </c>
      <c r="J1472" s="10" t="s">
        <v>113</v>
      </c>
      <c r="K1472" s="10" t="s">
        <v>113</v>
      </c>
      <c r="L1472" s="10" t="s">
        <v>56</v>
      </c>
      <c r="M1472" s="10" t="s">
        <v>57</v>
      </c>
      <c r="N1472" s="10" t="s">
        <v>196</v>
      </c>
      <c r="O1472" s="8">
        <f>IF(N1472="Sportsman",0,_xlfn.IFNA(VLOOKUP(E1472,'Points and Classes'!A:B,2,FALSE),0))</f>
        <v>10</v>
      </c>
      <c r="P1472" s="8">
        <f>_xlfn.IFNA(VLOOKUP(N1472&amp;G1472,'By Class Overall'!A:F,6,FALSE),0)</f>
        <v>22</v>
      </c>
      <c r="Q1472" s="8">
        <f>_xlfn.IFNA(VLOOKUP(N1472&amp;G1472,'By Class Overall'!A:G,7,FALSE),0)</f>
        <v>11</v>
      </c>
    </row>
    <row r="1473" spans="1:17" x14ac:dyDescent="0.25">
      <c r="A1473" s="10">
        <v>3</v>
      </c>
      <c r="B1473" s="10" t="s">
        <v>181</v>
      </c>
      <c r="C1473" s="10" t="s">
        <v>196</v>
      </c>
      <c r="D1473" s="10" t="s">
        <v>71</v>
      </c>
      <c r="E1473" s="10" t="s">
        <v>71</v>
      </c>
      <c r="F1473" s="10">
        <v>11</v>
      </c>
      <c r="G1473" s="10" t="s">
        <v>127</v>
      </c>
      <c r="H1473" s="10"/>
      <c r="I1473" s="10"/>
      <c r="J1473" s="10" t="s">
        <v>71</v>
      </c>
      <c r="K1473" s="10"/>
      <c r="L1473" s="10" t="s">
        <v>31</v>
      </c>
      <c r="M1473" s="10" t="s">
        <v>128</v>
      </c>
      <c r="N1473" s="10" t="s">
        <v>196</v>
      </c>
      <c r="O1473" s="8">
        <f>IF(N1473="Sportsman",0,_xlfn.IFNA(VLOOKUP(E1473,'Points and Classes'!A:B,2,FALSE),0))</f>
        <v>0</v>
      </c>
      <c r="P1473" s="8">
        <f>_xlfn.IFNA(VLOOKUP(N1473&amp;G1473,'By Class Overall'!A:F,6,FALSE),0)</f>
        <v>42</v>
      </c>
      <c r="Q1473" s="8">
        <f>_xlfn.IFNA(VLOOKUP(N1473&amp;G1473,'By Class Overall'!A:G,7,FALSE),0)</f>
        <v>5</v>
      </c>
    </row>
    <row r="1474" spans="1:17" x14ac:dyDescent="0.25">
      <c r="A1474" s="10">
        <v>3</v>
      </c>
      <c r="B1474" s="10" t="s">
        <v>181</v>
      </c>
      <c r="C1474" s="10" t="s">
        <v>196</v>
      </c>
      <c r="D1474" s="10" t="s">
        <v>71</v>
      </c>
      <c r="E1474" s="10" t="s">
        <v>71</v>
      </c>
      <c r="F1474" s="10">
        <v>193</v>
      </c>
      <c r="G1474" s="10" t="s">
        <v>14</v>
      </c>
      <c r="H1474" s="10"/>
      <c r="I1474" s="10"/>
      <c r="J1474" s="10" t="s">
        <v>71</v>
      </c>
      <c r="K1474" s="10"/>
      <c r="L1474" s="10" t="s">
        <v>15</v>
      </c>
      <c r="M1474" s="10" t="s">
        <v>16</v>
      </c>
      <c r="N1474" s="10" t="s">
        <v>196</v>
      </c>
      <c r="O1474" s="8">
        <f>IF(N1474="Sportsman",0,_xlfn.IFNA(VLOOKUP(E1474,'Points and Classes'!A:B,2,FALSE),0))</f>
        <v>0</v>
      </c>
      <c r="P1474" s="8">
        <f>_xlfn.IFNA(VLOOKUP(N1474&amp;G1474,'By Class Overall'!A:F,6,FALSE),0)</f>
        <v>22</v>
      </c>
      <c r="Q1474" s="8">
        <f>_xlfn.IFNA(VLOOKUP(N1474&amp;G1474,'By Class Overall'!A:G,7,FALSE),0)</f>
        <v>11</v>
      </c>
    </row>
    <row r="1475" spans="1:17" x14ac:dyDescent="0.25">
      <c r="A1475" s="10">
        <v>3</v>
      </c>
      <c r="B1475" s="10" t="s">
        <v>181</v>
      </c>
      <c r="C1475" s="10" t="s">
        <v>196</v>
      </c>
      <c r="D1475" s="10" t="s">
        <v>71</v>
      </c>
      <c r="E1475" s="10" t="s">
        <v>71</v>
      </c>
      <c r="F1475" s="10">
        <v>117</v>
      </c>
      <c r="G1475" s="10" t="s">
        <v>25</v>
      </c>
      <c r="H1475" s="10"/>
      <c r="I1475" s="10"/>
      <c r="J1475" s="10" t="s">
        <v>71</v>
      </c>
      <c r="K1475" s="10"/>
      <c r="L1475" s="10" t="s">
        <v>114</v>
      </c>
      <c r="M1475" s="10" t="s">
        <v>115</v>
      </c>
      <c r="N1475" s="10" t="s">
        <v>196</v>
      </c>
      <c r="O1475" s="8">
        <f>IF(N1475="Sportsman",0,_xlfn.IFNA(VLOOKUP(E1475,'Points and Classes'!A:B,2,FALSE),0))</f>
        <v>0</v>
      </c>
      <c r="P1475" s="8">
        <f>_xlfn.IFNA(VLOOKUP(N1475&amp;G1475,'By Class Overall'!A:F,6,FALSE),0)</f>
        <v>19</v>
      </c>
      <c r="Q1475" s="8">
        <f>_xlfn.IFNA(VLOOKUP(N1475&amp;G1475,'By Class Overall'!A:G,7,FALSE),0)</f>
        <v>14</v>
      </c>
    </row>
    <row r="1476" spans="1:17" x14ac:dyDescent="0.25">
      <c r="A1476" s="10">
        <v>3</v>
      </c>
      <c r="B1476" s="10" t="s">
        <v>181</v>
      </c>
      <c r="C1476" s="10" t="s">
        <v>196</v>
      </c>
      <c r="D1476" s="10" t="s">
        <v>71</v>
      </c>
      <c r="E1476" s="10" t="s">
        <v>71</v>
      </c>
      <c r="F1476" s="10">
        <v>121</v>
      </c>
      <c r="G1476" s="10" t="s">
        <v>107</v>
      </c>
      <c r="H1476" s="10"/>
      <c r="I1476" s="10"/>
      <c r="J1476" s="10" t="s">
        <v>71</v>
      </c>
      <c r="K1476" s="10"/>
      <c r="L1476" s="10" t="s">
        <v>108</v>
      </c>
      <c r="M1476" s="10" t="s">
        <v>102</v>
      </c>
      <c r="N1476" s="10" t="s">
        <v>196</v>
      </c>
      <c r="O1476" s="8">
        <f>IF(N1476="Sportsman",0,_xlfn.IFNA(VLOOKUP(E1476,'Points and Classes'!A:B,2,FALSE),0))</f>
        <v>0</v>
      </c>
      <c r="P1476" s="8">
        <f>_xlfn.IFNA(VLOOKUP(N1476&amp;G1476,'By Class Overall'!A:F,6,FALSE),0)</f>
        <v>16</v>
      </c>
      <c r="Q1476" s="8">
        <f>_xlfn.IFNA(VLOOKUP(N1476&amp;G1476,'By Class Overall'!A:G,7,FALSE),0)</f>
        <v>17</v>
      </c>
    </row>
    <row r="1477" spans="1:17" x14ac:dyDescent="0.25">
      <c r="A1477" s="10">
        <v>3</v>
      </c>
      <c r="B1477" s="10" t="s">
        <v>181</v>
      </c>
      <c r="C1477" s="10" t="s">
        <v>196</v>
      </c>
      <c r="D1477" s="10" t="s">
        <v>71</v>
      </c>
      <c r="E1477" s="10" t="s">
        <v>71</v>
      </c>
      <c r="F1477" s="10">
        <v>911</v>
      </c>
      <c r="G1477" s="10" t="s">
        <v>61</v>
      </c>
      <c r="H1477" s="10"/>
      <c r="I1477" s="10"/>
      <c r="J1477" s="10" t="s">
        <v>71</v>
      </c>
      <c r="K1477" s="10"/>
      <c r="L1477" s="10" t="s">
        <v>62</v>
      </c>
      <c r="M1477" s="10" t="s">
        <v>44</v>
      </c>
      <c r="N1477" s="10" t="s">
        <v>196</v>
      </c>
      <c r="O1477" s="8">
        <f>IF(N1477="Sportsman",0,_xlfn.IFNA(VLOOKUP(E1477,'Points and Classes'!A:B,2,FALSE),0))</f>
        <v>0</v>
      </c>
      <c r="P1477" s="8">
        <f>_xlfn.IFNA(VLOOKUP(N1477&amp;G1477,'By Class Overall'!A:F,6,FALSE),0)</f>
        <v>12</v>
      </c>
      <c r="Q1477" s="8">
        <f>_xlfn.IFNA(VLOOKUP(N1477&amp;G1477,'By Class Overall'!A:G,7,FALSE),0)</f>
        <v>22</v>
      </c>
    </row>
    <row r="1478" spans="1:17" x14ac:dyDescent="0.25">
      <c r="A1478" s="10">
        <v>3</v>
      </c>
      <c r="B1478" s="10" t="s">
        <v>181</v>
      </c>
      <c r="C1478" s="10" t="s">
        <v>196</v>
      </c>
      <c r="D1478" s="10" t="s">
        <v>71</v>
      </c>
      <c r="E1478" s="10" t="s">
        <v>71</v>
      </c>
      <c r="F1478" s="10">
        <v>675</v>
      </c>
      <c r="G1478" s="10" t="s">
        <v>75</v>
      </c>
      <c r="H1478" s="10"/>
      <c r="I1478" s="10"/>
      <c r="J1478" s="10" t="s">
        <v>71</v>
      </c>
      <c r="K1478" s="10"/>
      <c r="L1478" s="10" t="s">
        <v>76</v>
      </c>
      <c r="M1478" s="10" t="s">
        <v>52</v>
      </c>
      <c r="N1478" s="10" t="s">
        <v>196</v>
      </c>
      <c r="O1478" s="8">
        <f>IF(N1478="Sportsman",0,_xlfn.IFNA(VLOOKUP(E1478,'Points and Classes'!A:B,2,FALSE),0))</f>
        <v>0</v>
      </c>
      <c r="P1478" s="8">
        <f>_xlfn.IFNA(VLOOKUP(N1478&amp;G1478,'By Class Overall'!A:F,6,FALSE),0)</f>
        <v>0</v>
      </c>
      <c r="Q1478" s="8">
        <f>_xlfn.IFNA(VLOOKUP(N1478&amp;G1478,'By Class Overall'!A:G,7,FALSE),0)</f>
        <v>30</v>
      </c>
    </row>
    <row r="1479" spans="1:17" x14ac:dyDescent="0.25">
      <c r="A1479" s="10">
        <v>3</v>
      </c>
      <c r="B1479" s="10" t="s">
        <v>181</v>
      </c>
      <c r="C1479" s="10" t="s">
        <v>196</v>
      </c>
      <c r="D1479" s="10" t="s">
        <v>71</v>
      </c>
      <c r="E1479" s="10" t="s">
        <v>71</v>
      </c>
      <c r="F1479" s="10">
        <v>365</v>
      </c>
      <c r="G1479" s="10" t="s">
        <v>105</v>
      </c>
      <c r="H1479" s="10"/>
      <c r="I1479" s="10"/>
      <c r="J1479" s="10" t="s">
        <v>71</v>
      </c>
      <c r="K1479" s="10"/>
      <c r="L1479" s="10" t="s">
        <v>48</v>
      </c>
      <c r="M1479" s="10" t="s">
        <v>128</v>
      </c>
      <c r="N1479" s="10" t="s">
        <v>196</v>
      </c>
      <c r="O1479" s="8">
        <f>IF(N1479="Sportsman",0,_xlfn.IFNA(VLOOKUP(E1479,'Points and Classes'!A:B,2,FALSE),0))</f>
        <v>0</v>
      </c>
      <c r="P1479" s="8">
        <f>_xlfn.IFNA(VLOOKUP(N1479&amp;G1479,'By Class Overall'!A:F,6,FALSE),0)</f>
        <v>16</v>
      </c>
      <c r="Q1479" s="8">
        <f>_xlfn.IFNA(VLOOKUP(N1479&amp;G1479,'By Class Overall'!A:G,7,FALSE),0)</f>
        <v>17</v>
      </c>
    </row>
    <row r="1480" spans="1:17" x14ac:dyDescent="0.25">
      <c r="A1480" s="10">
        <v>3</v>
      </c>
      <c r="B1480" s="10" t="s">
        <v>181</v>
      </c>
      <c r="C1480" s="10" t="s">
        <v>196</v>
      </c>
      <c r="D1480" s="10" t="s">
        <v>71</v>
      </c>
      <c r="E1480" s="10" t="s">
        <v>71</v>
      </c>
      <c r="F1480" s="10">
        <v>311</v>
      </c>
      <c r="G1480" s="10" t="s">
        <v>150</v>
      </c>
      <c r="H1480" s="10"/>
      <c r="I1480" s="10"/>
      <c r="J1480" s="10" t="s">
        <v>71</v>
      </c>
      <c r="K1480" s="10"/>
      <c r="L1480" s="10" t="s">
        <v>80</v>
      </c>
      <c r="M1480" s="10" t="s">
        <v>19</v>
      </c>
      <c r="N1480" s="10" t="s">
        <v>196</v>
      </c>
      <c r="O1480" s="8">
        <f>IF(N1480="Sportsman",0,_xlfn.IFNA(VLOOKUP(E1480,'Points and Classes'!A:B,2,FALSE),0))</f>
        <v>0</v>
      </c>
      <c r="P1480" s="8">
        <f>_xlfn.IFNA(VLOOKUP(N1480&amp;G1480,'By Class Overall'!A:F,6,FALSE),0)</f>
        <v>0</v>
      </c>
      <c r="Q1480" s="8">
        <f>_xlfn.IFNA(VLOOKUP(N1480&amp;G1480,'By Class Overall'!A:G,7,FALSE),0)</f>
        <v>0</v>
      </c>
    </row>
    <row r="1481" spans="1:17" x14ac:dyDescent="0.25">
      <c r="A1481" s="10">
        <v>3</v>
      </c>
      <c r="B1481" s="10" t="s">
        <v>181</v>
      </c>
      <c r="C1481" s="10" t="s">
        <v>196</v>
      </c>
      <c r="D1481" s="10" t="s">
        <v>71</v>
      </c>
      <c r="E1481" s="10" t="s">
        <v>71</v>
      </c>
      <c r="F1481" s="10">
        <v>689</v>
      </c>
      <c r="G1481" s="10" t="s">
        <v>279</v>
      </c>
      <c r="H1481" s="10"/>
      <c r="I1481" s="10"/>
      <c r="J1481" s="10" t="s">
        <v>71</v>
      </c>
      <c r="K1481" s="10"/>
      <c r="L1481" s="10" t="s">
        <v>280</v>
      </c>
      <c r="M1481" s="10" t="s">
        <v>281</v>
      </c>
      <c r="N1481" s="10" t="s">
        <v>196</v>
      </c>
      <c r="O1481" s="8">
        <f>IF(N1481="Sportsman",0,_xlfn.IFNA(VLOOKUP(E1481,'Points and Classes'!A:B,2,FALSE),0))</f>
        <v>0</v>
      </c>
      <c r="P1481" s="8">
        <f>_xlfn.IFNA(VLOOKUP(N1481&amp;G1481,'By Class Overall'!A:F,6,FALSE),0)</f>
        <v>0</v>
      </c>
      <c r="Q1481" s="8">
        <f>_xlfn.IFNA(VLOOKUP(N1481&amp;G1481,'By Class Overall'!A:G,7,FALSE),0)</f>
        <v>0</v>
      </c>
    </row>
    <row r="1482" spans="1:17" x14ac:dyDescent="0.25">
      <c r="A1482" s="10">
        <v>3</v>
      </c>
      <c r="B1482" s="10" t="s">
        <v>181</v>
      </c>
      <c r="C1482" s="10" t="s">
        <v>196</v>
      </c>
      <c r="D1482" s="10" t="s">
        <v>71</v>
      </c>
      <c r="E1482" s="10" t="s">
        <v>71</v>
      </c>
      <c r="F1482" s="10">
        <v>26</v>
      </c>
      <c r="G1482" s="10" t="s">
        <v>90</v>
      </c>
      <c r="H1482" s="10"/>
      <c r="I1482" s="10"/>
      <c r="J1482" s="10" t="s">
        <v>71</v>
      </c>
      <c r="K1482" s="10"/>
      <c r="L1482" s="10" t="s">
        <v>31</v>
      </c>
      <c r="M1482" s="10" t="s">
        <v>91</v>
      </c>
      <c r="N1482" s="10" t="s">
        <v>196</v>
      </c>
      <c r="O1482" s="8">
        <f>IF(N1482="Sportsman",0,_xlfn.IFNA(VLOOKUP(E1482,'Points and Classes'!A:B,2,FALSE),0))</f>
        <v>0</v>
      </c>
      <c r="P1482" s="8">
        <f>_xlfn.IFNA(VLOOKUP(N1482&amp;G1482,'By Class Overall'!A:F,6,FALSE),0)</f>
        <v>0</v>
      </c>
      <c r="Q1482" s="8">
        <f>_xlfn.IFNA(VLOOKUP(N1482&amp;G1482,'By Class Overall'!A:G,7,FALSE),0)</f>
        <v>0</v>
      </c>
    </row>
    <row r="1483" spans="1:17" x14ac:dyDescent="0.25">
      <c r="A1483" s="10">
        <v>3</v>
      </c>
      <c r="B1483" s="10" t="s">
        <v>181</v>
      </c>
      <c r="C1483" s="10" t="s">
        <v>196</v>
      </c>
      <c r="D1483" s="10" t="s">
        <v>71</v>
      </c>
      <c r="E1483" s="10" t="s">
        <v>71</v>
      </c>
      <c r="F1483" s="10">
        <v>39</v>
      </c>
      <c r="G1483" s="10" t="s">
        <v>98</v>
      </c>
      <c r="H1483" s="10"/>
      <c r="I1483" s="10"/>
      <c r="J1483" s="10" t="s">
        <v>71</v>
      </c>
      <c r="K1483" s="10"/>
      <c r="L1483" s="10" t="s">
        <v>99</v>
      </c>
      <c r="M1483" s="10" t="s">
        <v>100</v>
      </c>
      <c r="N1483" s="10" t="s">
        <v>196</v>
      </c>
      <c r="O1483" s="8">
        <f>IF(N1483="Sportsman",0,_xlfn.IFNA(VLOOKUP(E1483,'Points and Classes'!A:B,2,FALSE),0))</f>
        <v>0</v>
      </c>
      <c r="P1483" s="8">
        <f>_xlfn.IFNA(VLOOKUP(N1483&amp;G1483,'By Class Overall'!A:F,6,FALSE),0)</f>
        <v>0</v>
      </c>
      <c r="Q1483" s="8">
        <f>_xlfn.IFNA(VLOOKUP(N1483&amp;G1483,'By Class Overall'!A:G,7,FALSE),0)</f>
        <v>0</v>
      </c>
    </row>
    <row r="1484" spans="1:17" x14ac:dyDescent="0.25">
      <c r="A1484" s="10">
        <v>3</v>
      </c>
      <c r="B1484" s="10" t="s">
        <v>181</v>
      </c>
      <c r="C1484" s="10" t="s">
        <v>196</v>
      </c>
      <c r="D1484" s="10" t="s">
        <v>71</v>
      </c>
      <c r="E1484" s="10" t="s">
        <v>71</v>
      </c>
      <c r="F1484" s="10">
        <v>280</v>
      </c>
      <c r="G1484" s="10" t="s">
        <v>289</v>
      </c>
      <c r="H1484" s="10"/>
      <c r="I1484" s="10"/>
      <c r="J1484" s="10" t="s">
        <v>71</v>
      </c>
      <c r="K1484" s="10"/>
      <c r="L1484" s="10" t="s">
        <v>290</v>
      </c>
      <c r="M1484" s="10" t="s">
        <v>60</v>
      </c>
      <c r="N1484" s="10" t="s">
        <v>196</v>
      </c>
      <c r="O1484" s="8">
        <f>IF(N1484="Sportsman",0,_xlfn.IFNA(VLOOKUP(E1484,'Points and Classes'!A:B,2,FALSE),0))</f>
        <v>0</v>
      </c>
      <c r="P1484" s="8">
        <f>_xlfn.IFNA(VLOOKUP(N1484&amp;G1484,'By Class Overall'!A:F,6,FALSE),0)</f>
        <v>0</v>
      </c>
      <c r="Q1484" s="8">
        <f>_xlfn.IFNA(VLOOKUP(N1484&amp;G1484,'By Class Overall'!A:G,7,FALSE),0)</f>
        <v>0</v>
      </c>
    </row>
    <row r="1485" spans="1:17" x14ac:dyDescent="0.25">
      <c r="A1485" s="10">
        <v>3</v>
      </c>
      <c r="B1485" s="10" t="s">
        <v>181</v>
      </c>
      <c r="C1485" s="10" t="s">
        <v>196</v>
      </c>
      <c r="D1485" s="10" t="s">
        <v>71</v>
      </c>
      <c r="E1485" s="10" t="s">
        <v>71</v>
      </c>
      <c r="F1485" s="10">
        <v>666</v>
      </c>
      <c r="G1485" s="10" t="s">
        <v>45</v>
      </c>
      <c r="H1485" s="10"/>
      <c r="I1485" s="10"/>
      <c r="J1485" s="10" t="s">
        <v>71</v>
      </c>
      <c r="K1485" s="10"/>
      <c r="L1485" s="10" t="s">
        <v>18</v>
      </c>
      <c r="M1485" s="10" t="s">
        <v>46</v>
      </c>
      <c r="N1485" s="10" t="s">
        <v>196</v>
      </c>
      <c r="O1485" s="8">
        <f>IF(N1485="Sportsman",0,_xlfn.IFNA(VLOOKUP(E1485,'Points and Classes'!A:B,2,FALSE),0))</f>
        <v>0</v>
      </c>
      <c r="P1485" s="8">
        <f>_xlfn.IFNA(VLOOKUP(N1485&amp;G1485,'By Class Overall'!A:F,6,FALSE),0)</f>
        <v>0</v>
      </c>
      <c r="Q1485" s="8">
        <f>_xlfn.IFNA(VLOOKUP(N1485&amp;G1485,'By Class Overall'!A:G,7,FALSE),0)</f>
        <v>0</v>
      </c>
    </row>
  </sheetData>
  <autoFilter ref="A1:Q1485" xr:uid="{116F7D47-48D2-483A-ACEA-A93EBE012A8F}"/>
  <sortState xmlns:xlrd2="http://schemas.microsoft.com/office/spreadsheetml/2017/richdata2" ref="A2:Q1485">
    <sortCondition ref="A2:A1485"/>
    <sortCondition ref="B2:B1485"/>
    <sortCondition ref="C2:C1485"/>
    <sortCondition ref="D2:D148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2416-9FC6-4561-AD87-EEA4BC29A684}">
  <dimension ref="A1:I1131"/>
  <sheetViews>
    <sheetView topLeftCell="B1" workbookViewId="0">
      <selection activeCell="B1" sqref="B1"/>
    </sheetView>
  </sheetViews>
  <sheetFormatPr defaultRowHeight="15" x14ac:dyDescent="0.25"/>
  <cols>
    <col min="1" max="1" width="40.28515625" hidden="1" customWidth="1"/>
    <col min="2" max="2" width="26" bestFit="1" customWidth="1"/>
    <col min="3" max="3" width="20.140625" bestFit="1" customWidth="1"/>
    <col min="4" max="4" width="17.42578125" hidden="1" customWidth="1"/>
    <col min="5" max="5" width="8.42578125" hidden="1" customWidth="1"/>
    <col min="6" max="6" width="13.28515625" bestFit="1" customWidth="1"/>
    <col min="7" max="7" width="21.85546875" bestFit="1" customWidth="1"/>
    <col min="9" max="9" width="10.7109375" bestFit="1" customWidth="1"/>
  </cols>
  <sheetData>
    <row r="1" spans="1:9" x14ac:dyDescent="0.25">
      <c r="B1" s="2" t="s">
        <v>0</v>
      </c>
      <c r="C1" t="s">
        <v>219</v>
      </c>
    </row>
    <row r="2" spans="1:9" x14ac:dyDescent="0.25">
      <c r="B2" s="2" t="s">
        <v>207</v>
      </c>
      <c r="C2" t="s">
        <v>219</v>
      </c>
    </row>
    <row r="3" spans="1:9" x14ac:dyDescent="0.25">
      <c r="B3" s="2" t="s">
        <v>1</v>
      </c>
      <c r="C3" t="s">
        <v>220</v>
      </c>
    </row>
    <row r="5" spans="1:9" x14ac:dyDescent="0.25">
      <c r="D5" s="2" t="s">
        <v>284</v>
      </c>
      <c r="G5" s="4"/>
    </row>
    <row r="6" spans="1:9" x14ac:dyDescent="0.25">
      <c r="B6" s="2" t="s">
        <v>211</v>
      </c>
      <c r="C6" s="2" t="s">
        <v>5</v>
      </c>
      <c r="D6" t="s">
        <v>285</v>
      </c>
      <c r="E6" t="s">
        <v>287</v>
      </c>
      <c r="F6" t="s">
        <v>217</v>
      </c>
      <c r="G6" s="5" t="s">
        <v>286</v>
      </c>
    </row>
    <row r="7" spans="1:9" x14ac:dyDescent="0.25">
      <c r="A7" t="str">
        <f>B7&amp;C7</f>
        <v>Combined GTOJason Grant</v>
      </c>
      <c r="B7" t="s">
        <v>13</v>
      </c>
      <c r="C7" t="s">
        <v>14</v>
      </c>
      <c r="D7" s="1">
        <v>1</v>
      </c>
      <c r="E7" s="1">
        <v>1</v>
      </c>
      <c r="F7" s="1">
        <v>132</v>
      </c>
      <c r="G7">
        <f>IF(E7=E6,G6,D7)</f>
        <v>1</v>
      </c>
      <c r="I7" s="7"/>
    </row>
    <row r="8" spans="1:9" x14ac:dyDescent="0.25">
      <c r="A8" t="str">
        <f t="shared" ref="A8:A71" si="0">B8&amp;C8</f>
        <v>Combined GTOKellen Birch</v>
      </c>
      <c r="B8" t="s">
        <v>13</v>
      </c>
      <c r="C8" t="s">
        <v>20</v>
      </c>
      <c r="D8" s="1">
        <v>2</v>
      </c>
      <c r="E8" s="1">
        <v>2</v>
      </c>
      <c r="F8" s="1">
        <v>108</v>
      </c>
      <c r="G8">
        <f t="shared" ref="G8:G71" si="1">IF(E8=E7,G7,D8)</f>
        <v>2</v>
      </c>
      <c r="I8" s="6"/>
    </row>
    <row r="9" spans="1:9" x14ac:dyDescent="0.25">
      <c r="A9" t="str">
        <f t="shared" si="0"/>
        <v>Combined GTOJames Powelson</v>
      </c>
      <c r="B9" t="s">
        <v>13</v>
      </c>
      <c r="C9" t="s">
        <v>28</v>
      </c>
      <c r="D9" s="1">
        <v>3</v>
      </c>
      <c r="E9" s="1">
        <v>3</v>
      </c>
      <c r="F9" s="1">
        <v>58</v>
      </c>
      <c r="G9">
        <f t="shared" si="1"/>
        <v>3</v>
      </c>
      <c r="I9" s="7"/>
    </row>
    <row r="10" spans="1:9" x14ac:dyDescent="0.25">
      <c r="A10" t="str">
        <f t="shared" si="0"/>
        <v>Combined GTORick Squires</v>
      </c>
      <c r="B10" t="s">
        <v>13</v>
      </c>
      <c r="C10" t="s">
        <v>32</v>
      </c>
      <c r="D10" s="1">
        <v>4</v>
      </c>
      <c r="E10" s="1">
        <v>4</v>
      </c>
      <c r="F10" s="1">
        <v>46</v>
      </c>
      <c r="G10">
        <f t="shared" si="1"/>
        <v>4</v>
      </c>
      <c r="I10" s="7"/>
    </row>
    <row r="11" spans="1:9" x14ac:dyDescent="0.25">
      <c r="A11" t="str">
        <f t="shared" si="0"/>
        <v>Combined GTOLee McNutt</v>
      </c>
      <c r="B11" t="s">
        <v>13</v>
      </c>
      <c r="C11" t="s">
        <v>77</v>
      </c>
      <c r="D11" s="1">
        <v>5</v>
      </c>
      <c r="E11" s="1">
        <v>5</v>
      </c>
      <c r="F11" s="1">
        <v>42</v>
      </c>
      <c r="G11">
        <f t="shared" si="1"/>
        <v>5</v>
      </c>
      <c r="I11" s="7"/>
    </row>
    <row r="12" spans="1:9" x14ac:dyDescent="0.25">
      <c r="A12" t="str">
        <f t="shared" si="0"/>
        <v>Combined GTOZach Austin</v>
      </c>
      <c r="B12" t="s">
        <v>13</v>
      </c>
      <c r="C12" t="s">
        <v>75</v>
      </c>
      <c r="D12" s="1">
        <v>6</v>
      </c>
      <c r="E12" s="1">
        <v>6</v>
      </c>
      <c r="F12" s="1">
        <v>40</v>
      </c>
      <c r="G12">
        <f t="shared" si="1"/>
        <v>6</v>
      </c>
      <c r="I12" s="7"/>
    </row>
    <row r="13" spans="1:9" x14ac:dyDescent="0.25">
      <c r="A13" t="str">
        <f t="shared" si="0"/>
        <v>Combined GTOHelmut Kohler Jr</v>
      </c>
      <c r="B13" t="s">
        <v>13</v>
      </c>
      <c r="C13" t="s">
        <v>103</v>
      </c>
      <c r="D13" s="1">
        <v>7</v>
      </c>
      <c r="E13" s="1">
        <v>6</v>
      </c>
      <c r="F13" s="1">
        <v>40</v>
      </c>
      <c r="G13">
        <f t="shared" si="1"/>
        <v>6</v>
      </c>
      <c r="I13" s="7"/>
    </row>
    <row r="14" spans="1:9" x14ac:dyDescent="0.25">
      <c r="A14" t="str">
        <f t="shared" si="0"/>
        <v>Combined GTOJeff VanDerVoort</v>
      </c>
      <c r="B14" t="s">
        <v>13</v>
      </c>
      <c r="C14" t="s">
        <v>17</v>
      </c>
      <c r="D14" s="1">
        <v>8</v>
      </c>
      <c r="E14" s="1">
        <v>6</v>
      </c>
      <c r="F14" s="1">
        <v>40</v>
      </c>
      <c r="G14">
        <f t="shared" si="1"/>
        <v>6</v>
      </c>
      <c r="I14" s="7"/>
    </row>
    <row r="15" spans="1:9" x14ac:dyDescent="0.25">
      <c r="A15" t="str">
        <f t="shared" si="0"/>
        <v>Combined GTOTimothy Nielsen</v>
      </c>
      <c r="B15" t="s">
        <v>13</v>
      </c>
      <c r="C15" t="s">
        <v>264</v>
      </c>
      <c r="D15" s="1">
        <v>9</v>
      </c>
      <c r="E15" s="1">
        <v>7</v>
      </c>
      <c r="F15" s="1">
        <v>38</v>
      </c>
      <c r="G15">
        <f t="shared" si="1"/>
        <v>9</v>
      </c>
      <c r="I15" s="7"/>
    </row>
    <row r="16" spans="1:9" x14ac:dyDescent="0.25">
      <c r="A16" t="str">
        <f t="shared" si="0"/>
        <v>Combined GTOMarshall Miller</v>
      </c>
      <c r="B16" t="s">
        <v>13</v>
      </c>
      <c r="C16" t="s">
        <v>254</v>
      </c>
      <c r="D16" s="1">
        <v>10</v>
      </c>
      <c r="E16" s="1">
        <v>8</v>
      </c>
      <c r="F16" s="1">
        <v>34</v>
      </c>
      <c r="G16">
        <f t="shared" si="1"/>
        <v>10</v>
      </c>
      <c r="I16" s="7"/>
    </row>
    <row r="17" spans="1:9" x14ac:dyDescent="0.25">
      <c r="A17" t="str">
        <f t="shared" si="0"/>
        <v>Combined GTOGilbert Gonzalez</v>
      </c>
      <c r="B17" t="s">
        <v>13</v>
      </c>
      <c r="C17" t="s">
        <v>25</v>
      </c>
      <c r="D17" s="1">
        <v>11</v>
      </c>
      <c r="E17" s="1">
        <v>9</v>
      </c>
      <c r="F17" s="1">
        <v>28</v>
      </c>
      <c r="G17">
        <f t="shared" si="1"/>
        <v>11</v>
      </c>
      <c r="I17" s="7"/>
    </row>
    <row r="18" spans="1:9" x14ac:dyDescent="0.25">
      <c r="A18" t="str">
        <f t="shared" si="0"/>
        <v>Combined GTOJeff Dinger</v>
      </c>
      <c r="B18" t="s">
        <v>13</v>
      </c>
      <c r="C18" t="s">
        <v>22</v>
      </c>
      <c r="D18" s="1">
        <v>12</v>
      </c>
      <c r="E18" s="1">
        <v>10</v>
      </c>
      <c r="F18" s="1">
        <v>26</v>
      </c>
      <c r="G18">
        <f t="shared" si="1"/>
        <v>12</v>
      </c>
      <c r="I18" s="7"/>
    </row>
    <row r="19" spans="1:9" x14ac:dyDescent="0.25">
      <c r="A19" t="str">
        <f t="shared" si="0"/>
        <v>Combined GTOJoseph Tapia</v>
      </c>
      <c r="B19" t="s">
        <v>13</v>
      </c>
      <c r="C19" t="s">
        <v>45</v>
      </c>
      <c r="D19" s="1">
        <v>13</v>
      </c>
      <c r="E19" s="1">
        <v>11</v>
      </c>
      <c r="F19" s="1">
        <v>25</v>
      </c>
      <c r="G19">
        <f t="shared" si="1"/>
        <v>13</v>
      </c>
      <c r="I19" s="7"/>
    </row>
    <row r="20" spans="1:9" x14ac:dyDescent="0.25">
      <c r="A20" t="str">
        <f t="shared" si="0"/>
        <v>Combined GTOClive Savacool</v>
      </c>
      <c r="B20" t="s">
        <v>13</v>
      </c>
      <c r="C20" t="s">
        <v>250</v>
      </c>
      <c r="D20" s="1">
        <v>14</v>
      </c>
      <c r="E20" s="1">
        <v>12</v>
      </c>
      <c r="F20" s="1">
        <v>20</v>
      </c>
      <c r="G20">
        <f t="shared" si="1"/>
        <v>14</v>
      </c>
      <c r="I20" s="7"/>
    </row>
    <row r="21" spans="1:9" x14ac:dyDescent="0.25">
      <c r="A21" t="str">
        <f t="shared" si="0"/>
        <v>Combined GTONicholas Schmit</v>
      </c>
      <c r="B21" t="s">
        <v>13</v>
      </c>
      <c r="C21" t="s">
        <v>47</v>
      </c>
      <c r="D21" s="1">
        <v>15</v>
      </c>
      <c r="E21" s="1">
        <v>12</v>
      </c>
      <c r="F21" s="1">
        <v>20</v>
      </c>
      <c r="G21">
        <f t="shared" si="1"/>
        <v>14</v>
      </c>
    </row>
    <row r="22" spans="1:9" x14ac:dyDescent="0.25">
      <c r="A22" t="str">
        <f t="shared" si="0"/>
        <v>Combined GTOThomas Dark</v>
      </c>
      <c r="B22" t="s">
        <v>13</v>
      </c>
      <c r="C22" t="s">
        <v>26</v>
      </c>
      <c r="D22" s="1">
        <v>16</v>
      </c>
      <c r="E22" s="1">
        <v>12</v>
      </c>
      <c r="F22" s="1">
        <v>20</v>
      </c>
      <c r="G22">
        <f t="shared" si="1"/>
        <v>14</v>
      </c>
    </row>
    <row r="23" spans="1:9" x14ac:dyDescent="0.25">
      <c r="A23" t="str">
        <f t="shared" si="0"/>
        <v>Combined GTOMichael Montgomery</v>
      </c>
      <c r="B23" t="s">
        <v>13</v>
      </c>
      <c r="C23" t="s">
        <v>79</v>
      </c>
      <c r="D23" s="1">
        <v>17</v>
      </c>
      <c r="E23" s="1">
        <v>13</v>
      </c>
      <c r="F23" s="1">
        <v>16</v>
      </c>
      <c r="G23">
        <f t="shared" si="1"/>
        <v>17</v>
      </c>
    </row>
    <row r="24" spans="1:9" x14ac:dyDescent="0.25">
      <c r="A24" t="str">
        <f t="shared" si="0"/>
        <v>Combined GTONick Sosniuk</v>
      </c>
      <c r="B24" t="s">
        <v>13</v>
      </c>
      <c r="C24" t="s">
        <v>30</v>
      </c>
      <c r="D24" s="1">
        <v>18</v>
      </c>
      <c r="E24" s="1">
        <v>13</v>
      </c>
      <c r="F24" s="1">
        <v>16</v>
      </c>
      <c r="G24">
        <f t="shared" si="1"/>
        <v>17</v>
      </c>
    </row>
    <row r="25" spans="1:9" x14ac:dyDescent="0.25">
      <c r="A25" t="str">
        <f t="shared" si="0"/>
        <v>Combined GTOMalachi Roybal</v>
      </c>
      <c r="B25" t="s">
        <v>13</v>
      </c>
      <c r="C25" t="s">
        <v>292</v>
      </c>
      <c r="D25" s="1">
        <v>19</v>
      </c>
      <c r="E25" s="1">
        <v>14</v>
      </c>
      <c r="F25" s="1">
        <v>14</v>
      </c>
      <c r="G25">
        <f t="shared" si="1"/>
        <v>19</v>
      </c>
    </row>
    <row r="26" spans="1:9" x14ac:dyDescent="0.25">
      <c r="A26" t="str">
        <f t="shared" si="0"/>
        <v>Combined GTOJames Krstich</v>
      </c>
      <c r="B26" t="s">
        <v>13</v>
      </c>
      <c r="C26" t="s">
        <v>53</v>
      </c>
      <c r="D26" s="1">
        <v>20</v>
      </c>
      <c r="E26" s="1">
        <v>14</v>
      </c>
      <c r="F26" s="1">
        <v>14</v>
      </c>
      <c r="G26">
        <f t="shared" si="1"/>
        <v>19</v>
      </c>
    </row>
    <row r="27" spans="1:9" x14ac:dyDescent="0.25">
      <c r="A27" t="str">
        <f t="shared" si="0"/>
        <v>Combined GTOAdam Kownatka</v>
      </c>
      <c r="B27" t="s">
        <v>13</v>
      </c>
      <c r="C27" t="s">
        <v>42</v>
      </c>
      <c r="D27" s="1">
        <v>21</v>
      </c>
      <c r="E27" s="1">
        <v>15</v>
      </c>
      <c r="F27" s="1">
        <v>12</v>
      </c>
      <c r="G27">
        <f t="shared" si="1"/>
        <v>21</v>
      </c>
    </row>
    <row r="28" spans="1:9" x14ac:dyDescent="0.25">
      <c r="A28" t="str">
        <f t="shared" si="0"/>
        <v>Combined GTOCole Phillips</v>
      </c>
      <c r="B28" t="s">
        <v>13</v>
      </c>
      <c r="C28" t="s">
        <v>35</v>
      </c>
      <c r="D28" s="1">
        <v>22</v>
      </c>
      <c r="E28" s="1">
        <v>15</v>
      </c>
      <c r="F28" s="1">
        <v>12</v>
      </c>
      <c r="G28">
        <f t="shared" si="1"/>
        <v>21</v>
      </c>
    </row>
    <row r="29" spans="1:9" x14ac:dyDescent="0.25">
      <c r="A29" t="str">
        <f t="shared" si="0"/>
        <v>Combined GTOMiguel Alamillo</v>
      </c>
      <c r="B29" t="s">
        <v>13</v>
      </c>
      <c r="C29" t="s">
        <v>187</v>
      </c>
      <c r="D29" s="1">
        <v>23</v>
      </c>
      <c r="E29" s="1">
        <v>15</v>
      </c>
      <c r="F29" s="1">
        <v>12</v>
      </c>
      <c r="G29">
        <f t="shared" si="1"/>
        <v>21</v>
      </c>
    </row>
    <row r="30" spans="1:9" x14ac:dyDescent="0.25">
      <c r="A30" t="str">
        <f t="shared" si="0"/>
        <v>Combined GTORaymond Clark</v>
      </c>
      <c r="B30" t="s">
        <v>13</v>
      </c>
      <c r="C30" t="s">
        <v>36</v>
      </c>
      <c r="D30" s="1">
        <v>24</v>
      </c>
      <c r="E30" s="1">
        <v>16</v>
      </c>
      <c r="F30" s="1">
        <v>10</v>
      </c>
      <c r="G30">
        <f t="shared" si="1"/>
        <v>24</v>
      </c>
    </row>
    <row r="31" spans="1:9" x14ac:dyDescent="0.25">
      <c r="A31" t="str">
        <f t="shared" si="0"/>
        <v>Combined GTOJames Kling</v>
      </c>
      <c r="B31" t="s">
        <v>13</v>
      </c>
      <c r="C31" t="s">
        <v>55</v>
      </c>
      <c r="D31" s="1">
        <v>25</v>
      </c>
      <c r="E31" s="1">
        <v>16</v>
      </c>
      <c r="F31" s="1">
        <v>10</v>
      </c>
      <c r="G31">
        <f t="shared" si="1"/>
        <v>24</v>
      </c>
    </row>
    <row r="32" spans="1:9" x14ac:dyDescent="0.25">
      <c r="A32" t="str">
        <f t="shared" si="0"/>
        <v>Combined GTOGoran Bojanic</v>
      </c>
      <c r="B32" t="s">
        <v>13</v>
      </c>
      <c r="C32" t="s">
        <v>257</v>
      </c>
      <c r="D32" s="1">
        <v>26</v>
      </c>
      <c r="E32" s="1">
        <v>17</v>
      </c>
      <c r="F32" s="1">
        <v>9</v>
      </c>
      <c r="G32">
        <f t="shared" si="1"/>
        <v>26</v>
      </c>
    </row>
    <row r="33" spans="1:7" x14ac:dyDescent="0.25">
      <c r="A33" t="str">
        <f t="shared" si="0"/>
        <v>Combined GTORobert McNiel</v>
      </c>
      <c r="B33" t="s">
        <v>13</v>
      </c>
      <c r="C33" t="s">
        <v>39</v>
      </c>
      <c r="D33" s="1">
        <v>27</v>
      </c>
      <c r="E33" s="1">
        <v>17</v>
      </c>
      <c r="F33" s="1">
        <v>9</v>
      </c>
      <c r="G33">
        <f t="shared" si="1"/>
        <v>26</v>
      </c>
    </row>
    <row r="34" spans="1:7" x14ac:dyDescent="0.25">
      <c r="A34" t="str">
        <f t="shared" si="0"/>
        <v>Combined GTONate McConnell</v>
      </c>
      <c r="B34" t="s">
        <v>13</v>
      </c>
      <c r="C34" t="s">
        <v>50</v>
      </c>
      <c r="D34" s="1">
        <v>28</v>
      </c>
      <c r="E34" s="1">
        <v>18</v>
      </c>
      <c r="F34" s="1">
        <v>5</v>
      </c>
      <c r="G34">
        <f t="shared" si="1"/>
        <v>28</v>
      </c>
    </row>
    <row r="35" spans="1:7" x14ac:dyDescent="0.25">
      <c r="A35" t="str">
        <f t="shared" si="0"/>
        <v>Combined GTODavid Nielsen</v>
      </c>
      <c r="B35" t="s">
        <v>13</v>
      </c>
      <c r="C35" t="s">
        <v>241</v>
      </c>
      <c r="D35" s="1">
        <v>29</v>
      </c>
      <c r="E35" s="1">
        <v>18</v>
      </c>
      <c r="F35" s="1">
        <v>5</v>
      </c>
      <c r="G35">
        <f t="shared" si="1"/>
        <v>28</v>
      </c>
    </row>
    <row r="36" spans="1:7" x14ac:dyDescent="0.25">
      <c r="A36" t="str">
        <f t="shared" si="0"/>
        <v>Combined GTOJerry Carson</v>
      </c>
      <c r="B36" t="s">
        <v>13</v>
      </c>
      <c r="C36" t="s">
        <v>58</v>
      </c>
      <c r="D36" s="1">
        <v>30</v>
      </c>
      <c r="E36" s="1">
        <v>19</v>
      </c>
      <c r="F36" s="1">
        <v>2</v>
      </c>
      <c r="G36">
        <f t="shared" si="1"/>
        <v>30</v>
      </c>
    </row>
    <row r="37" spans="1:7" x14ac:dyDescent="0.25">
      <c r="A37" t="str">
        <f t="shared" si="0"/>
        <v>Combined GTOMyroslav Volkov</v>
      </c>
      <c r="B37" t="s">
        <v>13</v>
      </c>
      <c r="C37" t="s">
        <v>61</v>
      </c>
      <c r="D37" s="1">
        <v>31</v>
      </c>
      <c r="E37" s="1">
        <v>20</v>
      </c>
      <c r="F37" s="1">
        <v>1</v>
      </c>
      <c r="G37">
        <f t="shared" si="1"/>
        <v>31</v>
      </c>
    </row>
    <row r="38" spans="1:7" x14ac:dyDescent="0.25">
      <c r="A38" t="str">
        <f t="shared" si="0"/>
        <v>Combined GTOMatt Gravina</v>
      </c>
      <c r="B38" t="s">
        <v>13</v>
      </c>
      <c r="C38" t="s">
        <v>68</v>
      </c>
      <c r="D38" s="1">
        <v>32</v>
      </c>
      <c r="E38" s="1">
        <v>21</v>
      </c>
      <c r="F38" s="1">
        <v>0</v>
      </c>
      <c r="G38">
        <f t="shared" si="1"/>
        <v>32</v>
      </c>
    </row>
    <row r="39" spans="1:7" x14ac:dyDescent="0.25">
      <c r="A39" t="str">
        <f t="shared" si="0"/>
        <v>Combined GTOMark Taylor</v>
      </c>
      <c r="B39" t="s">
        <v>13</v>
      </c>
      <c r="C39" t="s">
        <v>64</v>
      </c>
      <c r="D39" s="1">
        <v>33</v>
      </c>
      <c r="E39" s="1">
        <v>21</v>
      </c>
      <c r="F39" s="1">
        <v>0</v>
      </c>
      <c r="G39">
        <f t="shared" si="1"/>
        <v>32</v>
      </c>
    </row>
    <row r="40" spans="1:7" x14ac:dyDescent="0.25">
      <c r="A40" t="str">
        <f t="shared" si="0"/>
        <v>Combined GTOJames Riggs</v>
      </c>
      <c r="B40" t="s">
        <v>13</v>
      </c>
      <c r="C40" t="s">
        <v>67</v>
      </c>
      <c r="D40" s="1">
        <v>34</v>
      </c>
      <c r="E40" s="1">
        <v>21</v>
      </c>
      <c r="F40" s="1">
        <v>0</v>
      </c>
      <c r="G40">
        <f t="shared" si="1"/>
        <v>32</v>
      </c>
    </row>
    <row r="41" spans="1:7" x14ac:dyDescent="0.25">
      <c r="A41" t="str">
        <f t="shared" si="0"/>
        <v>Combined GTODevon Sosniuk</v>
      </c>
      <c r="B41" t="s">
        <v>13</v>
      </c>
      <c r="C41" t="s">
        <v>63</v>
      </c>
      <c r="D41" s="1">
        <v>35</v>
      </c>
      <c r="E41" s="1">
        <v>21</v>
      </c>
      <c r="F41" s="1">
        <v>0</v>
      </c>
      <c r="G41">
        <f t="shared" si="1"/>
        <v>32</v>
      </c>
    </row>
    <row r="42" spans="1:7" x14ac:dyDescent="0.25">
      <c r="A42" t="str">
        <f t="shared" si="0"/>
        <v>Combined GTUJason Grant</v>
      </c>
      <c r="B42" t="s">
        <v>198</v>
      </c>
      <c r="C42" t="s">
        <v>14</v>
      </c>
      <c r="D42" s="1">
        <v>1</v>
      </c>
      <c r="E42" s="1">
        <v>1</v>
      </c>
      <c r="F42" s="1">
        <v>126</v>
      </c>
      <c r="G42">
        <f t="shared" si="1"/>
        <v>1</v>
      </c>
    </row>
    <row r="43" spans="1:7" x14ac:dyDescent="0.25">
      <c r="A43" t="str">
        <f t="shared" si="0"/>
        <v>Combined GTUJames Powelson</v>
      </c>
      <c r="B43" t="s">
        <v>198</v>
      </c>
      <c r="C43" t="s">
        <v>28</v>
      </c>
      <c r="D43" s="1">
        <v>2</v>
      </c>
      <c r="E43" s="1">
        <v>2</v>
      </c>
      <c r="F43" s="1">
        <v>104</v>
      </c>
      <c r="G43">
        <f t="shared" si="1"/>
        <v>2</v>
      </c>
    </row>
    <row r="44" spans="1:7" x14ac:dyDescent="0.25">
      <c r="A44" t="str">
        <f t="shared" si="0"/>
        <v>Combined GTURyan Podgurney</v>
      </c>
      <c r="B44" t="s">
        <v>198</v>
      </c>
      <c r="C44" t="s">
        <v>150</v>
      </c>
      <c r="D44" s="1">
        <v>3</v>
      </c>
      <c r="E44" s="1">
        <v>3</v>
      </c>
      <c r="F44" s="1">
        <v>102</v>
      </c>
      <c r="G44">
        <f t="shared" si="1"/>
        <v>3</v>
      </c>
    </row>
    <row r="45" spans="1:7" x14ac:dyDescent="0.25">
      <c r="A45" t="str">
        <f t="shared" si="0"/>
        <v>Combined GTUKellen Birch</v>
      </c>
      <c r="B45" t="s">
        <v>198</v>
      </c>
      <c r="C45" t="s">
        <v>20</v>
      </c>
      <c r="D45" s="1">
        <v>4</v>
      </c>
      <c r="E45" s="1">
        <v>4</v>
      </c>
      <c r="F45" s="1">
        <v>92</v>
      </c>
      <c r="G45">
        <f t="shared" si="1"/>
        <v>4</v>
      </c>
    </row>
    <row r="46" spans="1:7" x14ac:dyDescent="0.25">
      <c r="A46" t="str">
        <f t="shared" si="0"/>
        <v>Combined GTUZach Austin</v>
      </c>
      <c r="B46" t="s">
        <v>198</v>
      </c>
      <c r="C46" t="s">
        <v>75</v>
      </c>
      <c r="D46" s="1">
        <v>5</v>
      </c>
      <c r="E46" s="1">
        <v>5</v>
      </c>
      <c r="F46" s="1">
        <v>84</v>
      </c>
      <c r="G46">
        <f t="shared" si="1"/>
        <v>5</v>
      </c>
    </row>
    <row r="47" spans="1:7" x14ac:dyDescent="0.25">
      <c r="A47" t="str">
        <f t="shared" si="0"/>
        <v>Combined GTUCole Phillips</v>
      </c>
      <c r="B47" t="s">
        <v>198</v>
      </c>
      <c r="C47" t="s">
        <v>35</v>
      </c>
      <c r="D47" s="1">
        <v>6</v>
      </c>
      <c r="E47" s="1">
        <v>6</v>
      </c>
      <c r="F47" s="1">
        <v>60</v>
      </c>
      <c r="G47">
        <f t="shared" si="1"/>
        <v>6</v>
      </c>
    </row>
    <row r="48" spans="1:7" x14ac:dyDescent="0.25">
      <c r="A48" t="str">
        <f t="shared" si="0"/>
        <v>Combined GTUJoseph Tapia</v>
      </c>
      <c r="B48" t="s">
        <v>198</v>
      </c>
      <c r="C48" t="s">
        <v>45</v>
      </c>
      <c r="D48" s="1">
        <v>7</v>
      </c>
      <c r="E48" s="1">
        <v>7</v>
      </c>
      <c r="F48" s="1">
        <v>46</v>
      </c>
      <c r="G48">
        <f t="shared" si="1"/>
        <v>7</v>
      </c>
    </row>
    <row r="49" spans="1:7" x14ac:dyDescent="0.25">
      <c r="A49" t="str">
        <f t="shared" si="0"/>
        <v>Combined GTUJames Krstich</v>
      </c>
      <c r="B49" t="s">
        <v>198</v>
      </c>
      <c r="C49" t="s">
        <v>53</v>
      </c>
      <c r="D49" s="1">
        <v>8</v>
      </c>
      <c r="E49" s="1">
        <v>8</v>
      </c>
      <c r="F49" s="1">
        <v>32</v>
      </c>
      <c r="G49">
        <f t="shared" si="1"/>
        <v>8</v>
      </c>
    </row>
    <row r="50" spans="1:7" x14ac:dyDescent="0.25">
      <c r="A50" t="str">
        <f t="shared" si="0"/>
        <v>Combined GTUAdam Kownatka</v>
      </c>
      <c r="B50" t="s">
        <v>198</v>
      </c>
      <c r="C50" t="s">
        <v>42</v>
      </c>
      <c r="D50" s="1">
        <v>9</v>
      </c>
      <c r="E50" s="1">
        <v>9</v>
      </c>
      <c r="F50" s="1">
        <v>26</v>
      </c>
      <c r="G50">
        <f t="shared" si="1"/>
        <v>9</v>
      </c>
    </row>
    <row r="51" spans="1:7" x14ac:dyDescent="0.25">
      <c r="A51" t="str">
        <f t="shared" si="0"/>
        <v>Combined GTUDonald Rothfuss</v>
      </c>
      <c r="B51" t="s">
        <v>198</v>
      </c>
      <c r="C51" t="s">
        <v>136</v>
      </c>
      <c r="D51" s="1">
        <v>10</v>
      </c>
      <c r="E51" s="1">
        <v>9</v>
      </c>
      <c r="F51" s="1">
        <v>26</v>
      </c>
      <c r="G51">
        <f t="shared" si="1"/>
        <v>9</v>
      </c>
    </row>
    <row r="52" spans="1:7" x14ac:dyDescent="0.25">
      <c r="A52" t="str">
        <f t="shared" si="0"/>
        <v>Combined GTUBenjamin Masters</v>
      </c>
      <c r="B52" t="s">
        <v>198</v>
      </c>
      <c r="C52" t="s">
        <v>153</v>
      </c>
      <c r="D52" s="1">
        <v>11</v>
      </c>
      <c r="E52" s="1">
        <v>10</v>
      </c>
      <c r="F52" s="1">
        <v>23</v>
      </c>
      <c r="G52">
        <f t="shared" si="1"/>
        <v>11</v>
      </c>
    </row>
    <row r="53" spans="1:7" x14ac:dyDescent="0.25">
      <c r="A53" t="str">
        <f t="shared" si="0"/>
        <v>Combined GTUBraxton Young</v>
      </c>
      <c r="B53" t="s">
        <v>198</v>
      </c>
      <c r="C53" t="s">
        <v>156</v>
      </c>
      <c r="D53" s="1">
        <v>12</v>
      </c>
      <c r="E53" s="1">
        <v>10</v>
      </c>
      <c r="F53" s="1">
        <v>23</v>
      </c>
      <c r="G53">
        <f t="shared" si="1"/>
        <v>11</v>
      </c>
    </row>
    <row r="54" spans="1:7" x14ac:dyDescent="0.25">
      <c r="A54" t="str">
        <f t="shared" si="0"/>
        <v>Combined GTUJeff Masters</v>
      </c>
      <c r="B54" t="s">
        <v>198</v>
      </c>
      <c r="C54" t="s">
        <v>141</v>
      </c>
      <c r="D54" s="1">
        <v>13</v>
      </c>
      <c r="E54" s="1">
        <v>11</v>
      </c>
      <c r="F54" s="1">
        <v>19</v>
      </c>
      <c r="G54">
        <f t="shared" si="1"/>
        <v>13</v>
      </c>
    </row>
    <row r="55" spans="1:7" x14ac:dyDescent="0.25">
      <c r="A55" t="str">
        <f t="shared" si="0"/>
        <v>Combined GTUJeff Dinger</v>
      </c>
      <c r="B55" t="s">
        <v>198</v>
      </c>
      <c r="C55" t="s">
        <v>22</v>
      </c>
      <c r="D55" s="1">
        <v>14</v>
      </c>
      <c r="E55" s="1">
        <v>12</v>
      </c>
      <c r="F55" s="1">
        <v>18</v>
      </c>
      <c r="G55">
        <f t="shared" si="1"/>
        <v>14</v>
      </c>
    </row>
    <row r="56" spans="1:7" x14ac:dyDescent="0.25">
      <c r="A56" t="str">
        <f t="shared" si="0"/>
        <v>Combined GTUThomas Dark</v>
      </c>
      <c r="B56" t="s">
        <v>198</v>
      </c>
      <c r="C56" t="s">
        <v>26</v>
      </c>
      <c r="D56" s="1">
        <v>15</v>
      </c>
      <c r="E56" s="1">
        <v>13</v>
      </c>
      <c r="F56" s="1">
        <v>17</v>
      </c>
      <c r="G56">
        <f t="shared" si="1"/>
        <v>15</v>
      </c>
    </row>
    <row r="57" spans="1:7" x14ac:dyDescent="0.25">
      <c r="A57" t="str">
        <f t="shared" si="0"/>
        <v>Combined GTUJade Jones</v>
      </c>
      <c r="B57" t="s">
        <v>198</v>
      </c>
      <c r="C57" t="s">
        <v>267</v>
      </c>
      <c r="D57" s="1">
        <v>16</v>
      </c>
      <c r="E57" s="1">
        <v>14</v>
      </c>
      <c r="F57" s="1">
        <v>16</v>
      </c>
      <c r="G57">
        <f t="shared" si="1"/>
        <v>16</v>
      </c>
    </row>
    <row r="58" spans="1:7" x14ac:dyDescent="0.25">
      <c r="A58" t="str">
        <f t="shared" si="0"/>
        <v>Combined GTUMax Tseng</v>
      </c>
      <c r="B58" t="s">
        <v>198</v>
      </c>
      <c r="C58" t="s">
        <v>151</v>
      </c>
      <c r="D58" s="1">
        <v>17</v>
      </c>
      <c r="E58" s="1">
        <v>14</v>
      </c>
      <c r="F58" s="1">
        <v>16</v>
      </c>
      <c r="G58">
        <f t="shared" si="1"/>
        <v>16</v>
      </c>
    </row>
    <row r="59" spans="1:7" x14ac:dyDescent="0.25">
      <c r="A59" t="str">
        <f t="shared" si="0"/>
        <v>Combined GTUMark Taylor</v>
      </c>
      <c r="B59" t="s">
        <v>198</v>
      </c>
      <c r="C59" t="s">
        <v>64</v>
      </c>
      <c r="D59" s="1">
        <v>18</v>
      </c>
      <c r="E59" s="1">
        <v>15</v>
      </c>
      <c r="F59" s="1">
        <v>15</v>
      </c>
      <c r="G59">
        <f t="shared" si="1"/>
        <v>18</v>
      </c>
    </row>
    <row r="60" spans="1:7" x14ac:dyDescent="0.25">
      <c r="A60" t="str">
        <f t="shared" si="0"/>
        <v>Combined GTUMichael Montgomery</v>
      </c>
      <c r="B60" t="s">
        <v>198</v>
      </c>
      <c r="C60" t="s">
        <v>79</v>
      </c>
      <c r="D60" s="1">
        <v>19</v>
      </c>
      <c r="E60" s="1">
        <v>16</v>
      </c>
      <c r="F60" s="1">
        <v>14</v>
      </c>
      <c r="G60">
        <f t="shared" si="1"/>
        <v>19</v>
      </c>
    </row>
    <row r="61" spans="1:7" x14ac:dyDescent="0.25">
      <c r="A61" t="str">
        <f t="shared" si="0"/>
        <v>Combined GTUShane Fraser</v>
      </c>
      <c r="B61" t="s">
        <v>198</v>
      </c>
      <c r="C61" t="s">
        <v>227</v>
      </c>
      <c r="D61" s="1">
        <v>20</v>
      </c>
      <c r="E61" s="1">
        <v>17</v>
      </c>
      <c r="F61" s="1">
        <v>12</v>
      </c>
      <c r="G61">
        <f t="shared" si="1"/>
        <v>20</v>
      </c>
    </row>
    <row r="62" spans="1:7" x14ac:dyDescent="0.25">
      <c r="A62" t="str">
        <f t="shared" si="0"/>
        <v>Combined GTUPhil O'Bryan</v>
      </c>
      <c r="B62" t="s">
        <v>198</v>
      </c>
      <c r="C62" t="s">
        <v>130</v>
      </c>
      <c r="D62" s="1">
        <v>21</v>
      </c>
      <c r="E62" s="1">
        <v>18</v>
      </c>
      <c r="F62" s="1">
        <v>9</v>
      </c>
      <c r="G62">
        <f t="shared" si="1"/>
        <v>21</v>
      </c>
    </row>
    <row r="63" spans="1:7" x14ac:dyDescent="0.25">
      <c r="A63" t="str">
        <f t="shared" si="0"/>
        <v>Combined GTUDavid Nielsen</v>
      </c>
      <c r="B63" t="s">
        <v>198</v>
      </c>
      <c r="C63" t="s">
        <v>241</v>
      </c>
      <c r="D63" s="1">
        <v>22</v>
      </c>
      <c r="E63" s="1">
        <v>19</v>
      </c>
      <c r="F63" s="1">
        <v>6</v>
      </c>
      <c r="G63">
        <f t="shared" si="1"/>
        <v>22</v>
      </c>
    </row>
    <row r="64" spans="1:7" x14ac:dyDescent="0.25">
      <c r="A64" t="str">
        <f t="shared" si="0"/>
        <v>Combined GTUDevon Sosniuk</v>
      </c>
      <c r="B64" t="s">
        <v>198</v>
      </c>
      <c r="C64" t="s">
        <v>63</v>
      </c>
      <c r="D64" s="1">
        <v>23</v>
      </c>
      <c r="E64" s="1">
        <v>19</v>
      </c>
      <c r="F64" s="1">
        <v>6</v>
      </c>
      <c r="G64">
        <f t="shared" si="1"/>
        <v>22</v>
      </c>
    </row>
    <row r="65" spans="1:7" x14ac:dyDescent="0.25">
      <c r="A65" t="str">
        <f t="shared" si="0"/>
        <v>Combined GTUBill Dark</v>
      </c>
      <c r="B65" t="s">
        <v>198</v>
      </c>
      <c r="C65" t="s">
        <v>159</v>
      </c>
      <c r="D65" s="1">
        <v>24</v>
      </c>
      <c r="E65" s="1">
        <v>20</v>
      </c>
      <c r="F65" s="1">
        <v>2</v>
      </c>
      <c r="G65">
        <f t="shared" si="1"/>
        <v>24</v>
      </c>
    </row>
    <row r="66" spans="1:7" x14ac:dyDescent="0.25">
      <c r="A66" t="str">
        <f t="shared" si="0"/>
        <v>Combined GTUKate Heffernan</v>
      </c>
      <c r="B66" t="s">
        <v>198</v>
      </c>
      <c r="C66" t="s">
        <v>224</v>
      </c>
      <c r="D66" s="1">
        <v>25</v>
      </c>
      <c r="E66" s="1">
        <v>21</v>
      </c>
      <c r="F66" s="1">
        <v>1</v>
      </c>
      <c r="G66">
        <f t="shared" si="1"/>
        <v>25</v>
      </c>
    </row>
    <row r="67" spans="1:7" x14ac:dyDescent="0.25">
      <c r="A67" t="str">
        <f t="shared" si="0"/>
        <v>Deseret Dash - ExpertSteven Marco</v>
      </c>
      <c r="B67" t="s">
        <v>212</v>
      </c>
      <c r="C67" t="s">
        <v>93</v>
      </c>
      <c r="D67" s="1">
        <v>1</v>
      </c>
      <c r="E67" s="1">
        <v>1</v>
      </c>
      <c r="F67" s="1">
        <v>206</v>
      </c>
      <c r="G67">
        <f t="shared" si="1"/>
        <v>1</v>
      </c>
    </row>
    <row r="68" spans="1:7" x14ac:dyDescent="0.25">
      <c r="A68" t="str">
        <f t="shared" si="0"/>
        <v>Deseret Dash - ExpertZac Miller</v>
      </c>
      <c r="B68" t="s">
        <v>212</v>
      </c>
      <c r="C68" t="s">
        <v>90</v>
      </c>
      <c r="D68" s="1">
        <v>2</v>
      </c>
      <c r="E68" s="1">
        <v>2</v>
      </c>
      <c r="F68" s="1">
        <v>197</v>
      </c>
      <c r="G68">
        <f t="shared" si="1"/>
        <v>2</v>
      </c>
    </row>
    <row r="69" spans="1:7" x14ac:dyDescent="0.25">
      <c r="A69" t="str">
        <f t="shared" si="0"/>
        <v>Deseret Dash - ExpertEric Jones</v>
      </c>
      <c r="B69" t="s">
        <v>212</v>
      </c>
      <c r="C69" t="s">
        <v>244</v>
      </c>
      <c r="D69" s="1">
        <v>3</v>
      </c>
      <c r="E69" s="1">
        <v>3</v>
      </c>
      <c r="F69" s="1">
        <v>190</v>
      </c>
      <c r="G69">
        <f t="shared" si="1"/>
        <v>3</v>
      </c>
    </row>
    <row r="70" spans="1:7" x14ac:dyDescent="0.25">
      <c r="A70" t="str">
        <f t="shared" si="0"/>
        <v>Deseret Dash - ExpertRyan McGowan</v>
      </c>
      <c r="B70" t="s">
        <v>212</v>
      </c>
      <c r="C70" t="s">
        <v>92</v>
      </c>
      <c r="D70" s="1">
        <v>4</v>
      </c>
      <c r="E70" s="1">
        <v>4</v>
      </c>
      <c r="F70" s="1">
        <v>158</v>
      </c>
      <c r="G70">
        <f t="shared" si="1"/>
        <v>4</v>
      </c>
    </row>
    <row r="71" spans="1:7" x14ac:dyDescent="0.25">
      <c r="A71" t="str">
        <f t="shared" si="0"/>
        <v>Deseret Dash - ExpertBill Davis</v>
      </c>
      <c r="B71" t="s">
        <v>212</v>
      </c>
      <c r="C71" t="s">
        <v>120</v>
      </c>
      <c r="D71" s="1">
        <v>5</v>
      </c>
      <c r="E71" s="1">
        <v>5</v>
      </c>
      <c r="F71" s="1">
        <v>101</v>
      </c>
      <c r="G71">
        <f t="shared" si="1"/>
        <v>5</v>
      </c>
    </row>
    <row r="72" spans="1:7" x14ac:dyDescent="0.25">
      <c r="A72" t="str">
        <f t="shared" ref="A72:A135" si="2">B72&amp;C72</f>
        <v>Deseret Dash - ExpertDavid Meyer</v>
      </c>
      <c r="B72" t="s">
        <v>212</v>
      </c>
      <c r="C72" t="s">
        <v>105</v>
      </c>
      <c r="D72" s="1">
        <v>6</v>
      </c>
      <c r="E72" s="1">
        <v>6</v>
      </c>
      <c r="F72" s="1">
        <v>77</v>
      </c>
      <c r="G72">
        <f t="shared" ref="G72:G135" si="3">IF(E72=E71,G71,D72)</f>
        <v>6</v>
      </c>
    </row>
    <row r="73" spans="1:7" x14ac:dyDescent="0.25">
      <c r="A73" t="str">
        <f t="shared" si="2"/>
        <v>Deseret Dash - ExpertKellen Birch</v>
      </c>
      <c r="B73" t="s">
        <v>212</v>
      </c>
      <c r="C73" t="s">
        <v>20</v>
      </c>
      <c r="D73" s="1">
        <v>7</v>
      </c>
      <c r="E73" s="1">
        <v>7</v>
      </c>
      <c r="F73" s="1">
        <v>72</v>
      </c>
      <c r="G73">
        <f t="shared" si="3"/>
        <v>7</v>
      </c>
    </row>
    <row r="74" spans="1:7" x14ac:dyDescent="0.25">
      <c r="A74" t="str">
        <f t="shared" si="2"/>
        <v>Deseret Dash - ExpertBraden Jones</v>
      </c>
      <c r="B74" t="s">
        <v>212</v>
      </c>
      <c r="C74" t="s">
        <v>247</v>
      </c>
      <c r="D74" s="1">
        <v>8</v>
      </c>
      <c r="E74" s="1">
        <v>7</v>
      </c>
      <c r="F74" s="1">
        <v>72</v>
      </c>
      <c r="G74">
        <f t="shared" si="3"/>
        <v>7</v>
      </c>
    </row>
    <row r="75" spans="1:7" x14ac:dyDescent="0.25">
      <c r="A75" t="str">
        <f t="shared" si="2"/>
        <v>Deseret Dash - ExpertKevin Dolan</v>
      </c>
      <c r="B75" t="s">
        <v>212</v>
      </c>
      <c r="C75" t="s">
        <v>98</v>
      </c>
      <c r="D75" s="1">
        <v>9</v>
      </c>
      <c r="E75" s="1">
        <v>8</v>
      </c>
      <c r="F75" s="1">
        <v>62</v>
      </c>
      <c r="G75">
        <f t="shared" si="3"/>
        <v>9</v>
      </c>
    </row>
    <row r="76" spans="1:7" x14ac:dyDescent="0.25">
      <c r="A76" t="str">
        <f t="shared" si="2"/>
        <v>Deseret Dash - ExpertHelmut Kohler Jr</v>
      </c>
      <c r="B76" t="s">
        <v>212</v>
      </c>
      <c r="C76" t="s">
        <v>103</v>
      </c>
      <c r="D76" s="1">
        <v>10</v>
      </c>
      <c r="E76" s="1">
        <v>9</v>
      </c>
      <c r="F76" s="1">
        <v>52</v>
      </c>
      <c r="G76">
        <f t="shared" si="3"/>
        <v>10</v>
      </c>
    </row>
    <row r="77" spans="1:7" x14ac:dyDescent="0.25">
      <c r="A77" t="str">
        <f t="shared" si="2"/>
        <v>Deseret Dash - ExpertJames Powelson</v>
      </c>
      <c r="B77" t="s">
        <v>212</v>
      </c>
      <c r="C77" t="s">
        <v>28</v>
      </c>
      <c r="D77" s="1">
        <v>11</v>
      </c>
      <c r="E77" s="1">
        <v>10</v>
      </c>
      <c r="F77" s="1">
        <v>48</v>
      </c>
      <c r="G77">
        <f t="shared" si="3"/>
        <v>11</v>
      </c>
    </row>
    <row r="78" spans="1:7" x14ac:dyDescent="0.25">
      <c r="A78" t="str">
        <f t="shared" si="2"/>
        <v>Deseret Dash - ExpertErik Grim</v>
      </c>
      <c r="B78" t="s">
        <v>212</v>
      </c>
      <c r="C78" t="s">
        <v>89</v>
      </c>
      <c r="D78" s="1">
        <v>12</v>
      </c>
      <c r="E78" s="1">
        <v>11</v>
      </c>
      <c r="F78" s="1">
        <v>44</v>
      </c>
      <c r="G78">
        <f t="shared" si="3"/>
        <v>12</v>
      </c>
    </row>
    <row r="79" spans="1:7" x14ac:dyDescent="0.25">
      <c r="A79" t="str">
        <f t="shared" si="2"/>
        <v>Deseret Dash - ExpertDuncan Biles</v>
      </c>
      <c r="B79" t="s">
        <v>212</v>
      </c>
      <c r="C79" t="s">
        <v>107</v>
      </c>
      <c r="D79" s="1">
        <v>13</v>
      </c>
      <c r="E79" s="1">
        <v>11</v>
      </c>
      <c r="F79" s="1">
        <v>44</v>
      </c>
      <c r="G79">
        <f t="shared" si="3"/>
        <v>12</v>
      </c>
    </row>
    <row r="80" spans="1:7" x14ac:dyDescent="0.25">
      <c r="A80" t="str">
        <f t="shared" si="2"/>
        <v>Deseret Dash - ExpertJason Johnson</v>
      </c>
      <c r="B80" t="s">
        <v>212</v>
      </c>
      <c r="C80" t="s">
        <v>134</v>
      </c>
      <c r="D80" s="1">
        <v>14</v>
      </c>
      <c r="E80" s="1">
        <v>12</v>
      </c>
      <c r="F80" s="1">
        <v>43</v>
      </c>
      <c r="G80">
        <f t="shared" si="3"/>
        <v>14</v>
      </c>
    </row>
    <row r="81" spans="1:7" x14ac:dyDescent="0.25">
      <c r="A81" t="str">
        <f t="shared" si="2"/>
        <v>Deseret Dash - ExpertBrad Morris</v>
      </c>
      <c r="B81" t="s">
        <v>212</v>
      </c>
      <c r="C81" t="s">
        <v>110</v>
      </c>
      <c r="D81" s="1">
        <v>15</v>
      </c>
      <c r="E81" s="1">
        <v>13</v>
      </c>
      <c r="F81" s="1">
        <v>40</v>
      </c>
      <c r="G81">
        <f t="shared" si="3"/>
        <v>15</v>
      </c>
    </row>
    <row r="82" spans="1:7" x14ac:dyDescent="0.25">
      <c r="A82" t="str">
        <f t="shared" si="2"/>
        <v>Deseret Dash - ExpertJustin Delong</v>
      </c>
      <c r="B82" t="s">
        <v>212</v>
      </c>
      <c r="C82" t="s">
        <v>245</v>
      </c>
      <c r="D82" s="1">
        <v>16</v>
      </c>
      <c r="E82" s="1">
        <v>14</v>
      </c>
      <c r="F82" s="1">
        <v>38</v>
      </c>
      <c r="G82">
        <f t="shared" si="3"/>
        <v>16</v>
      </c>
    </row>
    <row r="83" spans="1:7" x14ac:dyDescent="0.25">
      <c r="A83" t="str">
        <f t="shared" si="2"/>
        <v>Deseret Dash - ExpertDonald Rothfuss</v>
      </c>
      <c r="B83" t="s">
        <v>212</v>
      </c>
      <c r="C83" t="s">
        <v>136</v>
      </c>
      <c r="D83" s="1">
        <v>17</v>
      </c>
      <c r="E83" s="1">
        <v>15</v>
      </c>
      <c r="F83" s="1">
        <v>36</v>
      </c>
      <c r="G83">
        <f t="shared" si="3"/>
        <v>17</v>
      </c>
    </row>
    <row r="84" spans="1:7" x14ac:dyDescent="0.25">
      <c r="A84" t="str">
        <f t="shared" si="2"/>
        <v>Deseret Dash - ExpertGenaro Lopez</v>
      </c>
      <c r="B84" t="s">
        <v>212</v>
      </c>
      <c r="C84" t="s">
        <v>101</v>
      </c>
      <c r="D84" s="1">
        <v>18</v>
      </c>
      <c r="E84" s="1">
        <v>16</v>
      </c>
      <c r="F84" s="1">
        <v>34</v>
      </c>
      <c r="G84">
        <f t="shared" si="3"/>
        <v>18</v>
      </c>
    </row>
    <row r="85" spans="1:7" x14ac:dyDescent="0.25">
      <c r="A85" t="str">
        <f t="shared" si="2"/>
        <v>Deseret Dash - ExpertJeff VanDerVoort</v>
      </c>
      <c r="B85" t="s">
        <v>212</v>
      </c>
      <c r="C85" t="s">
        <v>17</v>
      </c>
      <c r="D85" s="1">
        <v>19</v>
      </c>
      <c r="E85" s="1">
        <v>17</v>
      </c>
      <c r="F85" s="1">
        <v>32</v>
      </c>
      <c r="G85">
        <f t="shared" si="3"/>
        <v>19</v>
      </c>
    </row>
    <row r="86" spans="1:7" x14ac:dyDescent="0.25">
      <c r="A86" t="str">
        <f t="shared" si="2"/>
        <v>Deseret Dash - ExpertAndrew Skov</v>
      </c>
      <c r="B86" t="s">
        <v>212</v>
      </c>
      <c r="C86" t="s">
        <v>96</v>
      </c>
      <c r="D86" s="1">
        <v>20</v>
      </c>
      <c r="E86" s="1">
        <v>17</v>
      </c>
      <c r="F86" s="1">
        <v>32</v>
      </c>
      <c r="G86">
        <f t="shared" si="3"/>
        <v>19</v>
      </c>
    </row>
    <row r="87" spans="1:7" x14ac:dyDescent="0.25">
      <c r="A87" t="str">
        <f t="shared" si="2"/>
        <v>Deseret Dash - ExpertAlex Zinaich</v>
      </c>
      <c r="B87" t="s">
        <v>212</v>
      </c>
      <c r="C87" t="s">
        <v>127</v>
      </c>
      <c r="D87" s="1">
        <v>21</v>
      </c>
      <c r="E87" s="1">
        <v>17</v>
      </c>
      <c r="F87" s="1">
        <v>32</v>
      </c>
      <c r="G87">
        <f t="shared" si="3"/>
        <v>19</v>
      </c>
    </row>
    <row r="88" spans="1:7" x14ac:dyDescent="0.25">
      <c r="A88" t="str">
        <f t="shared" si="2"/>
        <v>Deseret Dash - ExpertGoran Bojanic</v>
      </c>
      <c r="B88" t="s">
        <v>212</v>
      </c>
      <c r="C88" t="s">
        <v>257</v>
      </c>
      <c r="D88" s="1">
        <v>22</v>
      </c>
      <c r="E88" s="1">
        <v>18</v>
      </c>
      <c r="F88" s="1">
        <v>26</v>
      </c>
      <c r="G88">
        <f t="shared" si="3"/>
        <v>22</v>
      </c>
    </row>
    <row r="89" spans="1:7" x14ac:dyDescent="0.25">
      <c r="A89" t="str">
        <f t="shared" si="2"/>
        <v>Deseret Dash - ExpertSpencer Kruger</v>
      </c>
      <c r="B89" t="s">
        <v>212</v>
      </c>
      <c r="C89" t="s">
        <v>124</v>
      </c>
      <c r="D89" s="1">
        <v>23</v>
      </c>
      <c r="E89" s="1">
        <v>18</v>
      </c>
      <c r="F89" s="1">
        <v>26</v>
      </c>
      <c r="G89">
        <f t="shared" si="3"/>
        <v>22</v>
      </c>
    </row>
    <row r="90" spans="1:7" x14ac:dyDescent="0.25">
      <c r="A90" t="str">
        <f t="shared" si="2"/>
        <v>Deseret Dash - ExpertMarshall Miller</v>
      </c>
      <c r="B90" t="s">
        <v>212</v>
      </c>
      <c r="C90" t="s">
        <v>254</v>
      </c>
      <c r="D90" s="1">
        <v>24</v>
      </c>
      <c r="E90" s="1">
        <v>19</v>
      </c>
      <c r="F90" s="1">
        <v>24</v>
      </c>
      <c r="G90">
        <f t="shared" si="3"/>
        <v>24</v>
      </c>
    </row>
    <row r="91" spans="1:7" x14ac:dyDescent="0.25">
      <c r="A91" t="str">
        <f t="shared" si="2"/>
        <v>Deseret Dash - ExpertNick Sosniuk</v>
      </c>
      <c r="B91" t="s">
        <v>212</v>
      </c>
      <c r="C91" t="s">
        <v>30</v>
      </c>
      <c r="D91" s="1">
        <v>25</v>
      </c>
      <c r="E91" s="1">
        <v>20</v>
      </c>
      <c r="F91" s="1">
        <v>17</v>
      </c>
      <c r="G91">
        <f t="shared" si="3"/>
        <v>25</v>
      </c>
    </row>
    <row r="92" spans="1:7" x14ac:dyDescent="0.25">
      <c r="A92" t="str">
        <f t="shared" si="2"/>
        <v>Deseret Dash - ExpertCole Phillips</v>
      </c>
      <c r="B92" t="s">
        <v>212</v>
      </c>
      <c r="C92" t="s">
        <v>35</v>
      </c>
      <c r="D92" s="1">
        <v>26</v>
      </c>
      <c r="E92" s="1">
        <v>21</v>
      </c>
      <c r="F92" s="1">
        <v>16</v>
      </c>
      <c r="G92">
        <f t="shared" si="3"/>
        <v>26</v>
      </c>
    </row>
    <row r="93" spans="1:7" x14ac:dyDescent="0.25">
      <c r="A93" t="str">
        <f t="shared" si="2"/>
        <v>Deseret Dash - ExpertThomas Dark</v>
      </c>
      <c r="B93" t="s">
        <v>212</v>
      </c>
      <c r="C93" t="s">
        <v>26</v>
      </c>
      <c r="D93" s="1">
        <v>27</v>
      </c>
      <c r="E93" s="1">
        <v>22</v>
      </c>
      <c r="F93" s="1">
        <v>13</v>
      </c>
      <c r="G93">
        <f t="shared" si="3"/>
        <v>27</v>
      </c>
    </row>
    <row r="94" spans="1:7" x14ac:dyDescent="0.25">
      <c r="A94" t="str">
        <f t="shared" si="2"/>
        <v>Deseret Dash - ExpertRobert McNiel</v>
      </c>
      <c r="B94" t="s">
        <v>212</v>
      </c>
      <c r="C94" t="s">
        <v>39</v>
      </c>
      <c r="D94" s="1">
        <v>28</v>
      </c>
      <c r="E94" s="1">
        <v>23</v>
      </c>
      <c r="F94" s="1">
        <v>12</v>
      </c>
      <c r="G94">
        <f t="shared" si="3"/>
        <v>28</v>
      </c>
    </row>
    <row r="95" spans="1:7" x14ac:dyDescent="0.25">
      <c r="A95" t="str">
        <f t="shared" si="2"/>
        <v>Deseret Dash - ExpertPhil O'Bryan</v>
      </c>
      <c r="B95" t="s">
        <v>212</v>
      </c>
      <c r="C95" t="s">
        <v>130</v>
      </c>
      <c r="D95" s="1">
        <v>29</v>
      </c>
      <c r="E95" s="1">
        <v>24</v>
      </c>
      <c r="F95" s="1">
        <v>11</v>
      </c>
      <c r="G95">
        <f t="shared" si="3"/>
        <v>29</v>
      </c>
    </row>
    <row r="96" spans="1:7" x14ac:dyDescent="0.25">
      <c r="A96" t="str">
        <f t="shared" si="2"/>
        <v>Deseret Dash - ExpertSean Thomas</v>
      </c>
      <c r="B96" t="s">
        <v>212</v>
      </c>
      <c r="C96" t="s">
        <v>248</v>
      </c>
      <c r="D96" s="1">
        <v>30</v>
      </c>
      <c r="E96" s="1">
        <v>25</v>
      </c>
      <c r="F96" s="1">
        <v>9</v>
      </c>
      <c r="G96">
        <f t="shared" si="3"/>
        <v>30</v>
      </c>
    </row>
    <row r="97" spans="1:7" x14ac:dyDescent="0.25">
      <c r="A97" t="str">
        <f t="shared" si="2"/>
        <v>Deseret Dash - ExpertAndrew Blunt</v>
      </c>
      <c r="B97" t="s">
        <v>212</v>
      </c>
      <c r="C97" t="s">
        <v>126</v>
      </c>
      <c r="D97" s="1">
        <v>31</v>
      </c>
      <c r="E97" s="1">
        <v>25</v>
      </c>
      <c r="F97" s="1">
        <v>9</v>
      </c>
      <c r="G97">
        <f t="shared" si="3"/>
        <v>30</v>
      </c>
    </row>
    <row r="98" spans="1:7" x14ac:dyDescent="0.25">
      <c r="A98" t="str">
        <f t="shared" si="2"/>
        <v>Deseret Dash - ExpertBrian Jackson</v>
      </c>
      <c r="B98" t="s">
        <v>212</v>
      </c>
      <c r="C98" t="s">
        <v>139</v>
      </c>
      <c r="D98" s="1">
        <v>32</v>
      </c>
      <c r="E98" s="1">
        <v>26</v>
      </c>
      <c r="F98" s="1">
        <v>7</v>
      </c>
      <c r="G98">
        <f t="shared" si="3"/>
        <v>32</v>
      </c>
    </row>
    <row r="99" spans="1:7" x14ac:dyDescent="0.25">
      <c r="A99" t="str">
        <f t="shared" si="2"/>
        <v>Deseret Dash - ExpertMichael Pond</v>
      </c>
      <c r="B99" t="s">
        <v>212</v>
      </c>
      <c r="C99" t="s">
        <v>221</v>
      </c>
      <c r="D99" s="1">
        <v>33</v>
      </c>
      <c r="E99" s="1">
        <v>26</v>
      </c>
      <c r="F99" s="1">
        <v>7</v>
      </c>
      <c r="G99">
        <f t="shared" si="3"/>
        <v>32</v>
      </c>
    </row>
    <row r="100" spans="1:7" x14ac:dyDescent="0.25">
      <c r="A100" t="str">
        <f t="shared" si="2"/>
        <v>Deseret Dash - ExpertJeff Masters</v>
      </c>
      <c r="B100" t="s">
        <v>212</v>
      </c>
      <c r="C100" t="s">
        <v>141</v>
      </c>
      <c r="D100" s="1">
        <v>34</v>
      </c>
      <c r="E100" s="1">
        <v>27</v>
      </c>
      <c r="F100" s="1">
        <v>5</v>
      </c>
      <c r="G100">
        <f t="shared" si="3"/>
        <v>34</v>
      </c>
    </row>
    <row r="101" spans="1:7" x14ac:dyDescent="0.25">
      <c r="A101" t="str">
        <f t="shared" si="2"/>
        <v>Deseret Dash - ExpertClive Savacool</v>
      </c>
      <c r="B101" t="s">
        <v>212</v>
      </c>
      <c r="C101" t="s">
        <v>250</v>
      </c>
      <c r="D101" s="1">
        <v>35</v>
      </c>
      <c r="E101" s="1">
        <v>28</v>
      </c>
      <c r="F101" s="1">
        <v>1</v>
      </c>
      <c r="G101">
        <f t="shared" si="3"/>
        <v>35</v>
      </c>
    </row>
    <row r="102" spans="1:7" x14ac:dyDescent="0.25">
      <c r="A102" t="str">
        <f t="shared" si="2"/>
        <v>Deseret Dash - ExpertKate Heffernan</v>
      </c>
      <c r="B102" t="s">
        <v>212</v>
      </c>
      <c r="C102" t="s">
        <v>224</v>
      </c>
      <c r="D102" s="1">
        <v>36</v>
      </c>
      <c r="E102" s="1">
        <v>29</v>
      </c>
      <c r="F102" s="1">
        <v>0</v>
      </c>
      <c r="G102">
        <f t="shared" si="3"/>
        <v>36</v>
      </c>
    </row>
    <row r="103" spans="1:7" x14ac:dyDescent="0.25">
      <c r="A103" t="str">
        <f t="shared" si="2"/>
        <v>Deseret Dash - ExpertJim Wilson</v>
      </c>
      <c r="B103" t="s">
        <v>212</v>
      </c>
      <c r="C103" t="s">
        <v>259</v>
      </c>
      <c r="D103" s="1">
        <v>37</v>
      </c>
      <c r="E103" s="1">
        <v>29</v>
      </c>
      <c r="F103" s="1">
        <v>0</v>
      </c>
      <c r="G103">
        <f t="shared" si="3"/>
        <v>36</v>
      </c>
    </row>
    <row r="104" spans="1:7" x14ac:dyDescent="0.25">
      <c r="A104" t="str">
        <f t="shared" si="2"/>
        <v>Deseret Dash - ExpertJeff Dinger</v>
      </c>
      <c r="B104" t="s">
        <v>212</v>
      </c>
      <c r="C104" t="s">
        <v>22</v>
      </c>
      <c r="D104" s="1">
        <v>38</v>
      </c>
      <c r="E104" s="1">
        <v>29</v>
      </c>
      <c r="F104" s="1">
        <v>0</v>
      </c>
      <c r="G104">
        <f t="shared" si="3"/>
        <v>36</v>
      </c>
    </row>
    <row r="105" spans="1:7" x14ac:dyDescent="0.25">
      <c r="A105" t="str">
        <f t="shared" si="2"/>
        <v>Deseret Dash - ExpertBrad Moore</v>
      </c>
      <c r="B105" t="s">
        <v>212</v>
      </c>
      <c r="C105" t="s">
        <v>171</v>
      </c>
      <c r="D105" s="1">
        <v>39</v>
      </c>
      <c r="E105" s="1">
        <v>29</v>
      </c>
      <c r="F105" s="1">
        <v>0</v>
      </c>
      <c r="G105">
        <f t="shared" si="3"/>
        <v>36</v>
      </c>
    </row>
    <row r="106" spans="1:7" x14ac:dyDescent="0.25">
      <c r="A106" t="str">
        <f t="shared" si="2"/>
        <v>Deseret Dash - ExpertGilbert Gonzalez</v>
      </c>
      <c r="B106" t="s">
        <v>212</v>
      </c>
      <c r="C106" t="s">
        <v>25</v>
      </c>
      <c r="D106" s="1">
        <v>40</v>
      </c>
      <c r="E106" s="1">
        <v>29</v>
      </c>
      <c r="F106" s="1">
        <v>0</v>
      </c>
      <c r="G106">
        <f t="shared" si="3"/>
        <v>36</v>
      </c>
    </row>
    <row r="107" spans="1:7" x14ac:dyDescent="0.25">
      <c r="A107" t="str">
        <f t="shared" si="2"/>
        <v>Deseret Dash - ExpertJoseph Clark</v>
      </c>
      <c r="B107" t="s">
        <v>212</v>
      </c>
      <c r="C107" t="s">
        <v>252</v>
      </c>
      <c r="D107" s="1">
        <v>41</v>
      </c>
      <c r="E107" s="1">
        <v>29</v>
      </c>
      <c r="F107" s="1">
        <v>0</v>
      </c>
      <c r="G107">
        <f t="shared" si="3"/>
        <v>36</v>
      </c>
    </row>
    <row r="108" spans="1:7" x14ac:dyDescent="0.25">
      <c r="A108" t="str">
        <f t="shared" si="2"/>
        <v>Deseret Dash - NoviceJason Grant</v>
      </c>
      <c r="B108" t="s">
        <v>213</v>
      </c>
      <c r="C108" t="s">
        <v>14</v>
      </c>
      <c r="D108" s="1">
        <v>1</v>
      </c>
      <c r="E108" s="1">
        <v>1</v>
      </c>
      <c r="F108" s="1">
        <v>262</v>
      </c>
      <c r="G108">
        <f t="shared" si="3"/>
        <v>1</v>
      </c>
    </row>
    <row r="109" spans="1:7" x14ac:dyDescent="0.25">
      <c r="A109" t="str">
        <f t="shared" si="2"/>
        <v>Deseret Dash - NoviceRyan Podgurney</v>
      </c>
      <c r="B109" t="s">
        <v>213</v>
      </c>
      <c r="C109" t="s">
        <v>150</v>
      </c>
      <c r="D109" s="1">
        <v>2</v>
      </c>
      <c r="E109" s="1">
        <v>2</v>
      </c>
      <c r="F109" s="1">
        <v>232</v>
      </c>
      <c r="G109">
        <f t="shared" si="3"/>
        <v>2</v>
      </c>
    </row>
    <row r="110" spans="1:7" x14ac:dyDescent="0.25">
      <c r="A110" t="str">
        <f t="shared" si="2"/>
        <v>Deseret Dash - NoviceMyroslav Volkov</v>
      </c>
      <c r="B110" t="s">
        <v>213</v>
      </c>
      <c r="C110" t="s">
        <v>61</v>
      </c>
      <c r="D110" s="1">
        <v>3</v>
      </c>
      <c r="E110" s="1">
        <v>3</v>
      </c>
      <c r="F110" s="1">
        <v>146</v>
      </c>
      <c r="G110">
        <f t="shared" si="3"/>
        <v>3</v>
      </c>
    </row>
    <row r="111" spans="1:7" x14ac:dyDescent="0.25">
      <c r="A111" t="str">
        <f t="shared" si="2"/>
        <v>Deseret Dash - NoviceRick Squires</v>
      </c>
      <c r="B111" t="s">
        <v>213</v>
      </c>
      <c r="C111" t="s">
        <v>32</v>
      </c>
      <c r="D111" s="1">
        <v>4</v>
      </c>
      <c r="E111" s="1">
        <v>4</v>
      </c>
      <c r="F111" s="1">
        <v>102</v>
      </c>
      <c r="G111">
        <f t="shared" si="3"/>
        <v>4</v>
      </c>
    </row>
    <row r="112" spans="1:7" x14ac:dyDescent="0.25">
      <c r="A112" t="str">
        <f t="shared" si="2"/>
        <v>Deseret Dash - NoviceJames Riggs</v>
      </c>
      <c r="B112" t="s">
        <v>213</v>
      </c>
      <c r="C112" t="s">
        <v>67</v>
      </c>
      <c r="D112" s="1">
        <v>5</v>
      </c>
      <c r="E112" s="1">
        <v>5</v>
      </c>
      <c r="F112" s="1">
        <v>94</v>
      </c>
      <c r="G112">
        <f t="shared" si="3"/>
        <v>5</v>
      </c>
    </row>
    <row r="113" spans="1:7" x14ac:dyDescent="0.25">
      <c r="A113" t="str">
        <f t="shared" si="2"/>
        <v>Deseret Dash - NoviceZach Austin</v>
      </c>
      <c r="B113" t="s">
        <v>213</v>
      </c>
      <c r="C113" t="s">
        <v>75</v>
      </c>
      <c r="D113" s="1">
        <v>6</v>
      </c>
      <c r="E113" s="1">
        <v>6</v>
      </c>
      <c r="F113" s="1">
        <v>86</v>
      </c>
      <c r="G113">
        <f t="shared" si="3"/>
        <v>6</v>
      </c>
    </row>
    <row r="114" spans="1:7" x14ac:dyDescent="0.25">
      <c r="A114" t="str">
        <f t="shared" si="2"/>
        <v>Deseret Dash - NoviceLee McNutt</v>
      </c>
      <c r="B114" t="s">
        <v>213</v>
      </c>
      <c r="C114" t="s">
        <v>77</v>
      </c>
      <c r="D114" s="1">
        <v>7</v>
      </c>
      <c r="E114" s="1">
        <v>7</v>
      </c>
      <c r="F114" s="1">
        <v>80</v>
      </c>
      <c r="G114">
        <f t="shared" si="3"/>
        <v>7</v>
      </c>
    </row>
    <row r="115" spans="1:7" x14ac:dyDescent="0.25">
      <c r="A115" t="str">
        <f t="shared" si="2"/>
        <v>Deseret Dash - NoviceJames Krstich</v>
      </c>
      <c r="B115" t="s">
        <v>213</v>
      </c>
      <c r="C115" t="s">
        <v>53</v>
      </c>
      <c r="D115" s="1">
        <v>8</v>
      </c>
      <c r="E115" s="1">
        <v>8</v>
      </c>
      <c r="F115" s="1">
        <v>70</v>
      </c>
      <c r="G115">
        <f t="shared" si="3"/>
        <v>8</v>
      </c>
    </row>
    <row r="116" spans="1:7" x14ac:dyDescent="0.25">
      <c r="A116" t="str">
        <f t="shared" si="2"/>
        <v>Deseret Dash - NoviceMax Tseng</v>
      </c>
      <c r="B116" t="s">
        <v>213</v>
      </c>
      <c r="C116" t="s">
        <v>151</v>
      </c>
      <c r="D116" s="1">
        <v>9</v>
      </c>
      <c r="E116" s="1">
        <v>9</v>
      </c>
      <c r="F116" s="1">
        <v>62</v>
      </c>
      <c r="G116">
        <f t="shared" si="3"/>
        <v>9</v>
      </c>
    </row>
    <row r="117" spans="1:7" x14ac:dyDescent="0.25">
      <c r="A117" t="str">
        <f t="shared" si="2"/>
        <v>Deseret Dash - NoviceTimothy Nielsen</v>
      </c>
      <c r="B117" t="s">
        <v>213</v>
      </c>
      <c r="C117" t="s">
        <v>264</v>
      </c>
      <c r="D117" s="1">
        <v>10</v>
      </c>
      <c r="E117" s="1">
        <v>9</v>
      </c>
      <c r="F117" s="1">
        <v>62</v>
      </c>
      <c r="G117">
        <f t="shared" si="3"/>
        <v>9</v>
      </c>
    </row>
    <row r="118" spans="1:7" x14ac:dyDescent="0.25">
      <c r="A118" t="str">
        <f t="shared" si="2"/>
        <v>Deseret Dash - NoviceNicholas Schmit</v>
      </c>
      <c r="B118" t="s">
        <v>213</v>
      </c>
      <c r="C118" t="s">
        <v>47</v>
      </c>
      <c r="D118" s="1">
        <v>11</v>
      </c>
      <c r="E118" s="1">
        <v>9</v>
      </c>
      <c r="F118" s="1">
        <v>62</v>
      </c>
      <c r="G118">
        <f t="shared" si="3"/>
        <v>9</v>
      </c>
    </row>
    <row r="119" spans="1:7" x14ac:dyDescent="0.25">
      <c r="A119" t="str">
        <f t="shared" si="2"/>
        <v>Deseret Dash - NoviceJames Kling</v>
      </c>
      <c r="B119" t="s">
        <v>213</v>
      </c>
      <c r="C119" t="s">
        <v>55</v>
      </c>
      <c r="D119" s="1">
        <v>12</v>
      </c>
      <c r="E119" s="1">
        <v>10</v>
      </c>
      <c r="F119" s="1">
        <v>60</v>
      </c>
      <c r="G119">
        <f t="shared" si="3"/>
        <v>12</v>
      </c>
    </row>
    <row r="120" spans="1:7" x14ac:dyDescent="0.25">
      <c r="A120" t="str">
        <f t="shared" si="2"/>
        <v>Deseret Dash - NoviceAdam Kownatka</v>
      </c>
      <c r="B120" t="s">
        <v>213</v>
      </c>
      <c r="C120" t="s">
        <v>42</v>
      </c>
      <c r="D120" s="1">
        <v>13</v>
      </c>
      <c r="E120" s="1">
        <v>11</v>
      </c>
      <c r="F120" s="1">
        <v>58</v>
      </c>
      <c r="G120">
        <f t="shared" si="3"/>
        <v>13</v>
      </c>
    </row>
    <row r="121" spans="1:7" x14ac:dyDescent="0.25">
      <c r="A121" t="str">
        <f t="shared" si="2"/>
        <v>Deseret Dash - NoviceCorey Vlastuin</v>
      </c>
      <c r="B121" t="s">
        <v>213</v>
      </c>
      <c r="C121" t="s">
        <v>261</v>
      </c>
      <c r="D121" s="1">
        <v>14</v>
      </c>
      <c r="E121" s="1">
        <v>12</v>
      </c>
      <c r="F121" s="1">
        <v>52</v>
      </c>
      <c r="G121">
        <f t="shared" si="3"/>
        <v>14</v>
      </c>
    </row>
    <row r="122" spans="1:7" x14ac:dyDescent="0.25">
      <c r="A122" t="str">
        <f t="shared" si="2"/>
        <v>Deseret Dash - NovicePeter Hofpointner</v>
      </c>
      <c r="B122" t="s">
        <v>213</v>
      </c>
      <c r="C122" t="s">
        <v>229</v>
      </c>
      <c r="D122" s="1">
        <v>15</v>
      </c>
      <c r="E122" s="1">
        <v>13</v>
      </c>
      <c r="F122" s="1">
        <v>44</v>
      </c>
      <c r="G122">
        <f t="shared" si="3"/>
        <v>15</v>
      </c>
    </row>
    <row r="123" spans="1:7" x14ac:dyDescent="0.25">
      <c r="A123" t="str">
        <f t="shared" si="2"/>
        <v>Deseret Dash - NoviceRaymond Clark</v>
      </c>
      <c r="B123" t="s">
        <v>213</v>
      </c>
      <c r="C123" t="s">
        <v>36</v>
      </c>
      <c r="D123" s="1">
        <v>16</v>
      </c>
      <c r="E123" s="1">
        <v>14</v>
      </c>
      <c r="F123" s="1">
        <v>34</v>
      </c>
      <c r="G123">
        <f t="shared" si="3"/>
        <v>16</v>
      </c>
    </row>
    <row r="124" spans="1:7" x14ac:dyDescent="0.25">
      <c r="A124" t="str">
        <f t="shared" si="2"/>
        <v>Deseret Dash - NoviceBraxton Young</v>
      </c>
      <c r="B124" t="s">
        <v>213</v>
      </c>
      <c r="C124" t="s">
        <v>156</v>
      </c>
      <c r="D124" s="1">
        <v>17</v>
      </c>
      <c r="E124" s="1">
        <v>15</v>
      </c>
      <c r="F124" s="1">
        <v>32</v>
      </c>
      <c r="G124">
        <f t="shared" si="3"/>
        <v>17</v>
      </c>
    </row>
    <row r="125" spans="1:7" x14ac:dyDescent="0.25">
      <c r="A125" t="str">
        <f t="shared" si="2"/>
        <v>Deseret Dash - NoviceNate McConnell</v>
      </c>
      <c r="B125" t="s">
        <v>213</v>
      </c>
      <c r="C125" t="s">
        <v>50</v>
      </c>
      <c r="D125" s="1">
        <v>18</v>
      </c>
      <c r="E125" s="1">
        <v>16</v>
      </c>
      <c r="F125" s="1">
        <v>30</v>
      </c>
      <c r="G125">
        <f t="shared" si="3"/>
        <v>18</v>
      </c>
    </row>
    <row r="126" spans="1:7" x14ac:dyDescent="0.25">
      <c r="A126" t="str">
        <f t="shared" si="2"/>
        <v>Deseret Dash - NoviceZack Cooper</v>
      </c>
      <c r="B126" t="s">
        <v>213</v>
      </c>
      <c r="C126" t="s">
        <v>269</v>
      </c>
      <c r="D126" s="1">
        <v>19</v>
      </c>
      <c r="E126" s="1">
        <v>17</v>
      </c>
      <c r="F126" s="1">
        <v>28</v>
      </c>
      <c r="G126">
        <f t="shared" si="3"/>
        <v>19</v>
      </c>
    </row>
    <row r="127" spans="1:7" x14ac:dyDescent="0.25">
      <c r="A127" t="str">
        <f t="shared" si="2"/>
        <v>Deseret Dash - NoviceJade Jones</v>
      </c>
      <c r="B127" t="s">
        <v>213</v>
      </c>
      <c r="C127" t="s">
        <v>267</v>
      </c>
      <c r="D127" s="1">
        <v>20</v>
      </c>
      <c r="E127" s="1">
        <v>18</v>
      </c>
      <c r="F127" s="1">
        <v>27</v>
      </c>
      <c r="G127">
        <f t="shared" si="3"/>
        <v>20</v>
      </c>
    </row>
    <row r="128" spans="1:7" x14ac:dyDescent="0.25">
      <c r="A128" t="str">
        <f t="shared" si="2"/>
        <v>Deseret Dash - NoviceMark Taylor</v>
      </c>
      <c r="B128" t="s">
        <v>213</v>
      </c>
      <c r="C128" t="s">
        <v>64</v>
      </c>
      <c r="D128" s="1">
        <v>21</v>
      </c>
      <c r="E128" s="1">
        <v>19</v>
      </c>
      <c r="F128" s="1">
        <v>25</v>
      </c>
      <c r="G128">
        <f t="shared" si="3"/>
        <v>21</v>
      </c>
    </row>
    <row r="129" spans="1:7" x14ac:dyDescent="0.25">
      <c r="A129" t="str">
        <f t="shared" si="2"/>
        <v>Deseret Dash - NoviceBill Dark</v>
      </c>
      <c r="B129" t="s">
        <v>213</v>
      </c>
      <c r="C129" t="s">
        <v>159</v>
      </c>
      <c r="D129" s="1">
        <v>22</v>
      </c>
      <c r="E129" s="1">
        <v>20</v>
      </c>
      <c r="F129" s="1">
        <v>16</v>
      </c>
      <c r="G129">
        <f t="shared" si="3"/>
        <v>22</v>
      </c>
    </row>
    <row r="130" spans="1:7" x14ac:dyDescent="0.25">
      <c r="A130" t="str">
        <f t="shared" si="2"/>
        <v>Deseret Dash - NoviceMichael Montgomery</v>
      </c>
      <c r="B130" t="s">
        <v>213</v>
      </c>
      <c r="C130" t="s">
        <v>79</v>
      </c>
      <c r="D130" s="1">
        <v>23</v>
      </c>
      <c r="E130" s="1">
        <v>20</v>
      </c>
      <c r="F130" s="1">
        <v>16</v>
      </c>
      <c r="G130">
        <f t="shared" si="3"/>
        <v>22</v>
      </c>
    </row>
    <row r="131" spans="1:7" x14ac:dyDescent="0.25">
      <c r="A131" t="str">
        <f t="shared" si="2"/>
        <v>Deseret Dash - NoviceMatt Gravina</v>
      </c>
      <c r="B131" t="s">
        <v>213</v>
      </c>
      <c r="C131" t="s">
        <v>68</v>
      </c>
      <c r="D131" s="1">
        <v>24</v>
      </c>
      <c r="E131" s="1">
        <v>21</v>
      </c>
      <c r="F131" s="1">
        <v>15</v>
      </c>
      <c r="G131">
        <f t="shared" si="3"/>
        <v>24</v>
      </c>
    </row>
    <row r="132" spans="1:7" x14ac:dyDescent="0.25">
      <c r="A132" t="str">
        <f t="shared" si="2"/>
        <v>Deseret Dash - NoviceDarryl Sheets</v>
      </c>
      <c r="B132" t="s">
        <v>213</v>
      </c>
      <c r="C132" t="s">
        <v>160</v>
      </c>
      <c r="D132" s="1">
        <v>25</v>
      </c>
      <c r="E132" s="1">
        <v>22</v>
      </c>
      <c r="F132" s="1">
        <v>14</v>
      </c>
      <c r="G132">
        <f t="shared" si="3"/>
        <v>25</v>
      </c>
    </row>
    <row r="133" spans="1:7" x14ac:dyDescent="0.25">
      <c r="A133" t="str">
        <f t="shared" si="2"/>
        <v>Deseret Dash - NoviceBenjamin Masters</v>
      </c>
      <c r="B133" t="s">
        <v>213</v>
      </c>
      <c r="C133" t="s">
        <v>153</v>
      </c>
      <c r="D133" s="1">
        <v>26</v>
      </c>
      <c r="E133" s="1">
        <v>23</v>
      </c>
      <c r="F133" s="1">
        <v>13</v>
      </c>
      <c r="G133">
        <f t="shared" si="3"/>
        <v>26</v>
      </c>
    </row>
    <row r="134" spans="1:7" x14ac:dyDescent="0.25">
      <c r="A134" t="str">
        <f t="shared" si="2"/>
        <v>Deseret Dash - NoviceDillon Clark</v>
      </c>
      <c r="B134" t="s">
        <v>213</v>
      </c>
      <c r="C134" t="s">
        <v>116</v>
      </c>
      <c r="D134" s="1">
        <v>27</v>
      </c>
      <c r="E134" s="1">
        <v>24</v>
      </c>
      <c r="F134" s="1">
        <v>12</v>
      </c>
      <c r="G134">
        <f t="shared" si="3"/>
        <v>27</v>
      </c>
    </row>
    <row r="135" spans="1:7" x14ac:dyDescent="0.25">
      <c r="A135" t="str">
        <f t="shared" si="2"/>
        <v>Deseret Dash - NoviceMike Testa</v>
      </c>
      <c r="B135" t="s">
        <v>213</v>
      </c>
      <c r="C135" t="s">
        <v>177</v>
      </c>
      <c r="D135" s="1">
        <v>28</v>
      </c>
      <c r="E135" s="1">
        <v>25</v>
      </c>
      <c r="F135" s="1">
        <v>10</v>
      </c>
      <c r="G135">
        <f t="shared" si="3"/>
        <v>28</v>
      </c>
    </row>
    <row r="136" spans="1:7" x14ac:dyDescent="0.25">
      <c r="A136" t="str">
        <f t="shared" ref="A136:A199" si="4">B136&amp;C136</f>
        <v>Deseret Dash - NoviceDevon Sosniuk</v>
      </c>
      <c r="B136" t="s">
        <v>213</v>
      </c>
      <c r="C136" t="s">
        <v>63</v>
      </c>
      <c r="D136" s="1">
        <v>29</v>
      </c>
      <c r="E136" s="1">
        <v>26</v>
      </c>
      <c r="F136" s="1">
        <v>8</v>
      </c>
      <c r="G136">
        <f t="shared" ref="G136:G199" si="5">IF(E136=E135,G135,D136)</f>
        <v>29</v>
      </c>
    </row>
    <row r="137" spans="1:7" x14ac:dyDescent="0.25">
      <c r="A137" t="str">
        <f t="shared" si="4"/>
        <v>Deseret Dash - NoviceMalachi Roybal</v>
      </c>
      <c r="B137" t="s">
        <v>213</v>
      </c>
      <c r="C137" t="s">
        <v>292</v>
      </c>
      <c r="D137" s="1">
        <v>30</v>
      </c>
      <c r="E137" s="1">
        <v>27</v>
      </c>
      <c r="F137" s="1">
        <v>7</v>
      </c>
      <c r="G137">
        <f t="shared" si="5"/>
        <v>30</v>
      </c>
    </row>
    <row r="138" spans="1:7" x14ac:dyDescent="0.25">
      <c r="A138" t="str">
        <f t="shared" si="4"/>
        <v>Deseret Dash - NoviceJoseph Tapia</v>
      </c>
      <c r="B138" t="s">
        <v>213</v>
      </c>
      <c r="C138" t="s">
        <v>45</v>
      </c>
      <c r="D138" s="1">
        <v>31</v>
      </c>
      <c r="E138" s="1">
        <v>27</v>
      </c>
      <c r="F138" s="1">
        <v>7</v>
      </c>
      <c r="G138">
        <f t="shared" si="5"/>
        <v>30</v>
      </c>
    </row>
    <row r="139" spans="1:7" x14ac:dyDescent="0.25">
      <c r="A139" t="str">
        <f t="shared" si="4"/>
        <v>Deseret Dash - NoviceBelisario Arango</v>
      </c>
      <c r="B139" t="s">
        <v>213</v>
      </c>
      <c r="C139" t="s">
        <v>82</v>
      </c>
      <c r="D139" s="1">
        <v>32</v>
      </c>
      <c r="E139" s="1">
        <v>27</v>
      </c>
      <c r="F139" s="1">
        <v>7</v>
      </c>
      <c r="G139">
        <f t="shared" si="5"/>
        <v>30</v>
      </c>
    </row>
    <row r="140" spans="1:7" x14ac:dyDescent="0.25">
      <c r="A140" t="str">
        <f t="shared" si="4"/>
        <v>Deseret Dash - NoviceDavid Nielsen</v>
      </c>
      <c r="B140" t="s">
        <v>213</v>
      </c>
      <c r="C140" t="s">
        <v>241</v>
      </c>
      <c r="D140" s="1">
        <v>33</v>
      </c>
      <c r="E140" s="1">
        <v>28</v>
      </c>
      <c r="F140" s="1">
        <v>3</v>
      </c>
      <c r="G140">
        <f t="shared" si="5"/>
        <v>33</v>
      </c>
    </row>
    <row r="141" spans="1:7" x14ac:dyDescent="0.25">
      <c r="A141" t="str">
        <f t="shared" si="4"/>
        <v>Deseret Dash - NoviceMatt Phoumyxay</v>
      </c>
      <c r="B141" t="s">
        <v>213</v>
      </c>
      <c r="C141" t="s">
        <v>238</v>
      </c>
      <c r="D141" s="1">
        <v>34</v>
      </c>
      <c r="E141" s="1">
        <v>28</v>
      </c>
      <c r="F141" s="1">
        <v>3</v>
      </c>
      <c r="G141">
        <f t="shared" si="5"/>
        <v>33</v>
      </c>
    </row>
    <row r="142" spans="1:7" x14ac:dyDescent="0.25">
      <c r="A142" t="str">
        <f t="shared" si="4"/>
        <v>Deseret Dash - NoviceTaylor Wilson</v>
      </c>
      <c r="B142" t="s">
        <v>213</v>
      </c>
      <c r="C142" t="s">
        <v>289</v>
      </c>
      <c r="D142" s="1">
        <v>35</v>
      </c>
      <c r="E142" s="1">
        <v>29</v>
      </c>
      <c r="F142" s="1">
        <v>2</v>
      </c>
      <c r="G142">
        <f t="shared" si="5"/>
        <v>35</v>
      </c>
    </row>
    <row r="143" spans="1:7" x14ac:dyDescent="0.25">
      <c r="A143" t="str">
        <f t="shared" si="4"/>
        <v>Deseret Dash - NoviceMiguel Alamillo</v>
      </c>
      <c r="B143" t="s">
        <v>213</v>
      </c>
      <c r="C143" t="s">
        <v>187</v>
      </c>
      <c r="D143" s="1">
        <v>36</v>
      </c>
      <c r="E143" s="1">
        <v>30</v>
      </c>
      <c r="F143" s="1">
        <v>0</v>
      </c>
      <c r="G143">
        <f t="shared" si="5"/>
        <v>36</v>
      </c>
    </row>
    <row r="144" spans="1:7" x14ac:dyDescent="0.25">
      <c r="A144" t="str">
        <f t="shared" si="4"/>
        <v>Formula 40 - GTORyan McGowan</v>
      </c>
      <c r="B144" t="s">
        <v>204</v>
      </c>
      <c r="C144" t="s">
        <v>92</v>
      </c>
      <c r="D144" s="1">
        <v>1</v>
      </c>
      <c r="E144" s="1">
        <v>1</v>
      </c>
      <c r="F144" s="1">
        <v>120</v>
      </c>
      <c r="G144">
        <f t="shared" si="5"/>
        <v>1</v>
      </c>
    </row>
    <row r="145" spans="1:7" x14ac:dyDescent="0.25">
      <c r="A145" t="str">
        <f t="shared" si="4"/>
        <v>Formula 40 - GTOKevin Dolan</v>
      </c>
      <c r="B145" t="s">
        <v>204</v>
      </c>
      <c r="C145" t="s">
        <v>98</v>
      </c>
      <c r="D145" s="1">
        <v>2</v>
      </c>
      <c r="E145" s="1">
        <v>2</v>
      </c>
      <c r="F145" s="1">
        <v>104</v>
      </c>
      <c r="G145">
        <f t="shared" si="5"/>
        <v>2</v>
      </c>
    </row>
    <row r="146" spans="1:7" x14ac:dyDescent="0.25">
      <c r="A146" t="str">
        <f t="shared" si="4"/>
        <v>Formula 40 - GTOBill Davis</v>
      </c>
      <c r="B146" t="s">
        <v>204</v>
      </c>
      <c r="C146" t="s">
        <v>120</v>
      </c>
      <c r="D146" s="1">
        <v>3</v>
      </c>
      <c r="E146" s="1">
        <v>3</v>
      </c>
      <c r="F146" s="1">
        <v>100</v>
      </c>
      <c r="G146">
        <f t="shared" si="5"/>
        <v>3</v>
      </c>
    </row>
    <row r="147" spans="1:7" x14ac:dyDescent="0.25">
      <c r="A147" t="str">
        <f t="shared" si="4"/>
        <v>Formula 40 - GTODavid Meyer</v>
      </c>
      <c r="B147" t="s">
        <v>204</v>
      </c>
      <c r="C147" t="s">
        <v>105</v>
      </c>
      <c r="D147" s="1">
        <v>4</v>
      </c>
      <c r="E147" s="1">
        <v>4</v>
      </c>
      <c r="F147" s="1">
        <v>58</v>
      </c>
      <c r="G147">
        <f t="shared" si="5"/>
        <v>4</v>
      </c>
    </row>
    <row r="148" spans="1:7" x14ac:dyDescent="0.25">
      <c r="A148" t="str">
        <f t="shared" si="4"/>
        <v>Formula 40 - GTOMark Taylor</v>
      </c>
      <c r="B148" t="s">
        <v>204</v>
      </c>
      <c r="C148" t="s">
        <v>64</v>
      </c>
      <c r="D148" s="1">
        <v>5</v>
      </c>
      <c r="E148" s="1">
        <v>5</v>
      </c>
      <c r="F148" s="1">
        <v>48</v>
      </c>
      <c r="G148">
        <f t="shared" si="5"/>
        <v>5</v>
      </c>
    </row>
    <row r="149" spans="1:7" x14ac:dyDescent="0.25">
      <c r="A149" t="str">
        <f t="shared" si="4"/>
        <v>Formula 40 - GTOAlex Zinaich</v>
      </c>
      <c r="B149" t="s">
        <v>204</v>
      </c>
      <c r="C149" t="s">
        <v>127</v>
      </c>
      <c r="D149" s="1">
        <v>6</v>
      </c>
      <c r="E149" s="1">
        <v>6</v>
      </c>
      <c r="F149" s="1">
        <v>26</v>
      </c>
      <c r="G149">
        <f t="shared" si="5"/>
        <v>6</v>
      </c>
    </row>
    <row r="150" spans="1:7" x14ac:dyDescent="0.25">
      <c r="A150" t="str">
        <f t="shared" si="4"/>
        <v>Formula 40 - GTOSherwick Min</v>
      </c>
      <c r="B150" t="s">
        <v>204</v>
      </c>
      <c r="C150" t="s">
        <v>279</v>
      </c>
      <c r="D150" s="1">
        <v>7</v>
      </c>
      <c r="E150" s="1">
        <v>7</v>
      </c>
      <c r="F150" s="1">
        <v>22</v>
      </c>
      <c r="G150">
        <f t="shared" si="5"/>
        <v>7</v>
      </c>
    </row>
    <row r="151" spans="1:7" x14ac:dyDescent="0.25">
      <c r="A151" t="str">
        <f t="shared" si="4"/>
        <v>Formula 40 - GTOLee McNutt</v>
      </c>
      <c r="B151" t="s">
        <v>204</v>
      </c>
      <c r="C151" t="s">
        <v>77</v>
      </c>
      <c r="D151" s="1">
        <v>8</v>
      </c>
      <c r="E151" s="1">
        <v>8</v>
      </c>
      <c r="F151" s="1">
        <v>20</v>
      </c>
      <c r="G151">
        <f t="shared" si="5"/>
        <v>8</v>
      </c>
    </row>
    <row r="152" spans="1:7" x14ac:dyDescent="0.25">
      <c r="A152" t="str">
        <f t="shared" si="4"/>
        <v>Formula 40 - GTODaniel Egbert</v>
      </c>
      <c r="B152" t="s">
        <v>204</v>
      </c>
      <c r="C152" t="s">
        <v>72</v>
      </c>
      <c r="D152" s="1">
        <v>9</v>
      </c>
      <c r="E152" s="1">
        <v>8</v>
      </c>
      <c r="F152" s="1">
        <v>20</v>
      </c>
      <c r="G152">
        <f t="shared" si="5"/>
        <v>8</v>
      </c>
    </row>
    <row r="153" spans="1:7" x14ac:dyDescent="0.25">
      <c r="A153" t="str">
        <f t="shared" si="4"/>
        <v>Formula 40 - GTOGoran Bojanic</v>
      </c>
      <c r="B153" t="s">
        <v>204</v>
      </c>
      <c r="C153" t="s">
        <v>257</v>
      </c>
      <c r="D153" s="1">
        <v>10</v>
      </c>
      <c r="E153" s="1">
        <v>9</v>
      </c>
      <c r="F153" s="1">
        <v>18</v>
      </c>
      <c r="G153">
        <f t="shared" si="5"/>
        <v>10</v>
      </c>
    </row>
    <row r="154" spans="1:7" x14ac:dyDescent="0.25">
      <c r="A154" t="str">
        <f t="shared" si="4"/>
        <v>Formula 40 - GTOEdwin Hofeling</v>
      </c>
      <c r="B154" t="s">
        <v>204</v>
      </c>
      <c r="C154" t="s">
        <v>184</v>
      </c>
      <c r="D154" s="1">
        <v>11</v>
      </c>
      <c r="E154" s="1">
        <v>9</v>
      </c>
      <c r="F154" s="1">
        <v>18</v>
      </c>
      <c r="G154">
        <f t="shared" si="5"/>
        <v>10</v>
      </c>
    </row>
    <row r="155" spans="1:7" x14ac:dyDescent="0.25">
      <c r="A155" t="str">
        <f t="shared" si="4"/>
        <v>Formula 40 - GTUJason Johnson</v>
      </c>
      <c r="B155" t="s">
        <v>203</v>
      </c>
      <c r="C155" t="s">
        <v>134</v>
      </c>
      <c r="D155" s="1">
        <v>1</v>
      </c>
      <c r="E155" s="1">
        <v>1</v>
      </c>
      <c r="F155" s="1">
        <v>126</v>
      </c>
      <c r="G155">
        <f t="shared" si="5"/>
        <v>1</v>
      </c>
    </row>
    <row r="156" spans="1:7" x14ac:dyDescent="0.25">
      <c r="A156" t="str">
        <f t="shared" si="4"/>
        <v>Formula 40 - GTUJason Grant</v>
      </c>
      <c r="B156" t="s">
        <v>203</v>
      </c>
      <c r="C156" t="s">
        <v>14</v>
      </c>
      <c r="D156" s="1">
        <v>2</v>
      </c>
      <c r="E156" s="1">
        <v>2</v>
      </c>
      <c r="F156" s="1">
        <v>104</v>
      </c>
      <c r="G156">
        <f t="shared" si="5"/>
        <v>2</v>
      </c>
    </row>
    <row r="157" spans="1:7" x14ac:dyDescent="0.25">
      <c r="A157" t="str">
        <f t="shared" si="4"/>
        <v>Formula 40 - GTUShane Turpin</v>
      </c>
      <c r="B157" t="s">
        <v>203</v>
      </c>
      <c r="C157" t="s">
        <v>296</v>
      </c>
      <c r="D157" s="1">
        <v>3</v>
      </c>
      <c r="E157" s="1">
        <v>3</v>
      </c>
      <c r="F157" s="1">
        <v>50</v>
      </c>
      <c r="G157">
        <f t="shared" si="5"/>
        <v>3</v>
      </c>
    </row>
    <row r="158" spans="1:7" x14ac:dyDescent="0.25">
      <c r="A158" t="str">
        <f t="shared" si="4"/>
        <v>Formula 40 - GTUJames Krstich</v>
      </c>
      <c r="B158" t="s">
        <v>203</v>
      </c>
      <c r="C158" t="s">
        <v>53</v>
      </c>
      <c r="D158" s="1">
        <v>4</v>
      </c>
      <c r="E158" s="1">
        <v>4</v>
      </c>
      <c r="F158" s="1">
        <v>40</v>
      </c>
      <c r="G158">
        <f t="shared" si="5"/>
        <v>4</v>
      </c>
    </row>
    <row r="159" spans="1:7" x14ac:dyDescent="0.25">
      <c r="A159" t="str">
        <f t="shared" si="4"/>
        <v>Formula 40 - GTUMichael Pond</v>
      </c>
      <c r="B159" t="s">
        <v>203</v>
      </c>
      <c r="C159" t="s">
        <v>221</v>
      </c>
      <c r="D159" s="1">
        <v>5</v>
      </c>
      <c r="E159" s="1">
        <v>4</v>
      </c>
      <c r="F159" s="1">
        <v>40</v>
      </c>
      <c r="G159">
        <f t="shared" si="5"/>
        <v>4</v>
      </c>
    </row>
    <row r="160" spans="1:7" x14ac:dyDescent="0.25">
      <c r="A160" t="str">
        <f t="shared" si="4"/>
        <v>Formula 40 - GTULee McNutt</v>
      </c>
      <c r="B160" t="s">
        <v>203</v>
      </c>
      <c r="C160" t="s">
        <v>77</v>
      </c>
      <c r="D160" s="1">
        <v>6</v>
      </c>
      <c r="E160" s="1">
        <v>5</v>
      </c>
      <c r="F160" s="1">
        <v>32</v>
      </c>
      <c r="G160">
        <f t="shared" si="5"/>
        <v>6</v>
      </c>
    </row>
    <row r="161" spans="1:7" x14ac:dyDescent="0.25">
      <c r="A161" t="str">
        <f t="shared" si="4"/>
        <v>Formula 40 - GTUAdam Kownatka</v>
      </c>
      <c r="B161" t="s">
        <v>203</v>
      </c>
      <c r="C161" t="s">
        <v>42</v>
      </c>
      <c r="D161" s="1">
        <v>7</v>
      </c>
      <c r="E161" s="1">
        <v>6</v>
      </c>
      <c r="F161" s="1">
        <v>26</v>
      </c>
      <c r="G161">
        <f t="shared" si="5"/>
        <v>7</v>
      </c>
    </row>
    <row r="162" spans="1:7" x14ac:dyDescent="0.25">
      <c r="A162" t="str">
        <f t="shared" si="4"/>
        <v>Formula 40 - GTUDonald Rothfuss</v>
      </c>
      <c r="B162" t="s">
        <v>203</v>
      </c>
      <c r="C162" t="s">
        <v>136</v>
      </c>
      <c r="D162" s="1">
        <v>8</v>
      </c>
      <c r="E162" s="1">
        <v>7</v>
      </c>
      <c r="F162" s="1">
        <v>22</v>
      </c>
      <c r="G162">
        <f t="shared" si="5"/>
        <v>8</v>
      </c>
    </row>
    <row r="163" spans="1:7" x14ac:dyDescent="0.25">
      <c r="A163" t="str">
        <f t="shared" si="4"/>
        <v>Formula 40 - GTUPhil O'Bryan</v>
      </c>
      <c r="B163" t="s">
        <v>203</v>
      </c>
      <c r="C163" t="s">
        <v>130</v>
      </c>
      <c r="D163" s="1">
        <v>9</v>
      </c>
      <c r="E163" s="1">
        <v>7</v>
      </c>
      <c r="F163" s="1">
        <v>22</v>
      </c>
      <c r="G163">
        <f t="shared" si="5"/>
        <v>8</v>
      </c>
    </row>
    <row r="164" spans="1:7" x14ac:dyDescent="0.25">
      <c r="A164" t="str">
        <f t="shared" si="4"/>
        <v>Heavyweight SuperbikeBrian Childree</v>
      </c>
      <c r="B164" t="s">
        <v>206</v>
      </c>
      <c r="C164" t="s">
        <v>86</v>
      </c>
      <c r="D164" s="1">
        <v>1</v>
      </c>
      <c r="E164" s="1">
        <v>1</v>
      </c>
      <c r="F164" s="1">
        <v>130</v>
      </c>
      <c r="G164">
        <f t="shared" si="5"/>
        <v>1</v>
      </c>
    </row>
    <row r="165" spans="1:7" x14ac:dyDescent="0.25">
      <c r="A165" t="str">
        <f t="shared" si="4"/>
        <v>Heavyweight SuperbikeKellen Birch</v>
      </c>
      <c r="B165" t="s">
        <v>206</v>
      </c>
      <c r="C165" t="s">
        <v>20</v>
      </c>
      <c r="D165" s="1">
        <v>2</v>
      </c>
      <c r="E165" s="1">
        <v>2</v>
      </c>
      <c r="F165" s="1">
        <v>84</v>
      </c>
      <c r="G165">
        <f t="shared" si="5"/>
        <v>2</v>
      </c>
    </row>
    <row r="166" spans="1:7" x14ac:dyDescent="0.25">
      <c r="A166" t="str">
        <f t="shared" si="4"/>
        <v>Heavyweight SuperbikeJerry Hicks</v>
      </c>
      <c r="B166" t="s">
        <v>206</v>
      </c>
      <c r="C166" t="s">
        <v>88</v>
      </c>
      <c r="D166" s="1">
        <v>3</v>
      </c>
      <c r="E166" s="1">
        <v>3</v>
      </c>
      <c r="F166" s="1">
        <v>72</v>
      </c>
      <c r="G166">
        <f t="shared" si="5"/>
        <v>3</v>
      </c>
    </row>
    <row r="167" spans="1:7" x14ac:dyDescent="0.25">
      <c r="A167" t="str">
        <f t="shared" si="4"/>
        <v>Heavyweight SuperbikeKory Cowan</v>
      </c>
      <c r="B167" t="s">
        <v>206</v>
      </c>
      <c r="C167" t="s">
        <v>84</v>
      </c>
      <c r="D167" s="1">
        <v>4</v>
      </c>
      <c r="E167" s="1">
        <v>4</v>
      </c>
      <c r="F167" s="1">
        <v>64</v>
      </c>
      <c r="G167">
        <f t="shared" si="5"/>
        <v>4</v>
      </c>
    </row>
    <row r="168" spans="1:7" x14ac:dyDescent="0.25">
      <c r="A168" t="str">
        <f t="shared" si="4"/>
        <v>Heavyweight SuperbikeJames Powelson</v>
      </c>
      <c r="B168" t="s">
        <v>206</v>
      </c>
      <c r="C168" t="s">
        <v>28</v>
      </c>
      <c r="D168" s="1">
        <v>5</v>
      </c>
      <c r="E168" s="1">
        <v>5</v>
      </c>
      <c r="F168" s="1">
        <v>62</v>
      </c>
      <c r="G168">
        <f t="shared" si="5"/>
        <v>5</v>
      </c>
    </row>
    <row r="169" spans="1:7" x14ac:dyDescent="0.25">
      <c r="A169" t="str">
        <f t="shared" si="4"/>
        <v>Heavyweight SuperbikeJason Johnson</v>
      </c>
      <c r="B169" t="s">
        <v>206</v>
      </c>
      <c r="C169" t="s">
        <v>134</v>
      </c>
      <c r="D169" s="1">
        <v>6</v>
      </c>
      <c r="E169" s="1">
        <v>6</v>
      </c>
      <c r="F169" s="1">
        <v>58</v>
      </c>
      <c r="G169">
        <f t="shared" si="5"/>
        <v>6</v>
      </c>
    </row>
    <row r="170" spans="1:7" x14ac:dyDescent="0.25">
      <c r="A170" t="str">
        <f t="shared" si="4"/>
        <v>Heavyweight SuperbikeShane Turpin</v>
      </c>
      <c r="B170" t="s">
        <v>206</v>
      </c>
      <c r="C170" t="s">
        <v>296</v>
      </c>
      <c r="D170" s="1">
        <v>7</v>
      </c>
      <c r="E170" s="1">
        <v>7</v>
      </c>
      <c r="F170" s="1">
        <v>50</v>
      </c>
      <c r="G170">
        <f t="shared" si="5"/>
        <v>7</v>
      </c>
    </row>
    <row r="171" spans="1:7" x14ac:dyDescent="0.25">
      <c r="A171" t="str">
        <f t="shared" si="4"/>
        <v>Heavyweight SuperbikeClive Savacool</v>
      </c>
      <c r="B171" t="s">
        <v>206</v>
      </c>
      <c r="C171" t="s">
        <v>250</v>
      </c>
      <c r="D171" s="1">
        <v>8</v>
      </c>
      <c r="E171" s="1">
        <v>8</v>
      </c>
      <c r="F171" s="1">
        <v>22</v>
      </c>
      <c r="G171">
        <f t="shared" si="5"/>
        <v>8</v>
      </c>
    </row>
    <row r="172" spans="1:7" x14ac:dyDescent="0.25">
      <c r="A172" t="str">
        <f t="shared" si="4"/>
        <v>Heavyweight SuperbikeAlex Zinaich</v>
      </c>
      <c r="B172" t="s">
        <v>206</v>
      </c>
      <c r="C172" t="s">
        <v>127</v>
      </c>
      <c r="D172" s="1">
        <v>9</v>
      </c>
      <c r="E172" s="1">
        <v>9</v>
      </c>
      <c r="F172" s="1">
        <v>20</v>
      </c>
      <c r="G172">
        <f t="shared" si="5"/>
        <v>9</v>
      </c>
    </row>
    <row r="173" spans="1:7" x14ac:dyDescent="0.25">
      <c r="A173" t="str">
        <f t="shared" si="4"/>
        <v>Heavyweight SuperbikeCole Phillips</v>
      </c>
      <c r="B173" t="s">
        <v>206</v>
      </c>
      <c r="C173" t="s">
        <v>35</v>
      </c>
      <c r="D173" s="1">
        <v>10</v>
      </c>
      <c r="E173" s="1">
        <v>9</v>
      </c>
      <c r="F173" s="1">
        <v>20</v>
      </c>
      <c r="G173">
        <f t="shared" si="5"/>
        <v>9</v>
      </c>
    </row>
    <row r="174" spans="1:7" x14ac:dyDescent="0.25">
      <c r="A174" t="str">
        <f t="shared" si="4"/>
        <v>Heavyweight SuperbikeShane Fraser</v>
      </c>
      <c r="B174" t="s">
        <v>206</v>
      </c>
      <c r="C174" t="s">
        <v>227</v>
      </c>
      <c r="D174" s="1">
        <v>11</v>
      </c>
      <c r="E174" s="1">
        <v>10</v>
      </c>
      <c r="F174" s="1">
        <v>16</v>
      </c>
      <c r="G174">
        <f t="shared" si="5"/>
        <v>11</v>
      </c>
    </row>
    <row r="175" spans="1:7" x14ac:dyDescent="0.25">
      <c r="A175" t="str">
        <f t="shared" si="4"/>
        <v>KOM CombinedBrian Childree</v>
      </c>
      <c r="B175" t="s">
        <v>214</v>
      </c>
      <c r="C175" t="s">
        <v>86</v>
      </c>
      <c r="D175" s="1">
        <v>1</v>
      </c>
      <c r="E175" s="1">
        <v>1</v>
      </c>
      <c r="F175" s="1">
        <v>130</v>
      </c>
      <c r="G175">
        <f t="shared" si="5"/>
        <v>1</v>
      </c>
    </row>
    <row r="176" spans="1:7" x14ac:dyDescent="0.25">
      <c r="A176" t="str">
        <f t="shared" si="4"/>
        <v>KOM CombinedZac Miller</v>
      </c>
      <c r="B176" t="s">
        <v>214</v>
      </c>
      <c r="C176" t="s">
        <v>90</v>
      </c>
      <c r="D176" s="1">
        <v>2</v>
      </c>
      <c r="E176" s="1">
        <v>2</v>
      </c>
      <c r="F176" s="1">
        <v>122</v>
      </c>
      <c r="G176">
        <f t="shared" si="5"/>
        <v>2</v>
      </c>
    </row>
    <row r="177" spans="1:7" x14ac:dyDescent="0.25">
      <c r="A177" t="str">
        <f t="shared" si="4"/>
        <v>KOM CombinedJerry Hicks</v>
      </c>
      <c r="B177" t="s">
        <v>214</v>
      </c>
      <c r="C177" t="s">
        <v>88</v>
      </c>
      <c r="D177" s="1">
        <v>3</v>
      </c>
      <c r="E177" s="1">
        <v>2</v>
      </c>
      <c r="F177" s="1">
        <v>122</v>
      </c>
      <c r="G177">
        <f t="shared" si="5"/>
        <v>2</v>
      </c>
    </row>
    <row r="178" spans="1:7" x14ac:dyDescent="0.25">
      <c r="A178" t="str">
        <f t="shared" si="4"/>
        <v>KOM CombinedKory Cowan</v>
      </c>
      <c r="B178" t="s">
        <v>214</v>
      </c>
      <c r="C178" t="s">
        <v>84</v>
      </c>
      <c r="D178" s="1">
        <v>4</v>
      </c>
      <c r="E178" s="1">
        <v>3</v>
      </c>
      <c r="F178" s="1">
        <v>100</v>
      </c>
      <c r="G178">
        <f t="shared" si="5"/>
        <v>4</v>
      </c>
    </row>
    <row r="179" spans="1:7" x14ac:dyDescent="0.25">
      <c r="A179" t="str">
        <f t="shared" si="4"/>
        <v>KOM CombinedDuncan Biles</v>
      </c>
      <c r="B179" t="s">
        <v>214</v>
      </c>
      <c r="C179" t="s">
        <v>107</v>
      </c>
      <c r="D179" s="1">
        <v>5</v>
      </c>
      <c r="E179" s="1">
        <v>4</v>
      </c>
      <c r="F179" s="1">
        <v>88</v>
      </c>
      <c r="G179">
        <f t="shared" si="5"/>
        <v>5</v>
      </c>
    </row>
    <row r="180" spans="1:7" x14ac:dyDescent="0.25">
      <c r="A180" t="str">
        <f t="shared" si="4"/>
        <v>KOM CombinedGenaro Lopez</v>
      </c>
      <c r="B180" t="s">
        <v>214</v>
      </c>
      <c r="C180" t="s">
        <v>101</v>
      </c>
      <c r="D180" s="1">
        <v>6</v>
      </c>
      <c r="E180" s="1">
        <v>5</v>
      </c>
      <c r="F180" s="1">
        <v>78</v>
      </c>
      <c r="G180">
        <f t="shared" si="5"/>
        <v>6</v>
      </c>
    </row>
    <row r="181" spans="1:7" x14ac:dyDescent="0.25">
      <c r="A181" t="str">
        <f t="shared" si="4"/>
        <v>KOM CombinedRyan McGowan</v>
      </c>
      <c r="B181" t="s">
        <v>214</v>
      </c>
      <c r="C181" t="s">
        <v>92</v>
      </c>
      <c r="D181" s="1">
        <v>7</v>
      </c>
      <c r="E181" s="1">
        <v>6</v>
      </c>
      <c r="F181" s="1">
        <v>66</v>
      </c>
      <c r="G181">
        <f t="shared" si="5"/>
        <v>7</v>
      </c>
    </row>
    <row r="182" spans="1:7" x14ac:dyDescent="0.25">
      <c r="A182" t="str">
        <f t="shared" si="4"/>
        <v>KOM CombinedBill Davis</v>
      </c>
      <c r="B182" t="s">
        <v>214</v>
      </c>
      <c r="C182" t="s">
        <v>120</v>
      </c>
      <c r="D182" s="1">
        <v>8</v>
      </c>
      <c r="E182" s="1">
        <v>7</v>
      </c>
      <c r="F182" s="1">
        <v>54</v>
      </c>
      <c r="G182">
        <f t="shared" si="5"/>
        <v>8</v>
      </c>
    </row>
    <row r="183" spans="1:7" x14ac:dyDescent="0.25">
      <c r="A183" t="str">
        <f t="shared" si="4"/>
        <v>KOM CombinedJason Johnson</v>
      </c>
      <c r="B183" t="s">
        <v>214</v>
      </c>
      <c r="C183" t="s">
        <v>134</v>
      </c>
      <c r="D183" s="1">
        <v>9</v>
      </c>
      <c r="E183" s="1">
        <v>7</v>
      </c>
      <c r="F183" s="1">
        <v>54</v>
      </c>
      <c r="G183">
        <f t="shared" si="5"/>
        <v>8</v>
      </c>
    </row>
    <row r="184" spans="1:7" x14ac:dyDescent="0.25">
      <c r="A184" t="str">
        <f t="shared" si="4"/>
        <v>KOM CombinedDavid Meyer</v>
      </c>
      <c r="B184" t="s">
        <v>214</v>
      </c>
      <c r="C184" t="s">
        <v>105</v>
      </c>
      <c r="D184" s="1">
        <v>10</v>
      </c>
      <c r="E184" s="1">
        <v>7</v>
      </c>
      <c r="F184" s="1">
        <v>54</v>
      </c>
      <c r="G184">
        <f t="shared" si="5"/>
        <v>8</v>
      </c>
    </row>
    <row r="185" spans="1:7" x14ac:dyDescent="0.25">
      <c r="A185" t="str">
        <f t="shared" si="4"/>
        <v>KOM CombinedEric Jones</v>
      </c>
      <c r="B185" t="s">
        <v>214</v>
      </c>
      <c r="C185" t="s">
        <v>244</v>
      </c>
      <c r="D185" s="1">
        <v>11</v>
      </c>
      <c r="E185" s="1">
        <v>8</v>
      </c>
      <c r="F185" s="1">
        <v>50</v>
      </c>
      <c r="G185">
        <f t="shared" si="5"/>
        <v>11</v>
      </c>
    </row>
    <row r="186" spans="1:7" x14ac:dyDescent="0.25">
      <c r="A186" t="str">
        <f t="shared" si="4"/>
        <v>KOM CombinedKevin Dolan</v>
      </c>
      <c r="B186" t="s">
        <v>214</v>
      </c>
      <c r="C186" t="s">
        <v>98</v>
      </c>
      <c r="D186" s="1">
        <v>12</v>
      </c>
      <c r="E186" s="1">
        <v>8</v>
      </c>
      <c r="F186" s="1">
        <v>50</v>
      </c>
      <c r="G186">
        <f t="shared" si="5"/>
        <v>11</v>
      </c>
    </row>
    <row r="187" spans="1:7" x14ac:dyDescent="0.25">
      <c r="A187" t="str">
        <f t="shared" si="4"/>
        <v>KOM CombinedBraden Jones</v>
      </c>
      <c r="B187" t="s">
        <v>214</v>
      </c>
      <c r="C187" t="s">
        <v>247</v>
      </c>
      <c r="D187" s="1">
        <v>13</v>
      </c>
      <c r="E187" s="1">
        <v>9</v>
      </c>
      <c r="F187" s="1">
        <v>36</v>
      </c>
      <c r="G187">
        <f t="shared" si="5"/>
        <v>13</v>
      </c>
    </row>
    <row r="188" spans="1:7" x14ac:dyDescent="0.25">
      <c r="A188" t="str">
        <f t="shared" si="4"/>
        <v>KOM CombinedAndrew Blunt</v>
      </c>
      <c r="B188" t="s">
        <v>214</v>
      </c>
      <c r="C188" t="s">
        <v>126</v>
      </c>
      <c r="D188" s="1">
        <v>14</v>
      </c>
      <c r="E188" s="1">
        <v>10</v>
      </c>
      <c r="F188" s="1">
        <v>32</v>
      </c>
      <c r="G188">
        <f t="shared" si="5"/>
        <v>14</v>
      </c>
    </row>
    <row r="189" spans="1:7" x14ac:dyDescent="0.25">
      <c r="A189" t="str">
        <f t="shared" si="4"/>
        <v>KOM CombinedJeff VanDerVoort</v>
      </c>
      <c r="B189" t="s">
        <v>214</v>
      </c>
      <c r="C189" t="s">
        <v>17</v>
      </c>
      <c r="D189" s="1">
        <v>15</v>
      </c>
      <c r="E189" s="1">
        <v>11</v>
      </c>
      <c r="F189" s="1">
        <v>26</v>
      </c>
      <c r="G189">
        <f t="shared" si="5"/>
        <v>15</v>
      </c>
    </row>
    <row r="190" spans="1:7" x14ac:dyDescent="0.25">
      <c r="A190" t="str">
        <f t="shared" si="4"/>
        <v>KOM CombinedSteven Marco</v>
      </c>
      <c r="B190" t="s">
        <v>214</v>
      </c>
      <c r="C190" t="s">
        <v>93</v>
      </c>
      <c r="D190" s="1">
        <v>16</v>
      </c>
      <c r="E190" s="1">
        <v>12</v>
      </c>
      <c r="F190" s="1">
        <v>18</v>
      </c>
      <c r="G190">
        <f t="shared" si="5"/>
        <v>16</v>
      </c>
    </row>
    <row r="191" spans="1:7" x14ac:dyDescent="0.25">
      <c r="A191" t="str">
        <f t="shared" si="4"/>
        <v>KOM CombinedBrad Morris</v>
      </c>
      <c r="B191" t="s">
        <v>214</v>
      </c>
      <c r="C191" t="s">
        <v>110</v>
      </c>
      <c r="D191" s="1">
        <v>17</v>
      </c>
      <c r="E191" s="1">
        <v>12</v>
      </c>
      <c r="F191" s="1">
        <v>18</v>
      </c>
      <c r="G191">
        <f t="shared" si="5"/>
        <v>16</v>
      </c>
    </row>
    <row r="192" spans="1:7" x14ac:dyDescent="0.25">
      <c r="A192" t="str">
        <f t="shared" si="4"/>
        <v>KOM CombinedSherwick Min</v>
      </c>
      <c r="B192" t="s">
        <v>214</v>
      </c>
      <c r="C192" t="s">
        <v>279</v>
      </c>
      <c r="D192" s="1">
        <v>18</v>
      </c>
      <c r="E192" s="1">
        <v>13</v>
      </c>
      <c r="F192" s="1">
        <v>12</v>
      </c>
      <c r="G192">
        <f t="shared" si="5"/>
        <v>18</v>
      </c>
    </row>
    <row r="193" spans="1:7" x14ac:dyDescent="0.25">
      <c r="A193" t="str">
        <f t="shared" si="4"/>
        <v>KOM CombinedSean Thomas</v>
      </c>
      <c r="B193" t="s">
        <v>214</v>
      </c>
      <c r="C193" t="s">
        <v>248</v>
      </c>
      <c r="D193" s="1">
        <v>19</v>
      </c>
      <c r="E193" s="1">
        <v>13</v>
      </c>
      <c r="F193" s="1">
        <v>12</v>
      </c>
      <c r="G193">
        <f t="shared" si="5"/>
        <v>18</v>
      </c>
    </row>
    <row r="194" spans="1:7" x14ac:dyDescent="0.25">
      <c r="A194" t="str">
        <f t="shared" si="4"/>
        <v>KOM CombinedJim Wilson</v>
      </c>
      <c r="B194" t="s">
        <v>214</v>
      </c>
      <c r="C194" t="s">
        <v>259</v>
      </c>
      <c r="D194" s="1">
        <v>20</v>
      </c>
      <c r="E194" s="1">
        <v>14</v>
      </c>
      <c r="F194" s="1">
        <v>10</v>
      </c>
      <c r="G194">
        <f t="shared" si="5"/>
        <v>20</v>
      </c>
    </row>
    <row r="195" spans="1:7" x14ac:dyDescent="0.25">
      <c r="A195" t="str">
        <f t="shared" si="4"/>
        <v>KOM CombinedJustin Delong</v>
      </c>
      <c r="B195" t="s">
        <v>214</v>
      </c>
      <c r="C195" t="s">
        <v>245</v>
      </c>
      <c r="D195" s="1">
        <v>21</v>
      </c>
      <c r="E195" s="1">
        <v>15</v>
      </c>
      <c r="F195" s="1">
        <v>0</v>
      </c>
      <c r="G195">
        <f t="shared" si="5"/>
        <v>21</v>
      </c>
    </row>
    <row r="196" spans="1:7" x14ac:dyDescent="0.25">
      <c r="A196" t="str">
        <f t="shared" si="4"/>
        <v>Lightweight SuperBikeJeff Masters</v>
      </c>
      <c r="B196" t="s">
        <v>202</v>
      </c>
      <c r="C196" t="s">
        <v>141</v>
      </c>
      <c r="D196" s="1">
        <v>1</v>
      </c>
      <c r="E196" s="1">
        <v>1</v>
      </c>
      <c r="F196" s="1">
        <v>94</v>
      </c>
      <c r="G196">
        <f t="shared" si="5"/>
        <v>1</v>
      </c>
    </row>
    <row r="197" spans="1:7" x14ac:dyDescent="0.25">
      <c r="A197" t="str">
        <f t="shared" si="4"/>
        <v>Lightweight SuperBikeLiam Grant</v>
      </c>
      <c r="B197" t="s">
        <v>202</v>
      </c>
      <c r="C197" t="s">
        <v>165</v>
      </c>
      <c r="D197" s="1">
        <v>2</v>
      </c>
      <c r="E197" s="1">
        <v>2</v>
      </c>
      <c r="F197" s="1">
        <v>90</v>
      </c>
      <c r="G197">
        <f t="shared" si="5"/>
        <v>2</v>
      </c>
    </row>
    <row r="198" spans="1:7" x14ac:dyDescent="0.25">
      <c r="A198" t="str">
        <f t="shared" si="4"/>
        <v>Lightweight SuperBikeMark Taylor</v>
      </c>
      <c r="B198" t="s">
        <v>202</v>
      </c>
      <c r="C198" t="s">
        <v>64</v>
      </c>
      <c r="D198" s="1">
        <v>3</v>
      </c>
      <c r="E198" s="1">
        <v>3</v>
      </c>
      <c r="F198" s="1">
        <v>84</v>
      </c>
      <c r="G198">
        <f t="shared" si="5"/>
        <v>3</v>
      </c>
    </row>
    <row r="199" spans="1:7" x14ac:dyDescent="0.25">
      <c r="A199" t="str">
        <f t="shared" si="4"/>
        <v>Lightweight SuperBikeBrad Moore</v>
      </c>
      <c r="B199" t="s">
        <v>202</v>
      </c>
      <c r="C199" t="s">
        <v>171</v>
      </c>
      <c r="D199" s="1">
        <v>4</v>
      </c>
      <c r="E199" s="1">
        <v>4</v>
      </c>
      <c r="F199" s="1">
        <v>72</v>
      </c>
      <c r="G199">
        <f t="shared" si="5"/>
        <v>4</v>
      </c>
    </row>
    <row r="200" spans="1:7" x14ac:dyDescent="0.25">
      <c r="A200" t="str">
        <f t="shared" ref="A200:A263" si="6">B200&amp;C200</f>
        <v>Lightweight SuperBikeKaren Ogura</v>
      </c>
      <c r="B200" t="s">
        <v>202</v>
      </c>
      <c r="C200" t="s">
        <v>231</v>
      </c>
      <c r="D200" s="1">
        <v>5</v>
      </c>
      <c r="E200" s="1">
        <v>5</v>
      </c>
      <c r="F200" s="1">
        <v>50</v>
      </c>
      <c r="G200">
        <f t="shared" ref="G200:G263" si="7">IF(E200=E199,G199,D200)</f>
        <v>5</v>
      </c>
    </row>
    <row r="201" spans="1:7" x14ac:dyDescent="0.25">
      <c r="A201" t="str">
        <f t="shared" si="6"/>
        <v>Lightweight SuperBikeJasper Grant</v>
      </c>
      <c r="B201" t="s">
        <v>202</v>
      </c>
      <c r="C201" t="s">
        <v>237</v>
      </c>
      <c r="D201" s="1">
        <v>6</v>
      </c>
      <c r="E201" s="1">
        <v>6</v>
      </c>
      <c r="F201" s="1">
        <v>20</v>
      </c>
      <c r="G201">
        <f t="shared" si="7"/>
        <v>6</v>
      </c>
    </row>
    <row r="202" spans="1:7" x14ac:dyDescent="0.25">
      <c r="A202" t="str">
        <f t="shared" si="6"/>
        <v>Lightweight SuperBikeMatt Phoumyxay</v>
      </c>
      <c r="B202" t="s">
        <v>202</v>
      </c>
      <c r="C202" t="s">
        <v>238</v>
      </c>
      <c r="D202" s="1">
        <v>7</v>
      </c>
      <c r="E202" s="1">
        <v>7</v>
      </c>
      <c r="F202" s="1">
        <v>18</v>
      </c>
      <c r="G202">
        <f t="shared" si="7"/>
        <v>7</v>
      </c>
    </row>
    <row r="203" spans="1:7" x14ac:dyDescent="0.25">
      <c r="A203" t="str">
        <f t="shared" si="6"/>
        <v>Middleweight SuperbikeBrian Childree</v>
      </c>
      <c r="B203" t="s">
        <v>182</v>
      </c>
      <c r="C203" t="s">
        <v>86</v>
      </c>
      <c r="D203" s="1">
        <v>1</v>
      </c>
      <c r="E203" s="1">
        <v>1</v>
      </c>
      <c r="F203" s="1">
        <v>122</v>
      </c>
      <c r="G203">
        <f t="shared" si="7"/>
        <v>1</v>
      </c>
    </row>
    <row r="204" spans="1:7" x14ac:dyDescent="0.25">
      <c r="A204" t="str">
        <f t="shared" si="6"/>
        <v>Middleweight SuperbikeJerry Hicks</v>
      </c>
      <c r="B204" t="s">
        <v>182</v>
      </c>
      <c r="C204" t="s">
        <v>88</v>
      </c>
      <c r="D204" s="1">
        <v>2</v>
      </c>
      <c r="E204" s="1">
        <v>2</v>
      </c>
      <c r="F204" s="1">
        <v>112</v>
      </c>
      <c r="G204">
        <f t="shared" si="7"/>
        <v>2</v>
      </c>
    </row>
    <row r="205" spans="1:7" x14ac:dyDescent="0.25">
      <c r="A205" t="str">
        <f t="shared" si="6"/>
        <v>Middleweight SuperbikeKory Cowan</v>
      </c>
      <c r="B205" t="s">
        <v>182</v>
      </c>
      <c r="C205" t="s">
        <v>84</v>
      </c>
      <c r="D205" s="1">
        <v>3</v>
      </c>
      <c r="E205" s="1">
        <v>3</v>
      </c>
      <c r="F205" s="1">
        <v>100</v>
      </c>
      <c r="G205">
        <f t="shared" si="7"/>
        <v>3</v>
      </c>
    </row>
    <row r="206" spans="1:7" x14ac:dyDescent="0.25">
      <c r="A206" t="str">
        <f t="shared" si="6"/>
        <v>Middleweight SuperbikeKellen Birch</v>
      </c>
      <c r="B206" t="s">
        <v>182</v>
      </c>
      <c r="C206" t="s">
        <v>20</v>
      </c>
      <c r="D206" s="1">
        <v>4</v>
      </c>
      <c r="E206" s="1">
        <v>4</v>
      </c>
      <c r="F206" s="1">
        <v>74</v>
      </c>
      <c r="G206">
        <f t="shared" si="7"/>
        <v>4</v>
      </c>
    </row>
    <row r="207" spans="1:7" x14ac:dyDescent="0.25">
      <c r="A207" t="str">
        <f t="shared" si="6"/>
        <v>Middleweight SuperbikeJames Powelson</v>
      </c>
      <c r="B207" t="s">
        <v>182</v>
      </c>
      <c r="C207" t="s">
        <v>28</v>
      </c>
      <c r="D207" s="1">
        <v>5</v>
      </c>
      <c r="E207" s="1">
        <v>5</v>
      </c>
      <c r="F207" s="1">
        <v>70</v>
      </c>
      <c r="G207">
        <f t="shared" si="7"/>
        <v>5</v>
      </c>
    </row>
    <row r="208" spans="1:7" x14ac:dyDescent="0.25">
      <c r="A208" t="str">
        <f t="shared" si="6"/>
        <v>Middleweight SuperbikeJason Johnson</v>
      </c>
      <c r="B208" t="s">
        <v>182</v>
      </c>
      <c r="C208" t="s">
        <v>134</v>
      </c>
      <c r="D208" s="1">
        <v>6</v>
      </c>
      <c r="E208" s="1">
        <v>6</v>
      </c>
      <c r="F208" s="1">
        <v>64</v>
      </c>
      <c r="G208">
        <f t="shared" si="7"/>
        <v>6</v>
      </c>
    </row>
    <row r="209" spans="1:7" x14ac:dyDescent="0.25">
      <c r="A209" t="str">
        <f t="shared" si="6"/>
        <v>Middleweight SuperbikeCole Phillips</v>
      </c>
      <c r="B209" t="s">
        <v>182</v>
      </c>
      <c r="C209" t="s">
        <v>35</v>
      </c>
      <c r="D209" s="1">
        <v>7</v>
      </c>
      <c r="E209" s="1">
        <v>7</v>
      </c>
      <c r="F209" s="1">
        <v>34</v>
      </c>
      <c r="G209">
        <f t="shared" si="7"/>
        <v>7</v>
      </c>
    </row>
    <row r="210" spans="1:7" x14ac:dyDescent="0.25">
      <c r="A210" t="str">
        <f t="shared" si="6"/>
        <v>Middleweight SuperbikeMichael Pond</v>
      </c>
      <c r="B210" t="s">
        <v>182</v>
      </c>
      <c r="C210" t="s">
        <v>221</v>
      </c>
      <c r="D210" s="1">
        <v>8</v>
      </c>
      <c r="E210" s="1">
        <v>8</v>
      </c>
      <c r="F210" s="1">
        <v>22</v>
      </c>
      <c r="G210">
        <f t="shared" si="7"/>
        <v>8</v>
      </c>
    </row>
    <row r="211" spans="1:7" x14ac:dyDescent="0.25">
      <c r="A211" t="str">
        <f t="shared" si="6"/>
        <v>Middleweight SuperbikeAlex Zinaich</v>
      </c>
      <c r="B211" t="s">
        <v>182</v>
      </c>
      <c r="C211" t="s">
        <v>127</v>
      </c>
      <c r="D211" s="1">
        <v>9</v>
      </c>
      <c r="E211" s="1">
        <v>9</v>
      </c>
      <c r="F211" s="1">
        <v>20</v>
      </c>
      <c r="G211">
        <f t="shared" si="7"/>
        <v>9</v>
      </c>
    </row>
    <row r="212" spans="1:7" x14ac:dyDescent="0.25">
      <c r="A212" t="str">
        <f t="shared" si="6"/>
        <v>Middleweight SuperbikeJeff Dinger</v>
      </c>
      <c r="B212" t="s">
        <v>182</v>
      </c>
      <c r="C212" t="s">
        <v>22</v>
      </c>
      <c r="D212" s="1">
        <v>10</v>
      </c>
      <c r="E212" s="1">
        <v>10</v>
      </c>
      <c r="F212" s="1">
        <v>18</v>
      </c>
      <c r="G212">
        <f t="shared" si="7"/>
        <v>10</v>
      </c>
    </row>
    <row r="213" spans="1:7" x14ac:dyDescent="0.25">
      <c r="A213" t="str">
        <f t="shared" si="6"/>
        <v>Middleweight SuperbikeThomas Dark</v>
      </c>
      <c r="B213" t="s">
        <v>182</v>
      </c>
      <c r="C213" t="s">
        <v>26</v>
      </c>
      <c r="D213" s="1">
        <v>11</v>
      </c>
      <c r="E213" s="1">
        <v>10</v>
      </c>
      <c r="F213" s="1">
        <v>18</v>
      </c>
      <c r="G213">
        <f t="shared" si="7"/>
        <v>10</v>
      </c>
    </row>
    <row r="214" spans="1:7" x14ac:dyDescent="0.25">
      <c r="A214" t="str">
        <f t="shared" si="6"/>
        <v>Middleweight SuperbikeShane Fraser</v>
      </c>
      <c r="B214" t="s">
        <v>182</v>
      </c>
      <c r="C214" t="s">
        <v>227</v>
      </c>
      <c r="D214" s="1">
        <v>12</v>
      </c>
      <c r="E214" s="1">
        <v>11</v>
      </c>
      <c r="F214" s="1">
        <v>16</v>
      </c>
      <c r="G214">
        <f t="shared" si="7"/>
        <v>12</v>
      </c>
    </row>
    <row r="215" spans="1:7" x14ac:dyDescent="0.25">
      <c r="A215" t="str">
        <f t="shared" si="6"/>
        <v>Middleweight SuperbikeDonald Rothfuss</v>
      </c>
      <c r="B215" t="s">
        <v>182</v>
      </c>
      <c r="C215" t="s">
        <v>136</v>
      </c>
      <c r="D215" s="1">
        <v>13</v>
      </c>
      <c r="E215" s="1">
        <v>12</v>
      </c>
      <c r="F215" s="1">
        <v>12</v>
      </c>
      <c r="G215">
        <f t="shared" si="7"/>
        <v>13</v>
      </c>
    </row>
    <row r="216" spans="1:7" x14ac:dyDescent="0.25">
      <c r="A216" t="str">
        <f t="shared" si="6"/>
        <v>Middleweight SuperstockJason Johnson</v>
      </c>
      <c r="B216" t="s">
        <v>162</v>
      </c>
      <c r="C216" t="s">
        <v>134</v>
      </c>
      <c r="D216" s="1">
        <v>1</v>
      </c>
      <c r="E216" s="1">
        <v>1</v>
      </c>
      <c r="F216" s="1">
        <v>130</v>
      </c>
      <c r="G216">
        <f t="shared" si="7"/>
        <v>1</v>
      </c>
    </row>
    <row r="217" spans="1:7" x14ac:dyDescent="0.25">
      <c r="A217" t="str">
        <f t="shared" si="6"/>
        <v>Middleweight SuperstockCole Phillips</v>
      </c>
      <c r="B217" t="s">
        <v>162</v>
      </c>
      <c r="C217" t="s">
        <v>35</v>
      </c>
      <c r="D217" s="1">
        <v>2</v>
      </c>
      <c r="E217" s="1">
        <v>2</v>
      </c>
      <c r="F217" s="1">
        <v>88</v>
      </c>
      <c r="G217">
        <f t="shared" si="7"/>
        <v>2</v>
      </c>
    </row>
    <row r="218" spans="1:7" x14ac:dyDescent="0.25">
      <c r="A218" t="str">
        <f t="shared" si="6"/>
        <v>Middleweight SuperstockKellen Birch</v>
      </c>
      <c r="B218" t="s">
        <v>162</v>
      </c>
      <c r="C218" t="s">
        <v>20</v>
      </c>
      <c r="D218" s="1">
        <v>3</v>
      </c>
      <c r="E218" s="1">
        <v>3</v>
      </c>
      <c r="F218" s="1">
        <v>82</v>
      </c>
      <c r="G218">
        <f t="shared" si="7"/>
        <v>3</v>
      </c>
    </row>
    <row r="219" spans="1:7" x14ac:dyDescent="0.25">
      <c r="A219" t="str">
        <f t="shared" si="6"/>
        <v>Middleweight SuperstockAndrew Blunt</v>
      </c>
      <c r="B219" t="s">
        <v>162</v>
      </c>
      <c r="C219" t="s">
        <v>126</v>
      </c>
      <c r="D219" s="1">
        <v>4</v>
      </c>
      <c r="E219" s="1">
        <v>4</v>
      </c>
      <c r="F219" s="1">
        <v>72</v>
      </c>
      <c r="G219">
        <f t="shared" si="7"/>
        <v>4</v>
      </c>
    </row>
    <row r="220" spans="1:7" x14ac:dyDescent="0.25">
      <c r="A220" t="str">
        <f t="shared" si="6"/>
        <v>Middleweight SuperstockJeff VanDerVoort</v>
      </c>
      <c r="B220" t="s">
        <v>162</v>
      </c>
      <c r="C220" t="s">
        <v>17</v>
      </c>
      <c r="D220" s="1">
        <v>5</v>
      </c>
      <c r="E220" s="1">
        <v>5</v>
      </c>
      <c r="F220" s="1">
        <v>50</v>
      </c>
      <c r="G220">
        <f t="shared" si="7"/>
        <v>5</v>
      </c>
    </row>
    <row r="221" spans="1:7" x14ac:dyDescent="0.25">
      <c r="A221" t="str">
        <f t="shared" si="6"/>
        <v>Middleweight SuperstockJeff Dinger</v>
      </c>
      <c r="B221" t="s">
        <v>162</v>
      </c>
      <c r="C221" t="s">
        <v>22</v>
      </c>
      <c r="D221" s="1">
        <v>6</v>
      </c>
      <c r="E221" s="1">
        <v>6</v>
      </c>
      <c r="F221" s="1">
        <v>42</v>
      </c>
      <c r="G221">
        <f t="shared" si="7"/>
        <v>6</v>
      </c>
    </row>
    <row r="222" spans="1:7" x14ac:dyDescent="0.25">
      <c r="A222" t="str">
        <f t="shared" si="6"/>
        <v>Middleweight SuperstockJames Powelson</v>
      </c>
      <c r="B222" t="s">
        <v>162</v>
      </c>
      <c r="C222" t="s">
        <v>28</v>
      </c>
      <c r="D222" s="1">
        <v>7</v>
      </c>
      <c r="E222" s="1">
        <v>7</v>
      </c>
      <c r="F222" s="1">
        <v>41</v>
      </c>
      <c r="G222">
        <f t="shared" si="7"/>
        <v>7</v>
      </c>
    </row>
    <row r="223" spans="1:7" x14ac:dyDescent="0.25">
      <c r="A223" t="str">
        <f t="shared" si="6"/>
        <v>Middleweight SuperstockThomas Dark</v>
      </c>
      <c r="B223" t="s">
        <v>162</v>
      </c>
      <c r="C223" t="s">
        <v>26</v>
      </c>
      <c r="D223" s="1">
        <v>8</v>
      </c>
      <c r="E223" s="1">
        <v>8</v>
      </c>
      <c r="F223" s="1">
        <v>34</v>
      </c>
      <c r="G223">
        <f t="shared" si="7"/>
        <v>8</v>
      </c>
    </row>
    <row r="224" spans="1:7" x14ac:dyDescent="0.25">
      <c r="A224" t="str">
        <f t="shared" si="6"/>
        <v>Middleweight SuperstockJoseph Clark</v>
      </c>
      <c r="B224" t="s">
        <v>162</v>
      </c>
      <c r="C224" t="s">
        <v>252</v>
      </c>
      <c r="D224" s="1">
        <v>9</v>
      </c>
      <c r="E224" s="1">
        <v>9</v>
      </c>
      <c r="F224" s="1">
        <v>26</v>
      </c>
      <c r="G224">
        <f t="shared" si="7"/>
        <v>9</v>
      </c>
    </row>
    <row r="225" spans="1:7" x14ac:dyDescent="0.25">
      <c r="A225" t="str">
        <f t="shared" si="6"/>
        <v>Middleweight SuperstockAlex Zinaich</v>
      </c>
      <c r="B225" t="s">
        <v>162</v>
      </c>
      <c r="C225" t="s">
        <v>127</v>
      </c>
      <c r="D225" s="1">
        <v>10</v>
      </c>
      <c r="E225" s="1">
        <v>9</v>
      </c>
      <c r="F225" s="1">
        <v>26</v>
      </c>
      <c r="G225">
        <f t="shared" si="7"/>
        <v>9</v>
      </c>
    </row>
    <row r="226" spans="1:7" x14ac:dyDescent="0.25">
      <c r="A226" t="str">
        <f t="shared" si="6"/>
        <v>Middleweight SuperstockJerry Carson</v>
      </c>
      <c r="B226" t="s">
        <v>162</v>
      </c>
      <c r="C226" t="s">
        <v>58</v>
      </c>
      <c r="D226" s="1">
        <v>11</v>
      </c>
      <c r="E226" s="1">
        <v>10</v>
      </c>
      <c r="F226" s="1">
        <v>20</v>
      </c>
      <c r="G226">
        <f t="shared" si="7"/>
        <v>11</v>
      </c>
    </row>
    <row r="227" spans="1:7" x14ac:dyDescent="0.25">
      <c r="A227" t="str">
        <f t="shared" si="6"/>
        <v>Middleweight SuperstockKory Cowan</v>
      </c>
      <c r="B227" t="s">
        <v>162</v>
      </c>
      <c r="C227" t="s">
        <v>84</v>
      </c>
      <c r="D227" s="1">
        <v>12</v>
      </c>
      <c r="E227" s="1">
        <v>11</v>
      </c>
      <c r="F227" s="1">
        <v>18</v>
      </c>
      <c r="G227">
        <f t="shared" si="7"/>
        <v>12</v>
      </c>
    </row>
    <row r="228" spans="1:7" x14ac:dyDescent="0.25">
      <c r="A228" t="str">
        <f t="shared" si="6"/>
        <v>Middleweight SuperstockKate Heffernan</v>
      </c>
      <c r="B228" t="s">
        <v>162</v>
      </c>
      <c r="C228" t="s">
        <v>224</v>
      </c>
      <c r="D228" s="1">
        <v>13</v>
      </c>
      <c r="E228" s="1">
        <v>11</v>
      </c>
      <c r="F228" s="1">
        <v>18</v>
      </c>
      <c r="G228">
        <f t="shared" si="7"/>
        <v>12</v>
      </c>
    </row>
    <row r="229" spans="1:7" x14ac:dyDescent="0.25">
      <c r="A229" t="str">
        <f t="shared" si="6"/>
        <v>Middleweight SuperstockPhil O'Bryan</v>
      </c>
      <c r="B229" t="s">
        <v>162</v>
      </c>
      <c r="C229" t="s">
        <v>130</v>
      </c>
      <c r="D229" s="1">
        <v>14</v>
      </c>
      <c r="E229" s="1">
        <v>12</v>
      </c>
      <c r="F229" s="1">
        <v>16</v>
      </c>
      <c r="G229">
        <f t="shared" si="7"/>
        <v>14</v>
      </c>
    </row>
    <row r="230" spans="1:7" x14ac:dyDescent="0.25">
      <c r="A230" t="str">
        <f t="shared" si="6"/>
        <v>Middleweight SuperstockShane Fraser</v>
      </c>
      <c r="B230" t="s">
        <v>162</v>
      </c>
      <c r="C230" t="s">
        <v>227</v>
      </c>
      <c r="D230" s="1">
        <v>15</v>
      </c>
      <c r="E230" s="1">
        <v>13</v>
      </c>
      <c r="F230" s="1">
        <v>12</v>
      </c>
      <c r="G230">
        <f t="shared" si="7"/>
        <v>15</v>
      </c>
    </row>
    <row r="231" spans="1:7" x14ac:dyDescent="0.25">
      <c r="A231" t="str">
        <f t="shared" si="6"/>
        <v>Middleweight SuperstockMichael Pond</v>
      </c>
      <c r="B231" t="s">
        <v>162</v>
      </c>
      <c r="C231" t="s">
        <v>221</v>
      </c>
      <c r="D231" s="1">
        <v>16</v>
      </c>
      <c r="E231" s="1">
        <v>14</v>
      </c>
      <c r="F231" s="1">
        <v>10</v>
      </c>
      <c r="G231">
        <f t="shared" si="7"/>
        <v>16</v>
      </c>
    </row>
    <row r="232" spans="1:7" x14ac:dyDescent="0.25">
      <c r="A232" t="str">
        <f t="shared" si="6"/>
        <v>Modern Vintage - GTOKevin Dolan</v>
      </c>
      <c r="B232" t="s">
        <v>194</v>
      </c>
      <c r="C232" t="s">
        <v>98</v>
      </c>
      <c r="D232" s="1">
        <v>1</v>
      </c>
      <c r="E232" s="1">
        <v>1</v>
      </c>
      <c r="F232" s="1">
        <v>150</v>
      </c>
      <c r="G232">
        <f t="shared" si="7"/>
        <v>1</v>
      </c>
    </row>
    <row r="233" spans="1:7" x14ac:dyDescent="0.25">
      <c r="A233" t="str">
        <f t="shared" si="6"/>
        <v>Modern Vintage - GTOSpencer Kruger</v>
      </c>
      <c r="B233" t="s">
        <v>194</v>
      </c>
      <c r="C233" t="s">
        <v>124</v>
      </c>
      <c r="D233" s="1">
        <v>2</v>
      </c>
      <c r="E233" s="1">
        <v>2</v>
      </c>
      <c r="F233" s="1">
        <v>94</v>
      </c>
      <c r="G233">
        <f t="shared" si="7"/>
        <v>2</v>
      </c>
    </row>
    <row r="234" spans="1:7" x14ac:dyDescent="0.25">
      <c r="A234" t="str">
        <f t="shared" si="6"/>
        <v>Modern Vintage - GTOLee McNutt</v>
      </c>
      <c r="B234" t="s">
        <v>194</v>
      </c>
      <c r="C234" t="s">
        <v>77</v>
      </c>
      <c r="D234" s="1">
        <v>3</v>
      </c>
      <c r="E234" s="1">
        <v>3</v>
      </c>
      <c r="F234" s="1">
        <v>66</v>
      </c>
      <c r="G234">
        <f t="shared" si="7"/>
        <v>3</v>
      </c>
    </row>
    <row r="235" spans="1:7" x14ac:dyDescent="0.25">
      <c r="A235" t="str">
        <f t="shared" si="6"/>
        <v>Modern Vintage - GTOMyroslav Volkov</v>
      </c>
      <c r="B235" t="s">
        <v>194</v>
      </c>
      <c r="C235" t="s">
        <v>61</v>
      </c>
      <c r="D235" s="1">
        <v>4</v>
      </c>
      <c r="E235" s="1">
        <v>4</v>
      </c>
      <c r="F235" s="1">
        <v>54</v>
      </c>
      <c r="G235">
        <f t="shared" si="7"/>
        <v>4</v>
      </c>
    </row>
    <row r="236" spans="1:7" x14ac:dyDescent="0.25">
      <c r="A236" t="str">
        <f t="shared" si="6"/>
        <v>Modern Vintage - GTOGilbert Gonzalez</v>
      </c>
      <c r="B236" t="s">
        <v>194</v>
      </c>
      <c r="C236" t="s">
        <v>25</v>
      </c>
      <c r="D236" s="1">
        <v>5</v>
      </c>
      <c r="E236" s="1">
        <v>5</v>
      </c>
      <c r="F236" s="1">
        <v>44</v>
      </c>
      <c r="G236">
        <f t="shared" si="7"/>
        <v>5</v>
      </c>
    </row>
    <row r="237" spans="1:7" x14ac:dyDescent="0.25">
      <c r="A237" t="str">
        <f t="shared" si="6"/>
        <v>Modern Vintage - GTOClive Savacool</v>
      </c>
      <c r="B237" t="s">
        <v>194</v>
      </c>
      <c r="C237" t="s">
        <v>250</v>
      </c>
      <c r="D237" s="1">
        <v>6</v>
      </c>
      <c r="E237" s="1">
        <v>6</v>
      </c>
      <c r="F237" s="1">
        <v>40</v>
      </c>
      <c r="G237">
        <f t="shared" si="7"/>
        <v>6</v>
      </c>
    </row>
    <row r="238" spans="1:7" x14ac:dyDescent="0.25">
      <c r="A238" t="str">
        <f t="shared" si="6"/>
        <v>Modern Vintage - GTOMark Taylor</v>
      </c>
      <c r="B238" t="s">
        <v>194</v>
      </c>
      <c r="C238" t="s">
        <v>64</v>
      </c>
      <c r="D238" s="1">
        <v>7</v>
      </c>
      <c r="E238" s="1">
        <v>6</v>
      </c>
      <c r="F238" s="1">
        <v>40</v>
      </c>
      <c r="G238">
        <f t="shared" si="7"/>
        <v>6</v>
      </c>
    </row>
    <row r="239" spans="1:7" x14ac:dyDescent="0.25">
      <c r="A239" t="str">
        <f t="shared" si="6"/>
        <v>Modern Vintage - GTOEdwin Hofeling</v>
      </c>
      <c r="B239" t="s">
        <v>194</v>
      </c>
      <c r="C239" t="s">
        <v>184</v>
      </c>
      <c r="D239" s="1">
        <v>8</v>
      </c>
      <c r="E239" s="1">
        <v>7</v>
      </c>
      <c r="F239" s="1">
        <v>34</v>
      </c>
      <c r="G239">
        <f t="shared" si="7"/>
        <v>8</v>
      </c>
    </row>
    <row r="240" spans="1:7" x14ac:dyDescent="0.25">
      <c r="A240" t="str">
        <f t="shared" si="6"/>
        <v>Modern Vintage - GTOJeff Dinger</v>
      </c>
      <c r="B240" t="s">
        <v>194</v>
      </c>
      <c r="C240" t="s">
        <v>22</v>
      </c>
      <c r="D240" s="1">
        <v>9</v>
      </c>
      <c r="E240" s="1">
        <v>8</v>
      </c>
      <c r="F240" s="1">
        <v>32</v>
      </c>
      <c r="G240">
        <f t="shared" si="7"/>
        <v>9</v>
      </c>
    </row>
    <row r="241" spans="1:7" x14ac:dyDescent="0.25">
      <c r="A241" t="str">
        <f t="shared" si="6"/>
        <v>Modern Vintage - GTOGoran Bojanic</v>
      </c>
      <c r="B241" t="s">
        <v>194</v>
      </c>
      <c r="C241" t="s">
        <v>257</v>
      </c>
      <c r="D241" s="1">
        <v>10</v>
      </c>
      <c r="E241" s="1">
        <v>9</v>
      </c>
      <c r="F241" s="1">
        <v>20</v>
      </c>
      <c r="G241">
        <f t="shared" si="7"/>
        <v>10</v>
      </c>
    </row>
    <row r="242" spans="1:7" x14ac:dyDescent="0.25">
      <c r="A242" t="str">
        <f t="shared" si="6"/>
        <v>Modern Vintage - GTOCole Phillips</v>
      </c>
      <c r="B242" t="s">
        <v>194</v>
      </c>
      <c r="C242" t="s">
        <v>35</v>
      </c>
      <c r="D242" s="1">
        <v>11</v>
      </c>
      <c r="E242" s="1">
        <v>9</v>
      </c>
      <c r="F242" s="1">
        <v>20</v>
      </c>
      <c r="G242">
        <f t="shared" si="7"/>
        <v>10</v>
      </c>
    </row>
    <row r="243" spans="1:7" x14ac:dyDescent="0.25">
      <c r="A243" t="str">
        <f t="shared" si="6"/>
        <v>Modern Vintage - GTUJason Johnson</v>
      </c>
      <c r="B243" t="s">
        <v>195</v>
      </c>
      <c r="C243" t="s">
        <v>134</v>
      </c>
      <c r="D243" s="1">
        <v>1</v>
      </c>
      <c r="E243" s="1">
        <v>1</v>
      </c>
      <c r="F243" s="1">
        <v>120</v>
      </c>
      <c r="G243">
        <f t="shared" si="7"/>
        <v>1</v>
      </c>
    </row>
    <row r="244" spans="1:7" x14ac:dyDescent="0.25">
      <c r="A244" t="str">
        <f t="shared" si="6"/>
        <v>Modern Vintage - GTUJoseph Tapia</v>
      </c>
      <c r="B244" t="s">
        <v>195</v>
      </c>
      <c r="C244" t="s">
        <v>45</v>
      </c>
      <c r="D244" s="1">
        <v>2</v>
      </c>
      <c r="E244" s="1">
        <v>2</v>
      </c>
      <c r="F244" s="1">
        <v>114</v>
      </c>
      <c r="G244">
        <f t="shared" si="7"/>
        <v>2</v>
      </c>
    </row>
    <row r="245" spans="1:7" x14ac:dyDescent="0.25">
      <c r="A245" t="str">
        <f t="shared" si="6"/>
        <v>Modern Vintage - GTUBraxton Young</v>
      </c>
      <c r="B245" t="s">
        <v>195</v>
      </c>
      <c r="C245" t="s">
        <v>156</v>
      </c>
      <c r="D245" s="1">
        <v>3</v>
      </c>
      <c r="E245" s="1">
        <v>3</v>
      </c>
      <c r="F245" s="1">
        <v>70</v>
      </c>
      <c r="G245">
        <f t="shared" si="7"/>
        <v>3</v>
      </c>
    </row>
    <row r="246" spans="1:7" x14ac:dyDescent="0.25">
      <c r="A246" t="str">
        <f t="shared" si="6"/>
        <v>Modern Vintage - GTUMichael Montgomery</v>
      </c>
      <c r="B246" t="s">
        <v>195</v>
      </c>
      <c r="C246" t="s">
        <v>79</v>
      </c>
      <c r="D246" s="1">
        <v>4</v>
      </c>
      <c r="E246" s="1">
        <v>4</v>
      </c>
      <c r="F246" s="1">
        <v>66</v>
      </c>
      <c r="G246">
        <f t="shared" si="7"/>
        <v>4</v>
      </c>
    </row>
    <row r="247" spans="1:7" x14ac:dyDescent="0.25">
      <c r="A247" t="str">
        <f t="shared" si="6"/>
        <v>Modern Vintage - GTUCole Phillips</v>
      </c>
      <c r="B247" t="s">
        <v>195</v>
      </c>
      <c r="C247" t="s">
        <v>35</v>
      </c>
      <c r="D247" s="1">
        <v>5</v>
      </c>
      <c r="E247" s="1">
        <v>5</v>
      </c>
      <c r="F247" s="1">
        <v>58</v>
      </c>
      <c r="G247">
        <f t="shared" si="7"/>
        <v>5</v>
      </c>
    </row>
    <row r="248" spans="1:7" x14ac:dyDescent="0.25">
      <c r="A248" t="str">
        <f t="shared" si="6"/>
        <v>Modern Vintage - GTUDevon Sosniuk</v>
      </c>
      <c r="B248" t="s">
        <v>195</v>
      </c>
      <c r="C248" t="s">
        <v>63</v>
      </c>
      <c r="D248" s="1">
        <v>6</v>
      </c>
      <c r="E248" s="1">
        <v>6</v>
      </c>
      <c r="F248" s="1">
        <v>40</v>
      </c>
      <c r="G248">
        <f t="shared" si="7"/>
        <v>6</v>
      </c>
    </row>
    <row r="249" spans="1:7" x14ac:dyDescent="0.25">
      <c r="A249" t="str">
        <f t="shared" si="6"/>
        <v>Modern Vintage - GTUBill Dark</v>
      </c>
      <c r="B249" t="s">
        <v>195</v>
      </c>
      <c r="C249" t="s">
        <v>159</v>
      </c>
      <c r="D249" s="1">
        <v>7</v>
      </c>
      <c r="E249" s="1">
        <v>6</v>
      </c>
      <c r="F249" s="1">
        <v>40</v>
      </c>
      <c r="G249">
        <f t="shared" si="7"/>
        <v>6</v>
      </c>
    </row>
    <row r="250" spans="1:7" x14ac:dyDescent="0.25">
      <c r="A250" t="str">
        <f t="shared" si="6"/>
        <v>Modern Vintage - GTUPhil O'Bryan</v>
      </c>
      <c r="B250" t="s">
        <v>195</v>
      </c>
      <c r="C250" t="s">
        <v>130</v>
      </c>
      <c r="D250" s="1">
        <v>8</v>
      </c>
      <c r="E250" s="1">
        <v>7</v>
      </c>
      <c r="F250" s="1">
        <v>26</v>
      </c>
      <c r="G250">
        <f t="shared" si="7"/>
        <v>8</v>
      </c>
    </row>
    <row r="251" spans="1:7" x14ac:dyDescent="0.25">
      <c r="A251" t="str">
        <f t="shared" si="6"/>
        <v>Modern Vintage - GTUTimothy Nielsen</v>
      </c>
      <c r="B251" t="s">
        <v>195</v>
      </c>
      <c r="C251" t="s">
        <v>264</v>
      </c>
      <c r="D251" s="1">
        <v>9</v>
      </c>
      <c r="E251" s="1">
        <v>7</v>
      </c>
      <c r="F251" s="1">
        <v>26</v>
      </c>
      <c r="G251">
        <f t="shared" si="7"/>
        <v>8</v>
      </c>
    </row>
    <row r="252" spans="1:7" x14ac:dyDescent="0.25">
      <c r="A252" t="str">
        <f t="shared" si="6"/>
        <v>Modern Vintage - GTUThomas Dark</v>
      </c>
      <c r="B252" t="s">
        <v>195</v>
      </c>
      <c r="C252" t="s">
        <v>26</v>
      </c>
      <c r="D252" s="1">
        <v>10</v>
      </c>
      <c r="E252" s="1">
        <v>8</v>
      </c>
      <c r="F252" s="1">
        <v>22</v>
      </c>
      <c r="G252">
        <f t="shared" si="7"/>
        <v>10</v>
      </c>
    </row>
    <row r="253" spans="1:7" x14ac:dyDescent="0.25">
      <c r="A253" t="str">
        <f t="shared" si="6"/>
        <v>Modern Vintage - GTUMark Taylor</v>
      </c>
      <c r="B253" t="s">
        <v>195</v>
      </c>
      <c r="C253" t="s">
        <v>64</v>
      </c>
      <c r="D253" s="1">
        <v>11</v>
      </c>
      <c r="E253" s="1">
        <v>8</v>
      </c>
      <c r="F253" s="1">
        <v>22</v>
      </c>
      <c r="G253">
        <f t="shared" si="7"/>
        <v>10</v>
      </c>
    </row>
    <row r="254" spans="1:7" x14ac:dyDescent="0.25">
      <c r="A254" t="str">
        <f t="shared" si="6"/>
        <v>Modern Vintage - GTUJerry Carson</v>
      </c>
      <c r="B254" t="s">
        <v>195</v>
      </c>
      <c r="C254" t="s">
        <v>58</v>
      </c>
      <c r="D254" s="1">
        <v>12</v>
      </c>
      <c r="E254" s="1">
        <v>9</v>
      </c>
      <c r="F254" s="1">
        <v>20</v>
      </c>
      <c r="G254">
        <f t="shared" si="7"/>
        <v>12</v>
      </c>
    </row>
    <row r="255" spans="1:7" x14ac:dyDescent="0.25">
      <c r="A255" t="str">
        <f t="shared" si="6"/>
        <v>Modern Vintage - GTUMatt Phoumyxay</v>
      </c>
      <c r="B255" t="s">
        <v>195</v>
      </c>
      <c r="C255" t="s">
        <v>238</v>
      </c>
      <c r="D255" s="1">
        <v>13</v>
      </c>
      <c r="E255" s="1">
        <v>10</v>
      </c>
      <c r="F255" s="1">
        <v>16</v>
      </c>
      <c r="G255">
        <f t="shared" si="7"/>
        <v>13</v>
      </c>
    </row>
    <row r="256" spans="1:7" x14ac:dyDescent="0.25">
      <c r="A256" t="str">
        <f t="shared" si="6"/>
        <v>Moto2Kory Cowan</v>
      </c>
      <c r="B256" t="s">
        <v>174</v>
      </c>
      <c r="C256" t="s">
        <v>84</v>
      </c>
      <c r="D256" s="1">
        <v>1</v>
      </c>
      <c r="E256" s="1">
        <v>1</v>
      </c>
      <c r="F256" s="1">
        <v>150</v>
      </c>
      <c r="G256">
        <f t="shared" si="7"/>
        <v>1</v>
      </c>
    </row>
    <row r="257" spans="1:7" x14ac:dyDescent="0.25">
      <c r="A257" t="str">
        <f t="shared" si="6"/>
        <v>Moto2Brian Childree</v>
      </c>
      <c r="B257" t="s">
        <v>174</v>
      </c>
      <c r="C257" t="s">
        <v>86</v>
      </c>
      <c r="D257" s="1">
        <v>2</v>
      </c>
      <c r="E257" s="1">
        <v>2</v>
      </c>
      <c r="F257" s="1">
        <v>112</v>
      </c>
      <c r="G257">
        <f t="shared" si="7"/>
        <v>2</v>
      </c>
    </row>
    <row r="258" spans="1:7" x14ac:dyDescent="0.25">
      <c r="A258" t="str">
        <f t="shared" si="6"/>
        <v>Moto2Jerry Hicks</v>
      </c>
      <c r="B258" t="s">
        <v>174</v>
      </c>
      <c r="C258" t="s">
        <v>88</v>
      </c>
      <c r="D258" s="1">
        <v>3</v>
      </c>
      <c r="E258" s="1">
        <v>3</v>
      </c>
      <c r="F258" s="1">
        <v>104</v>
      </c>
      <c r="G258">
        <f t="shared" si="7"/>
        <v>3</v>
      </c>
    </row>
    <row r="259" spans="1:7" x14ac:dyDescent="0.25">
      <c r="A259" t="str">
        <f t="shared" si="6"/>
        <v>Moto2Kellen Birch</v>
      </c>
      <c r="B259" t="s">
        <v>174</v>
      </c>
      <c r="C259" t="s">
        <v>20</v>
      </c>
      <c r="D259" s="1">
        <v>4</v>
      </c>
      <c r="E259" s="1">
        <v>4</v>
      </c>
      <c r="F259" s="1">
        <v>72</v>
      </c>
      <c r="G259">
        <f t="shared" si="7"/>
        <v>4</v>
      </c>
    </row>
    <row r="260" spans="1:7" x14ac:dyDescent="0.25">
      <c r="A260" t="str">
        <f t="shared" si="6"/>
        <v>Moto2Jason Johnson</v>
      </c>
      <c r="B260" t="s">
        <v>174</v>
      </c>
      <c r="C260" t="s">
        <v>134</v>
      </c>
      <c r="D260" s="1">
        <v>5</v>
      </c>
      <c r="E260" s="1">
        <v>5</v>
      </c>
      <c r="F260" s="1">
        <v>60</v>
      </c>
      <c r="G260">
        <f t="shared" si="7"/>
        <v>5</v>
      </c>
    </row>
    <row r="261" spans="1:7" x14ac:dyDescent="0.25">
      <c r="A261" t="str">
        <f t="shared" si="6"/>
        <v>Moto2James Powelson</v>
      </c>
      <c r="B261" t="s">
        <v>174</v>
      </c>
      <c r="C261" t="s">
        <v>28</v>
      </c>
      <c r="D261" s="1">
        <v>6</v>
      </c>
      <c r="E261" s="1">
        <v>6</v>
      </c>
      <c r="F261" s="1">
        <v>54</v>
      </c>
      <c r="G261">
        <f t="shared" si="7"/>
        <v>6</v>
      </c>
    </row>
    <row r="262" spans="1:7" x14ac:dyDescent="0.25">
      <c r="A262" t="str">
        <f t="shared" si="6"/>
        <v>Moto2Ryan Podgurney</v>
      </c>
      <c r="B262" t="s">
        <v>174</v>
      </c>
      <c r="C262" t="s">
        <v>150</v>
      </c>
      <c r="D262" s="1">
        <v>7</v>
      </c>
      <c r="E262" s="1">
        <v>7</v>
      </c>
      <c r="F262" s="1">
        <v>44</v>
      </c>
      <c r="G262">
        <f t="shared" si="7"/>
        <v>7</v>
      </c>
    </row>
    <row r="263" spans="1:7" x14ac:dyDescent="0.25">
      <c r="A263" t="str">
        <f t="shared" si="6"/>
        <v>Moto2Lee McNutt</v>
      </c>
      <c r="B263" t="s">
        <v>174</v>
      </c>
      <c r="C263" t="s">
        <v>77</v>
      </c>
      <c r="D263" s="1">
        <v>8</v>
      </c>
      <c r="E263" s="1">
        <v>8</v>
      </c>
      <c r="F263" s="1">
        <v>38</v>
      </c>
      <c r="G263">
        <f t="shared" si="7"/>
        <v>8</v>
      </c>
    </row>
    <row r="264" spans="1:7" x14ac:dyDescent="0.25">
      <c r="A264" t="str">
        <f t="shared" ref="A264:A327" si="8">B264&amp;C264</f>
        <v>Moto2Andrew Blunt</v>
      </c>
      <c r="B264" t="s">
        <v>174</v>
      </c>
      <c r="C264" t="s">
        <v>126</v>
      </c>
      <c r="D264" s="1">
        <v>9</v>
      </c>
      <c r="E264" s="1">
        <v>9</v>
      </c>
      <c r="F264" s="1">
        <v>33</v>
      </c>
      <c r="G264">
        <f t="shared" ref="G264:G327" si="9">IF(E264=E263,G263,D264)</f>
        <v>9</v>
      </c>
    </row>
    <row r="265" spans="1:7" x14ac:dyDescent="0.25">
      <c r="A265" t="str">
        <f t="shared" si="8"/>
        <v>Moto2Max Tseng</v>
      </c>
      <c r="B265" t="s">
        <v>174</v>
      </c>
      <c r="C265" t="s">
        <v>151</v>
      </c>
      <c r="D265" s="1">
        <v>10</v>
      </c>
      <c r="E265" s="1">
        <v>10</v>
      </c>
      <c r="F265" s="1">
        <v>27</v>
      </c>
      <c r="G265">
        <f t="shared" si="9"/>
        <v>10</v>
      </c>
    </row>
    <row r="266" spans="1:7" x14ac:dyDescent="0.25">
      <c r="A266" t="str">
        <f t="shared" si="8"/>
        <v>Moto2Cole Phillips</v>
      </c>
      <c r="B266" t="s">
        <v>174</v>
      </c>
      <c r="C266" t="s">
        <v>35</v>
      </c>
      <c r="D266" s="1">
        <v>11</v>
      </c>
      <c r="E266" s="1">
        <v>11</v>
      </c>
      <c r="F266" s="1">
        <v>24</v>
      </c>
      <c r="G266">
        <f t="shared" si="9"/>
        <v>11</v>
      </c>
    </row>
    <row r="267" spans="1:7" x14ac:dyDescent="0.25">
      <c r="A267" t="str">
        <f t="shared" si="8"/>
        <v>Moto2Zach Austin</v>
      </c>
      <c r="B267" t="s">
        <v>174</v>
      </c>
      <c r="C267" t="s">
        <v>75</v>
      </c>
      <c r="D267" s="1">
        <v>12</v>
      </c>
      <c r="E267" s="1">
        <v>11</v>
      </c>
      <c r="F267" s="1">
        <v>24</v>
      </c>
      <c r="G267">
        <f t="shared" si="9"/>
        <v>11</v>
      </c>
    </row>
    <row r="268" spans="1:7" x14ac:dyDescent="0.25">
      <c r="A268" t="str">
        <f t="shared" si="8"/>
        <v>Moto2Thomas Dark</v>
      </c>
      <c r="B268" t="s">
        <v>174</v>
      </c>
      <c r="C268" t="s">
        <v>26</v>
      </c>
      <c r="D268" s="1">
        <v>13</v>
      </c>
      <c r="E268" s="1">
        <v>12</v>
      </c>
      <c r="F268" s="1">
        <v>19</v>
      </c>
      <c r="G268">
        <f t="shared" si="9"/>
        <v>13</v>
      </c>
    </row>
    <row r="269" spans="1:7" x14ac:dyDescent="0.25">
      <c r="A269" t="str">
        <f t="shared" si="8"/>
        <v>Moto2Michael Pond</v>
      </c>
      <c r="B269" t="s">
        <v>174</v>
      </c>
      <c r="C269" t="s">
        <v>221</v>
      </c>
      <c r="D269" s="1">
        <v>14</v>
      </c>
      <c r="E269" s="1">
        <v>13</v>
      </c>
      <c r="F269" s="1">
        <v>18</v>
      </c>
      <c r="G269">
        <f t="shared" si="9"/>
        <v>14</v>
      </c>
    </row>
    <row r="270" spans="1:7" x14ac:dyDescent="0.25">
      <c r="A270" t="str">
        <f t="shared" si="8"/>
        <v>Moto2Alex Zinaich</v>
      </c>
      <c r="B270" t="s">
        <v>174</v>
      </c>
      <c r="C270" t="s">
        <v>127</v>
      </c>
      <c r="D270" s="1">
        <v>15</v>
      </c>
      <c r="E270" s="1">
        <v>13</v>
      </c>
      <c r="F270" s="1">
        <v>18</v>
      </c>
      <c r="G270">
        <f t="shared" si="9"/>
        <v>14</v>
      </c>
    </row>
    <row r="271" spans="1:7" x14ac:dyDescent="0.25">
      <c r="A271" t="str">
        <f t="shared" si="8"/>
        <v>Moto2Adam Kownatka</v>
      </c>
      <c r="B271" t="s">
        <v>174</v>
      </c>
      <c r="C271" t="s">
        <v>42</v>
      </c>
      <c r="D271" s="1">
        <v>16</v>
      </c>
      <c r="E271" s="1">
        <v>14</v>
      </c>
      <c r="F271" s="1">
        <v>16</v>
      </c>
      <c r="G271">
        <f t="shared" si="9"/>
        <v>16</v>
      </c>
    </row>
    <row r="272" spans="1:7" x14ac:dyDescent="0.25">
      <c r="A272" t="str">
        <f t="shared" si="8"/>
        <v>Moto2Benjamin Masters</v>
      </c>
      <c r="B272" t="s">
        <v>174</v>
      </c>
      <c r="C272" t="s">
        <v>153</v>
      </c>
      <c r="D272" s="1">
        <v>17</v>
      </c>
      <c r="E272" s="1">
        <v>15</v>
      </c>
      <c r="F272" s="1">
        <v>13</v>
      </c>
      <c r="G272">
        <f t="shared" si="9"/>
        <v>17</v>
      </c>
    </row>
    <row r="273" spans="1:7" x14ac:dyDescent="0.25">
      <c r="A273" t="str">
        <f t="shared" si="8"/>
        <v>Moto2Peter Hofpointner</v>
      </c>
      <c r="B273" t="s">
        <v>174</v>
      </c>
      <c r="C273" t="s">
        <v>229</v>
      </c>
      <c r="D273" s="1">
        <v>18</v>
      </c>
      <c r="E273" s="1">
        <v>16</v>
      </c>
      <c r="F273" s="1">
        <v>12</v>
      </c>
      <c r="G273">
        <f t="shared" si="9"/>
        <v>18</v>
      </c>
    </row>
    <row r="274" spans="1:7" x14ac:dyDescent="0.25">
      <c r="A274" t="str">
        <f t="shared" si="8"/>
        <v>Moto2Taylor Wilson</v>
      </c>
      <c r="B274" t="s">
        <v>174</v>
      </c>
      <c r="C274" t="s">
        <v>289</v>
      </c>
      <c r="D274" s="1">
        <v>19</v>
      </c>
      <c r="E274" s="1">
        <v>17</v>
      </c>
      <c r="F274" s="1">
        <v>10</v>
      </c>
      <c r="G274">
        <f t="shared" si="9"/>
        <v>19</v>
      </c>
    </row>
    <row r="275" spans="1:7" x14ac:dyDescent="0.25">
      <c r="A275" t="str">
        <f t="shared" si="8"/>
        <v>Moto2Kate Heffernan</v>
      </c>
      <c r="B275" t="s">
        <v>174</v>
      </c>
      <c r="C275" t="s">
        <v>224</v>
      </c>
      <c r="D275" s="1">
        <v>20</v>
      </c>
      <c r="E275" s="1">
        <v>18</v>
      </c>
      <c r="F275" s="1">
        <v>9</v>
      </c>
      <c r="G275">
        <f t="shared" si="9"/>
        <v>20</v>
      </c>
    </row>
    <row r="276" spans="1:7" x14ac:dyDescent="0.25">
      <c r="A276" t="str">
        <f t="shared" si="8"/>
        <v>Moto2Phil O'Bryan</v>
      </c>
      <c r="B276" t="s">
        <v>174</v>
      </c>
      <c r="C276" t="s">
        <v>130</v>
      </c>
      <c r="D276" s="1">
        <v>21</v>
      </c>
      <c r="E276" s="1">
        <v>18</v>
      </c>
      <c r="F276" s="1">
        <v>9</v>
      </c>
      <c r="G276">
        <f t="shared" si="9"/>
        <v>20</v>
      </c>
    </row>
    <row r="277" spans="1:7" x14ac:dyDescent="0.25">
      <c r="A277" t="str">
        <f t="shared" si="8"/>
        <v>Moto2Jerry Carson</v>
      </c>
      <c r="B277" t="s">
        <v>174</v>
      </c>
      <c r="C277" t="s">
        <v>58</v>
      </c>
      <c r="D277" s="1">
        <v>22</v>
      </c>
      <c r="E277" s="1">
        <v>19</v>
      </c>
      <c r="F277" s="1">
        <v>7</v>
      </c>
      <c r="G277">
        <f t="shared" si="9"/>
        <v>22</v>
      </c>
    </row>
    <row r="278" spans="1:7" x14ac:dyDescent="0.25">
      <c r="A278" t="str">
        <f t="shared" si="8"/>
        <v>Moto2Bill Dark</v>
      </c>
      <c r="B278" t="s">
        <v>174</v>
      </c>
      <c r="C278" t="s">
        <v>159</v>
      </c>
      <c r="D278" s="1">
        <v>23</v>
      </c>
      <c r="E278" s="1">
        <v>19</v>
      </c>
      <c r="F278" s="1">
        <v>7</v>
      </c>
      <c r="G278">
        <f t="shared" si="9"/>
        <v>22</v>
      </c>
    </row>
    <row r="279" spans="1:7" x14ac:dyDescent="0.25">
      <c r="A279" t="str">
        <f t="shared" si="8"/>
        <v>Moto2Devon Sosniuk</v>
      </c>
      <c r="B279" t="s">
        <v>174</v>
      </c>
      <c r="C279" t="s">
        <v>63</v>
      </c>
      <c r="D279" s="1">
        <v>24</v>
      </c>
      <c r="E279" s="1">
        <v>20</v>
      </c>
      <c r="F279" s="1">
        <v>6</v>
      </c>
      <c r="G279">
        <f t="shared" si="9"/>
        <v>24</v>
      </c>
    </row>
    <row r="280" spans="1:7" x14ac:dyDescent="0.25">
      <c r="A280" t="str">
        <f t="shared" si="8"/>
        <v>Moto2Darryl Sheets</v>
      </c>
      <c r="B280" t="s">
        <v>174</v>
      </c>
      <c r="C280" t="s">
        <v>160</v>
      </c>
      <c r="D280" s="1">
        <v>25</v>
      </c>
      <c r="E280" s="1">
        <v>20</v>
      </c>
      <c r="F280" s="1">
        <v>6</v>
      </c>
      <c r="G280">
        <f t="shared" si="9"/>
        <v>24</v>
      </c>
    </row>
    <row r="281" spans="1:7" x14ac:dyDescent="0.25">
      <c r="A281" t="str">
        <f t="shared" si="8"/>
        <v>Moto2Shane Fraser</v>
      </c>
      <c r="B281" t="s">
        <v>174</v>
      </c>
      <c r="C281" t="s">
        <v>227</v>
      </c>
      <c r="D281" s="1">
        <v>26</v>
      </c>
      <c r="E281" s="1">
        <v>20</v>
      </c>
      <c r="F281" s="1">
        <v>6</v>
      </c>
      <c r="G281">
        <f t="shared" si="9"/>
        <v>24</v>
      </c>
    </row>
    <row r="282" spans="1:7" x14ac:dyDescent="0.25">
      <c r="A282" t="str">
        <f t="shared" si="8"/>
        <v>Moto2Braxton Young</v>
      </c>
      <c r="B282" t="s">
        <v>174</v>
      </c>
      <c r="C282" t="s">
        <v>156</v>
      </c>
      <c r="D282" s="1">
        <v>27</v>
      </c>
      <c r="E282" s="1">
        <v>21</v>
      </c>
      <c r="F282" s="1">
        <v>4</v>
      </c>
      <c r="G282">
        <f t="shared" si="9"/>
        <v>27</v>
      </c>
    </row>
    <row r="283" spans="1:7" x14ac:dyDescent="0.25">
      <c r="A283" t="str">
        <f t="shared" si="8"/>
        <v>Moto2David Nielsen</v>
      </c>
      <c r="B283" t="s">
        <v>174</v>
      </c>
      <c r="C283" t="s">
        <v>241</v>
      </c>
      <c r="D283" s="1">
        <v>28</v>
      </c>
      <c r="E283" s="1">
        <v>22</v>
      </c>
      <c r="F283" s="1">
        <v>3</v>
      </c>
      <c r="G283">
        <f t="shared" si="9"/>
        <v>28</v>
      </c>
    </row>
    <row r="284" spans="1:7" x14ac:dyDescent="0.25">
      <c r="A284" t="str">
        <f t="shared" si="8"/>
        <v>Moto2Jeff Dinger</v>
      </c>
      <c r="B284" t="s">
        <v>174</v>
      </c>
      <c r="C284" t="s">
        <v>22</v>
      </c>
      <c r="D284" s="1">
        <v>29</v>
      </c>
      <c r="E284" s="1">
        <v>23</v>
      </c>
      <c r="F284" s="1">
        <v>1</v>
      </c>
      <c r="G284">
        <f t="shared" si="9"/>
        <v>29</v>
      </c>
    </row>
    <row r="285" spans="1:7" x14ac:dyDescent="0.25">
      <c r="A285" t="str">
        <f t="shared" si="8"/>
        <v>Moto2Belisario Arango</v>
      </c>
      <c r="B285" t="s">
        <v>174</v>
      </c>
      <c r="C285" t="s">
        <v>82</v>
      </c>
      <c r="D285" s="1">
        <v>30</v>
      </c>
      <c r="E285" s="1">
        <v>24</v>
      </c>
      <c r="F285" s="1">
        <v>0</v>
      </c>
      <c r="G285">
        <f t="shared" si="9"/>
        <v>30</v>
      </c>
    </row>
    <row r="286" spans="1:7" x14ac:dyDescent="0.25">
      <c r="A286" t="str">
        <f t="shared" si="8"/>
        <v>Moto2James Krstich</v>
      </c>
      <c r="B286" t="s">
        <v>174</v>
      </c>
      <c r="C286" t="s">
        <v>53</v>
      </c>
      <c r="D286" s="1">
        <v>31</v>
      </c>
      <c r="E286" s="1">
        <v>24</v>
      </c>
      <c r="F286" s="1">
        <v>0</v>
      </c>
      <c r="G286">
        <f t="shared" si="9"/>
        <v>30</v>
      </c>
    </row>
    <row r="287" spans="1:7" x14ac:dyDescent="0.25">
      <c r="A287" t="str">
        <f t="shared" si="8"/>
        <v>Moto2Matt Phoumyxay</v>
      </c>
      <c r="B287" t="s">
        <v>174</v>
      </c>
      <c r="C287" t="s">
        <v>238</v>
      </c>
      <c r="D287" s="1">
        <v>32</v>
      </c>
      <c r="E287" s="1">
        <v>24</v>
      </c>
      <c r="F287" s="1">
        <v>0</v>
      </c>
      <c r="G287">
        <f t="shared" si="9"/>
        <v>30</v>
      </c>
    </row>
    <row r="288" spans="1:7" x14ac:dyDescent="0.25">
      <c r="A288" t="str">
        <f t="shared" si="8"/>
        <v>Moto2Jason Grant</v>
      </c>
      <c r="B288" t="s">
        <v>174</v>
      </c>
      <c r="C288" t="s">
        <v>14</v>
      </c>
      <c r="D288" s="1">
        <v>33</v>
      </c>
      <c r="E288" s="1">
        <v>24</v>
      </c>
      <c r="F288" s="1">
        <v>0</v>
      </c>
      <c r="G288">
        <f t="shared" si="9"/>
        <v>30</v>
      </c>
    </row>
    <row r="289" spans="1:7" x14ac:dyDescent="0.25">
      <c r="A289" t="str">
        <f t="shared" si="8"/>
        <v>Moto3Liam Grant</v>
      </c>
      <c r="B289" t="s">
        <v>176</v>
      </c>
      <c r="C289" t="s">
        <v>165</v>
      </c>
      <c r="D289" s="1">
        <v>1</v>
      </c>
      <c r="E289" s="1">
        <v>1</v>
      </c>
      <c r="F289" s="1">
        <v>150</v>
      </c>
      <c r="G289">
        <f t="shared" si="9"/>
        <v>1</v>
      </c>
    </row>
    <row r="290" spans="1:7" x14ac:dyDescent="0.25">
      <c r="A290" t="str">
        <f t="shared" si="8"/>
        <v>Moto3David Purcell</v>
      </c>
      <c r="B290" t="s">
        <v>176</v>
      </c>
      <c r="C290" t="s">
        <v>168</v>
      </c>
      <c r="D290" s="1">
        <v>2</v>
      </c>
      <c r="E290" s="1">
        <v>2</v>
      </c>
      <c r="F290" s="1">
        <v>120</v>
      </c>
      <c r="G290">
        <f t="shared" si="9"/>
        <v>2</v>
      </c>
    </row>
    <row r="291" spans="1:7" x14ac:dyDescent="0.25">
      <c r="A291" t="str">
        <f t="shared" si="8"/>
        <v>Moto3Brad Moore</v>
      </c>
      <c r="B291" t="s">
        <v>176</v>
      </c>
      <c r="C291" t="s">
        <v>171</v>
      </c>
      <c r="D291" s="1">
        <v>3</v>
      </c>
      <c r="E291" s="1">
        <v>3</v>
      </c>
      <c r="F291" s="1">
        <v>84</v>
      </c>
      <c r="G291">
        <f t="shared" si="9"/>
        <v>3</v>
      </c>
    </row>
    <row r="292" spans="1:7" x14ac:dyDescent="0.25">
      <c r="A292" t="str">
        <f t="shared" si="8"/>
        <v>Moto3Mark Taylor</v>
      </c>
      <c r="B292" t="s">
        <v>176</v>
      </c>
      <c r="C292" t="s">
        <v>64</v>
      </c>
      <c r="D292" s="1">
        <v>4</v>
      </c>
      <c r="E292" s="1">
        <v>4</v>
      </c>
      <c r="F292" s="1">
        <v>62</v>
      </c>
      <c r="G292">
        <f t="shared" si="9"/>
        <v>4</v>
      </c>
    </row>
    <row r="293" spans="1:7" x14ac:dyDescent="0.25">
      <c r="A293" t="str">
        <f t="shared" si="8"/>
        <v>Moto3Brock Jones</v>
      </c>
      <c r="B293" t="s">
        <v>176</v>
      </c>
      <c r="C293" t="s">
        <v>233</v>
      </c>
      <c r="D293" s="1">
        <v>5</v>
      </c>
      <c r="E293" s="1">
        <v>5</v>
      </c>
      <c r="F293" s="1">
        <v>46</v>
      </c>
      <c r="G293">
        <f t="shared" si="9"/>
        <v>5</v>
      </c>
    </row>
    <row r="294" spans="1:7" x14ac:dyDescent="0.25">
      <c r="A294" t="str">
        <f t="shared" si="8"/>
        <v>Moto3Russell Carpenter</v>
      </c>
      <c r="B294" t="s">
        <v>176</v>
      </c>
      <c r="C294" t="s">
        <v>235</v>
      </c>
      <c r="D294" s="1">
        <v>6</v>
      </c>
      <c r="E294" s="1">
        <v>6</v>
      </c>
      <c r="F294" s="1">
        <v>38</v>
      </c>
      <c r="G294">
        <f t="shared" si="9"/>
        <v>6</v>
      </c>
    </row>
    <row r="295" spans="1:7" x14ac:dyDescent="0.25">
      <c r="A295" t="str">
        <f t="shared" si="8"/>
        <v>Moto3Jasper Grant</v>
      </c>
      <c r="B295" t="s">
        <v>176</v>
      </c>
      <c r="C295" t="s">
        <v>237</v>
      </c>
      <c r="D295" s="1">
        <v>7</v>
      </c>
      <c r="E295" s="1">
        <v>6</v>
      </c>
      <c r="F295" s="1">
        <v>38</v>
      </c>
      <c r="G295">
        <f t="shared" si="9"/>
        <v>6</v>
      </c>
    </row>
    <row r="296" spans="1:7" x14ac:dyDescent="0.25">
      <c r="A296" t="str">
        <f t="shared" si="8"/>
        <v>Moto3Phil O'Bryan</v>
      </c>
      <c r="B296" t="s">
        <v>176</v>
      </c>
      <c r="C296" t="s">
        <v>130</v>
      </c>
      <c r="D296" s="1">
        <v>8</v>
      </c>
      <c r="E296" s="1">
        <v>7</v>
      </c>
      <c r="F296" s="1">
        <v>34</v>
      </c>
      <c r="G296">
        <f t="shared" si="9"/>
        <v>8</v>
      </c>
    </row>
    <row r="297" spans="1:7" x14ac:dyDescent="0.25">
      <c r="A297" t="str">
        <f t="shared" si="8"/>
        <v>Moto3Karen Ogura</v>
      </c>
      <c r="B297" t="s">
        <v>176</v>
      </c>
      <c r="C297" t="s">
        <v>231</v>
      </c>
      <c r="D297" s="1">
        <v>9</v>
      </c>
      <c r="E297" s="1">
        <v>8</v>
      </c>
      <c r="F297" s="1">
        <v>32</v>
      </c>
      <c r="G297">
        <f t="shared" si="9"/>
        <v>9</v>
      </c>
    </row>
    <row r="298" spans="1:7" x14ac:dyDescent="0.25">
      <c r="A298" t="str">
        <f t="shared" si="8"/>
        <v>Moto3Brian Jackson</v>
      </c>
      <c r="B298" t="s">
        <v>176</v>
      </c>
      <c r="C298" t="s">
        <v>139</v>
      </c>
      <c r="D298" s="1">
        <v>10</v>
      </c>
      <c r="E298" s="1">
        <v>8</v>
      </c>
      <c r="F298" s="1">
        <v>32</v>
      </c>
      <c r="G298">
        <f t="shared" si="9"/>
        <v>9</v>
      </c>
    </row>
    <row r="299" spans="1:7" x14ac:dyDescent="0.25">
      <c r="A299" t="str">
        <f t="shared" si="8"/>
        <v>Moto3Jeff Dinger</v>
      </c>
      <c r="B299" t="s">
        <v>176</v>
      </c>
      <c r="C299" t="s">
        <v>22</v>
      </c>
      <c r="D299" s="1">
        <v>11</v>
      </c>
      <c r="E299" s="1">
        <v>9</v>
      </c>
      <c r="F299" s="1">
        <v>18</v>
      </c>
      <c r="G299">
        <f t="shared" si="9"/>
        <v>11</v>
      </c>
    </row>
    <row r="300" spans="1:7" x14ac:dyDescent="0.25">
      <c r="A300" t="str">
        <f t="shared" si="8"/>
        <v>Novice GTOJason Grant</v>
      </c>
      <c r="B300" t="s">
        <v>183</v>
      </c>
      <c r="C300" t="s">
        <v>14</v>
      </c>
      <c r="D300" s="1">
        <v>1</v>
      </c>
      <c r="E300" s="1">
        <v>1</v>
      </c>
      <c r="F300" s="1">
        <v>140</v>
      </c>
      <c r="G300">
        <f t="shared" si="9"/>
        <v>1</v>
      </c>
    </row>
    <row r="301" spans="1:7" x14ac:dyDescent="0.25">
      <c r="A301" t="str">
        <f t="shared" si="8"/>
        <v>Novice GTOZach Austin</v>
      </c>
      <c r="B301" t="s">
        <v>183</v>
      </c>
      <c r="C301" t="s">
        <v>75</v>
      </c>
      <c r="D301" s="1">
        <v>2</v>
      </c>
      <c r="E301" s="1">
        <v>2</v>
      </c>
      <c r="F301" s="1">
        <v>100</v>
      </c>
      <c r="G301">
        <f t="shared" si="9"/>
        <v>2</v>
      </c>
    </row>
    <row r="302" spans="1:7" x14ac:dyDescent="0.25">
      <c r="A302" t="str">
        <f t="shared" si="8"/>
        <v>Novice GTORyan Podgurney</v>
      </c>
      <c r="B302" t="s">
        <v>183</v>
      </c>
      <c r="C302" t="s">
        <v>150</v>
      </c>
      <c r="D302" s="1">
        <v>3</v>
      </c>
      <c r="E302" s="1">
        <v>3</v>
      </c>
      <c r="F302" s="1">
        <v>66</v>
      </c>
      <c r="G302">
        <f t="shared" si="9"/>
        <v>3</v>
      </c>
    </row>
    <row r="303" spans="1:7" x14ac:dyDescent="0.25">
      <c r="A303" t="str">
        <f t="shared" si="8"/>
        <v>Novice GTOJames Riggs</v>
      </c>
      <c r="B303" t="s">
        <v>183</v>
      </c>
      <c r="C303" t="s">
        <v>67</v>
      </c>
      <c r="D303" s="1">
        <v>4</v>
      </c>
      <c r="E303" s="1">
        <v>3</v>
      </c>
      <c r="F303" s="1">
        <v>66</v>
      </c>
      <c r="G303">
        <f t="shared" si="9"/>
        <v>3</v>
      </c>
    </row>
    <row r="304" spans="1:7" x14ac:dyDescent="0.25">
      <c r="A304" t="str">
        <f t="shared" si="8"/>
        <v>Novice GTOMyroslav Volkov</v>
      </c>
      <c r="B304" t="s">
        <v>183</v>
      </c>
      <c r="C304" t="s">
        <v>61</v>
      </c>
      <c r="D304" s="1">
        <v>5</v>
      </c>
      <c r="E304" s="1">
        <v>4</v>
      </c>
      <c r="F304" s="1">
        <v>64</v>
      </c>
      <c r="G304">
        <f t="shared" si="9"/>
        <v>5</v>
      </c>
    </row>
    <row r="305" spans="1:7" x14ac:dyDescent="0.25">
      <c r="A305" t="str">
        <f t="shared" si="8"/>
        <v>Novice GTOJoseph Tapia</v>
      </c>
      <c r="B305" t="s">
        <v>183</v>
      </c>
      <c r="C305" t="s">
        <v>45</v>
      </c>
      <c r="D305" s="1">
        <v>6</v>
      </c>
      <c r="E305" s="1">
        <v>5</v>
      </c>
      <c r="F305" s="1">
        <v>49</v>
      </c>
      <c r="G305">
        <f t="shared" si="9"/>
        <v>6</v>
      </c>
    </row>
    <row r="306" spans="1:7" x14ac:dyDescent="0.25">
      <c r="A306" t="str">
        <f t="shared" si="8"/>
        <v>Novice GTOJames Krstich</v>
      </c>
      <c r="B306" t="s">
        <v>183</v>
      </c>
      <c r="C306" t="s">
        <v>53</v>
      </c>
      <c r="D306" s="1">
        <v>7</v>
      </c>
      <c r="E306" s="1">
        <v>6</v>
      </c>
      <c r="F306" s="1">
        <v>42</v>
      </c>
      <c r="G306">
        <f t="shared" si="9"/>
        <v>7</v>
      </c>
    </row>
    <row r="307" spans="1:7" x14ac:dyDescent="0.25">
      <c r="A307" t="str">
        <f t="shared" si="8"/>
        <v>Novice GTOMark Taylor</v>
      </c>
      <c r="B307" t="s">
        <v>183</v>
      </c>
      <c r="C307" t="s">
        <v>64</v>
      </c>
      <c r="D307" s="1">
        <v>8</v>
      </c>
      <c r="E307" s="1">
        <v>7</v>
      </c>
      <c r="F307" s="1">
        <v>37</v>
      </c>
      <c r="G307">
        <f t="shared" si="9"/>
        <v>8</v>
      </c>
    </row>
    <row r="308" spans="1:7" x14ac:dyDescent="0.25">
      <c r="A308" t="str">
        <f t="shared" si="8"/>
        <v>Novice GTOJames Kling</v>
      </c>
      <c r="B308" t="s">
        <v>183</v>
      </c>
      <c r="C308" t="s">
        <v>55</v>
      </c>
      <c r="D308" s="1">
        <v>9</v>
      </c>
      <c r="E308" s="1">
        <v>8</v>
      </c>
      <c r="F308" s="1">
        <v>36</v>
      </c>
      <c r="G308">
        <f t="shared" si="9"/>
        <v>9</v>
      </c>
    </row>
    <row r="309" spans="1:7" x14ac:dyDescent="0.25">
      <c r="A309" t="str">
        <f t="shared" si="8"/>
        <v>Novice GTOBraxton Young</v>
      </c>
      <c r="B309" t="s">
        <v>183</v>
      </c>
      <c r="C309" t="s">
        <v>156</v>
      </c>
      <c r="D309" s="1">
        <v>10</v>
      </c>
      <c r="E309" s="1">
        <v>9</v>
      </c>
      <c r="F309" s="1">
        <v>33</v>
      </c>
      <c r="G309">
        <f t="shared" si="9"/>
        <v>10</v>
      </c>
    </row>
    <row r="310" spans="1:7" x14ac:dyDescent="0.25">
      <c r="A310" t="str">
        <f t="shared" si="8"/>
        <v>Novice GTOMichael Montgomery</v>
      </c>
      <c r="B310" t="s">
        <v>183</v>
      </c>
      <c r="C310" t="s">
        <v>79</v>
      </c>
      <c r="D310" s="1">
        <v>11</v>
      </c>
      <c r="E310" s="1">
        <v>10</v>
      </c>
      <c r="F310" s="1">
        <v>31</v>
      </c>
      <c r="G310">
        <f t="shared" si="9"/>
        <v>11</v>
      </c>
    </row>
    <row r="311" spans="1:7" x14ac:dyDescent="0.25">
      <c r="A311" t="str">
        <f t="shared" si="8"/>
        <v>Novice GTOMatt Gravina</v>
      </c>
      <c r="B311" t="s">
        <v>183</v>
      </c>
      <c r="C311" t="s">
        <v>68</v>
      </c>
      <c r="D311" s="1">
        <v>12</v>
      </c>
      <c r="E311" s="1">
        <v>11</v>
      </c>
      <c r="F311" s="1">
        <v>26</v>
      </c>
      <c r="G311">
        <f t="shared" si="9"/>
        <v>12</v>
      </c>
    </row>
    <row r="312" spans="1:7" x14ac:dyDescent="0.25">
      <c r="A312" t="str">
        <f t="shared" si="8"/>
        <v>Novice GTOMax Tseng</v>
      </c>
      <c r="B312" t="s">
        <v>183</v>
      </c>
      <c r="C312" t="s">
        <v>151</v>
      </c>
      <c r="D312" s="1">
        <v>13</v>
      </c>
      <c r="E312" s="1">
        <v>12</v>
      </c>
      <c r="F312" s="1">
        <v>24</v>
      </c>
      <c r="G312">
        <f t="shared" si="9"/>
        <v>13</v>
      </c>
    </row>
    <row r="313" spans="1:7" x14ac:dyDescent="0.25">
      <c r="A313" t="str">
        <f t="shared" si="8"/>
        <v>Novice GTOEdwin Hofeling</v>
      </c>
      <c r="B313" t="s">
        <v>183</v>
      </c>
      <c r="C313" t="s">
        <v>184</v>
      </c>
      <c r="D313" s="1">
        <v>14</v>
      </c>
      <c r="E313" s="1">
        <v>13</v>
      </c>
      <c r="F313" s="1">
        <v>21</v>
      </c>
      <c r="G313">
        <f t="shared" si="9"/>
        <v>14</v>
      </c>
    </row>
    <row r="314" spans="1:7" x14ac:dyDescent="0.25">
      <c r="A314" t="str">
        <f t="shared" si="8"/>
        <v>Novice GTOAdam Kownatka</v>
      </c>
      <c r="B314" t="s">
        <v>183</v>
      </c>
      <c r="C314" t="s">
        <v>42</v>
      </c>
      <c r="D314" s="1">
        <v>15</v>
      </c>
      <c r="E314" s="1">
        <v>13</v>
      </c>
      <c r="F314" s="1">
        <v>21</v>
      </c>
      <c r="G314">
        <f t="shared" si="9"/>
        <v>14</v>
      </c>
    </row>
    <row r="315" spans="1:7" x14ac:dyDescent="0.25">
      <c r="A315" t="str">
        <f t="shared" si="8"/>
        <v>Novice GTOCorey Vlastuin</v>
      </c>
      <c r="B315" t="s">
        <v>183</v>
      </c>
      <c r="C315" t="s">
        <v>261</v>
      </c>
      <c r="D315" s="1">
        <v>16</v>
      </c>
      <c r="E315" s="1">
        <v>14</v>
      </c>
      <c r="F315" s="1">
        <v>20</v>
      </c>
      <c r="G315">
        <f t="shared" si="9"/>
        <v>16</v>
      </c>
    </row>
    <row r="316" spans="1:7" x14ac:dyDescent="0.25">
      <c r="A316" t="str">
        <f t="shared" si="8"/>
        <v>Novice GTOLee McNutt</v>
      </c>
      <c r="B316" t="s">
        <v>183</v>
      </c>
      <c r="C316" t="s">
        <v>77</v>
      </c>
      <c r="D316" s="1">
        <v>17</v>
      </c>
      <c r="E316" s="1">
        <v>15</v>
      </c>
      <c r="F316" s="1">
        <v>18</v>
      </c>
      <c r="G316">
        <f t="shared" si="9"/>
        <v>17</v>
      </c>
    </row>
    <row r="317" spans="1:7" x14ac:dyDescent="0.25">
      <c r="A317" t="str">
        <f t="shared" si="8"/>
        <v>Novice GTOTimothy Nielsen</v>
      </c>
      <c r="B317" t="s">
        <v>183</v>
      </c>
      <c r="C317" t="s">
        <v>264</v>
      </c>
      <c r="D317" s="1">
        <v>18</v>
      </c>
      <c r="E317" s="1">
        <v>16</v>
      </c>
      <c r="F317" s="1">
        <v>16</v>
      </c>
      <c r="G317">
        <f t="shared" si="9"/>
        <v>18</v>
      </c>
    </row>
    <row r="318" spans="1:7" x14ac:dyDescent="0.25">
      <c r="A318" t="str">
        <f t="shared" si="8"/>
        <v>Novice GTONicholas Schmit</v>
      </c>
      <c r="B318" t="s">
        <v>183</v>
      </c>
      <c r="C318" t="s">
        <v>47</v>
      </c>
      <c r="D318" s="1">
        <v>19</v>
      </c>
      <c r="E318" s="1">
        <v>16</v>
      </c>
      <c r="F318" s="1">
        <v>16</v>
      </c>
      <c r="G318">
        <f t="shared" si="9"/>
        <v>18</v>
      </c>
    </row>
    <row r="319" spans="1:7" x14ac:dyDescent="0.25">
      <c r="A319" t="str">
        <f t="shared" si="8"/>
        <v>Novice GTOChris Cramer</v>
      </c>
      <c r="B319" t="s">
        <v>183</v>
      </c>
      <c r="C319" t="s">
        <v>293</v>
      </c>
      <c r="D319" s="1">
        <v>20</v>
      </c>
      <c r="E319" s="1">
        <v>17</v>
      </c>
      <c r="F319" s="1">
        <v>12</v>
      </c>
      <c r="G319">
        <f t="shared" si="9"/>
        <v>20</v>
      </c>
    </row>
    <row r="320" spans="1:7" x14ac:dyDescent="0.25">
      <c r="A320" t="str">
        <f t="shared" si="8"/>
        <v>Novice GTONate McConnell</v>
      </c>
      <c r="B320" t="s">
        <v>183</v>
      </c>
      <c r="C320" t="s">
        <v>50</v>
      </c>
      <c r="D320" s="1">
        <v>21</v>
      </c>
      <c r="E320" s="1">
        <v>18</v>
      </c>
      <c r="F320" s="1">
        <v>8</v>
      </c>
      <c r="G320">
        <f t="shared" si="9"/>
        <v>21</v>
      </c>
    </row>
    <row r="321" spans="1:7" x14ac:dyDescent="0.25">
      <c r="A321" t="str">
        <f t="shared" si="8"/>
        <v>Novice GTOBill Dark</v>
      </c>
      <c r="B321" t="s">
        <v>183</v>
      </c>
      <c r="C321" t="s">
        <v>159</v>
      </c>
      <c r="D321" s="1">
        <v>22</v>
      </c>
      <c r="E321" s="1">
        <v>19</v>
      </c>
      <c r="F321" s="1">
        <v>4</v>
      </c>
      <c r="G321">
        <f t="shared" si="9"/>
        <v>22</v>
      </c>
    </row>
    <row r="322" spans="1:7" x14ac:dyDescent="0.25">
      <c r="A322" t="str">
        <f t="shared" si="8"/>
        <v>Novice GTURyan Podgurney</v>
      </c>
      <c r="B322" t="s">
        <v>180</v>
      </c>
      <c r="C322" t="s">
        <v>150</v>
      </c>
      <c r="D322" s="1">
        <v>1</v>
      </c>
      <c r="E322" s="1">
        <v>1</v>
      </c>
      <c r="F322" s="1">
        <v>140</v>
      </c>
      <c r="G322">
        <f t="shared" si="9"/>
        <v>1</v>
      </c>
    </row>
    <row r="323" spans="1:7" x14ac:dyDescent="0.25">
      <c r="A323" t="str">
        <f t="shared" si="8"/>
        <v>Novice GTUJason Grant</v>
      </c>
      <c r="B323" t="s">
        <v>180</v>
      </c>
      <c r="C323" t="s">
        <v>14</v>
      </c>
      <c r="D323" s="1">
        <v>2</v>
      </c>
      <c r="E323" s="1">
        <v>2</v>
      </c>
      <c r="F323" s="1">
        <v>130</v>
      </c>
      <c r="G323">
        <f t="shared" si="9"/>
        <v>2</v>
      </c>
    </row>
    <row r="324" spans="1:7" x14ac:dyDescent="0.25">
      <c r="A324" t="str">
        <f t="shared" si="8"/>
        <v>Novice GTUPeter Hofpointner</v>
      </c>
      <c r="B324" t="s">
        <v>180</v>
      </c>
      <c r="C324" t="s">
        <v>229</v>
      </c>
      <c r="D324" s="1">
        <v>3</v>
      </c>
      <c r="E324" s="1">
        <v>3</v>
      </c>
      <c r="F324" s="1">
        <v>54</v>
      </c>
      <c r="G324">
        <f t="shared" si="9"/>
        <v>3</v>
      </c>
    </row>
    <row r="325" spans="1:7" x14ac:dyDescent="0.25">
      <c r="A325" t="str">
        <f t="shared" si="8"/>
        <v>Novice GTUJoseph Tapia</v>
      </c>
      <c r="B325" t="s">
        <v>180</v>
      </c>
      <c r="C325" t="s">
        <v>45</v>
      </c>
      <c r="D325" s="1">
        <v>4</v>
      </c>
      <c r="E325" s="1">
        <v>4</v>
      </c>
      <c r="F325" s="1">
        <v>48</v>
      </c>
      <c r="G325">
        <f t="shared" si="9"/>
        <v>4</v>
      </c>
    </row>
    <row r="326" spans="1:7" x14ac:dyDescent="0.25">
      <c r="A326" t="str">
        <f t="shared" si="8"/>
        <v>Novice GTUZach Austin</v>
      </c>
      <c r="B326" t="s">
        <v>180</v>
      </c>
      <c r="C326" t="s">
        <v>75</v>
      </c>
      <c r="D326" s="1">
        <v>5</v>
      </c>
      <c r="E326" s="1">
        <v>5</v>
      </c>
      <c r="F326" s="1">
        <v>45</v>
      </c>
      <c r="G326">
        <f t="shared" si="9"/>
        <v>5</v>
      </c>
    </row>
    <row r="327" spans="1:7" x14ac:dyDescent="0.25">
      <c r="A327" t="str">
        <f t="shared" si="8"/>
        <v>Novice GTUJames Krstich</v>
      </c>
      <c r="B327" t="s">
        <v>180</v>
      </c>
      <c r="C327" t="s">
        <v>53</v>
      </c>
      <c r="D327" s="1">
        <v>6</v>
      </c>
      <c r="E327" s="1">
        <v>6</v>
      </c>
      <c r="F327" s="1">
        <v>44</v>
      </c>
      <c r="G327">
        <f t="shared" si="9"/>
        <v>6</v>
      </c>
    </row>
    <row r="328" spans="1:7" x14ac:dyDescent="0.25">
      <c r="A328" t="str">
        <f t="shared" ref="A328:A391" si="10">B328&amp;C328</f>
        <v>Novice GTUMax Tseng</v>
      </c>
      <c r="B328" t="s">
        <v>180</v>
      </c>
      <c r="C328" t="s">
        <v>151</v>
      </c>
      <c r="D328" s="1">
        <v>7</v>
      </c>
      <c r="E328" s="1">
        <v>7</v>
      </c>
      <c r="F328" s="1">
        <v>40</v>
      </c>
      <c r="G328">
        <f t="shared" ref="G328:G391" si="11">IF(E328=E327,G327,D328)</f>
        <v>7</v>
      </c>
    </row>
    <row r="329" spans="1:7" x14ac:dyDescent="0.25">
      <c r="A329" t="str">
        <f t="shared" si="10"/>
        <v>Novice GTUDarryl Sheets</v>
      </c>
      <c r="B329" t="s">
        <v>180</v>
      </c>
      <c r="C329" t="s">
        <v>160</v>
      </c>
      <c r="D329" s="1">
        <v>8</v>
      </c>
      <c r="E329" s="1">
        <v>8</v>
      </c>
      <c r="F329" s="1">
        <v>38</v>
      </c>
      <c r="G329">
        <f t="shared" si="11"/>
        <v>8</v>
      </c>
    </row>
    <row r="330" spans="1:7" x14ac:dyDescent="0.25">
      <c r="A330" t="str">
        <f t="shared" si="10"/>
        <v>Novice GTULee McNutt</v>
      </c>
      <c r="B330" t="s">
        <v>180</v>
      </c>
      <c r="C330" t="s">
        <v>77</v>
      </c>
      <c r="D330" s="1">
        <v>9</v>
      </c>
      <c r="E330" s="1">
        <v>8</v>
      </c>
      <c r="F330" s="1">
        <v>38</v>
      </c>
      <c r="G330">
        <f t="shared" si="11"/>
        <v>8</v>
      </c>
    </row>
    <row r="331" spans="1:7" x14ac:dyDescent="0.25">
      <c r="A331" t="str">
        <f t="shared" si="10"/>
        <v>Novice GTUMike Testa</v>
      </c>
      <c r="B331" t="s">
        <v>180</v>
      </c>
      <c r="C331" t="s">
        <v>177</v>
      </c>
      <c r="D331" s="1">
        <v>10</v>
      </c>
      <c r="E331" s="1">
        <v>9</v>
      </c>
      <c r="F331" s="1">
        <v>34</v>
      </c>
      <c r="G331">
        <f t="shared" si="11"/>
        <v>10</v>
      </c>
    </row>
    <row r="332" spans="1:7" x14ac:dyDescent="0.25">
      <c r="A332" t="str">
        <f t="shared" si="10"/>
        <v>Novice GTUBraxton Young</v>
      </c>
      <c r="B332" t="s">
        <v>180</v>
      </c>
      <c r="C332" t="s">
        <v>156</v>
      </c>
      <c r="D332" s="1">
        <v>11</v>
      </c>
      <c r="E332" s="1">
        <v>10</v>
      </c>
      <c r="F332" s="1">
        <v>31</v>
      </c>
      <c r="G332">
        <f t="shared" si="11"/>
        <v>11</v>
      </c>
    </row>
    <row r="333" spans="1:7" x14ac:dyDescent="0.25">
      <c r="A333" t="str">
        <f t="shared" si="10"/>
        <v>Novice GTUMichael Montgomery</v>
      </c>
      <c r="B333" t="s">
        <v>180</v>
      </c>
      <c r="C333" t="s">
        <v>79</v>
      </c>
      <c r="D333" s="1">
        <v>12</v>
      </c>
      <c r="E333" s="1">
        <v>11</v>
      </c>
      <c r="F333" s="1">
        <v>28</v>
      </c>
      <c r="G333">
        <f t="shared" si="11"/>
        <v>12</v>
      </c>
    </row>
    <row r="334" spans="1:7" x14ac:dyDescent="0.25">
      <c r="A334" t="str">
        <f t="shared" si="10"/>
        <v>Novice GTURaymond Clark</v>
      </c>
      <c r="B334" t="s">
        <v>180</v>
      </c>
      <c r="C334" t="s">
        <v>36</v>
      </c>
      <c r="D334" s="1">
        <v>13</v>
      </c>
      <c r="E334" s="1">
        <v>12</v>
      </c>
      <c r="F334" s="1">
        <v>26</v>
      </c>
      <c r="G334">
        <f t="shared" si="11"/>
        <v>13</v>
      </c>
    </row>
    <row r="335" spans="1:7" x14ac:dyDescent="0.25">
      <c r="A335" t="str">
        <f t="shared" si="10"/>
        <v>Novice GTUMark Taylor</v>
      </c>
      <c r="B335" t="s">
        <v>180</v>
      </c>
      <c r="C335" t="s">
        <v>64</v>
      </c>
      <c r="D335" s="1">
        <v>14</v>
      </c>
      <c r="E335" s="1">
        <v>12</v>
      </c>
      <c r="F335" s="1">
        <v>26</v>
      </c>
      <c r="G335">
        <f t="shared" si="11"/>
        <v>13</v>
      </c>
    </row>
    <row r="336" spans="1:7" x14ac:dyDescent="0.25">
      <c r="A336" t="str">
        <f t="shared" si="10"/>
        <v>Novice GTUBenjamin Masters</v>
      </c>
      <c r="B336" t="s">
        <v>180</v>
      </c>
      <c r="C336" t="s">
        <v>153</v>
      </c>
      <c r="D336" s="1">
        <v>15</v>
      </c>
      <c r="E336" s="1">
        <v>13</v>
      </c>
      <c r="F336" s="1">
        <v>24</v>
      </c>
      <c r="G336">
        <f t="shared" si="11"/>
        <v>15</v>
      </c>
    </row>
    <row r="337" spans="1:7" x14ac:dyDescent="0.25">
      <c r="A337" t="str">
        <f t="shared" si="10"/>
        <v>Novice GTUBill Dark</v>
      </c>
      <c r="B337" t="s">
        <v>180</v>
      </c>
      <c r="C337" t="s">
        <v>159</v>
      </c>
      <c r="D337" s="1">
        <v>16</v>
      </c>
      <c r="E337" s="1">
        <v>14</v>
      </c>
      <c r="F337" s="1">
        <v>23</v>
      </c>
      <c r="G337">
        <f t="shared" si="11"/>
        <v>16</v>
      </c>
    </row>
    <row r="338" spans="1:7" x14ac:dyDescent="0.25">
      <c r="A338" t="str">
        <f t="shared" si="10"/>
        <v>Novice GTUJade Jones</v>
      </c>
      <c r="B338" t="s">
        <v>180</v>
      </c>
      <c r="C338" t="s">
        <v>267</v>
      </c>
      <c r="D338" s="1">
        <v>17</v>
      </c>
      <c r="E338" s="1">
        <v>15</v>
      </c>
      <c r="F338" s="1">
        <v>20</v>
      </c>
      <c r="G338">
        <f t="shared" si="11"/>
        <v>17</v>
      </c>
    </row>
    <row r="339" spans="1:7" x14ac:dyDescent="0.25">
      <c r="A339" t="str">
        <f t="shared" si="10"/>
        <v>Novice GTUAdam Kownatka</v>
      </c>
      <c r="B339" t="s">
        <v>180</v>
      </c>
      <c r="C339" t="s">
        <v>42</v>
      </c>
      <c r="D339" s="1">
        <v>18</v>
      </c>
      <c r="E339" s="1">
        <v>15</v>
      </c>
      <c r="F339" s="1">
        <v>20</v>
      </c>
      <c r="G339">
        <f t="shared" si="11"/>
        <v>17</v>
      </c>
    </row>
    <row r="340" spans="1:7" x14ac:dyDescent="0.25">
      <c r="A340" t="str">
        <f t="shared" si="10"/>
        <v>Novice GTUDevon Sosniuk</v>
      </c>
      <c r="B340" t="s">
        <v>180</v>
      </c>
      <c r="C340" t="s">
        <v>63</v>
      </c>
      <c r="D340" s="1">
        <v>19</v>
      </c>
      <c r="E340" s="1">
        <v>16</v>
      </c>
      <c r="F340" s="1">
        <v>16</v>
      </c>
      <c r="G340">
        <f t="shared" si="11"/>
        <v>19</v>
      </c>
    </row>
    <row r="341" spans="1:7" x14ac:dyDescent="0.25">
      <c r="A341" t="str">
        <f t="shared" si="10"/>
        <v>Novice GTUTaylor Wilson</v>
      </c>
      <c r="B341" t="s">
        <v>180</v>
      </c>
      <c r="C341" t="s">
        <v>289</v>
      </c>
      <c r="D341" s="1">
        <v>20</v>
      </c>
      <c r="E341" s="1">
        <v>17</v>
      </c>
      <c r="F341" s="1">
        <v>10</v>
      </c>
      <c r="G341">
        <f t="shared" si="11"/>
        <v>20</v>
      </c>
    </row>
    <row r="342" spans="1:7" x14ac:dyDescent="0.25">
      <c r="A342" t="str">
        <f t="shared" si="10"/>
        <v>Novice GTUDillon Clark</v>
      </c>
      <c r="B342" t="s">
        <v>180</v>
      </c>
      <c r="C342" t="s">
        <v>116</v>
      </c>
      <c r="D342" s="1">
        <v>21</v>
      </c>
      <c r="E342" s="1">
        <v>18</v>
      </c>
      <c r="F342" s="1">
        <v>9</v>
      </c>
      <c r="G342">
        <f t="shared" si="11"/>
        <v>21</v>
      </c>
    </row>
    <row r="343" spans="1:7" x14ac:dyDescent="0.25">
      <c r="A343" t="str">
        <f t="shared" si="10"/>
        <v>Novice GTUMatt Phoumyxay</v>
      </c>
      <c r="B343" t="s">
        <v>180</v>
      </c>
      <c r="C343" t="s">
        <v>238</v>
      </c>
      <c r="D343" s="1">
        <v>22</v>
      </c>
      <c r="E343" s="1">
        <v>18</v>
      </c>
      <c r="F343" s="1">
        <v>9</v>
      </c>
      <c r="G343">
        <f t="shared" si="11"/>
        <v>21</v>
      </c>
    </row>
    <row r="344" spans="1:7" x14ac:dyDescent="0.25">
      <c r="A344" t="str">
        <f t="shared" si="10"/>
        <v>Novice GTUDavid Nielsen</v>
      </c>
      <c r="B344" t="s">
        <v>180</v>
      </c>
      <c r="C344" t="s">
        <v>241</v>
      </c>
      <c r="D344" s="1">
        <v>23</v>
      </c>
      <c r="E344" s="1">
        <v>19</v>
      </c>
      <c r="F344" s="1">
        <v>7</v>
      </c>
      <c r="G344">
        <f t="shared" si="11"/>
        <v>23</v>
      </c>
    </row>
    <row r="345" spans="1:7" x14ac:dyDescent="0.25">
      <c r="A345" t="str">
        <f t="shared" si="10"/>
        <v>Open SuperbikeJerry Hicks</v>
      </c>
      <c r="B345" t="s">
        <v>205</v>
      </c>
      <c r="C345" t="s">
        <v>88</v>
      </c>
      <c r="D345" s="1">
        <v>1</v>
      </c>
      <c r="E345" s="1">
        <v>1</v>
      </c>
      <c r="F345" s="1">
        <v>130</v>
      </c>
      <c r="G345">
        <f t="shared" si="11"/>
        <v>1</v>
      </c>
    </row>
    <row r="346" spans="1:7" x14ac:dyDescent="0.25">
      <c r="A346" t="str">
        <f t="shared" si="10"/>
        <v>Open SuperbikeKory Cowan</v>
      </c>
      <c r="B346" t="s">
        <v>205</v>
      </c>
      <c r="C346" t="s">
        <v>84</v>
      </c>
      <c r="D346" s="1">
        <v>2</v>
      </c>
      <c r="E346" s="1">
        <v>2</v>
      </c>
      <c r="F346" s="1">
        <v>100</v>
      </c>
      <c r="G346">
        <f t="shared" si="11"/>
        <v>2</v>
      </c>
    </row>
    <row r="347" spans="1:7" x14ac:dyDescent="0.25">
      <c r="A347" t="str">
        <f t="shared" si="10"/>
        <v>Open SuperbikeDuncan Biles</v>
      </c>
      <c r="B347" t="s">
        <v>205</v>
      </c>
      <c r="C347" t="s">
        <v>107</v>
      </c>
      <c r="D347" s="1">
        <v>3</v>
      </c>
      <c r="E347" s="1">
        <v>3</v>
      </c>
      <c r="F347" s="1">
        <v>80</v>
      </c>
      <c r="G347">
        <f t="shared" si="11"/>
        <v>3</v>
      </c>
    </row>
    <row r="348" spans="1:7" x14ac:dyDescent="0.25">
      <c r="A348" t="str">
        <f t="shared" si="10"/>
        <v>Open SuperbikeBrian Childree</v>
      </c>
      <c r="B348" t="s">
        <v>205</v>
      </c>
      <c r="C348" t="s">
        <v>86</v>
      </c>
      <c r="D348" s="1">
        <v>4</v>
      </c>
      <c r="E348" s="1">
        <v>4</v>
      </c>
      <c r="F348" s="1">
        <v>72</v>
      </c>
      <c r="G348">
        <f t="shared" si="11"/>
        <v>4</v>
      </c>
    </row>
    <row r="349" spans="1:7" x14ac:dyDescent="0.25">
      <c r="A349" t="str">
        <f t="shared" si="10"/>
        <v>Open SuperbikeDavid Meyer</v>
      </c>
      <c r="B349" t="s">
        <v>205</v>
      </c>
      <c r="C349" t="s">
        <v>105</v>
      </c>
      <c r="D349" s="1">
        <v>5</v>
      </c>
      <c r="E349" s="1">
        <v>5</v>
      </c>
      <c r="F349" s="1">
        <v>58</v>
      </c>
      <c r="G349">
        <f t="shared" si="11"/>
        <v>5</v>
      </c>
    </row>
    <row r="350" spans="1:7" x14ac:dyDescent="0.25">
      <c r="A350" t="str">
        <f t="shared" si="10"/>
        <v>Open SuperbikeBill Davis</v>
      </c>
      <c r="B350" t="s">
        <v>205</v>
      </c>
      <c r="C350" t="s">
        <v>120</v>
      </c>
      <c r="D350" s="1">
        <v>6</v>
      </c>
      <c r="E350" s="1">
        <v>6</v>
      </c>
      <c r="F350" s="1">
        <v>48</v>
      </c>
      <c r="G350">
        <f t="shared" si="11"/>
        <v>6</v>
      </c>
    </row>
    <row r="351" spans="1:7" x14ac:dyDescent="0.25">
      <c r="A351" t="str">
        <f t="shared" si="10"/>
        <v>Open SuperbikeGenaro Lopez</v>
      </c>
      <c r="B351" t="s">
        <v>205</v>
      </c>
      <c r="C351" t="s">
        <v>101</v>
      </c>
      <c r="D351" s="1">
        <v>7</v>
      </c>
      <c r="E351" s="1">
        <v>6</v>
      </c>
      <c r="F351" s="1">
        <v>48</v>
      </c>
      <c r="G351">
        <f t="shared" si="11"/>
        <v>6</v>
      </c>
    </row>
    <row r="352" spans="1:7" x14ac:dyDescent="0.25">
      <c r="A352" t="str">
        <f t="shared" si="10"/>
        <v>Open SuperbikeAlex Zinaich</v>
      </c>
      <c r="B352" t="s">
        <v>205</v>
      </c>
      <c r="C352" t="s">
        <v>127</v>
      </c>
      <c r="D352" s="1">
        <v>8</v>
      </c>
      <c r="E352" s="1">
        <v>7</v>
      </c>
      <c r="F352" s="1">
        <v>34</v>
      </c>
      <c r="G352">
        <f t="shared" si="11"/>
        <v>8</v>
      </c>
    </row>
    <row r="353" spans="1:7" x14ac:dyDescent="0.25">
      <c r="A353" t="str">
        <f t="shared" si="10"/>
        <v>Open SuperbikeJames Peterec</v>
      </c>
      <c r="B353" t="s">
        <v>205</v>
      </c>
      <c r="C353" t="s">
        <v>275</v>
      </c>
      <c r="D353" s="1">
        <v>9</v>
      </c>
      <c r="E353" s="1">
        <v>7</v>
      </c>
      <c r="F353" s="1">
        <v>34</v>
      </c>
      <c r="G353">
        <f t="shared" si="11"/>
        <v>8</v>
      </c>
    </row>
    <row r="354" spans="1:7" x14ac:dyDescent="0.25">
      <c r="A354" t="str">
        <f t="shared" si="10"/>
        <v>Open SuperbikeErik Grim</v>
      </c>
      <c r="B354" t="s">
        <v>205</v>
      </c>
      <c r="C354" t="s">
        <v>89</v>
      </c>
      <c r="D354" s="1">
        <v>10</v>
      </c>
      <c r="E354" s="1">
        <v>8</v>
      </c>
      <c r="F354" s="1">
        <v>26</v>
      </c>
      <c r="G354">
        <f t="shared" si="11"/>
        <v>10</v>
      </c>
    </row>
    <row r="355" spans="1:7" x14ac:dyDescent="0.25">
      <c r="A355" t="str">
        <f t="shared" si="10"/>
        <v>Open SuperbikeNick Sosniuk</v>
      </c>
      <c r="B355" t="s">
        <v>205</v>
      </c>
      <c r="C355" t="s">
        <v>30</v>
      </c>
      <c r="D355" s="1">
        <v>11</v>
      </c>
      <c r="E355" s="1">
        <v>9</v>
      </c>
      <c r="F355" s="1">
        <v>20</v>
      </c>
      <c r="G355">
        <f t="shared" si="11"/>
        <v>11</v>
      </c>
    </row>
    <row r="356" spans="1:7" x14ac:dyDescent="0.25">
      <c r="A356" t="str">
        <f t="shared" si="10"/>
        <v>Open SuperbikeGoran Bojanic</v>
      </c>
      <c r="B356" t="s">
        <v>205</v>
      </c>
      <c r="C356" t="s">
        <v>257</v>
      </c>
      <c r="D356" s="1">
        <v>12</v>
      </c>
      <c r="E356" s="1">
        <v>10</v>
      </c>
      <c r="F356" s="1">
        <v>18</v>
      </c>
      <c r="G356">
        <f t="shared" si="11"/>
        <v>12</v>
      </c>
    </row>
    <row r="357" spans="1:7" x14ac:dyDescent="0.25">
      <c r="A357" t="str">
        <f t="shared" si="10"/>
        <v>Open SuperbikeHelmut Kohler Jr</v>
      </c>
      <c r="B357" t="s">
        <v>205</v>
      </c>
      <c r="C357" t="s">
        <v>103</v>
      </c>
      <c r="D357" s="1">
        <v>13</v>
      </c>
      <c r="E357" s="1">
        <v>11</v>
      </c>
      <c r="F357" s="1">
        <v>16</v>
      </c>
      <c r="G357">
        <f t="shared" si="11"/>
        <v>13</v>
      </c>
    </row>
    <row r="358" spans="1:7" x14ac:dyDescent="0.25">
      <c r="A358" t="str">
        <f t="shared" si="10"/>
        <v>Open SuperbikeKevin Dolan</v>
      </c>
      <c r="B358" t="s">
        <v>205</v>
      </c>
      <c r="C358" t="s">
        <v>98</v>
      </c>
      <c r="D358" s="1">
        <v>14</v>
      </c>
      <c r="E358" s="1">
        <v>11</v>
      </c>
      <c r="F358" s="1">
        <v>16</v>
      </c>
      <c r="G358">
        <f t="shared" si="11"/>
        <v>13</v>
      </c>
    </row>
    <row r="359" spans="1:7" x14ac:dyDescent="0.25">
      <c r="A359" t="str">
        <f t="shared" si="10"/>
        <v>Open SuperbikeThomas Dark</v>
      </c>
      <c r="B359" t="s">
        <v>205</v>
      </c>
      <c r="C359" t="s">
        <v>26</v>
      </c>
      <c r="D359" s="1">
        <v>15</v>
      </c>
      <c r="E359" s="1">
        <v>12</v>
      </c>
      <c r="F359" s="1">
        <v>12</v>
      </c>
      <c r="G359">
        <f t="shared" si="11"/>
        <v>15</v>
      </c>
    </row>
    <row r="360" spans="1:7" x14ac:dyDescent="0.25">
      <c r="A360" t="str">
        <f t="shared" si="10"/>
        <v>Open SuperstockKory Cowan</v>
      </c>
      <c r="B360" t="s">
        <v>179</v>
      </c>
      <c r="C360" t="s">
        <v>84</v>
      </c>
      <c r="D360" s="1">
        <v>1</v>
      </c>
      <c r="E360" s="1">
        <v>1</v>
      </c>
      <c r="F360" s="1">
        <v>150</v>
      </c>
      <c r="G360">
        <f t="shared" si="11"/>
        <v>1</v>
      </c>
    </row>
    <row r="361" spans="1:7" x14ac:dyDescent="0.25">
      <c r="A361" t="str">
        <f t="shared" si="10"/>
        <v>Open SuperstockBrian Childree</v>
      </c>
      <c r="B361" t="s">
        <v>179</v>
      </c>
      <c r="C361" t="s">
        <v>86</v>
      </c>
      <c r="D361" s="1">
        <v>2</v>
      </c>
      <c r="E361" s="1">
        <v>2</v>
      </c>
      <c r="F361" s="1">
        <v>120</v>
      </c>
      <c r="G361">
        <f t="shared" si="11"/>
        <v>2</v>
      </c>
    </row>
    <row r="362" spans="1:7" x14ac:dyDescent="0.25">
      <c r="A362" t="str">
        <f t="shared" si="10"/>
        <v>Open SuperstockJerry Hicks</v>
      </c>
      <c r="B362" t="s">
        <v>179</v>
      </c>
      <c r="C362" t="s">
        <v>88</v>
      </c>
      <c r="D362" s="1">
        <v>3</v>
      </c>
      <c r="E362" s="1">
        <v>3</v>
      </c>
      <c r="F362" s="1">
        <v>96</v>
      </c>
      <c r="G362">
        <f t="shared" si="11"/>
        <v>3</v>
      </c>
    </row>
    <row r="363" spans="1:7" x14ac:dyDescent="0.25">
      <c r="A363" t="str">
        <f t="shared" si="10"/>
        <v>Open SuperstockZac Miller</v>
      </c>
      <c r="B363" t="s">
        <v>179</v>
      </c>
      <c r="C363" t="s">
        <v>90</v>
      </c>
      <c r="D363" s="1">
        <v>4</v>
      </c>
      <c r="E363" s="1">
        <v>4</v>
      </c>
      <c r="F363" s="1">
        <v>70</v>
      </c>
      <c r="G363">
        <f t="shared" si="11"/>
        <v>4</v>
      </c>
    </row>
    <row r="364" spans="1:7" x14ac:dyDescent="0.25">
      <c r="A364" t="str">
        <f t="shared" si="10"/>
        <v>Open SuperstockRyan McGowan</v>
      </c>
      <c r="B364" t="s">
        <v>179</v>
      </c>
      <c r="C364" t="s">
        <v>92</v>
      </c>
      <c r="D364" s="1">
        <v>5</v>
      </c>
      <c r="E364" s="1">
        <v>5</v>
      </c>
      <c r="F364" s="1">
        <v>50</v>
      </c>
      <c r="G364">
        <f t="shared" si="11"/>
        <v>5</v>
      </c>
    </row>
    <row r="365" spans="1:7" x14ac:dyDescent="0.25">
      <c r="A365" t="str">
        <f t="shared" si="10"/>
        <v>Open SuperstockGenaro Lopez</v>
      </c>
      <c r="B365" t="s">
        <v>179</v>
      </c>
      <c r="C365" t="s">
        <v>101</v>
      </c>
      <c r="D365" s="1">
        <v>6</v>
      </c>
      <c r="E365" s="1">
        <v>5</v>
      </c>
      <c r="F365" s="1">
        <v>50</v>
      </c>
      <c r="G365">
        <f t="shared" si="11"/>
        <v>5</v>
      </c>
    </row>
    <row r="366" spans="1:7" x14ac:dyDescent="0.25">
      <c r="A366" t="str">
        <f t="shared" si="10"/>
        <v>Open SuperstockDavid Meyer</v>
      </c>
      <c r="B366" t="s">
        <v>179</v>
      </c>
      <c r="C366" t="s">
        <v>105</v>
      </c>
      <c r="D366" s="1">
        <v>7</v>
      </c>
      <c r="E366" s="1">
        <v>6</v>
      </c>
      <c r="F366" s="1">
        <v>41</v>
      </c>
      <c r="G366">
        <f t="shared" si="11"/>
        <v>7</v>
      </c>
    </row>
    <row r="367" spans="1:7" x14ac:dyDescent="0.25">
      <c r="A367" t="str">
        <f t="shared" si="10"/>
        <v>Open SuperstockSteven Marco</v>
      </c>
      <c r="B367" t="s">
        <v>179</v>
      </c>
      <c r="C367" t="s">
        <v>93</v>
      </c>
      <c r="D367" s="1">
        <v>8</v>
      </c>
      <c r="E367" s="1">
        <v>7</v>
      </c>
      <c r="F367" s="1">
        <v>40</v>
      </c>
      <c r="G367">
        <f t="shared" si="11"/>
        <v>8</v>
      </c>
    </row>
    <row r="368" spans="1:7" x14ac:dyDescent="0.25">
      <c r="A368" t="str">
        <f t="shared" si="10"/>
        <v>Open SuperstockErik Grim</v>
      </c>
      <c r="B368" t="s">
        <v>179</v>
      </c>
      <c r="C368" t="s">
        <v>89</v>
      </c>
      <c r="D368" s="1">
        <v>9</v>
      </c>
      <c r="E368" s="1">
        <v>8</v>
      </c>
      <c r="F368" s="1">
        <v>36</v>
      </c>
      <c r="G368">
        <f t="shared" si="11"/>
        <v>9</v>
      </c>
    </row>
    <row r="369" spans="1:7" x14ac:dyDescent="0.25">
      <c r="A369" t="str">
        <f t="shared" si="10"/>
        <v>Open SuperstockBill Davis</v>
      </c>
      <c r="B369" t="s">
        <v>179</v>
      </c>
      <c r="C369" t="s">
        <v>120</v>
      </c>
      <c r="D369" s="1">
        <v>10</v>
      </c>
      <c r="E369" s="1">
        <v>9</v>
      </c>
      <c r="F369" s="1">
        <v>29</v>
      </c>
      <c r="G369">
        <f t="shared" si="11"/>
        <v>10</v>
      </c>
    </row>
    <row r="370" spans="1:7" x14ac:dyDescent="0.25">
      <c r="A370" t="str">
        <f t="shared" si="10"/>
        <v>Open SuperstockDuncan Biles</v>
      </c>
      <c r="B370" t="s">
        <v>179</v>
      </c>
      <c r="C370" t="s">
        <v>107</v>
      </c>
      <c r="D370" s="1">
        <v>11</v>
      </c>
      <c r="E370" s="1">
        <v>10</v>
      </c>
      <c r="F370" s="1">
        <v>25</v>
      </c>
      <c r="G370">
        <f t="shared" si="11"/>
        <v>11</v>
      </c>
    </row>
    <row r="371" spans="1:7" x14ac:dyDescent="0.25">
      <c r="A371" t="str">
        <f t="shared" si="10"/>
        <v>Open SuperstockSherwick Min</v>
      </c>
      <c r="B371" t="s">
        <v>179</v>
      </c>
      <c r="C371" t="s">
        <v>279</v>
      </c>
      <c r="D371" s="1">
        <v>12</v>
      </c>
      <c r="E371" s="1">
        <v>11</v>
      </c>
      <c r="F371" s="1">
        <v>20</v>
      </c>
      <c r="G371">
        <f t="shared" si="11"/>
        <v>12</v>
      </c>
    </row>
    <row r="372" spans="1:7" x14ac:dyDescent="0.25">
      <c r="A372" t="str">
        <f t="shared" si="10"/>
        <v>Open SuperstockKevin Dolan</v>
      </c>
      <c r="B372" t="s">
        <v>179</v>
      </c>
      <c r="C372" t="s">
        <v>98</v>
      </c>
      <c r="D372" s="1">
        <v>13</v>
      </c>
      <c r="E372" s="1">
        <v>12</v>
      </c>
      <c r="F372" s="1">
        <v>19</v>
      </c>
      <c r="G372">
        <f t="shared" si="11"/>
        <v>13</v>
      </c>
    </row>
    <row r="373" spans="1:7" x14ac:dyDescent="0.25">
      <c r="A373" t="str">
        <f t="shared" si="10"/>
        <v>Open SuperstockJustin Delong</v>
      </c>
      <c r="B373" t="s">
        <v>179</v>
      </c>
      <c r="C373" t="s">
        <v>245</v>
      </c>
      <c r="D373" s="1">
        <v>14</v>
      </c>
      <c r="E373" s="1">
        <v>13</v>
      </c>
      <c r="F373" s="1">
        <v>18</v>
      </c>
      <c r="G373">
        <f t="shared" si="11"/>
        <v>14</v>
      </c>
    </row>
    <row r="374" spans="1:7" x14ac:dyDescent="0.25">
      <c r="A374" t="str">
        <f t="shared" si="10"/>
        <v>Open SuperstockAlex Zinaich</v>
      </c>
      <c r="B374" t="s">
        <v>179</v>
      </c>
      <c r="C374" t="s">
        <v>127</v>
      </c>
      <c r="D374" s="1">
        <v>15</v>
      </c>
      <c r="E374" s="1">
        <v>13</v>
      </c>
      <c r="F374" s="1">
        <v>18</v>
      </c>
      <c r="G374">
        <f t="shared" si="11"/>
        <v>14</v>
      </c>
    </row>
    <row r="375" spans="1:7" x14ac:dyDescent="0.25">
      <c r="A375" t="str">
        <f t="shared" si="10"/>
        <v>Open SuperstockMarshall Miller</v>
      </c>
      <c r="B375" t="s">
        <v>179</v>
      </c>
      <c r="C375" t="s">
        <v>254</v>
      </c>
      <c r="D375" s="1">
        <v>16</v>
      </c>
      <c r="E375" s="1">
        <v>14</v>
      </c>
      <c r="F375" s="1">
        <v>16</v>
      </c>
      <c r="G375">
        <f t="shared" si="11"/>
        <v>16</v>
      </c>
    </row>
    <row r="376" spans="1:7" x14ac:dyDescent="0.25">
      <c r="A376" t="str">
        <f t="shared" si="10"/>
        <v>Open SuperstockAndrew Skov</v>
      </c>
      <c r="B376" t="s">
        <v>179</v>
      </c>
      <c r="C376" t="s">
        <v>96</v>
      </c>
      <c r="D376" s="1">
        <v>17</v>
      </c>
      <c r="E376" s="1">
        <v>14</v>
      </c>
      <c r="F376" s="1">
        <v>16</v>
      </c>
      <c r="G376">
        <f t="shared" si="11"/>
        <v>16</v>
      </c>
    </row>
    <row r="377" spans="1:7" x14ac:dyDescent="0.25">
      <c r="A377" t="str">
        <f t="shared" si="10"/>
        <v>Open SuperstockSean Thomas</v>
      </c>
      <c r="B377" t="s">
        <v>179</v>
      </c>
      <c r="C377" t="s">
        <v>248</v>
      </c>
      <c r="D377" s="1">
        <v>18</v>
      </c>
      <c r="E377" s="1">
        <v>14</v>
      </c>
      <c r="F377" s="1">
        <v>16</v>
      </c>
      <c r="G377">
        <f t="shared" si="11"/>
        <v>16</v>
      </c>
    </row>
    <row r="378" spans="1:7" x14ac:dyDescent="0.25">
      <c r="A378" t="str">
        <f t="shared" si="10"/>
        <v>Open SuperstockGilbert Gonzalez</v>
      </c>
      <c r="B378" t="s">
        <v>179</v>
      </c>
      <c r="C378" t="s">
        <v>25</v>
      </c>
      <c r="D378" s="1">
        <v>19</v>
      </c>
      <c r="E378" s="1">
        <v>15</v>
      </c>
      <c r="F378" s="1">
        <v>15</v>
      </c>
      <c r="G378">
        <f t="shared" si="11"/>
        <v>19</v>
      </c>
    </row>
    <row r="379" spans="1:7" x14ac:dyDescent="0.25">
      <c r="A379" t="str">
        <f t="shared" si="10"/>
        <v>Open SuperstockBrad Morris</v>
      </c>
      <c r="B379" t="s">
        <v>179</v>
      </c>
      <c r="C379" t="s">
        <v>110</v>
      </c>
      <c r="D379" s="1">
        <v>20</v>
      </c>
      <c r="E379" s="1">
        <v>16</v>
      </c>
      <c r="F379" s="1">
        <v>13</v>
      </c>
      <c r="G379">
        <f t="shared" si="11"/>
        <v>20</v>
      </c>
    </row>
    <row r="380" spans="1:7" x14ac:dyDescent="0.25">
      <c r="A380" t="str">
        <f t="shared" si="10"/>
        <v>Open SuperstockHelmut Kohler Jr</v>
      </c>
      <c r="B380" t="s">
        <v>179</v>
      </c>
      <c r="C380" t="s">
        <v>103</v>
      </c>
      <c r="D380" s="1">
        <v>21</v>
      </c>
      <c r="E380" s="1">
        <v>17</v>
      </c>
      <c r="F380" s="1">
        <v>10</v>
      </c>
      <c r="G380">
        <f t="shared" si="11"/>
        <v>21</v>
      </c>
    </row>
    <row r="381" spans="1:7" x14ac:dyDescent="0.25">
      <c r="A381" t="str">
        <f t="shared" si="10"/>
        <v>Open SuperstockJeff Dinger</v>
      </c>
      <c r="B381" t="s">
        <v>179</v>
      </c>
      <c r="C381" t="s">
        <v>22</v>
      </c>
      <c r="D381" s="1">
        <v>22</v>
      </c>
      <c r="E381" s="1">
        <v>18</v>
      </c>
      <c r="F381" s="1">
        <v>8</v>
      </c>
      <c r="G381">
        <f t="shared" si="11"/>
        <v>22</v>
      </c>
    </row>
    <row r="382" spans="1:7" x14ac:dyDescent="0.25">
      <c r="A382" t="str">
        <f t="shared" si="10"/>
        <v>Open SuperstockNick Sosniuk</v>
      </c>
      <c r="B382" t="s">
        <v>179</v>
      </c>
      <c r="C382" t="s">
        <v>30</v>
      </c>
      <c r="D382" s="1">
        <v>23</v>
      </c>
      <c r="E382" s="1">
        <v>19</v>
      </c>
      <c r="F382" s="1">
        <v>6</v>
      </c>
      <c r="G382">
        <f t="shared" si="11"/>
        <v>23</v>
      </c>
    </row>
    <row r="383" spans="1:7" x14ac:dyDescent="0.25">
      <c r="A383" t="str">
        <f t="shared" si="10"/>
        <v>Open SuperstockDillon Clark</v>
      </c>
      <c r="B383" t="s">
        <v>179</v>
      </c>
      <c r="C383" t="s">
        <v>116</v>
      </c>
      <c r="D383" s="1">
        <v>24</v>
      </c>
      <c r="E383" s="1">
        <v>20</v>
      </c>
      <c r="F383" s="1">
        <v>3</v>
      </c>
      <c r="G383">
        <f t="shared" si="11"/>
        <v>24</v>
      </c>
    </row>
    <row r="384" spans="1:7" x14ac:dyDescent="0.25">
      <c r="A384" t="str">
        <f t="shared" si="10"/>
        <v>Open SuperstockThomas Dark</v>
      </c>
      <c r="B384" t="s">
        <v>179</v>
      </c>
      <c r="C384" t="s">
        <v>26</v>
      </c>
      <c r="D384" s="1">
        <v>25</v>
      </c>
      <c r="E384" s="1">
        <v>21</v>
      </c>
      <c r="F384" s="1">
        <v>2</v>
      </c>
      <c r="G384">
        <f t="shared" si="11"/>
        <v>25</v>
      </c>
    </row>
    <row r="385" spans="1:7" x14ac:dyDescent="0.25">
      <c r="A385" t="str">
        <f t="shared" si="10"/>
        <v>Open SuperstockDaniel Egbert</v>
      </c>
      <c r="B385" t="s">
        <v>179</v>
      </c>
      <c r="C385" t="s">
        <v>72</v>
      </c>
      <c r="D385" s="1">
        <v>26</v>
      </c>
      <c r="E385" s="1">
        <v>22</v>
      </c>
      <c r="F385" s="1">
        <v>0</v>
      </c>
      <c r="G385">
        <f t="shared" si="11"/>
        <v>26</v>
      </c>
    </row>
    <row r="386" spans="1:7" x14ac:dyDescent="0.25">
      <c r="A386" t="str">
        <f t="shared" si="10"/>
        <v>Open SuperstockSpencer Kruger</v>
      </c>
      <c r="B386" t="s">
        <v>179</v>
      </c>
      <c r="C386" t="s">
        <v>124</v>
      </c>
      <c r="D386" s="1">
        <v>27</v>
      </c>
      <c r="E386" s="1">
        <v>22</v>
      </c>
      <c r="F386" s="1">
        <v>0</v>
      </c>
      <c r="G386">
        <f t="shared" si="11"/>
        <v>26</v>
      </c>
    </row>
    <row r="387" spans="1:7" x14ac:dyDescent="0.25">
      <c r="A387" t="str">
        <f t="shared" si="10"/>
        <v>Open SuperstockRobert McNiel</v>
      </c>
      <c r="B387" t="s">
        <v>179</v>
      </c>
      <c r="C387" t="s">
        <v>39</v>
      </c>
      <c r="D387" s="1">
        <v>28</v>
      </c>
      <c r="E387" s="1">
        <v>22</v>
      </c>
      <c r="F387" s="1">
        <v>0</v>
      </c>
      <c r="G387">
        <f t="shared" si="11"/>
        <v>26</v>
      </c>
    </row>
    <row r="388" spans="1:7" x14ac:dyDescent="0.25">
      <c r="A388" t="str">
        <f t="shared" si="10"/>
        <v>Open SuperstockJeff VanDerVoort</v>
      </c>
      <c r="B388" t="s">
        <v>179</v>
      </c>
      <c r="C388" t="s">
        <v>17</v>
      </c>
      <c r="D388" s="1">
        <v>29</v>
      </c>
      <c r="E388" s="1">
        <v>22</v>
      </c>
      <c r="F388" s="1">
        <v>0</v>
      </c>
      <c r="G388">
        <f t="shared" si="11"/>
        <v>26</v>
      </c>
    </row>
    <row r="389" spans="1:7" x14ac:dyDescent="0.25">
      <c r="A389" t="str">
        <f t="shared" si="10"/>
        <v>Open SuperstockAndrew Blunt</v>
      </c>
      <c r="B389" t="s">
        <v>179</v>
      </c>
      <c r="C389" t="s">
        <v>126</v>
      </c>
      <c r="D389" s="1">
        <v>30</v>
      </c>
      <c r="E389" s="1">
        <v>22</v>
      </c>
      <c r="F389" s="1">
        <v>0</v>
      </c>
      <c r="G389">
        <f t="shared" si="11"/>
        <v>26</v>
      </c>
    </row>
    <row r="390" spans="1:7" x14ac:dyDescent="0.25">
      <c r="A390" t="str">
        <f t="shared" si="10"/>
        <v>Open TwinsDonald Rothfuss</v>
      </c>
      <c r="B390" t="s">
        <v>163</v>
      </c>
      <c r="C390" t="s">
        <v>136</v>
      </c>
      <c r="D390" s="1">
        <v>1</v>
      </c>
      <c r="E390" s="1">
        <v>1</v>
      </c>
      <c r="F390" s="1">
        <v>112</v>
      </c>
      <c r="G390">
        <f t="shared" si="11"/>
        <v>1</v>
      </c>
    </row>
    <row r="391" spans="1:7" x14ac:dyDescent="0.25">
      <c r="A391" t="str">
        <f t="shared" si="10"/>
        <v>Open TwinsJason Johnson</v>
      </c>
      <c r="B391" t="s">
        <v>163</v>
      </c>
      <c r="C391" t="s">
        <v>134</v>
      </c>
      <c r="D391" s="1">
        <v>2</v>
      </c>
      <c r="E391" s="1">
        <v>2</v>
      </c>
      <c r="F391" s="1">
        <v>90</v>
      </c>
      <c r="G391">
        <f t="shared" si="11"/>
        <v>2</v>
      </c>
    </row>
    <row r="392" spans="1:7" x14ac:dyDescent="0.25">
      <c r="A392" t="str">
        <f t="shared" ref="A392:A455" si="12">B392&amp;C392</f>
        <v>Open TwinsJames Riggs</v>
      </c>
      <c r="B392" t="s">
        <v>163</v>
      </c>
      <c r="C392" t="s">
        <v>67</v>
      </c>
      <c r="D392" s="1">
        <v>3</v>
      </c>
      <c r="E392" s="1">
        <v>3</v>
      </c>
      <c r="F392" s="1">
        <v>84</v>
      </c>
      <c r="G392">
        <f t="shared" ref="G392:G455" si="13">IF(E392=E391,G391,D392)</f>
        <v>3</v>
      </c>
    </row>
    <row r="393" spans="1:7" x14ac:dyDescent="0.25">
      <c r="A393" t="str">
        <f t="shared" si="12"/>
        <v>Open TwinsJames Kling</v>
      </c>
      <c r="B393" t="s">
        <v>163</v>
      </c>
      <c r="C393" t="s">
        <v>55</v>
      </c>
      <c r="D393" s="1">
        <v>4</v>
      </c>
      <c r="E393" s="1">
        <v>4</v>
      </c>
      <c r="F393" s="1">
        <v>80</v>
      </c>
      <c r="G393">
        <f t="shared" si="13"/>
        <v>4</v>
      </c>
    </row>
    <row r="394" spans="1:7" x14ac:dyDescent="0.25">
      <c r="A394" t="str">
        <f t="shared" si="12"/>
        <v>Open TwinsZack Cooper</v>
      </c>
      <c r="B394" t="s">
        <v>163</v>
      </c>
      <c r="C394" t="s">
        <v>269</v>
      </c>
      <c r="D394" s="1">
        <v>5</v>
      </c>
      <c r="E394" s="1">
        <v>5</v>
      </c>
      <c r="F394" s="1">
        <v>70</v>
      </c>
      <c r="G394">
        <f t="shared" si="13"/>
        <v>5</v>
      </c>
    </row>
    <row r="395" spans="1:7" x14ac:dyDescent="0.25">
      <c r="A395" t="str">
        <f t="shared" si="12"/>
        <v>Open TwinsJeff Dinger</v>
      </c>
      <c r="B395" t="s">
        <v>163</v>
      </c>
      <c r="C395" t="s">
        <v>22</v>
      </c>
      <c r="D395" s="1">
        <v>6</v>
      </c>
      <c r="E395" s="1">
        <v>6</v>
      </c>
      <c r="F395" s="1">
        <v>64</v>
      </c>
      <c r="G395">
        <f t="shared" si="13"/>
        <v>6</v>
      </c>
    </row>
    <row r="396" spans="1:7" x14ac:dyDescent="0.25">
      <c r="A396" t="str">
        <f t="shared" si="12"/>
        <v>Open TwinsDaniel Egbert</v>
      </c>
      <c r="B396" t="s">
        <v>163</v>
      </c>
      <c r="C396" t="s">
        <v>72</v>
      </c>
      <c r="D396" s="1">
        <v>7</v>
      </c>
      <c r="E396" s="1">
        <v>7</v>
      </c>
      <c r="F396" s="1">
        <v>60</v>
      </c>
      <c r="G396">
        <f t="shared" si="13"/>
        <v>7</v>
      </c>
    </row>
    <row r="397" spans="1:7" x14ac:dyDescent="0.25">
      <c r="A397" t="str">
        <f t="shared" si="12"/>
        <v>Open TwinsJeff Masters</v>
      </c>
      <c r="B397" t="s">
        <v>163</v>
      </c>
      <c r="C397" t="s">
        <v>141</v>
      </c>
      <c r="D397" s="1">
        <v>8</v>
      </c>
      <c r="E397" s="1">
        <v>8</v>
      </c>
      <c r="F397" s="1">
        <v>54</v>
      </c>
      <c r="G397">
        <f t="shared" si="13"/>
        <v>8</v>
      </c>
    </row>
    <row r="398" spans="1:7" x14ac:dyDescent="0.25">
      <c r="A398" t="str">
        <f t="shared" si="12"/>
        <v>Open TwinsDavid Nielsen</v>
      </c>
      <c r="B398" t="s">
        <v>163</v>
      </c>
      <c r="C398" t="s">
        <v>241</v>
      </c>
      <c r="D398" s="1">
        <v>9</v>
      </c>
      <c r="E398" s="1">
        <v>9</v>
      </c>
      <c r="F398" s="1">
        <v>30</v>
      </c>
      <c r="G398">
        <f t="shared" si="13"/>
        <v>9</v>
      </c>
    </row>
    <row r="399" spans="1:7" x14ac:dyDescent="0.25">
      <c r="A399" t="str">
        <f t="shared" si="12"/>
        <v>Open TwinsTimothy Nielsen</v>
      </c>
      <c r="B399" t="s">
        <v>163</v>
      </c>
      <c r="C399" t="s">
        <v>264</v>
      </c>
      <c r="D399" s="1">
        <v>10</v>
      </c>
      <c r="E399" s="1">
        <v>10</v>
      </c>
      <c r="F399" s="1">
        <v>18</v>
      </c>
      <c r="G399">
        <f t="shared" si="13"/>
        <v>10</v>
      </c>
    </row>
    <row r="400" spans="1:7" x14ac:dyDescent="0.25">
      <c r="A400" t="str">
        <f t="shared" si="12"/>
        <v>Production 300Phil O'Bryan</v>
      </c>
      <c r="B400" t="s">
        <v>129</v>
      </c>
      <c r="C400" t="s">
        <v>130</v>
      </c>
      <c r="D400" s="1">
        <v>1</v>
      </c>
      <c r="E400" s="1">
        <v>1</v>
      </c>
      <c r="F400" s="1">
        <v>140</v>
      </c>
      <c r="G400">
        <f t="shared" si="13"/>
        <v>1</v>
      </c>
    </row>
    <row r="401" spans="1:7" x14ac:dyDescent="0.25">
      <c r="A401" t="str">
        <f t="shared" si="12"/>
        <v>Production 300Brock Jones</v>
      </c>
      <c r="B401" t="s">
        <v>129</v>
      </c>
      <c r="C401" t="s">
        <v>233</v>
      </c>
      <c r="D401" s="1">
        <v>2</v>
      </c>
      <c r="E401" s="1">
        <v>2</v>
      </c>
      <c r="F401" s="1">
        <v>132</v>
      </c>
      <c r="G401">
        <f t="shared" si="13"/>
        <v>2</v>
      </c>
    </row>
    <row r="402" spans="1:7" x14ac:dyDescent="0.25">
      <c r="A402" t="str">
        <f t="shared" si="12"/>
        <v>Production 300Russell Carpenter</v>
      </c>
      <c r="B402" t="s">
        <v>129</v>
      </c>
      <c r="C402" t="s">
        <v>235</v>
      </c>
      <c r="D402" s="1">
        <v>3</v>
      </c>
      <c r="E402" s="1">
        <v>3</v>
      </c>
      <c r="F402" s="1">
        <v>120</v>
      </c>
      <c r="G402">
        <f t="shared" si="13"/>
        <v>3</v>
      </c>
    </row>
    <row r="403" spans="1:7" x14ac:dyDescent="0.25">
      <c r="A403" t="str">
        <f t="shared" si="12"/>
        <v>Production 300Adam Kownatka</v>
      </c>
      <c r="B403" t="s">
        <v>129</v>
      </c>
      <c r="C403" t="s">
        <v>42</v>
      </c>
      <c r="D403" s="1">
        <v>4</v>
      </c>
      <c r="E403" s="1">
        <v>4</v>
      </c>
      <c r="F403" s="1">
        <v>100</v>
      </c>
      <c r="G403">
        <f t="shared" si="13"/>
        <v>4</v>
      </c>
    </row>
    <row r="404" spans="1:7" x14ac:dyDescent="0.25">
      <c r="A404" t="str">
        <f t="shared" si="12"/>
        <v>Production 500Liam Grant</v>
      </c>
      <c r="B404" t="s">
        <v>164</v>
      </c>
      <c r="C404" t="s">
        <v>165</v>
      </c>
      <c r="D404" s="1">
        <v>1</v>
      </c>
      <c r="E404" s="1">
        <v>1</v>
      </c>
      <c r="F404" s="1">
        <v>250</v>
      </c>
      <c r="G404">
        <f t="shared" si="13"/>
        <v>1</v>
      </c>
    </row>
    <row r="405" spans="1:7" x14ac:dyDescent="0.25">
      <c r="A405" t="str">
        <f t="shared" si="12"/>
        <v>Production 500Brad Moore</v>
      </c>
      <c r="B405" t="s">
        <v>164</v>
      </c>
      <c r="C405" t="s">
        <v>171</v>
      </c>
      <c r="D405" s="1">
        <v>2</v>
      </c>
      <c r="E405" s="1">
        <v>2</v>
      </c>
      <c r="F405" s="1">
        <v>154</v>
      </c>
      <c r="G405">
        <f t="shared" si="13"/>
        <v>2</v>
      </c>
    </row>
    <row r="406" spans="1:7" x14ac:dyDescent="0.25">
      <c r="A406" t="str">
        <f t="shared" si="12"/>
        <v>Production 500David Purcell</v>
      </c>
      <c r="B406" t="s">
        <v>164</v>
      </c>
      <c r="C406" t="s">
        <v>168</v>
      </c>
      <c r="D406" s="1">
        <v>3</v>
      </c>
      <c r="E406" s="1">
        <v>3</v>
      </c>
      <c r="F406" s="1">
        <v>144</v>
      </c>
      <c r="G406">
        <f t="shared" si="13"/>
        <v>3</v>
      </c>
    </row>
    <row r="407" spans="1:7" x14ac:dyDescent="0.25">
      <c r="A407" t="str">
        <f t="shared" si="12"/>
        <v>Production 500Jasper Grant</v>
      </c>
      <c r="B407" t="s">
        <v>164</v>
      </c>
      <c r="C407" t="s">
        <v>237</v>
      </c>
      <c r="D407" s="1">
        <v>4</v>
      </c>
      <c r="E407" s="1">
        <v>4</v>
      </c>
      <c r="F407" s="1">
        <v>82</v>
      </c>
      <c r="G407">
        <f t="shared" si="13"/>
        <v>4</v>
      </c>
    </row>
    <row r="408" spans="1:7" x14ac:dyDescent="0.25">
      <c r="A408" t="str">
        <f t="shared" si="12"/>
        <v>Production 500Mark Taylor</v>
      </c>
      <c r="B408" t="s">
        <v>164</v>
      </c>
      <c r="C408" t="s">
        <v>64</v>
      </c>
      <c r="D408" s="1">
        <v>5</v>
      </c>
      <c r="E408" s="1">
        <v>5</v>
      </c>
      <c r="F408" s="1">
        <v>80</v>
      </c>
      <c r="G408">
        <f t="shared" si="13"/>
        <v>5</v>
      </c>
    </row>
    <row r="409" spans="1:7" x14ac:dyDescent="0.25">
      <c r="A409" t="str">
        <f t="shared" si="12"/>
        <v>Production 500Brock Jones</v>
      </c>
      <c r="B409" t="s">
        <v>164</v>
      </c>
      <c r="C409" t="s">
        <v>233</v>
      </c>
      <c r="D409" s="1">
        <v>6</v>
      </c>
      <c r="E409" s="1">
        <v>6</v>
      </c>
      <c r="F409" s="1">
        <v>72</v>
      </c>
      <c r="G409">
        <f t="shared" si="13"/>
        <v>6</v>
      </c>
    </row>
    <row r="410" spans="1:7" x14ac:dyDescent="0.25">
      <c r="A410" t="str">
        <f t="shared" si="12"/>
        <v>Production 500Karen Ogura</v>
      </c>
      <c r="B410" t="s">
        <v>164</v>
      </c>
      <c r="C410" t="s">
        <v>231</v>
      </c>
      <c r="D410" s="1">
        <v>7</v>
      </c>
      <c r="E410" s="1">
        <v>6</v>
      </c>
      <c r="F410" s="1">
        <v>72</v>
      </c>
      <c r="G410">
        <f t="shared" si="13"/>
        <v>6</v>
      </c>
    </row>
    <row r="411" spans="1:7" x14ac:dyDescent="0.25">
      <c r="A411" t="str">
        <f t="shared" si="12"/>
        <v>Production 500Russell Carpenter</v>
      </c>
      <c r="B411" t="s">
        <v>164</v>
      </c>
      <c r="C411" t="s">
        <v>235</v>
      </c>
      <c r="D411" s="1">
        <v>8</v>
      </c>
      <c r="E411" s="1">
        <v>7</v>
      </c>
      <c r="F411" s="1">
        <v>54</v>
      </c>
      <c r="G411">
        <f t="shared" si="13"/>
        <v>8</v>
      </c>
    </row>
    <row r="412" spans="1:7" x14ac:dyDescent="0.25">
      <c r="A412" t="str">
        <f t="shared" si="12"/>
        <v>Production 500Spencer Kruger</v>
      </c>
      <c r="B412" t="s">
        <v>164</v>
      </c>
      <c r="C412" t="s">
        <v>124</v>
      </c>
      <c r="D412" s="1">
        <v>9</v>
      </c>
      <c r="E412" s="1">
        <v>8</v>
      </c>
      <c r="F412" s="1">
        <v>42</v>
      </c>
      <c r="G412">
        <f t="shared" si="13"/>
        <v>9</v>
      </c>
    </row>
    <row r="413" spans="1:7" x14ac:dyDescent="0.25">
      <c r="A413" t="str">
        <f t="shared" si="12"/>
        <v>Production 500Phil O'Bryan</v>
      </c>
      <c r="B413" t="s">
        <v>164</v>
      </c>
      <c r="C413" t="s">
        <v>130</v>
      </c>
      <c r="D413" s="1">
        <v>10</v>
      </c>
      <c r="E413" s="1">
        <v>9</v>
      </c>
      <c r="F413" s="1">
        <v>40</v>
      </c>
      <c r="G413">
        <f t="shared" si="13"/>
        <v>10</v>
      </c>
    </row>
    <row r="414" spans="1:7" x14ac:dyDescent="0.25">
      <c r="A414" t="str">
        <f t="shared" si="12"/>
        <v>Production 500Brian Jackson</v>
      </c>
      <c r="B414" t="s">
        <v>164</v>
      </c>
      <c r="C414" t="s">
        <v>139</v>
      </c>
      <c r="D414" s="1">
        <v>11</v>
      </c>
      <c r="E414" s="1">
        <v>10</v>
      </c>
      <c r="F414" s="1">
        <v>32</v>
      </c>
      <c r="G414">
        <f t="shared" si="13"/>
        <v>11</v>
      </c>
    </row>
    <row r="415" spans="1:7" x14ac:dyDescent="0.25">
      <c r="A415" t="str">
        <f t="shared" si="12"/>
        <v>Production 500Adam Kownatka</v>
      </c>
      <c r="B415" t="s">
        <v>164</v>
      </c>
      <c r="C415" t="s">
        <v>42</v>
      </c>
      <c r="D415" s="1">
        <v>12</v>
      </c>
      <c r="E415" s="1">
        <v>11</v>
      </c>
      <c r="F415" s="1">
        <v>16</v>
      </c>
      <c r="G415">
        <f t="shared" si="13"/>
        <v>12</v>
      </c>
    </row>
    <row r="416" spans="1:7" x14ac:dyDescent="0.25">
      <c r="A416" t="str">
        <f t="shared" si="12"/>
        <v>SportsmanJade Jones</v>
      </c>
      <c r="B416" t="s">
        <v>192</v>
      </c>
      <c r="C416" t="s">
        <v>267</v>
      </c>
      <c r="D416" s="1">
        <v>1</v>
      </c>
      <c r="E416" s="1">
        <v>1</v>
      </c>
      <c r="F416" s="1">
        <v>0</v>
      </c>
      <c r="G416">
        <f t="shared" si="13"/>
        <v>1</v>
      </c>
    </row>
    <row r="417" spans="1:7" x14ac:dyDescent="0.25">
      <c r="A417" t="str">
        <f t="shared" si="12"/>
        <v>SportsmanMiguel Alamillo</v>
      </c>
      <c r="B417" t="s">
        <v>192</v>
      </c>
      <c r="C417" t="s">
        <v>187</v>
      </c>
      <c r="D417" s="1">
        <v>2</v>
      </c>
      <c r="E417" s="1">
        <v>1</v>
      </c>
      <c r="F417" s="1">
        <v>0</v>
      </c>
      <c r="G417">
        <f t="shared" si="13"/>
        <v>1</v>
      </c>
    </row>
    <row r="418" spans="1:7" x14ac:dyDescent="0.25">
      <c r="A418" t="str">
        <f t="shared" si="12"/>
        <v>SportsmanDillon Clark</v>
      </c>
      <c r="B418" t="s">
        <v>192</v>
      </c>
      <c r="C418" t="s">
        <v>116</v>
      </c>
      <c r="D418" s="1">
        <v>3</v>
      </c>
      <c r="E418" s="1">
        <v>1</v>
      </c>
      <c r="F418" s="1">
        <v>0</v>
      </c>
      <c r="G418">
        <f t="shared" si="13"/>
        <v>1</v>
      </c>
    </row>
    <row r="419" spans="1:7" x14ac:dyDescent="0.25">
      <c r="A419" t="str">
        <f t="shared" si="12"/>
        <v>SportsmanBrad Moore</v>
      </c>
      <c r="B419" t="s">
        <v>192</v>
      </c>
      <c r="C419" t="s">
        <v>171</v>
      </c>
      <c r="D419" s="1">
        <v>4</v>
      </c>
      <c r="E419" s="1">
        <v>1</v>
      </c>
      <c r="F419" s="1">
        <v>0</v>
      </c>
      <c r="G419">
        <f t="shared" si="13"/>
        <v>1</v>
      </c>
    </row>
    <row r="420" spans="1:7" x14ac:dyDescent="0.25">
      <c r="A420" t="str">
        <f t="shared" si="12"/>
        <v>SportsmanJasper Grant</v>
      </c>
      <c r="B420" t="s">
        <v>192</v>
      </c>
      <c r="C420" t="s">
        <v>237</v>
      </c>
      <c r="D420" s="1">
        <v>5</v>
      </c>
      <c r="E420" s="1">
        <v>1</v>
      </c>
      <c r="F420" s="1">
        <v>0</v>
      </c>
      <c r="G420">
        <f t="shared" si="13"/>
        <v>1</v>
      </c>
    </row>
    <row r="421" spans="1:7" x14ac:dyDescent="0.25">
      <c r="A421" t="str">
        <f t="shared" si="12"/>
        <v>SportsmanLiam Grant</v>
      </c>
      <c r="B421" t="s">
        <v>192</v>
      </c>
      <c r="C421" t="s">
        <v>165</v>
      </c>
      <c r="D421" s="1">
        <v>6</v>
      </c>
      <c r="E421" s="1">
        <v>1</v>
      </c>
      <c r="F421" s="1">
        <v>0</v>
      </c>
      <c r="G421">
        <f t="shared" si="13"/>
        <v>1</v>
      </c>
    </row>
    <row r="422" spans="1:7" x14ac:dyDescent="0.25">
      <c r="A422" t="str">
        <f t="shared" si="12"/>
        <v>SportsmanAdam Kownatka</v>
      </c>
      <c r="B422" t="s">
        <v>192</v>
      </c>
      <c r="C422" t="s">
        <v>42</v>
      </c>
      <c r="D422" s="1">
        <v>7</v>
      </c>
      <c r="E422" s="1">
        <v>1</v>
      </c>
      <c r="F422" s="1">
        <v>0</v>
      </c>
      <c r="G422">
        <f t="shared" si="13"/>
        <v>1</v>
      </c>
    </row>
    <row r="423" spans="1:7" x14ac:dyDescent="0.25">
      <c r="A423" t="str">
        <f t="shared" si="12"/>
        <v>SportsmanNicholas Schmit</v>
      </c>
      <c r="B423" t="s">
        <v>192</v>
      </c>
      <c r="C423" t="s">
        <v>47</v>
      </c>
      <c r="D423" s="1">
        <v>8</v>
      </c>
      <c r="E423" s="1">
        <v>1</v>
      </c>
      <c r="F423" s="1">
        <v>0</v>
      </c>
      <c r="G423">
        <f t="shared" si="13"/>
        <v>1</v>
      </c>
    </row>
    <row r="424" spans="1:7" x14ac:dyDescent="0.25">
      <c r="A424" t="str">
        <f t="shared" si="12"/>
        <v>SportsmanBraxton Young</v>
      </c>
      <c r="B424" t="s">
        <v>192</v>
      </c>
      <c r="C424" t="s">
        <v>156</v>
      </c>
      <c r="D424" s="1">
        <v>9</v>
      </c>
      <c r="E424" s="1">
        <v>1</v>
      </c>
      <c r="F424" s="1">
        <v>0</v>
      </c>
      <c r="G424">
        <f t="shared" si="13"/>
        <v>1</v>
      </c>
    </row>
    <row r="425" spans="1:7" x14ac:dyDescent="0.25">
      <c r="A425" t="str">
        <f t="shared" si="12"/>
        <v>SportsmanJames Kling</v>
      </c>
      <c r="B425" t="s">
        <v>192</v>
      </c>
      <c r="C425" t="s">
        <v>55</v>
      </c>
      <c r="D425" s="1">
        <v>10</v>
      </c>
      <c r="E425" s="1">
        <v>1</v>
      </c>
      <c r="F425" s="1">
        <v>0</v>
      </c>
      <c r="G425">
        <f t="shared" si="13"/>
        <v>1</v>
      </c>
    </row>
    <row r="426" spans="1:7" x14ac:dyDescent="0.25">
      <c r="A426" t="str">
        <f t="shared" si="12"/>
        <v>SportsmanBrock Jones</v>
      </c>
      <c r="B426" t="s">
        <v>192</v>
      </c>
      <c r="C426" t="s">
        <v>233</v>
      </c>
      <c r="D426" s="1">
        <v>11</v>
      </c>
      <c r="E426" s="1">
        <v>1</v>
      </c>
      <c r="F426" s="1">
        <v>0</v>
      </c>
      <c r="G426">
        <f t="shared" si="13"/>
        <v>1</v>
      </c>
    </row>
    <row r="427" spans="1:7" x14ac:dyDescent="0.25">
      <c r="A427" t="str">
        <f t="shared" si="12"/>
        <v>SportsmanDevon Sosniuk</v>
      </c>
      <c r="B427" t="s">
        <v>192</v>
      </c>
      <c r="C427" t="s">
        <v>63</v>
      </c>
      <c r="D427" s="1">
        <v>12</v>
      </c>
      <c r="E427" s="1">
        <v>1</v>
      </c>
      <c r="F427" s="1">
        <v>0</v>
      </c>
      <c r="G427">
        <f t="shared" si="13"/>
        <v>1</v>
      </c>
    </row>
    <row r="428" spans="1:7" x14ac:dyDescent="0.25">
      <c r="A428" t="str">
        <f t="shared" si="12"/>
        <v>SportsmanDavid Nielsen</v>
      </c>
      <c r="B428" t="s">
        <v>192</v>
      </c>
      <c r="C428" t="s">
        <v>241</v>
      </c>
      <c r="D428" s="1">
        <v>13</v>
      </c>
      <c r="E428" s="1">
        <v>1</v>
      </c>
      <c r="F428" s="1">
        <v>0</v>
      </c>
      <c r="G428">
        <f t="shared" si="13"/>
        <v>1</v>
      </c>
    </row>
    <row r="429" spans="1:7" x14ac:dyDescent="0.25">
      <c r="A429" t="str">
        <f t="shared" si="12"/>
        <v>SportsmanMatt Gravina</v>
      </c>
      <c r="B429" t="s">
        <v>192</v>
      </c>
      <c r="C429" t="s">
        <v>68</v>
      </c>
      <c r="D429" s="1">
        <v>14</v>
      </c>
      <c r="E429" s="1">
        <v>1</v>
      </c>
      <c r="F429" s="1">
        <v>0</v>
      </c>
      <c r="G429">
        <f t="shared" si="13"/>
        <v>1</v>
      </c>
    </row>
    <row r="430" spans="1:7" x14ac:dyDescent="0.25">
      <c r="A430" t="str">
        <f t="shared" si="12"/>
        <v>SportsmanZack Cooper</v>
      </c>
      <c r="B430" t="s">
        <v>192</v>
      </c>
      <c r="C430" t="s">
        <v>269</v>
      </c>
      <c r="D430" s="1">
        <v>15</v>
      </c>
      <c r="E430" s="1">
        <v>1</v>
      </c>
      <c r="F430" s="1">
        <v>0</v>
      </c>
      <c r="G430">
        <f t="shared" si="13"/>
        <v>1</v>
      </c>
    </row>
    <row r="431" spans="1:7" x14ac:dyDescent="0.25">
      <c r="A431" t="str">
        <f t="shared" si="12"/>
        <v>SportsmanMichael Montgomery</v>
      </c>
      <c r="B431" t="s">
        <v>192</v>
      </c>
      <c r="C431" t="s">
        <v>79</v>
      </c>
      <c r="D431" s="1">
        <v>16</v>
      </c>
      <c r="E431" s="1">
        <v>1</v>
      </c>
      <c r="F431" s="1">
        <v>0</v>
      </c>
      <c r="G431">
        <f t="shared" si="13"/>
        <v>1</v>
      </c>
    </row>
    <row r="432" spans="1:7" x14ac:dyDescent="0.25">
      <c r="A432" t="str">
        <f t="shared" si="12"/>
        <v>SportsmanMax Tseng</v>
      </c>
      <c r="B432" t="s">
        <v>192</v>
      </c>
      <c r="C432" t="s">
        <v>151</v>
      </c>
      <c r="D432" s="1">
        <v>17</v>
      </c>
      <c r="E432" s="1">
        <v>1</v>
      </c>
      <c r="F432" s="1">
        <v>0</v>
      </c>
      <c r="G432">
        <f t="shared" si="13"/>
        <v>1</v>
      </c>
    </row>
    <row r="433" spans="1:7" x14ac:dyDescent="0.25">
      <c r="A433" t="str">
        <f t="shared" si="12"/>
        <v>Stock 1000Erik Grim</v>
      </c>
      <c r="B433" t="s">
        <v>196</v>
      </c>
      <c r="C433" t="s">
        <v>89</v>
      </c>
      <c r="D433" s="1">
        <v>1</v>
      </c>
      <c r="E433" s="1">
        <v>1</v>
      </c>
      <c r="F433" s="1">
        <v>140</v>
      </c>
      <c r="G433">
        <f t="shared" si="13"/>
        <v>1</v>
      </c>
    </row>
    <row r="434" spans="1:7" x14ac:dyDescent="0.25">
      <c r="A434" t="str">
        <f t="shared" si="12"/>
        <v>Stock 1000Ryan McGowan</v>
      </c>
      <c r="B434" t="s">
        <v>196</v>
      </c>
      <c r="C434" t="s">
        <v>92</v>
      </c>
      <c r="D434" s="1">
        <v>2</v>
      </c>
      <c r="E434" s="1">
        <v>2</v>
      </c>
      <c r="F434" s="1">
        <v>104</v>
      </c>
      <c r="G434">
        <f t="shared" si="13"/>
        <v>2</v>
      </c>
    </row>
    <row r="435" spans="1:7" x14ac:dyDescent="0.25">
      <c r="A435" t="str">
        <f t="shared" si="12"/>
        <v>Stock 1000Genaro Lopez</v>
      </c>
      <c r="B435" t="s">
        <v>196</v>
      </c>
      <c r="C435" t="s">
        <v>101</v>
      </c>
      <c r="D435" s="1">
        <v>3</v>
      </c>
      <c r="E435" s="1">
        <v>3</v>
      </c>
      <c r="F435" s="1">
        <v>96</v>
      </c>
      <c r="G435">
        <f t="shared" si="13"/>
        <v>3</v>
      </c>
    </row>
    <row r="436" spans="1:7" x14ac:dyDescent="0.25">
      <c r="A436" t="str">
        <f t="shared" si="12"/>
        <v>Stock 1000Bill Davis</v>
      </c>
      <c r="B436" t="s">
        <v>196</v>
      </c>
      <c r="C436" t="s">
        <v>120</v>
      </c>
      <c r="D436" s="1">
        <v>4</v>
      </c>
      <c r="E436" s="1">
        <v>4</v>
      </c>
      <c r="F436" s="1">
        <v>52</v>
      </c>
      <c r="G436">
        <f t="shared" si="13"/>
        <v>4</v>
      </c>
    </row>
    <row r="437" spans="1:7" x14ac:dyDescent="0.25">
      <c r="A437" t="str">
        <f t="shared" si="12"/>
        <v>Stock 1000Alex Zinaich</v>
      </c>
      <c r="B437" t="s">
        <v>196</v>
      </c>
      <c r="C437" t="s">
        <v>127</v>
      </c>
      <c r="D437" s="1">
        <v>5</v>
      </c>
      <c r="E437" s="1">
        <v>5</v>
      </c>
      <c r="F437" s="1">
        <v>42</v>
      </c>
      <c r="G437">
        <f t="shared" si="13"/>
        <v>5</v>
      </c>
    </row>
    <row r="438" spans="1:7" x14ac:dyDescent="0.25">
      <c r="A438" t="str">
        <f t="shared" si="12"/>
        <v>Stock 1000Sean Thomas</v>
      </c>
      <c r="B438" t="s">
        <v>196</v>
      </c>
      <c r="C438" t="s">
        <v>248</v>
      </c>
      <c r="D438" s="1">
        <v>6</v>
      </c>
      <c r="E438" s="1">
        <v>6</v>
      </c>
      <c r="F438" s="1">
        <v>40</v>
      </c>
      <c r="G438">
        <f t="shared" si="13"/>
        <v>6</v>
      </c>
    </row>
    <row r="439" spans="1:7" x14ac:dyDescent="0.25">
      <c r="A439" t="str">
        <f t="shared" si="12"/>
        <v>Stock 1000James Riggs</v>
      </c>
      <c r="B439" t="s">
        <v>196</v>
      </c>
      <c r="C439" t="s">
        <v>67</v>
      </c>
      <c r="D439" s="1">
        <v>7</v>
      </c>
      <c r="E439" s="1">
        <v>7</v>
      </c>
      <c r="F439" s="1">
        <v>37</v>
      </c>
      <c r="G439">
        <f t="shared" si="13"/>
        <v>7</v>
      </c>
    </row>
    <row r="440" spans="1:7" x14ac:dyDescent="0.25">
      <c r="A440" t="str">
        <f t="shared" si="12"/>
        <v>Stock 1000Andrew Skov</v>
      </c>
      <c r="B440" t="s">
        <v>196</v>
      </c>
      <c r="C440" t="s">
        <v>96</v>
      </c>
      <c r="D440" s="1">
        <v>8</v>
      </c>
      <c r="E440" s="1">
        <v>8</v>
      </c>
      <c r="F440" s="1">
        <v>32</v>
      </c>
      <c r="G440">
        <f t="shared" si="13"/>
        <v>8</v>
      </c>
    </row>
    <row r="441" spans="1:7" x14ac:dyDescent="0.25">
      <c r="A441" t="str">
        <f t="shared" si="12"/>
        <v>Stock 1000James Peterec</v>
      </c>
      <c r="B441" t="s">
        <v>196</v>
      </c>
      <c r="C441" t="s">
        <v>275</v>
      </c>
      <c r="D441" s="1">
        <v>9</v>
      </c>
      <c r="E441" s="1">
        <v>8</v>
      </c>
      <c r="F441" s="1">
        <v>32</v>
      </c>
      <c r="G441">
        <f t="shared" si="13"/>
        <v>8</v>
      </c>
    </row>
    <row r="442" spans="1:7" x14ac:dyDescent="0.25">
      <c r="A442" t="str">
        <f t="shared" si="12"/>
        <v>Stock 1000Helmut Kohler Jr</v>
      </c>
      <c r="B442" t="s">
        <v>196</v>
      </c>
      <c r="C442" t="s">
        <v>103</v>
      </c>
      <c r="D442" s="1">
        <v>10</v>
      </c>
      <c r="E442" s="1">
        <v>9</v>
      </c>
      <c r="F442" s="1">
        <v>28</v>
      </c>
      <c r="G442">
        <f t="shared" si="13"/>
        <v>10</v>
      </c>
    </row>
    <row r="443" spans="1:7" x14ac:dyDescent="0.25">
      <c r="A443" t="str">
        <f t="shared" si="12"/>
        <v>Stock 1000Jason Grant</v>
      </c>
      <c r="B443" t="s">
        <v>196</v>
      </c>
      <c r="C443" t="s">
        <v>14</v>
      </c>
      <c r="D443" s="1">
        <v>11</v>
      </c>
      <c r="E443" s="1">
        <v>10</v>
      </c>
      <c r="F443" s="1">
        <v>22</v>
      </c>
      <c r="G443">
        <f t="shared" si="13"/>
        <v>11</v>
      </c>
    </row>
    <row r="444" spans="1:7" x14ac:dyDescent="0.25">
      <c r="A444" t="str">
        <f t="shared" si="12"/>
        <v>Stock 1000James Kling</v>
      </c>
      <c r="B444" t="s">
        <v>196</v>
      </c>
      <c r="C444" t="s">
        <v>55</v>
      </c>
      <c r="D444" s="1">
        <v>12</v>
      </c>
      <c r="E444" s="1">
        <v>10</v>
      </c>
      <c r="F444" s="1">
        <v>22</v>
      </c>
      <c r="G444">
        <f t="shared" si="13"/>
        <v>11</v>
      </c>
    </row>
    <row r="445" spans="1:7" x14ac:dyDescent="0.25">
      <c r="A445" t="str">
        <f t="shared" si="12"/>
        <v>Stock 1000Daniel Egbert</v>
      </c>
      <c r="B445" t="s">
        <v>196</v>
      </c>
      <c r="C445" t="s">
        <v>72</v>
      </c>
      <c r="D445" s="1">
        <v>13</v>
      </c>
      <c r="E445" s="1">
        <v>11</v>
      </c>
      <c r="F445" s="1">
        <v>21</v>
      </c>
      <c r="G445">
        <f t="shared" si="13"/>
        <v>13</v>
      </c>
    </row>
    <row r="446" spans="1:7" x14ac:dyDescent="0.25">
      <c r="A446" t="str">
        <f t="shared" si="12"/>
        <v>Stock 1000Gilbert Gonzalez</v>
      </c>
      <c r="B446" t="s">
        <v>196</v>
      </c>
      <c r="C446" t="s">
        <v>25</v>
      </c>
      <c r="D446" s="1">
        <v>14</v>
      </c>
      <c r="E446" s="1">
        <v>12</v>
      </c>
      <c r="F446" s="1">
        <v>19</v>
      </c>
      <c r="G446">
        <f t="shared" si="13"/>
        <v>14</v>
      </c>
    </row>
    <row r="447" spans="1:7" x14ac:dyDescent="0.25">
      <c r="A447" t="str">
        <f t="shared" si="12"/>
        <v>Stock 1000Timothy Nielsen</v>
      </c>
      <c r="B447" t="s">
        <v>196</v>
      </c>
      <c r="C447" t="s">
        <v>264</v>
      </c>
      <c r="D447" s="1">
        <v>15</v>
      </c>
      <c r="E447" s="1">
        <v>13</v>
      </c>
      <c r="F447" s="1">
        <v>18</v>
      </c>
      <c r="G447">
        <f t="shared" si="13"/>
        <v>15</v>
      </c>
    </row>
    <row r="448" spans="1:7" x14ac:dyDescent="0.25">
      <c r="A448" t="str">
        <f t="shared" si="12"/>
        <v>Stock 1000Nick Sosniuk</v>
      </c>
      <c r="B448" t="s">
        <v>196</v>
      </c>
      <c r="C448" t="s">
        <v>30</v>
      </c>
      <c r="D448" s="1">
        <v>16</v>
      </c>
      <c r="E448" s="1">
        <v>13</v>
      </c>
      <c r="F448" s="1">
        <v>18</v>
      </c>
      <c r="G448">
        <f t="shared" si="13"/>
        <v>15</v>
      </c>
    </row>
    <row r="449" spans="1:7" x14ac:dyDescent="0.25">
      <c r="A449" t="str">
        <f t="shared" si="12"/>
        <v>Stock 1000Duncan Biles</v>
      </c>
      <c r="B449" t="s">
        <v>196</v>
      </c>
      <c r="C449" t="s">
        <v>107</v>
      </c>
      <c r="D449" s="1">
        <v>17</v>
      </c>
      <c r="E449" s="1">
        <v>14</v>
      </c>
      <c r="F449" s="1">
        <v>16</v>
      </c>
      <c r="G449">
        <f t="shared" si="13"/>
        <v>17</v>
      </c>
    </row>
    <row r="450" spans="1:7" x14ac:dyDescent="0.25">
      <c r="A450" t="str">
        <f t="shared" si="12"/>
        <v>Stock 1000David Meyer</v>
      </c>
      <c r="B450" t="s">
        <v>196</v>
      </c>
      <c r="C450" t="s">
        <v>105</v>
      </c>
      <c r="D450" s="1">
        <v>18</v>
      </c>
      <c r="E450" s="1">
        <v>14</v>
      </c>
      <c r="F450" s="1">
        <v>16</v>
      </c>
      <c r="G450">
        <f t="shared" si="13"/>
        <v>17</v>
      </c>
    </row>
    <row r="451" spans="1:7" x14ac:dyDescent="0.25">
      <c r="A451" t="str">
        <f t="shared" si="12"/>
        <v>Stock 1000Nicholas Schmit</v>
      </c>
      <c r="B451" t="s">
        <v>196</v>
      </c>
      <c r="C451" t="s">
        <v>47</v>
      </c>
      <c r="D451" s="1">
        <v>19</v>
      </c>
      <c r="E451" s="1">
        <v>14</v>
      </c>
      <c r="F451" s="1">
        <v>16</v>
      </c>
      <c r="G451">
        <f t="shared" si="13"/>
        <v>17</v>
      </c>
    </row>
    <row r="452" spans="1:7" x14ac:dyDescent="0.25">
      <c r="A452" t="str">
        <f t="shared" si="12"/>
        <v>Stock 1000Clive Savacool</v>
      </c>
      <c r="B452" t="s">
        <v>196</v>
      </c>
      <c r="C452" t="s">
        <v>250</v>
      </c>
      <c r="D452" s="1">
        <v>20</v>
      </c>
      <c r="E452" s="1">
        <v>15</v>
      </c>
      <c r="F452" s="1">
        <v>14</v>
      </c>
      <c r="G452">
        <f t="shared" si="13"/>
        <v>20</v>
      </c>
    </row>
    <row r="453" spans="1:7" x14ac:dyDescent="0.25">
      <c r="A453" t="str">
        <f t="shared" si="12"/>
        <v>Stock 1000Goran Bojanic</v>
      </c>
      <c r="B453" t="s">
        <v>196</v>
      </c>
      <c r="C453" t="s">
        <v>257</v>
      </c>
      <c r="D453" s="1">
        <v>21</v>
      </c>
      <c r="E453" s="1">
        <v>15</v>
      </c>
      <c r="F453" s="1">
        <v>14</v>
      </c>
      <c r="G453">
        <f t="shared" si="13"/>
        <v>20</v>
      </c>
    </row>
    <row r="454" spans="1:7" x14ac:dyDescent="0.25">
      <c r="A454" t="str">
        <f t="shared" si="12"/>
        <v>Stock 1000Malachi Roybal</v>
      </c>
      <c r="B454" t="s">
        <v>196</v>
      </c>
      <c r="C454" t="s">
        <v>292</v>
      </c>
      <c r="D454" s="1">
        <v>22</v>
      </c>
      <c r="E454" s="1">
        <v>16</v>
      </c>
      <c r="F454" s="1">
        <v>12</v>
      </c>
      <c r="G454">
        <f t="shared" si="13"/>
        <v>22</v>
      </c>
    </row>
    <row r="455" spans="1:7" x14ac:dyDescent="0.25">
      <c r="A455" t="str">
        <f t="shared" si="12"/>
        <v>Stock 1000Corey Vlastuin</v>
      </c>
      <c r="B455" t="s">
        <v>196</v>
      </c>
      <c r="C455" t="s">
        <v>261</v>
      </c>
      <c r="D455" s="1">
        <v>23</v>
      </c>
      <c r="E455" s="1">
        <v>16</v>
      </c>
      <c r="F455" s="1">
        <v>12</v>
      </c>
      <c r="G455">
        <f t="shared" si="13"/>
        <v>22</v>
      </c>
    </row>
    <row r="456" spans="1:7" x14ac:dyDescent="0.25">
      <c r="A456" t="str">
        <f t="shared" ref="A456:A519" si="14">B456&amp;C456</f>
        <v>Stock 1000Myroslav Volkov</v>
      </c>
      <c r="B456" t="s">
        <v>196</v>
      </c>
      <c r="C456" t="s">
        <v>61</v>
      </c>
      <c r="D456" s="1">
        <v>24</v>
      </c>
      <c r="E456" s="1">
        <v>16</v>
      </c>
      <c r="F456" s="1">
        <v>12</v>
      </c>
      <c r="G456">
        <f t="shared" ref="G456:G519" si="15">IF(E456=E455,G455,D456)</f>
        <v>22</v>
      </c>
    </row>
    <row r="457" spans="1:7" x14ac:dyDescent="0.25">
      <c r="A457" t="str">
        <f t="shared" si="14"/>
        <v>Stock 1000Nate McConnell</v>
      </c>
      <c r="B457" t="s">
        <v>196</v>
      </c>
      <c r="C457" t="s">
        <v>50</v>
      </c>
      <c r="D457" s="1">
        <v>25</v>
      </c>
      <c r="E457" s="1">
        <v>17</v>
      </c>
      <c r="F457" s="1">
        <v>9</v>
      </c>
      <c r="G457">
        <f t="shared" si="15"/>
        <v>25</v>
      </c>
    </row>
    <row r="458" spans="1:7" x14ac:dyDescent="0.25">
      <c r="A458" t="str">
        <f t="shared" si="14"/>
        <v>Stock 1000Robert McNiel</v>
      </c>
      <c r="B458" t="s">
        <v>196</v>
      </c>
      <c r="C458" t="s">
        <v>39</v>
      </c>
      <c r="D458" s="1">
        <v>26</v>
      </c>
      <c r="E458" s="1">
        <v>18</v>
      </c>
      <c r="F458" s="1">
        <v>8</v>
      </c>
      <c r="G458">
        <f t="shared" si="15"/>
        <v>26</v>
      </c>
    </row>
    <row r="459" spans="1:7" x14ac:dyDescent="0.25">
      <c r="A459" t="str">
        <f t="shared" si="14"/>
        <v>Stock 1000Jim Wilson</v>
      </c>
      <c r="B459" t="s">
        <v>196</v>
      </c>
      <c r="C459" t="s">
        <v>259</v>
      </c>
      <c r="D459" s="1">
        <v>27</v>
      </c>
      <c r="E459" s="1">
        <v>19</v>
      </c>
      <c r="F459" s="1">
        <v>6</v>
      </c>
      <c r="G459">
        <f t="shared" si="15"/>
        <v>27</v>
      </c>
    </row>
    <row r="460" spans="1:7" x14ac:dyDescent="0.25">
      <c r="A460" t="str">
        <f t="shared" si="14"/>
        <v>Stock 1000Zach Cooper</v>
      </c>
      <c r="B460" t="s">
        <v>196</v>
      </c>
      <c r="C460" t="s">
        <v>282</v>
      </c>
      <c r="D460" s="1">
        <v>28</v>
      </c>
      <c r="E460" s="1">
        <v>20</v>
      </c>
      <c r="F460" s="1">
        <v>4</v>
      </c>
      <c r="G460">
        <f t="shared" si="15"/>
        <v>28</v>
      </c>
    </row>
    <row r="461" spans="1:7" x14ac:dyDescent="0.25">
      <c r="A461" t="str">
        <f t="shared" si="14"/>
        <v>Stock 1000Matt Gravina</v>
      </c>
      <c r="B461" t="s">
        <v>196</v>
      </c>
      <c r="C461" t="s">
        <v>68</v>
      </c>
      <c r="D461" s="1">
        <v>29</v>
      </c>
      <c r="E461" s="1">
        <v>21</v>
      </c>
      <c r="F461" s="1">
        <v>2</v>
      </c>
      <c r="G461">
        <f t="shared" si="15"/>
        <v>29</v>
      </c>
    </row>
    <row r="462" spans="1:7" x14ac:dyDescent="0.25">
      <c r="A462" t="str">
        <f t="shared" si="14"/>
        <v>Stock 1000Zach Austin</v>
      </c>
      <c r="B462" t="s">
        <v>196</v>
      </c>
      <c r="C462" t="s">
        <v>75</v>
      </c>
      <c r="D462" s="1">
        <v>30</v>
      </c>
      <c r="E462" s="1">
        <v>22</v>
      </c>
      <c r="F462" s="1">
        <v>0</v>
      </c>
      <c r="G462">
        <f t="shared" si="15"/>
        <v>30</v>
      </c>
    </row>
    <row r="463" spans="1:7" x14ac:dyDescent="0.25">
      <c r="A463" t="str">
        <f t="shared" si="14"/>
        <v/>
      </c>
      <c r="G463">
        <f t="shared" si="15"/>
        <v>0</v>
      </c>
    </row>
    <row r="464" spans="1:7" x14ac:dyDescent="0.25">
      <c r="A464" t="str">
        <f t="shared" si="14"/>
        <v/>
      </c>
      <c r="G464">
        <f t="shared" si="15"/>
        <v>0</v>
      </c>
    </row>
    <row r="465" spans="1:7" x14ac:dyDescent="0.25">
      <c r="A465" t="str">
        <f t="shared" si="14"/>
        <v/>
      </c>
      <c r="G465">
        <f t="shared" si="15"/>
        <v>0</v>
      </c>
    </row>
    <row r="466" spans="1:7" x14ac:dyDescent="0.25">
      <c r="A466" t="str">
        <f t="shared" si="14"/>
        <v/>
      </c>
      <c r="G466">
        <f t="shared" si="15"/>
        <v>0</v>
      </c>
    </row>
    <row r="467" spans="1:7" x14ac:dyDescent="0.25">
      <c r="A467" t="str">
        <f t="shared" si="14"/>
        <v/>
      </c>
      <c r="G467">
        <f t="shared" si="15"/>
        <v>0</v>
      </c>
    </row>
    <row r="468" spans="1:7" x14ac:dyDescent="0.25">
      <c r="A468" t="str">
        <f t="shared" si="14"/>
        <v/>
      </c>
      <c r="G468">
        <f t="shared" si="15"/>
        <v>0</v>
      </c>
    </row>
    <row r="469" spans="1:7" x14ac:dyDescent="0.25">
      <c r="A469" t="str">
        <f t="shared" si="14"/>
        <v/>
      </c>
      <c r="G469">
        <f t="shared" si="15"/>
        <v>0</v>
      </c>
    </row>
    <row r="470" spans="1:7" x14ac:dyDescent="0.25">
      <c r="A470" t="str">
        <f t="shared" si="14"/>
        <v/>
      </c>
      <c r="G470">
        <f t="shared" si="15"/>
        <v>0</v>
      </c>
    </row>
    <row r="471" spans="1:7" x14ac:dyDescent="0.25">
      <c r="A471" t="str">
        <f t="shared" si="14"/>
        <v/>
      </c>
      <c r="G471">
        <f t="shared" si="15"/>
        <v>0</v>
      </c>
    </row>
    <row r="472" spans="1:7" x14ac:dyDescent="0.25">
      <c r="A472" t="str">
        <f t="shared" si="14"/>
        <v/>
      </c>
      <c r="G472">
        <f t="shared" si="15"/>
        <v>0</v>
      </c>
    </row>
    <row r="473" spans="1:7" x14ac:dyDescent="0.25">
      <c r="A473" t="str">
        <f t="shared" si="14"/>
        <v/>
      </c>
      <c r="G473">
        <f t="shared" si="15"/>
        <v>0</v>
      </c>
    </row>
    <row r="474" spans="1:7" x14ac:dyDescent="0.25">
      <c r="A474" t="str">
        <f t="shared" si="14"/>
        <v/>
      </c>
      <c r="G474">
        <f t="shared" si="15"/>
        <v>0</v>
      </c>
    </row>
    <row r="475" spans="1:7" x14ac:dyDescent="0.25">
      <c r="A475" t="str">
        <f t="shared" si="14"/>
        <v/>
      </c>
      <c r="G475">
        <f t="shared" si="15"/>
        <v>0</v>
      </c>
    </row>
    <row r="476" spans="1:7" x14ac:dyDescent="0.25">
      <c r="A476" t="str">
        <f t="shared" si="14"/>
        <v/>
      </c>
      <c r="G476">
        <f t="shared" si="15"/>
        <v>0</v>
      </c>
    </row>
    <row r="477" spans="1:7" x14ac:dyDescent="0.25">
      <c r="A477" t="str">
        <f t="shared" si="14"/>
        <v/>
      </c>
      <c r="G477">
        <f t="shared" si="15"/>
        <v>0</v>
      </c>
    </row>
    <row r="478" spans="1:7" x14ac:dyDescent="0.25">
      <c r="A478" t="str">
        <f t="shared" si="14"/>
        <v/>
      </c>
      <c r="G478">
        <f t="shared" si="15"/>
        <v>0</v>
      </c>
    </row>
    <row r="479" spans="1:7" x14ac:dyDescent="0.25">
      <c r="A479" t="str">
        <f t="shared" si="14"/>
        <v/>
      </c>
      <c r="G479">
        <f t="shared" si="15"/>
        <v>0</v>
      </c>
    </row>
    <row r="480" spans="1:7" x14ac:dyDescent="0.25">
      <c r="A480" t="str">
        <f t="shared" si="14"/>
        <v/>
      </c>
      <c r="G480">
        <f t="shared" si="15"/>
        <v>0</v>
      </c>
    </row>
    <row r="481" spans="1:7" x14ac:dyDescent="0.25">
      <c r="A481" t="str">
        <f t="shared" si="14"/>
        <v/>
      </c>
      <c r="G481">
        <f t="shared" si="15"/>
        <v>0</v>
      </c>
    </row>
    <row r="482" spans="1:7" x14ac:dyDescent="0.25">
      <c r="A482" t="str">
        <f t="shared" si="14"/>
        <v/>
      </c>
      <c r="G482">
        <f t="shared" si="15"/>
        <v>0</v>
      </c>
    </row>
    <row r="483" spans="1:7" x14ac:dyDescent="0.25">
      <c r="A483" t="str">
        <f t="shared" si="14"/>
        <v/>
      </c>
      <c r="G483">
        <f t="shared" si="15"/>
        <v>0</v>
      </c>
    </row>
    <row r="484" spans="1:7" x14ac:dyDescent="0.25">
      <c r="A484" t="str">
        <f t="shared" si="14"/>
        <v/>
      </c>
      <c r="G484">
        <f t="shared" si="15"/>
        <v>0</v>
      </c>
    </row>
    <row r="485" spans="1:7" x14ac:dyDescent="0.25">
      <c r="A485" t="str">
        <f t="shared" si="14"/>
        <v/>
      </c>
      <c r="G485">
        <f t="shared" si="15"/>
        <v>0</v>
      </c>
    </row>
    <row r="486" spans="1:7" x14ac:dyDescent="0.25">
      <c r="A486" t="str">
        <f t="shared" si="14"/>
        <v/>
      </c>
      <c r="G486">
        <f t="shared" si="15"/>
        <v>0</v>
      </c>
    </row>
    <row r="487" spans="1:7" x14ac:dyDescent="0.25">
      <c r="A487" t="str">
        <f t="shared" si="14"/>
        <v/>
      </c>
      <c r="G487">
        <f t="shared" si="15"/>
        <v>0</v>
      </c>
    </row>
    <row r="488" spans="1:7" x14ac:dyDescent="0.25">
      <c r="A488" t="str">
        <f t="shared" si="14"/>
        <v/>
      </c>
      <c r="G488">
        <f t="shared" si="15"/>
        <v>0</v>
      </c>
    </row>
    <row r="489" spans="1:7" x14ac:dyDescent="0.25">
      <c r="A489" t="str">
        <f t="shared" si="14"/>
        <v/>
      </c>
      <c r="G489">
        <f t="shared" si="15"/>
        <v>0</v>
      </c>
    </row>
    <row r="490" spans="1:7" x14ac:dyDescent="0.25">
      <c r="A490" t="str">
        <f t="shared" si="14"/>
        <v/>
      </c>
      <c r="G490">
        <f t="shared" si="15"/>
        <v>0</v>
      </c>
    </row>
    <row r="491" spans="1:7" x14ac:dyDescent="0.25">
      <c r="A491" t="str">
        <f t="shared" si="14"/>
        <v/>
      </c>
      <c r="G491">
        <f t="shared" si="15"/>
        <v>0</v>
      </c>
    </row>
    <row r="492" spans="1:7" x14ac:dyDescent="0.25">
      <c r="A492" t="str">
        <f t="shared" si="14"/>
        <v/>
      </c>
      <c r="G492">
        <f t="shared" si="15"/>
        <v>0</v>
      </c>
    </row>
    <row r="493" spans="1:7" x14ac:dyDescent="0.25">
      <c r="A493" t="str">
        <f t="shared" si="14"/>
        <v/>
      </c>
      <c r="G493">
        <f t="shared" si="15"/>
        <v>0</v>
      </c>
    </row>
    <row r="494" spans="1:7" x14ac:dyDescent="0.25">
      <c r="A494" t="str">
        <f t="shared" si="14"/>
        <v/>
      </c>
      <c r="G494">
        <f t="shared" si="15"/>
        <v>0</v>
      </c>
    </row>
    <row r="495" spans="1:7" x14ac:dyDescent="0.25">
      <c r="A495" t="str">
        <f t="shared" si="14"/>
        <v/>
      </c>
      <c r="G495">
        <f t="shared" si="15"/>
        <v>0</v>
      </c>
    </row>
    <row r="496" spans="1:7" x14ac:dyDescent="0.25">
      <c r="A496" t="str">
        <f t="shared" si="14"/>
        <v/>
      </c>
      <c r="G496">
        <f t="shared" si="15"/>
        <v>0</v>
      </c>
    </row>
    <row r="497" spans="1:7" x14ac:dyDescent="0.25">
      <c r="A497" t="str">
        <f t="shared" si="14"/>
        <v/>
      </c>
      <c r="G497">
        <f t="shared" si="15"/>
        <v>0</v>
      </c>
    </row>
    <row r="498" spans="1:7" x14ac:dyDescent="0.25">
      <c r="A498" t="str">
        <f t="shared" si="14"/>
        <v/>
      </c>
      <c r="G498">
        <f t="shared" si="15"/>
        <v>0</v>
      </c>
    </row>
    <row r="499" spans="1:7" x14ac:dyDescent="0.25">
      <c r="A499" t="str">
        <f t="shared" si="14"/>
        <v/>
      </c>
      <c r="G499">
        <f t="shared" si="15"/>
        <v>0</v>
      </c>
    </row>
    <row r="500" spans="1:7" x14ac:dyDescent="0.25">
      <c r="A500" t="str">
        <f t="shared" si="14"/>
        <v/>
      </c>
      <c r="G500">
        <f t="shared" si="15"/>
        <v>0</v>
      </c>
    </row>
    <row r="501" spans="1:7" x14ac:dyDescent="0.25">
      <c r="A501" t="str">
        <f t="shared" si="14"/>
        <v/>
      </c>
      <c r="G501">
        <f t="shared" si="15"/>
        <v>0</v>
      </c>
    </row>
    <row r="502" spans="1:7" x14ac:dyDescent="0.25">
      <c r="A502" t="str">
        <f t="shared" si="14"/>
        <v/>
      </c>
      <c r="G502">
        <f t="shared" si="15"/>
        <v>0</v>
      </c>
    </row>
    <row r="503" spans="1:7" x14ac:dyDescent="0.25">
      <c r="A503" t="str">
        <f t="shared" si="14"/>
        <v/>
      </c>
      <c r="G503">
        <f t="shared" si="15"/>
        <v>0</v>
      </c>
    </row>
    <row r="504" spans="1:7" x14ac:dyDescent="0.25">
      <c r="A504" t="str">
        <f t="shared" si="14"/>
        <v/>
      </c>
      <c r="G504">
        <f t="shared" si="15"/>
        <v>0</v>
      </c>
    </row>
    <row r="505" spans="1:7" x14ac:dyDescent="0.25">
      <c r="A505" t="str">
        <f t="shared" si="14"/>
        <v/>
      </c>
      <c r="G505">
        <f t="shared" si="15"/>
        <v>0</v>
      </c>
    </row>
    <row r="506" spans="1:7" x14ac:dyDescent="0.25">
      <c r="A506" t="str">
        <f t="shared" si="14"/>
        <v/>
      </c>
      <c r="G506">
        <f t="shared" si="15"/>
        <v>0</v>
      </c>
    </row>
    <row r="507" spans="1:7" x14ac:dyDescent="0.25">
      <c r="A507" t="str">
        <f t="shared" si="14"/>
        <v/>
      </c>
      <c r="G507">
        <f t="shared" si="15"/>
        <v>0</v>
      </c>
    </row>
    <row r="508" spans="1:7" x14ac:dyDescent="0.25">
      <c r="A508" t="str">
        <f t="shared" si="14"/>
        <v/>
      </c>
      <c r="G508">
        <f t="shared" si="15"/>
        <v>0</v>
      </c>
    </row>
    <row r="509" spans="1:7" x14ac:dyDescent="0.25">
      <c r="A509" t="str">
        <f t="shared" si="14"/>
        <v/>
      </c>
      <c r="G509">
        <f t="shared" si="15"/>
        <v>0</v>
      </c>
    </row>
    <row r="510" spans="1:7" x14ac:dyDescent="0.25">
      <c r="A510" t="str">
        <f t="shared" si="14"/>
        <v/>
      </c>
      <c r="G510">
        <f t="shared" si="15"/>
        <v>0</v>
      </c>
    </row>
    <row r="511" spans="1:7" x14ac:dyDescent="0.25">
      <c r="A511" t="str">
        <f t="shared" si="14"/>
        <v/>
      </c>
      <c r="G511">
        <f t="shared" si="15"/>
        <v>0</v>
      </c>
    </row>
    <row r="512" spans="1:7" x14ac:dyDescent="0.25">
      <c r="A512" t="str">
        <f t="shared" si="14"/>
        <v/>
      </c>
      <c r="G512">
        <f t="shared" si="15"/>
        <v>0</v>
      </c>
    </row>
    <row r="513" spans="1:7" x14ac:dyDescent="0.25">
      <c r="A513" t="str">
        <f t="shared" si="14"/>
        <v/>
      </c>
      <c r="G513">
        <f t="shared" si="15"/>
        <v>0</v>
      </c>
    </row>
    <row r="514" spans="1:7" x14ac:dyDescent="0.25">
      <c r="A514" t="str">
        <f t="shared" si="14"/>
        <v/>
      </c>
      <c r="G514">
        <f t="shared" si="15"/>
        <v>0</v>
      </c>
    </row>
    <row r="515" spans="1:7" x14ac:dyDescent="0.25">
      <c r="A515" t="str">
        <f t="shared" si="14"/>
        <v/>
      </c>
      <c r="G515">
        <f t="shared" si="15"/>
        <v>0</v>
      </c>
    </row>
    <row r="516" spans="1:7" x14ac:dyDescent="0.25">
      <c r="A516" t="str">
        <f t="shared" si="14"/>
        <v/>
      </c>
      <c r="G516">
        <f t="shared" si="15"/>
        <v>0</v>
      </c>
    </row>
    <row r="517" spans="1:7" x14ac:dyDescent="0.25">
      <c r="A517" t="str">
        <f t="shared" si="14"/>
        <v/>
      </c>
      <c r="G517">
        <f t="shared" si="15"/>
        <v>0</v>
      </c>
    </row>
    <row r="518" spans="1:7" x14ac:dyDescent="0.25">
      <c r="A518" t="str">
        <f t="shared" si="14"/>
        <v/>
      </c>
      <c r="G518">
        <f t="shared" si="15"/>
        <v>0</v>
      </c>
    </row>
    <row r="519" spans="1:7" x14ac:dyDescent="0.25">
      <c r="A519" t="str">
        <f t="shared" si="14"/>
        <v/>
      </c>
      <c r="G519">
        <f t="shared" si="15"/>
        <v>0</v>
      </c>
    </row>
    <row r="520" spans="1:7" x14ac:dyDescent="0.25">
      <c r="A520" t="str">
        <f t="shared" ref="A520:A583" si="16">B520&amp;C520</f>
        <v/>
      </c>
      <c r="G520">
        <f t="shared" ref="G520:G583" si="17">IF(E520=E519,G519,D520)</f>
        <v>0</v>
      </c>
    </row>
    <row r="521" spans="1:7" x14ac:dyDescent="0.25">
      <c r="A521" t="str">
        <f t="shared" si="16"/>
        <v/>
      </c>
      <c r="G521">
        <f t="shared" si="17"/>
        <v>0</v>
      </c>
    </row>
    <row r="522" spans="1:7" x14ac:dyDescent="0.25">
      <c r="A522" t="str">
        <f t="shared" si="16"/>
        <v/>
      </c>
      <c r="G522">
        <f t="shared" si="17"/>
        <v>0</v>
      </c>
    </row>
    <row r="523" spans="1:7" x14ac:dyDescent="0.25">
      <c r="A523" t="str">
        <f t="shared" si="16"/>
        <v/>
      </c>
      <c r="G523">
        <f t="shared" si="17"/>
        <v>0</v>
      </c>
    </row>
    <row r="524" spans="1:7" x14ac:dyDescent="0.25">
      <c r="A524" t="str">
        <f t="shared" si="16"/>
        <v/>
      </c>
      <c r="G524">
        <f t="shared" si="17"/>
        <v>0</v>
      </c>
    </row>
    <row r="525" spans="1:7" x14ac:dyDescent="0.25">
      <c r="A525" t="str">
        <f t="shared" si="16"/>
        <v/>
      </c>
      <c r="G525">
        <f t="shared" si="17"/>
        <v>0</v>
      </c>
    </row>
    <row r="526" spans="1:7" x14ac:dyDescent="0.25">
      <c r="A526" t="str">
        <f t="shared" si="16"/>
        <v/>
      </c>
      <c r="G526">
        <f t="shared" si="17"/>
        <v>0</v>
      </c>
    </row>
    <row r="527" spans="1:7" x14ac:dyDescent="0.25">
      <c r="A527" t="str">
        <f t="shared" si="16"/>
        <v/>
      </c>
      <c r="G527">
        <f t="shared" si="17"/>
        <v>0</v>
      </c>
    </row>
    <row r="528" spans="1:7" x14ac:dyDescent="0.25">
      <c r="A528" t="str">
        <f t="shared" si="16"/>
        <v/>
      </c>
      <c r="G528">
        <f t="shared" si="17"/>
        <v>0</v>
      </c>
    </row>
    <row r="529" spans="1:7" x14ac:dyDescent="0.25">
      <c r="A529" t="str">
        <f t="shared" si="16"/>
        <v/>
      </c>
      <c r="G529">
        <f t="shared" si="17"/>
        <v>0</v>
      </c>
    </row>
    <row r="530" spans="1:7" x14ac:dyDescent="0.25">
      <c r="A530" t="str">
        <f t="shared" si="16"/>
        <v/>
      </c>
      <c r="G530">
        <f t="shared" si="17"/>
        <v>0</v>
      </c>
    </row>
    <row r="531" spans="1:7" x14ac:dyDescent="0.25">
      <c r="A531" t="str">
        <f t="shared" si="16"/>
        <v/>
      </c>
      <c r="G531">
        <f t="shared" si="17"/>
        <v>0</v>
      </c>
    </row>
    <row r="532" spans="1:7" x14ac:dyDescent="0.25">
      <c r="A532" t="str">
        <f t="shared" si="16"/>
        <v/>
      </c>
      <c r="G532">
        <f t="shared" si="17"/>
        <v>0</v>
      </c>
    </row>
    <row r="533" spans="1:7" x14ac:dyDescent="0.25">
      <c r="A533" t="str">
        <f t="shared" si="16"/>
        <v/>
      </c>
      <c r="G533">
        <f t="shared" si="17"/>
        <v>0</v>
      </c>
    </row>
    <row r="534" spans="1:7" x14ac:dyDescent="0.25">
      <c r="A534" t="str">
        <f t="shared" si="16"/>
        <v/>
      </c>
      <c r="G534">
        <f t="shared" si="17"/>
        <v>0</v>
      </c>
    </row>
    <row r="535" spans="1:7" x14ac:dyDescent="0.25">
      <c r="A535" t="str">
        <f t="shared" si="16"/>
        <v/>
      </c>
      <c r="G535">
        <f t="shared" si="17"/>
        <v>0</v>
      </c>
    </row>
    <row r="536" spans="1:7" x14ac:dyDescent="0.25">
      <c r="A536" t="str">
        <f t="shared" si="16"/>
        <v/>
      </c>
      <c r="G536">
        <f t="shared" si="17"/>
        <v>0</v>
      </c>
    </row>
    <row r="537" spans="1:7" x14ac:dyDescent="0.25">
      <c r="A537" t="str">
        <f t="shared" si="16"/>
        <v/>
      </c>
      <c r="G537">
        <f t="shared" si="17"/>
        <v>0</v>
      </c>
    </row>
    <row r="538" spans="1:7" x14ac:dyDescent="0.25">
      <c r="A538" t="str">
        <f t="shared" si="16"/>
        <v/>
      </c>
      <c r="G538">
        <f t="shared" si="17"/>
        <v>0</v>
      </c>
    </row>
    <row r="539" spans="1:7" x14ac:dyDescent="0.25">
      <c r="A539" t="str">
        <f t="shared" si="16"/>
        <v/>
      </c>
      <c r="G539">
        <f t="shared" si="17"/>
        <v>0</v>
      </c>
    </row>
    <row r="540" spans="1:7" x14ac:dyDescent="0.25">
      <c r="A540" t="str">
        <f t="shared" si="16"/>
        <v/>
      </c>
      <c r="G540">
        <f t="shared" si="17"/>
        <v>0</v>
      </c>
    </row>
    <row r="541" spans="1:7" x14ac:dyDescent="0.25">
      <c r="A541" t="str">
        <f t="shared" si="16"/>
        <v/>
      </c>
      <c r="G541">
        <f t="shared" si="17"/>
        <v>0</v>
      </c>
    </row>
    <row r="542" spans="1:7" x14ac:dyDescent="0.25">
      <c r="A542" t="str">
        <f t="shared" si="16"/>
        <v/>
      </c>
      <c r="G542">
        <f t="shared" si="17"/>
        <v>0</v>
      </c>
    </row>
    <row r="543" spans="1:7" x14ac:dyDescent="0.25">
      <c r="A543" t="str">
        <f t="shared" si="16"/>
        <v/>
      </c>
      <c r="G543">
        <f t="shared" si="17"/>
        <v>0</v>
      </c>
    </row>
    <row r="544" spans="1:7" x14ac:dyDescent="0.25">
      <c r="A544" t="str">
        <f t="shared" si="16"/>
        <v/>
      </c>
      <c r="G544">
        <f t="shared" si="17"/>
        <v>0</v>
      </c>
    </row>
    <row r="545" spans="1:7" x14ac:dyDescent="0.25">
      <c r="A545" t="str">
        <f t="shared" si="16"/>
        <v/>
      </c>
      <c r="G545">
        <f t="shared" si="17"/>
        <v>0</v>
      </c>
    </row>
    <row r="546" spans="1:7" x14ac:dyDescent="0.25">
      <c r="A546" t="str">
        <f t="shared" si="16"/>
        <v/>
      </c>
      <c r="G546">
        <f t="shared" si="17"/>
        <v>0</v>
      </c>
    </row>
    <row r="547" spans="1:7" x14ac:dyDescent="0.25">
      <c r="A547" t="str">
        <f t="shared" si="16"/>
        <v/>
      </c>
      <c r="G547">
        <f t="shared" si="17"/>
        <v>0</v>
      </c>
    </row>
    <row r="548" spans="1:7" x14ac:dyDescent="0.25">
      <c r="A548" t="str">
        <f t="shared" si="16"/>
        <v/>
      </c>
      <c r="G548">
        <f t="shared" si="17"/>
        <v>0</v>
      </c>
    </row>
    <row r="549" spans="1:7" x14ac:dyDescent="0.25">
      <c r="A549" t="str">
        <f t="shared" si="16"/>
        <v/>
      </c>
      <c r="G549">
        <f t="shared" si="17"/>
        <v>0</v>
      </c>
    </row>
    <row r="550" spans="1:7" x14ac:dyDescent="0.25">
      <c r="A550" t="str">
        <f t="shared" si="16"/>
        <v/>
      </c>
      <c r="G550">
        <f t="shared" si="17"/>
        <v>0</v>
      </c>
    </row>
    <row r="551" spans="1:7" x14ac:dyDescent="0.25">
      <c r="A551" t="str">
        <f t="shared" si="16"/>
        <v/>
      </c>
      <c r="G551">
        <f t="shared" si="17"/>
        <v>0</v>
      </c>
    </row>
    <row r="552" spans="1:7" x14ac:dyDescent="0.25">
      <c r="A552" t="str">
        <f t="shared" si="16"/>
        <v/>
      </c>
      <c r="G552">
        <f t="shared" si="17"/>
        <v>0</v>
      </c>
    </row>
    <row r="553" spans="1:7" x14ac:dyDescent="0.25">
      <c r="A553" t="str">
        <f t="shared" si="16"/>
        <v/>
      </c>
      <c r="G553">
        <f t="shared" si="17"/>
        <v>0</v>
      </c>
    </row>
    <row r="554" spans="1:7" x14ac:dyDescent="0.25">
      <c r="A554" t="str">
        <f t="shared" si="16"/>
        <v/>
      </c>
      <c r="G554">
        <f t="shared" si="17"/>
        <v>0</v>
      </c>
    </row>
    <row r="555" spans="1:7" x14ac:dyDescent="0.25">
      <c r="A555" t="str">
        <f t="shared" si="16"/>
        <v/>
      </c>
      <c r="G555">
        <f t="shared" si="17"/>
        <v>0</v>
      </c>
    </row>
    <row r="556" spans="1:7" x14ac:dyDescent="0.25">
      <c r="A556" t="str">
        <f t="shared" si="16"/>
        <v/>
      </c>
      <c r="G556">
        <f t="shared" si="17"/>
        <v>0</v>
      </c>
    </row>
    <row r="557" spans="1:7" x14ac:dyDescent="0.25">
      <c r="A557" t="str">
        <f t="shared" si="16"/>
        <v/>
      </c>
      <c r="G557">
        <f t="shared" si="17"/>
        <v>0</v>
      </c>
    </row>
    <row r="558" spans="1:7" x14ac:dyDescent="0.25">
      <c r="A558" t="str">
        <f t="shared" si="16"/>
        <v/>
      </c>
      <c r="G558">
        <f t="shared" si="17"/>
        <v>0</v>
      </c>
    </row>
    <row r="559" spans="1:7" x14ac:dyDescent="0.25">
      <c r="A559" t="str">
        <f t="shared" si="16"/>
        <v/>
      </c>
      <c r="G559">
        <f t="shared" si="17"/>
        <v>0</v>
      </c>
    </row>
    <row r="560" spans="1:7" x14ac:dyDescent="0.25">
      <c r="A560" t="str">
        <f t="shared" si="16"/>
        <v/>
      </c>
      <c r="G560">
        <f t="shared" si="17"/>
        <v>0</v>
      </c>
    </row>
    <row r="561" spans="1:7" x14ac:dyDescent="0.25">
      <c r="A561" t="str">
        <f t="shared" si="16"/>
        <v/>
      </c>
      <c r="G561">
        <f t="shared" si="17"/>
        <v>0</v>
      </c>
    </row>
    <row r="562" spans="1:7" x14ac:dyDescent="0.25">
      <c r="A562" t="str">
        <f t="shared" si="16"/>
        <v/>
      </c>
      <c r="G562">
        <f t="shared" si="17"/>
        <v>0</v>
      </c>
    </row>
    <row r="563" spans="1:7" x14ac:dyDescent="0.25">
      <c r="A563" t="str">
        <f t="shared" si="16"/>
        <v/>
      </c>
      <c r="G563">
        <f t="shared" si="17"/>
        <v>0</v>
      </c>
    </row>
    <row r="564" spans="1:7" x14ac:dyDescent="0.25">
      <c r="A564" t="str">
        <f t="shared" si="16"/>
        <v/>
      </c>
      <c r="G564">
        <f t="shared" si="17"/>
        <v>0</v>
      </c>
    </row>
    <row r="565" spans="1:7" x14ac:dyDescent="0.25">
      <c r="A565" t="str">
        <f t="shared" si="16"/>
        <v/>
      </c>
      <c r="G565">
        <f t="shared" si="17"/>
        <v>0</v>
      </c>
    </row>
    <row r="566" spans="1:7" x14ac:dyDescent="0.25">
      <c r="A566" t="str">
        <f t="shared" si="16"/>
        <v/>
      </c>
      <c r="G566">
        <f t="shared" si="17"/>
        <v>0</v>
      </c>
    </row>
    <row r="567" spans="1:7" x14ac:dyDescent="0.25">
      <c r="A567" t="str">
        <f t="shared" si="16"/>
        <v/>
      </c>
      <c r="G567">
        <f t="shared" si="17"/>
        <v>0</v>
      </c>
    </row>
    <row r="568" spans="1:7" x14ac:dyDescent="0.25">
      <c r="A568" t="str">
        <f t="shared" si="16"/>
        <v/>
      </c>
      <c r="G568">
        <f t="shared" si="17"/>
        <v>0</v>
      </c>
    </row>
    <row r="569" spans="1:7" x14ac:dyDescent="0.25">
      <c r="A569" t="str">
        <f t="shared" si="16"/>
        <v/>
      </c>
      <c r="G569">
        <f t="shared" si="17"/>
        <v>0</v>
      </c>
    </row>
    <row r="570" spans="1:7" x14ac:dyDescent="0.25">
      <c r="A570" t="str">
        <f t="shared" si="16"/>
        <v/>
      </c>
      <c r="G570">
        <f t="shared" si="17"/>
        <v>0</v>
      </c>
    </row>
    <row r="571" spans="1:7" x14ac:dyDescent="0.25">
      <c r="A571" t="str">
        <f t="shared" si="16"/>
        <v/>
      </c>
      <c r="G571">
        <f t="shared" si="17"/>
        <v>0</v>
      </c>
    </row>
    <row r="572" spans="1:7" x14ac:dyDescent="0.25">
      <c r="A572" t="str">
        <f t="shared" si="16"/>
        <v/>
      </c>
      <c r="G572">
        <f t="shared" si="17"/>
        <v>0</v>
      </c>
    </row>
    <row r="573" spans="1:7" x14ac:dyDescent="0.25">
      <c r="A573" t="str">
        <f t="shared" si="16"/>
        <v/>
      </c>
      <c r="G573">
        <f t="shared" si="17"/>
        <v>0</v>
      </c>
    </row>
    <row r="574" spans="1:7" x14ac:dyDescent="0.25">
      <c r="A574" t="str">
        <f t="shared" si="16"/>
        <v/>
      </c>
      <c r="G574">
        <f t="shared" si="17"/>
        <v>0</v>
      </c>
    </row>
    <row r="575" spans="1:7" x14ac:dyDescent="0.25">
      <c r="A575" t="str">
        <f t="shared" si="16"/>
        <v/>
      </c>
      <c r="G575">
        <f t="shared" si="17"/>
        <v>0</v>
      </c>
    </row>
    <row r="576" spans="1:7" x14ac:dyDescent="0.25">
      <c r="A576" t="str">
        <f t="shared" si="16"/>
        <v/>
      </c>
      <c r="G576">
        <f t="shared" si="17"/>
        <v>0</v>
      </c>
    </row>
    <row r="577" spans="1:7" x14ac:dyDescent="0.25">
      <c r="A577" t="str">
        <f t="shared" si="16"/>
        <v/>
      </c>
      <c r="G577">
        <f t="shared" si="17"/>
        <v>0</v>
      </c>
    </row>
    <row r="578" spans="1:7" x14ac:dyDescent="0.25">
      <c r="A578" t="str">
        <f t="shared" si="16"/>
        <v/>
      </c>
      <c r="G578">
        <f t="shared" si="17"/>
        <v>0</v>
      </c>
    </row>
    <row r="579" spans="1:7" x14ac:dyDescent="0.25">
      <c r="A579" t="str">
        <f t="shared" si="16"/>
        <v/>
      </c>
      <c r="G579">
        <f t="shared" si="17"/>
        <v>0</v>
      </c>
    </row>
    <row r="580" spans="1:7" x14ac:dyDescent="0.25">
      <c r="A580" t="str">
        <f t="shared" si="16"/>
        <v/>
      </c>
      <c r="G580">
        <f t="shared" si="17"/>
        <v>0</v>
      </c>
    </row>
    <row r="581" spans="1:7" x14ac:dyDescent="0.25">
      <c r="A581" t="str">
        <f t="shared" si="16"/>
        <v/>
      </c>
      <c r="G581">
        <f t="shared" si="17"/>
        <v>0</v>
      </c>
    </row>
    <row r="582" spans="1:7" x14ac:dyDescent="0.25">
      <c r="A582" t="str">
        <f t="shared" si="16"/>
        <v/>
      </c>
      <c r="G582">
        <f t="shared" si="17"/>
        <v>0</v>
      </c>
    </row>
    <row r="583" spans="1:7" x14ac:dyDescent="0.25">
      <c r="A583" t="str">
        <f t="shared" si="16"/>
        <v/>
      </c>
      <c r="G583">
        <f t="shared" si="17"/>
        <v>0</v>
      </c>
    </row>
    <row r="584" spans="1:7" x14ac:dyDescent="0.25">
      <c r="A584" t="str">
        <f t="shared" ref="A584:A647" si="18">B584&amp;C584</f>
        <v/>
      </c>
      <c r="G584">
        <f t="shared" ref="G584:G647" si="19">IF(E584=E583,G583,D584)</f>
        <v>0</v>
      </c>
    </row>
    <row r="585" spans="1:7" x14ac:dyDescent="0.25">
      <c r="A585" t="str">
        <f t="shared" si="18"/>
        <v/>
      </c>
      <c r="G585">
        <f t="shared" si="19"/>
        <v>0</v>
      </c>
    </row>
    <row r="586" spans="1:7" x14ac:dyDescent="0.25">
      <c r="A586" t="str">
        <f t="shared" si="18"/>
        <v/>
      </c>
      <c r="G586">
        <f t="shared" si="19"/>
        <v>0</v>
      </c>
    </row>
    <row r="587" spans="1:7" x14ac:dyDescent="0.25">
      <c r="A587" t="str">
        <f t="shared" si="18"/>
        <v/>
      </c>
      <c r="G587">
        <f t="shared" si="19"/>
        <v>0</v>
      </c>
    </row>
    <row r="588" spans="1:7" x14ac:dyDescent="0.25">
      <c r="A588" t="str">
        <f t="shared" si="18"/>
        <v/>
      </c>
      <c r="G588">
        <f t="shared" si="19"/>
        <v>0</v>
      </c>
    </row>
    <row r="589" spans="1:7" x14ac:dyDescent="0.25">
      <c r="A589" t="str">
        <f t="shared" si="18"/>
        <v/>
      </c>
      <c r="G589">
        <f t="shared" si="19"/>
        <v>0</v>
      </c>
    </row>
    <row r="590" spans="1:7" x14ac:dyDescent="0.25">
      <c r="A590" t="str">
        <f t="shared" si="18"/>
        <v/>
      </c>
      <c r="G590">
        <f t="shared" si="19"/>
        <v>0</v>
      </c>
    </row>
    <row r="591" spans="1:7" x14ac:dyDescent="0.25">
      <c r="A591" t="str">
        <f t="shared" si="18"/>
        <v/>
      </c>
      <c r="G591">
        <f t="shared" si="19"/>
        <v>0</v>
      </c>
    </row>
    <row r="592" spans="1:7" x14ac:dyDescent="0.25">
      <c r="A592" t="str">
        <f t="shared" si="18"/>
        <v/>
      </c>
      <c r="G592">
        <f t="shared" si="19"/>
        <v>0</v>
      </c>
    </row>
    <row r="593" spans="1:7" x14ac:dyDescent="0.25">
      <c r="A593" t="str">
        <f t="shared" si="18"/>
        <v/>
      </c>
      <c r="G593">
        <f t="shared" si="19"/>
        <v>0</v>
      </c>
    </row>
    <row r="594" spans="1:7" x14ac:dyDescent="0.25">
      <c r="A594" t="str">
        <f t="shared" si="18"/>
        <v/>
      </c>
      <c r="G594">
        <f t="shared" si="19"/>
        <v>0</v>
      </c>
    </row>
    <row r="595" spans="1:7" x14ac:dyDescent="0.25">
      <c r="A595" t="str">
        <f t="shared" si="18"/>
        <v/>
      </c>
      <c r="G595">
        <f t="shared" si="19"/>
        <v>0</v>
      </c>
    </row>
    <row r="596" spans="1:7" x14ac:dyDescent="0.25">
      <c r="A596" t="str">
        <f t="shared" si="18"/>
        <v/>
      </c>
      <c r="G596">
        <f t="shared" si="19"/>
        <v>0</v>
      </c>
    </row>
    <row r="597" spans="1:7" x14ac:dyDescent="0.25">
      <c r="A597" t="str">
        <f t="shared" si="18"/>
        <v/>
      </c>
      <c r="G597">
        <f t="shared" si="19"/>
        <v>0</v>
      </c>
    </row>
    <row r="598" spans="1:7" x14ac:dyDescent="0.25">
      <c r="A598" t="str">
        <f t="shared" si="18"/>
        <v/>
      </c>
      <c r="G598">
        <f t="shared" si="19"/>
        <v>0</v>
      </c>
    </row>
    <row r="599" spans="1:7" x14ac:dyDescent="0.25">
      <c r="A599" t="str">
        <f t="shared" si="18"/>
        <v/>
      </c>
      <c r="G599">
        <f t="shared" si="19"/>
        <v>0</v>
      </c>
    </row>
    <row r="600" spans="1:7" x14ac:dyDescent="0.25">
      <c r="A600" t="str">
        <f t="shared" si="18"/>
        <v/>
      </c>
      <c r="G600">
        <f t="shared" si="19"/>
        <v>0</v>
      </c>
    </row>
    <row r="601" spans="1:7" x14ac:dyDescent="0.25">
      <c r="A601" t="str">
        <f t="shared" si="18"/>
        <v/>
      </c>
      <c r="G601">
        <f t="shared" si="19"/>
        <v>0</v>
      </c>
    </row>
    <row r="602" spans="1:7" x14ac:dyDescent="0.25">
      <c r="A602" t="str">
        <f t="shared" si="18"/>
        <v/>
      </c>
      <c r="G602">
        <f t="shared" si="19"/>
        <v>0</v>
      </c>
    </row>
    <row r="603" spans="1:7" x14ac:dyDescent="0.25">
      <c r="A603" t="str">
        <f t="shared" si="18"/>
        <v/>
      </c>
      <c r="G603">
        <f t="shared" si="19"/>
        <v>0</v>
      </c>
    </row>
    <row r="604" spans="1:7" x14ac:dyDescent="0.25">
      <c r="A604" t="str">
        <f t="shared" si="18"/>
        <v/>
      </c>
      <c r="G604">
        <f t="shared" si="19"/>
        <v>0</v>
      </c>
    </row>
    <row r="605" spans="1:7" x14ac:dyDescent="0.25">
      <c r="A605" t="str">
        <f t="shared" si="18"/>
        <v/>
      </c>
      <c r="G605">
        <f t="shared" si="19"/>
        <v>0</v>
      </c>
    </row>
    <row r="606" spans="1:7" x14ac:dyDescent="0.25">
      <c r="A606" t="str">
        <f t="shared" si="18"/>
        <v/>
      </c>
      <c r="G606">
        <f t="shared" si="19"/>
        <v>0</v>
      </c>
    </row>
    <row r="607" spans="1:7" x14ac:dyDescent="0.25">
      <c r="A607" t="str">
        <f t="shared" si="18"/>
        <v/>
      </c>
      <c r="G607">
        <f t="shared" si="19"/>
        <v>0</v>
      </c>
    </row>
    <row r="608" spans="1:7" x14ac:dyDescent="0.25">
      <c r="A608" t="str">
        <f t="shared" si="18"/>
        <v/>
      </c>
      <c r="G608">
        <f t="shared" si="19"/>
        <v>0</v>
      </c>
    </row>
    <row r="609" spans="1:7" x14ac:dyDescent="0.25">
      <c r="A609" t="str">
        <f t="shared" si="18"/>
        <v/>
      </c>
      <c r="G609">
        <f t="shared" si="19"/>
        <v>0</v>
      </c>
    </row>
    <row r="610" spans="1:7" x14ac:dyDescent="0.25">
      <c r="A610" t="str">
        <f t="shared" si="18"/>
        <v/>
      </c>
      <c r="G610">
        <f t="shared" si="19"/>
        <v>0</v>
      </c>
    </row>
    <row r="611" spans="1:7" x14ac:dyDescent="0.25">
      <c r="A611" t="str">
        <f t="shared" si="18"/>
        <v/>
      </c>
      <c r="G611">
        <f t="shared" si="19"/>
        <v>0</v>
      </c>
    </row>
    <row r="612" spans="1:7" x14ac:dyDescent="0.25">
      <c r="A612" t="str">
        <f t="shared" si="18"/>
        <v/>
      </c>
      <c r="G612">
        <f t="shared" si="19"/>
        <v>0</v>
      </c>
    </row>
    <row r="613" spans="1:7" x14ac:dyDescent="0.25">
      <c r="A613" t="str">
        <f t="shared" si="18"/>
        <v/>
      </c>
      <c r="G613">
        <f t="shared" si="19"/>
        <v>0</v>
      </c>
    </row>
    <row r="614" spans="1:7" x14ac:dyDescent="0.25">
      <c r="A614" t="str">
        <f t="shared" si="18"/>
        <v/>
      </c>
      <c r="G614">
        <f t="shared" si="19"/>
        <v>0</v>
      </c>
    </row>
    <row r="615" spans="1:7" x14ac:dyDescent="0.25">
      <c r="A615" t="str">
        <f t="shared" si="18"/>
        <v/>
      </c>
      <c r="G615">
        <f t="shared" si="19"/>
        <v>0</v>
      </c>
    </row>
    <row r="616" spans="1:7" x14ac:dyDescent="0.25">
      <c r="A616" t="str">
        <f t="shared" si="18"/>
        <v/>
      </c>
      <c r="G616">
        <f t="shared" si="19"/>
        <v>0</v>
      </c>
    </row>
    <row r="617" spans="1:7" x14ac:dyDescent="0.25">
      <c r="A617" t="str">
        <f t="shared" si="18"/>
        <v/>
      </c>
      <c r="G617">
        <f t="shared" si="19"/>
        <v>0</v>
      </c>
    </row>
    <row r="618" spans="1:7" x14ac:dyDescent="0.25">
      <c r="A618" t="str">
        <f t="shared" si="18"/>
        <v/>
      </c>
      <c r="G618">
        <f t="shared" si="19"/>
        <v>0</v>
      </c>
    </row>
    <row r="619" spans="1:7" x14ac:dyDescent="0.25">
      <c r="A619" t="str">
        <f t="shared" si="18"/>
        <v/>
      </c>
      <c r="G619">
        <f t="shared" si="19"/>
        <v>0</v>
      </c>
    </row>
    <row r="620" spans="1:7" x14ac:dyDescent="0.25">
      <c r="A620" t="str">
        <f t="shared" si="18"/>
        <v/>
      </c>
      <c r="G620">
        <f t="shared" si="19"/>
        <v>0</v>
      </c>
    </row>
    <row r="621" spans="1:7" x14ac:dyDescent="0.25">
      <c r="A621" t="str">
        <f t="shared" si="18"/>
        <v/>
      </c>
      <c r="G621">
        <f t="shared" si="19"/>
        <v>0</v>
      </c>
    </row>
    <row r="622" spans="1:7" x14ac:dyDescent="0.25">
      <c r="A622" t="str">
        <f t="shared" si="18"/>
        <v/>
      </c>
      <c r="G622">
        <f t="shared" si="19"/>
        <v>0</v>
      </c>
    </row>
    <row r="623" spans="1:7" x14ac:dyDescent="0.25">
      <c r="A623" t="str">
        <f t="shared" si="18"/>
        <v/>
      </c>
      <c r="G623">
        <f t="shared" si="19"/>
        <v>0</v>
      </c>
    </row>
    <row r="624" spans="1:7" x14ac:dyDescent="0.25">
      <c r="A624" t="str">
        <f t="shared" si="18"/>
        <v/>
      </c>
      <c r="G624">
        <f t="shared" si="19"/>
        <v>0</v>
      </c>
    </row>
    <row r="625" spans="1:7" x14ac:dyDescent="0.25">
      <c r="A625" t="str">
        <f t="shared" si="18"/>
        <v/>
      </c>
      <c r="G625">
        <f t="shared" si="19"/>
        <v>0</v>
      </c>
    </row>
    <row r="626" spans="1:7" x14ac:dyDescent="0.25">
      <c r="A626" t="str">
        <f t="shared" si="18"/>
        <v/>
      </c>
      <c r="G626">
        <f t="shared" si="19"/>
        <v>0</v>
      </c>
    </row>
    <row r="627" spans="1:7" x14ac:dyDescent="0.25">
      <c r="A627" t="str">
        <f t="shared" si="18"/>
        <v/>
      </c>
      <c r="G627">
        <f t="shared" si="19"/>
        <v>0</v>
      </c>
    </row>
    <row r="628" spans="1:7" x14ac:dyDescent="0.25">
      <c r="A628" t="str">
        <f t="shared" si="18"/>
        <v/>
      </c>
      <c r="G628">
        <f t="shared" si="19"/>
        <v>0</v>
      </c>
    </row>
    <row r="629" spans="1:7" x14ac:dyDescent="0.25">
      <c r="A629" t="str">
        <f t="shared" si="18"/>
        <v/>
      </c>
      <c r="G629">
        <f t="shared" si="19"/>
        <v>0</v>
      </c>
    </row>
    <row r="630" spans="1:7" x14ac:dyDescent="0.25">
      <c r="A630" t="str">
        <f t="shared" si="18"/>
        <v/>
      </c>
      <c r="G630">
        <f t="shared" si="19"/>
        <v>0</v>
      </c>
    </row>
    <row r="631" spans="1:7" x14ac:dyDescent="0.25">
      <c r="A631" t="str">
        <f t="shared" si="18"/>
        <v/>
      </c>
      <c r="G631">
        <f t="shared" si="19"/>
        <v>0</v>
      </c>
    </row>
    <row r="632" spans="1:7" x14ac:dyDescent="0.25">
      <c r="A632" t="str">
        <f t="shared" si="18"/>
        <v/>
      </c>
      <c r="G632">
        <f t="shared" si="19"/>
        <v>0</v>
      </c>
    </row>
    <row r="633" spans="1:7" x14ac:dyDescent="0.25">
      <c r="A633" t="str">
        <f t="shared" si="18"/>
        <v/>
      </c>
      <c r="G633">
        <f t="shared" si="19"/>
        <v>0</v>
      </c>
    </row>
    <row r="634" spans="1:7" x14ac:dyDescent="0.25">
      <c r="A634" t="str">
        <f t="shared" si="18"/>
        <v/>
      </c>
      <c r="G634">
        <f t="shared" si="19"/>
        <v>0</v>
      </c>
    </row>
    <row r="635" spans="1:7" x14ac:dyDescent="0.25">
      <c r="A635" t="str">
        <f t="shared" si="18"/>
        <v/>
      </c>
      <c r="G635">
        <f t="shared" si="19"/>
        <v>0</v>
      </c>
    </row>
    <row r="636" spans="1:7" x14ac:dyDescent="0.25">
      <c r="A636" t="str">
        <f t="shared" si="18"/>
        <v/>
      </c>
      <c r="G636">
        <f t="shared" si="19"/>
        <v>0</v>
      </c>
    </row>
    <row r="637" spans="1:7" x14ac:dyDescent="0.25">
      <c r="A637" t="str">
        <f t="shared" si="18"/>
        <v/>
      </c>
      <c r="G637">
        <f t="shared" si="19"/>
        <v>0</v>
      </c>
    </row>
    <row r="638" spans="1:7" x14ac:dyDescent="0.25">
      <c r="A638" t="str">
        <f t="shared" si="18"/>
        <v/>
      </c>
      <c r="G638">
        <f t="shared" si="19"/>
        <v>0</v>
      </c>
    </row>
    <row r="639" spans="1:7" x14ac:dyDescent="0.25">
      <c r="A639" t="str">
        <f t="shared" si="18"/>
        <v/>
      </c>
      <c r="G639">
        <f t="shared" si="19"/>
        <v>0</v>
      </c>
    </row>
    <row r="640" spans="1:7" x14ac:dyDescent="0.25">
      <c r="A640" t="str">
        <f t="shared" si="18"/>
        <v/>
      </c>
      <c r="G640">
        <f t="shared" si="19"/>
        <v>0</v>
      </c>
    </row>
    <row r="641" spans="1:7" x14ac:dyDescent="0.25">
      <c r="A641" t="str">
        <f t="shared" si="18"/>
        <v/>
      </c>
      <c r="G641">
        <f t="shared" si="19"/>
        <v>0</v>
      </c>
    </row>
    <row r="642" spans="1:7" x14ac:dyDescent="0.25">
      <c r="A642" t="str">
        <f t="shared" si="18"/>
        <v/>
      </c>
      <c r="G642">
        <f t="shared" si="19"/>
        <v>0</v>
      </c>
    </row>
    <row r="643" spans="1:7" x14ac:dyDescent="0.25">
      <c r="A643" t="str">
        <f t="shared" si="18"/>
        <v/>
      </c>
      <c r="G643">
        <f t="shared" si="19"/>
        <v>0</v>
      </c>
    </row>
    <row r="644" spans="1:7" x14ac:dyDescent="0.25">
      <c r="A644" t="str">
        <f t="shared" si="18"/>
        <v/>
      </c>
      <c r="G644">
        <f t="shared" si="19"/>
        <v>0</v>
      </c>
    </row>
    <row r="645" spans="1:7" x14ac:dyDescent="0.25">
      <c r="A645" t="str">
        <f t="shared" si="18"/>
        <v/>
      </c>
      <c r="G645">
        <f t="shared" si="19"/>
        <v>0</v>
      </c>
    </row>
    <row r="646" spans="1:7" x14ac:dyDescent="0.25">
      <c r="A646" t="str">
        <f t="shared" si="18"/>
        <v/>
      </c>
      <c r="G646">
        <f t="shared" si="19"/>
        <v>0</v>
      </c>
    </row>
    <row r="647" spans="1:7" x14ac:dyDescent="0.25">
      <c r="A647" t="str">
        <f t="shared" si="18"/>
        <v/>
      </c>
      <c r="G647">
        <f t="shared" si="19"/>
        <v>0</v>
      </c>
    </row>
    <row r="648" spans="1:7" x14ac:dyDescent="0.25">
      <c r="A648" t="str">
        <f t="shared" ref="A648:A711" si="20">B648&amp;C648</f>
        <v/>
      </c>
      <c r="G648">
        <f t="shared" ref="G648:G711" si="21">IF(E648=E647,G647,D648)</f>
        <v>0</v>
      </c>
    </row>
    <row r="649" spans="1:7" x14ac:dyDescent="0.25">
      <c r="A649" t="str">
        <f t="shared" si="20"/>
        <v/>
      </c>
      <c r="G649">
        <f t="shared" si="21"/>
        <v>0</v>
      </c>
    </row>
    <row r="650" spans="1:7" x14ac:dyDescent="0.25">
      <c r="A650" t="str">
        <f t="shared" si="20"/>
        <v/>
      </c>
      <c r="G650">
        <f t="shared" si="21"/>
        <v>0</v>
      </c>
    </row>
    <row r="651" spans="1:7" x14ac:dyDescent="0.25">
      <c r="A651" t="str">
        <f t="shared" si="20"/>
        <v/>
      </c>
      <c r="G651">
        <f t="shared" si="21"/>
        <v>0</v>
      </c>
    </row>
    <row r="652" spans="1:7" x14ac:dyDescent="0.25">
      <c r="A652" t="str">
        <f t="shared" si="20"/>
        <v/>
      </c>
      <c r="G652">
        <f t="shared" si="21"/>
        <v>0</v>
      </c>
    </row>
    <row r="653" spans="1:7" x14ac:dyDescent="0.25">
      <c r="A653" t="str">
        <f t="shared" si="20"/>
        <v/>
      </c>
      <c r="G653">
        <f t="shared" si="21"/>
        <v>0</v>
      </c>
    </row>
    <row r="654" spans="1:7" x14ac:dyDescent="0.25">
      <c r="A654" t="str">
        <f t="shared" si="20"/>
        <v/>
      </c>
      <c r="G654">
        <f t="shared" si="21"/>
        <v>0</v>
      </c>
    </row>
    <row r="655" spans="1:7" x14ac:dyDescent="0.25">
      <c r="A655" t="str">
        <f t="shared" si="20"/>
        <v/>
      </c>
      <c r="G655">
        <f t="shared" si="21"/>
        <v>0</v>
      </c>
    </row>
    <row r="656" spans="1:7" x14ac:dyDescent="0.25">
      <c r="A656" t="str">
        <f t="shared" si="20"/>
        <v/>
      </c>
      <c r="G656">
        <f t="shared" si="21"/>
        <v>0</v>
      </c>
    </row>
    <row r="657" spans="1:7" x14ac:dyDescent="0.25">
      <c r="A657" t="str">
        <f t="shared" si="20"/>
        <v/>
      </c>
      <c r="G657">
        <f t="shared" si="21"/>
        <v>0</v>
      </c>
    </row>
    <row r="658" spans="1:7" x14ac:dyDescent="0.25">
      <c r="A658" t="str">
        <f t="shared" si="20"/>
        <v/>
      </c>
      <c r="G658">
        <f t="shared" si="21"/>
        <v>0</v>
      </c>
    </row>
    <row r="659" spans="1:7" x14ac:dyDescent="0.25">
      <c r="A659" t="str">
        <f t="shared" si="20"/>
        <v/>
      </c>
      <c r="G659">
        <f t="shared" si="21"/>
        <v>0</v>
      </c>
    </row>
    <row r="660" spans="1:7" x14ac:dyDescent="0.25">
      <c r="A660" t="str">
        <f t="shared" si="20"/>
        <v/>
      </c>
      <c r="G660">
        <f t="shared" si="21"/>
        <v>0</v>
      </c>
    </row>
    <row r="661" spans="1:7" x14ac:dyDescent="0.25">
      <c r="A661" t="str">
        <f t="shared" si="20"/>
        <v/>
      </c>
      <c r="G661">
        <f t="shared" si="21"/>
        <v>0</v>
      </c>
    </row>
    <row r="662" spans="1:7" x14ac:dyDescent="0.25">
      <c r="A662" t="str">
        <f t="shared" si="20"/>
        <v/>
      </c>
      <c r="G662">
        <f t="shared" si="21"/>
        <v>0</v>
      </c>
    </row>
    <row r="663" spans="1:7" x14ac:dyDescent="0.25">
      <c r="A663" t="str">
        <f t="shared" si="20"/>
        <v/>
      </c>
      <c r="G663">
        <f t="shared" si="21"/>
        <v>0</v>
      </c>
    </row>
    <row r="664" spans="1:7" x14ac:dyDescent="0.25">
      <c r="A664" t="str">
        <f t="shared" si="20"/>
        <v/>
      </c>
      <c r="G664">
        <f t="shared" si="21"/>
        <v>0</v>
      </c>
    </row>
    <row r="665" spans="1:7" x14ac:dyDescent="0.25">
      <c r="A665" t="str">
        <f t="shared" si="20"/>
        <v/>
      </c>
      <c r="G665">
        <f t="shared" si="21"/>
        <v>0</v>
      </c>
    </row>
    <row r="666" spans="1:7" x14ac:dyDescent="0.25">
      <c r="A666" t="str">
        <f t="shared" si="20"/>
        <v/>
      </c>
      <c r="G666">
        <f t="shared" si="21"/>
        <v>0</v>
      </c>
    </row>
    <row r="667" spans="1:7" x14ac:dyDescent="0.25">
      <c r="A667" t="str">
        <f t="shared" si="20"/>
        <v/>
      </c>
      <c r="G667">
        <f t="shared" si="21"/>
        <v>0</v>
      </c>
    </row>
    <row r="668" spans="1:7" x14ac:dyDescent="0.25">
      <c r="A668" t="str">
        <f t="shared" si="20"/>
        <v/>
      </c>
      <c r="G668">
        <f t="shared" si="21"/>
        <v>0</v>
      </c>
    </row>
    <row r="669" spans="1:7" x14ac:dyDescent="0.25">
      <c r="A669" t="str">
        <f t="shared" si="20"/>
        <v/>
      </c>
      <c r="G669">
        <f t="shared" si="21"/>
        <v>0</v>
      </c>
    </row>
    <row r="670" spans="1:7" x14ac:dyDescent="0.25">
      <c r="A670" t="str">
        <f t="shared" si="20"/>
        <v/>
      </c>
      <c r="G670">
        <f t="shared" si="21"/>
        <v>0</v>
      </c>
    </row>
    <row r="671" spans="1:7" x14ac:dyDescent="0.25">
      <c r="A671" t="str">
        <f t="shared" si="20"/>
        <v/>
      </c>
      <c r="G671">
        <f t="shared" si="21"/>
        <v>0</v>
      </c>
    </row>
    <row r="672" spans="1:7" x14ac:dyDescent="0.25">
      <c r="A672" t="str">
        <f t="shared" si="20"/>
        <v/>
      </c>
      <c r="G672">
        <f t="shared" si="21"/>
        <v>0</v>
      </c>
    </row>
    <row r="673" spans="1:7" x14ac:dyDescent="0.25">
      <c r="A673" t="str">
        <f t="shared" si="20"/>
        <v/>
      </c>
      <c r="G673">
        <f t="shared" si="21"/>
        <v>0</v>
      </c>
    </row>
    <row r="674" spans="1:7" x14ac:dyDescent="0.25">
      <c r="A674" t="str">
        <f t="shared" si="20"/>
        <v/>
      </c>
      <c r="G674">
        <f t="shared" si="21"/>
        <v>0</v>
      </c>
    </row>
    <row r="675" spans="1:7" x14ac:dyDescent="0.25">
      <c r="A675" t="str">
        <f t="shared" si="20"/>
        <v/>
      </c>
      <c r="G675">
        <f t="shared" si="21"/>
        <v>0</v>
      </c>
    </row>
    <row r="676" spans="1:7" x14ac:dyDescent="0.25">
      <c r="A676" t="str">
        <f t="shared" si="20"/>
        <v/>
      </c>
      <c r="G676">
        <f t="shared" si="21"/>
        <v>0</v>
      </c>
    </row>
    <row r="677" spans="1:7" x14ac:dyDescent="0.25">
      <c r="A677" t="str">
        <f t="shared" si="20"/>
        <v/>
      </c>
      <c r="G677">
        <f t="shared" si="21"/>
        <v>0</v>
      </c>
    </row>
    <row r="678" spans="1:7" x14ac:dyDescent="0.25">
      <c r="A678" t="str">
        <f t="shared" si="20"/>
        <v/>
      </c>
      <c r="G678">
        <f t="shared" si="21"/>
        <v>0</v>
      </c>
    </row>
    <row r="679" spans="1:7" x14ac:dyDescent="0.25">
      <c r="A679" t="str">
        <f t="shared" si="20"/>
        <v/>
      </c>
      <c r="G679">
        <f t="shared" si="21"/>
        <v>0</v>
      </c>
    </row>
    <row r="680" spans="1:7" x14ac:dyDescent="0.25">
      <c r="A680" t="str">
        <f t="shared" si="20"/>
        <v/>
      </c>
      <c r="G680">
        <f t="shared" si="21"/>
        <v>0</v>
      </c>
    </row>
    <row r="681" spans="1:7" x14ac:dyDescent="0.25">
      <c r="A681" t="str">
        <f t="shared" si="20"/>
        <v/>
      </c>
      <c r="G681">
        <f t="shared" si="21"/>
        <v>0</v>
      </c>
    </row>
    <row r="682" spans="1:7" x14ac:dyDescent="0.25">
      <c r="A682" t="str">
        <f t="shared" si="20"/>
        <v/>
      </c>
      <c r="G682">
        <f t="shared" si="21"/>
        <v>0</v>
      </c>
    </row>
    <row r="683" spans="1:7" x14ac:dyDescent="0.25">
      <c r="A683" t="str">
        <f t="shared" si="20"/>
        <v/>
      </c>
      <c r="G683">
        <f t="shared" si="21"/>
        <v>0</v>
      </c>
    </row>
    <row r="684" spans="1:7" x14ac:dyDescent="0.25">
      <c r="A684" t="str">
        <f t="shared" si="20"/>
        <v/>
      </c>
      <c r="G684">
        <f t="shared" si="21"/>
        <v>0</v>
      </c>
    </row>
    <row r="685" spans="1:7" x14ac:dyDescent="0.25">
      <c r="A685" t="str">
        <f t="shared" si="20"/>
        <v/>
      </c>
      <c r="G685">
        <f t="shared" si="21"/>
        <v>0</v>
      </c>
    </row>
    <row r="686" spans="1:7" x14ac:dyDescent="0.25">
      <c r="A686" t="str">
        <f t="shared" si="20"/>
        <v/>
      </c>
      <c r="G686">
        <f t="shared" si="21"/>
        <v>0</v>
      </c>
    </row>
    <row r="687" spans="1:7" x14ac:dyDescent="0.25">
      <c r="A687" t="str">
        <f t="shared" si="20"/>
        <v/>
      </c>
      <c r="G687">
        <f t="shared" si="21"/>
        <v>0</v>
      </c>
    </row>
    <row r="688" spans="1:7" x14ac:dyDescent="0.25">
      <c r="A688" t="str">
        <f t="shared" si="20"/>
        <v/>
      </c>
      <c r="G688">
        <f t="shared" si="21"/>
        <v>0</v>
      </c>
    </row>
    <row r="689" spans="1:7" x14ac:dyDescent="0.25">
      <c r="A689" t="str">
        <f t="shared" si="20"/>
        <v/>
      </c>
      <c r="G689">
        <f t="shared" si="21"/>
        <v>0</v>
      </c>
    </row>
    <row r="690" spans="1:7" x14ac:dyDescent="0.25">
      <c r="A690" t="str">
        <f t="shared" si="20"/>
        <v/>
      </c>
      <c r="G690">
        <f t="shared" si="21"/>
        <v>0</v>
      </c>
    </row>
    <row r="691" spans="1:7" x14ac:dyDescent="0.25">
      <c r="A691" t="str">
        <f t="shared" si="20"/>
        <v/>
      </c>
      <c r="G691">
        <f t="shared" si="21"/>
        <v>0</v>
      </c>
    </row>
    <row r="692" spans="1:7" x14ac:dyDescent="0.25">
      <c r="A692" t="str">
        <f t="shared" si="20"/>
        <v/>
      </c>
      <c r="G692">
        <f t="shared" si="21"/>
        <v>0</v>
      </c>
    </row>
    <row r="693" spans="1:7" x14ac:dyDescent="0.25">
      <c r="A693" t="str">
        <f t="shared" si="20"/>
        <v/>
      </c>
      <c r="G693">
        <f t="shared" si="21"/>
        <v>0</v>
      </c>
    </row>
    <row r="694" spans="1:7" x14ac:dyDescent="0.25">
      <c r="A694" t="str">
        <f t="shared" si="20"/>
        <v/>
      </c>
      <c r="G694">
        <f t="shared" si="21"/>
        <v>0</v>
      </c>
    </row>
    <row r="695" spans="1:7" x14ac:dyDescent="0.25">
      <c r="A695" t="str">
        <f t="shared" si="20"/>
        <v/>
      </c>
      <c r="G695">
        <f t="shared" si="21"/>
        <v>0</v>
      </c>
    </row>
    <row r="696" spans="1:7" x14ac:dyDescent="0.25">
      <c r="A696" t="str">
        <f t="shared" si="20"/>
        <v/>
      </c>
      <c r="G696">
        <f t="shared" si="21"/>
        <v>0</v>
      </c>
    </row>
    <row r="697" spans="1:7" x14ac:dyDescent="0.25">
      <c r="A697" t="str">
        <f t="shared" si="20"/>
        <v/>
      </c>
      <c r="G697">
        <f t="shared" si="21"/>
        <v>0</v>
      </c>
    </row>
    <row r="698" spans="1:7" x14ac:dyDescent="0.25">
      <c r="A698" t="str">
        <f t="shared" si="20"/>
        <v/>
      </c>
      <c r="G698">
        <f t="shared" si="21"/>
        <v>0</v>
      </c>
    </row>
    <row r="699" spans="1:7" x14ac:dyDescent="0.25">
      <c r="A699" t="str">
        <f t="shared" si="20"/>
        <v/>
      </c>
      <c r="G699">
        <f t="shared" si="21"/>
        <v>0</v>
      </c>
    </row>
    <row r="700" spans="1:7" x14ac:dyDescent="0.25">
      <c r="A700" t="str">
        <f t="shared" si="20"/>
        <v/>
      </c>
      <c r="G700">
        <f t="shared" si="21"/>
        <v>0</v>
      </c>
    </row>
    <row r="701" spans="1:7" x14ac:dyDescent="0.25">
      <c r="A701" t="str">
        <f t="shared" si="20"/>
        <v/>
      </c>
      <c r="G701">
        <f t="shared" si="21"/>
        <v>0</v>
      </c>
    </row>
    <row r="702" spans="1:7" x14ac:dyDescent="0.25">
      <c r="A702" t="str">
        <f t="shared" si="20"/>
        <v/>
      </c>
      <c r="G702">
        <f t="shared" si="21"/>
        <v>0</v>
      </c>
    </row>
    <row r="703" spans="1:7" x14ac:dyDescent="0.25">
      <c r="A703" t="str">
        <f t="shared" si="20"/>
        <v/>
      </c>
      <c r="G703">
        <f t="shared" si="21"/>
        <v>0</v>
      </c>
    </row>
    <row r="704" spans="1:7" x14ac:dyDescent="0.25">
      <c r="A704" t="str">
        <f t="shared" si="20"/>
        <v/>
      </c>
      <c r="G704">
        <f t="shared" si="21"/>
        <v>0</v>
      </c>
    </row>
    <row r="705" spans="1:7" x14ac:dyDescent="0.25">
      <c r="A705" t="str">
        <f t="shared" si="20"/>
        <v/>
      </c>
      <c r="G705">
        <f t="shared" si="21"/>
        <v>0</v>
      </c>
    </row>
    <row r="706" spans="1:7" x14ac:dyDescent="0.25">
      <c r="A706" t="str">
        <f t="shared" si="20"/>
        <v/>
      </c>
      <c r="G706">
        <f t="shared" si="21"/>
        <v>0</v>
      </c>
    </row>
    <row r="707" spans="1:7" x14ac:dyDescent="0.25">
      <c r="A707" t="str">
        <f t="shared" si="20"/>
        <v/>
      </c>
      <c r="G707">
        <f t="shared" si="21"/>
        <v>0</v>
      </c>
    </row>
    <row r="708" spans="1:7" x14ac:dyDescent="0.25">
      <c r="A708" t="str">
        <f t="shared" si="20"/>
        <v/>
      </c>
      <c r="G708">
        <f t="shared" si="21"/>
        <v>0</v>
      </c>
    </row>
    <row r="709" spans="1:7" x14ac:dyDescent="0.25">
      <c r="A709" t="str">
        <f t="shared" si="20"/>
        <v/>
      </c>
      <c r="G709">
        <f t="shared" si="21"/>
        <v>0</v>
      </c>
    </row>
    <row r="710" spans="1:7" x14ac:dyDescent="0.25">
      <c r="A710" t="str">
        <f t="shared" si="20"/>
        <v/>
      </c>
      <c r="G710">
        <f t="shared" si="21"/>
        <v>0</v>
      </c>
    </row>
    <row r="711" spans="1:7" x14ac:dyDescent="0.25">
      <c r="A711" t="str">
        <f t="shared" si="20"/>
        <v/>
      </c>
      <c r="G711">
        <f t="shared" si="21"/>
        <v>0</v>
      </c>
    </row>
    <row r="712" spans="1:7" x14ac:dyDescent="0.25">
      <c r="A712" t="str">
        <f t="shared" ref="A712:A775" si="22">B712&amp;C712</f>
        <v/>
      </c>
      <c r="G712">
        <f t="shared" ref="G712:G775" si="23">IF(E712=E711,G711,D712)</f>
        <v>0</v>
      </c>
    </row>
    <row r="713" spans="1:7" x14ac:dyDescent="0.25">
      <c r="A713" t="str">
        <f t="shared" si="22"/>
        <v/>
      </c>
      <c r="G713">
        <f t="shared" si="23"/>
        <v>0</v>
      </c>
    </row>
    <row r="714" spans="1:7" x14ac:dyDescent="0.25">
      <c r="A714" t="str">
        <f t="shared" si="22"/>
        <v/>
      </c>
      <c r="G714">
        <f t="shared" si="23"/>
        <v>0</v>
      </c>
    </row>
    <row r="715" spans="1:7" x14ac:dyDescent="0.25">
      <c r="A715" t="str">
        <f t="shared" si="22"/>
        <v/>
      </c>
      <c r="G715">
        <f t="shared" si="23"/>
        <v>0</v>
      </c>
    </row>
    <row r="716" spans="1:7" x14ac:dyDescent="0.25">
      <c r="A716" t="str">
        <f t="shared" si="22"/>
        <v/>
      </c>
      <c r="G716">
        <f t="shared" si="23"/>
        <v>0</v>
      </c>
    </row>
    <row r="717" spans="1:7" x14ac:dyDescent="0.25">
      <c r="A717" t="str">
        <f t="shared" si="22"/>
        <v/>
      </c>
      <c r="G717">
        <f t="shared" si="23"/>
        <v>0</v>
      </c>
    </row>
    <row r="718" spans="1:7" x14ac:dyDescent="0.25">
      <c r="A718" t="str">
        <f t="shared" si="22"/>
        <v/>
      </c>
      <c r="G718">
        <f t="shared" si="23"/>
        <v>0</v>
      </c>
    </row>
    <row r="719" spans="1:7" x14ac:dyDescent="0.25">
      <c r="A719" t="str">
        <f t="shared" si="22"/>
        <v/>
      </c>
      <c r="G719">
        <f t="shared" si="23"/>
        <v>0</v>
      </c>
    </row>
    <row r="720" spans="1:7" x14ac:dyDescent="0.25">
      <c r="A720" t="str">
        <f t="shared" si="22"/>
        <v/>
      </c>
      <c r="G720">
        <f t="shared" si="23"/>
        <v>0</v>
      </c>
    </row>
    <row r="721" spans="1:7" x14ac:dyDescent="0.25">
      <c r="A721" t="str">
        <f t="shared" si="22"/>
        <v/>
      </c>
      <c r="G721">
        <f t="shared" si="23"/>
        <v>0</v>
      </c>
    </row>
    <row r="722" spans="1:7" x14ac:dyDescent="0.25">
      <c r="A722" t="str">
        <f t="shared" si="22"/>
        <v/>
      </c>
      <c r="G722">
        <f t="shared" si="23"/>
        <v>0</v>
      </c>
    </row>
    <row r="723" spans="1:7" x14ac:dyDescent="0.25">
      <c r="A723" t="str">
        <f t="shared" si="22"/>
        <v/>
      </c>
      <c r="G723">
        <f t="shared" si="23"/>
        <v>0</v>
      </c>
    </row>
    <row r="724" spans="1:7" x14ac:dyDescent="0.25">
      <c r="A724" t="str">
        <f t="shared" si="22"/>
        <v/>
      </c>
      <c r="G724">
        <f t="shared" si="23"/>
        <v>0</v>
      </c>
    </row>
    <row r="725" spans="1:7" x14ac:dyDescent="0.25">
      <c r="A725" t="str">
        <f t="shared" si="22"/>
        <v/>
      </c>
      <c r="G725">
        <f t="shared" si="23"/>
        <v>0</v>
      </c>
    </row>
    <row r="726" spans="1:7" x14ac:dyDescent="0.25">
      <c r="A726" t="str">
        <f t="shared" si="22"/>
        <v/>
      </c>
      <c r="G726">
        <f t="shared" si="23"/>
        <v>0</v>
      </c>
    </row>
    <row r="727" spans="1:7" x14ac:dyDescent="0.25">
      <c r="A727" t="str">
        <f t="shared" si="22"/>
        <v/>
      </c>
      <c r="G727">
        <f t="shared" si="23"/>
        <v>0</v>
      </c>
    </row>
    <row r="728" spans="1:7" x14ac:dyDescent="0.25">
      <c r="A728" t="str">
        <f t="shared" si="22"/>
        <v/>
      </c>
      <c r="G728">
        <f t="shared" si="23"/>
        <v>0</v>
      </c>
    </row>
    <row r="729" spans="1:7" x14ac:dyDescent="0.25">
      <c r="A729" t="str">
        <f t="shared" si="22"/>
        <v/>
      </c>
      <c r="G729">
        <f t="shared" si="23"/>
        <v>0</v>
      </c>
    </row>
    <row r="730" spans="1:7" x14ac:dyDescent="0.25">
      <c r="A730" t="str">
        <f t="shared" si="22"/>
        <v/>
      </c>
      <c r="G730">
        <f t="shared" si="23"/>
        <v>0</v>
      </c>
    </row>
    <row r="731" spans="1:7" x14ac:dyDescent="0.25">
      <c r="A731" t="str">
        <f t="shared" si="22"/>
        <v/>
      </c>
      <c r="G731">
        <f t="shared" si="23"/>
        <v>0</v>
      </c>
    </row>
    <row r="732" spans="1:7" x14ac:dyDescent="0.25">
      <c r="A732" t="str">
        <f t="shared" si="22"/>
        <v/>
      </c>
      <c r="G732">
        <f t="shared" si="23"/>
        <v>0</v>
      </c>
    </row>
    <row r="733" spans="1:7" x14ac:dyDescent="0.25">
      <c r="A733" t="str">
        <f t="shared" si="22"/>
        <v/>
      </c>
      <c r="G733">
        <f t="shared" si="23"/>
        <v>0</v>
      </c>
    </row>
    <row r="734" spans="1:7" x14ac:dyDescent="0.25">
      <c r="A734" t="str">
        <f t="shared" si="22"/>
        <v/>
      </c>
      <c r="G734">
        <f t="shared" si="23"/>
        <v>0</v>
      </c>
    </row>
    <row r="735" spans="1:7" x14ac:dyDescent="0.25">
      <c r="A735" t="str">
        <f t="shared" si="22"/>
        <v/>
      </c>
      <c r="G735">
        <f t="shared" si="23"/>
        <v>0</v>
      </c>
    </row>
    <row r="736" spans="1:7" x14ac:dyDescent="0.25">
      <c r="A736" t="str">
        <f t="shared" si="22"/>
        <v/>
      </c>
      <c r="G736">
        <f t="shared" si="23"/>
        <v>0</v>
      </c>
    </row>
    <row r="737" spans="1:7" x14ac:dyDescent="0.25">
      <c r="A737" t="str">
        <f t="shared" si="22"/>
        <v/>
      </c>
      <c r="G737">
        <f t="shared" si="23"/>
        <v>0</v>
      </c>
    </row>
    <row r="738" spans="1:7" x14ac:dyDescent="0.25">
      <c r="A738" t="str">
        <f t="shared" si="22"/>
        <v/>
      </c>
      <c r="G738">
        <f t="shared" si="23"/>
        <v>0</v>
      </c>
    </row>
    <row r="739" spans="1:7" x14ac:dyDescent="0.25">
      <c r="A739" t="str">
        <f t="shared" si="22"/>
        <v/>
      </c>
      <c r="G739">
        <f t="shared" si="23"/>
        <v>0</v>
      </c>
    </row>
    <row r="740" spans="1:7" x14ac:dyDescent="0.25">
      <c r="A740" t="str">
        <f t="shared" si="22"/>
        <v/>
      </c>
      <c r="G740">
        <f t="shared" si="23"/>
        <v>0</v>
      </c>
    </row>
    <row r="741" spans="1:7" x14ac:dyDescent="0.25">
      <c r="A741" t="str">
        <f t="shared" si="22"/>
        <v/>
      </c>
      <c r="G741">
        <f t="shared" si="23"/>
        <v>0</v>
      </c>
    </row>
    <row r="742" spans="1:7" x14ac:dyDescent="0.25">
      <c r="A742" t="str">
        <f t="shared" si="22"/>
        <v/>
      </c>
      <c r="G742">
        <f t="shared" si="23"/>
        <v>0</v>
      </c>
    </row>
    <row r="743" spans="1:7" x14ac:dyDescent="0.25">
      <c r="A743" t="str">
        <f t="shared" si="22"/>
        <v/>
      </c>
      <c r="G743">
        <f t="shared" si="23"/>
        <v>0</v>
      </c>
    </row>
    <row r="744" spans="1:7" x14ac:dyDescent="0.25">
      <c r="A744" t="str">
        <f t="shared" si="22"/>
        <v/>
      </c>
      <c r="G744">
        <f t="shared" si="23"/>
        <v>0</v>
      </c>
    </row>
    <row r="745" spans="1:7" x14ac:dyDescent="0.25">
      <c r="A745" t="str">
        <f t="shared" si="22"/>
        <v/>
      </c>
      <c r="G745">
        <f t="shared" si="23"/>
        <v>0</v>
      </c>
    </row>
    <row r="746" spans="1:7" x14ac:dyDescent="0.25">
      <c r="A746" t="str">
        <f t="shared" si="22"/>
        <v/>
      </c>
      <c r="G746">
        <f t="shared" si="23"/>
        <v>0</v>
      </c>
    </row>
    <row r="747" spans="1:7" x14ac:dyDescent="0.25">
      <c r="A747" t="str">
        <f t="shared" si="22"/>
        <v/>
      </c>
      <c r="G747">
        <f t="shared" si="23"/>
        <v>0</v>
      </c>
    </row>
    <row r="748" spans="1:7" x14ac:dyDescent="0.25">
      <c r="A748" t="str">
        <f t="shared" si="22"/>
        <v/>
      </c>
      <c r="G748">
        <f t="shared" si="23"/>
        <v>0</v>
      </c>
    </row>
    <row r="749" spans="1:7" x14ac:dyDescent="0.25">
      <c r="A749" t="str">
        <f t="shared" si="22"/>
        <v/>
      </c>
      <c r="G749">
        <f t="shared" si="23"/>
        <v>0</v>
      </c>
    </row>
    <row r="750" spans="1:7" x14ac:dyDescent="0.25">
      <c r="A750" t="str">
        <f t="shared" si="22"/>
        <v/>
      </c>
      <c r="G750">
        <f t="shared" si="23"/>
        <v>0</v>
      </c>
    </row>
    <row r="751" spans="1:7" x14ac:dyDescent="0.25">
      <c r="A751" t="str">
        <f t="shared" si="22"/>
        <v/>
      </c>
      <c r="G751">
        <f t="shared" si="23"/>
        <v>0</v>
      </c>
    </row>
    <row r="752" spans="1:7" x14ac:dyDescent="0.25">
      <c r="A752" t="str">
        <f t="shared" si="22"/>
        <v/>
      </c>
      <c r="G752">
        <f t="shared" si="23"/>
        <v>0</v>
      </c>
    </row>
    <row r="753" spans="1:7" x14ac:dyDescent="0.25">
      <c r="A753" t="str">
        <f t="shared" si="22"/>
        <v/>
      </c>
      <c r="G753">
        <f t="shared" si="23"/>
        <v>0</v>
      </c>
    </row>
    <row r="754" spans="1:7" x14ac:dyDescent="0.25">
      <c r="A754" t="str">
        <f t="shared" si="22"/>
        <v/>
      </c>
      <c r="G754">
        <f t="shared" si="23"/>
        <v>0</v>
      </c>
    </row>
    <row r="755" spans="1:7" x14ac:dyDescent="0.25">
      <c r="A755" t="str">
        <f t="shared" si="22"/>
        <v/>
      </c>
      <c r="G755">
        <f t="shared" si="23"/>
        <v>0</v>
      </c>
    </row>
    <row r="756" spans="1:7" x14ac:dyDescent="0.25">
      <c r="A756" t="str">
        <f t="shared" si="22"/>
        <v/>
      </c>
      <c r="G756">
        <f t="shared" si="23"/>
        <v>0</v>
      </c>
    </row>
    <row r="757" spans="1:7" x14ac:dyDescent="0.25">
      <c r="A757" t="str">
        <f t="shared" si="22"/>
        <v/>
      </c>
      <c r="G757">
        <f t="shared" si="23"/>
        <v>0</v>
      </c>
    </row>
    <row r="758" spans="1:7" x14ac:dyDescent="0.25">
      <c r="A758" t="str">
        <f t="shared" si="22"/>
        <v/>
      </c>
      <c r="G758">
        <f t="shared" si="23"/>
        <v>0</v>
      </c>
    </row>
    <row r="759" spans="1:7" x14ac:dyDescent="0.25">
      <c r="A759" t="str">
        <f t="shared" si="22"/>
        <v/>
      </c>
      <c r="G759">
        <f t="shared" si="23"/>
        <v>0</v>
      </c>
    </row>
    <row r="760" spans="1:7" x14ac:dyDescent="0.25">
      <c r="A760" t="str">
        <f t="shared" si="22"/>
        <v/>
      </c>
      <c r="G760">
        <f t="shared" si="23"/>
        <v>0</v>
      </c>
    </row>
    <row r="761" spans="1:7" x14ac:dyDescent="0.25">
      <c r="A761" t="str">
        <f t="shared" si="22"/>
        <v/>
      </c>
      <c r="G761">
        <f t="shared" si="23"/>
        <v>0</v>
      </c>
    </row>
    <row r="762" spans="1:7" x14ac:dyDescent="0.25">
      <c r="A762" t="str">
        <f t="shared" si="22"/>
        <v/>
      </c>
      <c r="G762">
        <f t="shared" si="23"/>
        <v>0</v>
      </c>
    </row>
    <row r="763" spans="1:7" x14ac:dyDescent="0.25">
      <c r="A763" t="str">
        <f t="shared" si="22"/>
        <v/>
      </c>
      <c r="G763">
        <f t="shared" si="23"/>
        <v>0</v>
      </c>
    </row>
    <row r="764" spans="1:7" x14ac:dyDescent="0.25">
      <c r="A764" t="str">
        <f t="shared" si="22"/>
        <v/>
      </c>
      <c r="G764">
        <f t="shared" si="23"/>
        <v>0</v>
      </c>
    </row>
    <row r="765" spans="1:7" x14ac:dyDescent="0.25">
      <c r="A765" t="str">
        <f t="shared" si="22"/>
        <v/>
      </c>
      <c r="G765">
        <f t="shared" si="23"/>
        <v>0</v>
      </c>
    </row>
    <row r="766" spans="1:7" x14ac:dyDescent="0.25">
      <c r="A766" t="str">
        <f t="shared" si="22"/>
        <v/>
      </c>
      <c r="G766">
        <f t="shared" si="23"/>
        <v>0</v>
      </c>
    </row>
    <row r="767" spans="1:7" x14ac:dyDescent="0.25">
      <c r="A767" t="str">
        <f t="shared" si="22"/>
        <v/>
      </c>
      <c r="G767">
        <f t="shared" si="23"/>
        <v>0</v>
      </c>
    </row>
    <row r="768" spans="1:7" x14ac:dyDescent="0.25">
      <c r="A768" t="str">
        <f t="shared" si="22"/>
        <v/>
      </c>
      <c r="G768">
        <f t="shared" si="23"/>
        <v>0</v>
      </c>
    </row>
    <row r="769" spans="1:7" x14ac:dyDescent="0.25">
      <c r="A769" t="str">
        <f t="shared" si="22"/>
        <v/>
      </c>
      <c r="G769">
        <f t="shared" si="23"/>
        <v>0</v>
      </c>
    </row>
    <row r="770" spans="1:7" x14ac:dyDescent="0.25">
      <c r="A770" t="str">
        <f t="shared" si="22"/>
        <v/>
      </c>
      <c r="G770">
        <f t="shared" si="23"/>
        <v>0</v>
      </c>
    </row>
    <row r="771" spans="1:7" x14ac:dyDescent="0.25">
      <c r="A771" t="str">
        <f t="shared" si="22"/>
        <v/>
      </c>
      <c r="G771">
        <f t="shared" si="23"/>
        <v>0</v>
      </c>
    </row>
    <row r="772" spans="1:7" x14ac:dyDescent="0.25">
      <c r="A772" t="str">
        <f t="shared" si="22"/>
        <v/>
      </c>
      <c r="G772">
        <f t="shared" si="23"/>
        <v>0</v>
      </c>
    </row>
    <row r="773" spans="1:7" x14ac:dyDescent="0.25">
      <c r="A773" t="str">
        <f t="shared" si="22"/>
        <v/>
      </c>
      <c r="G773">
        <f t="shared" si="23"/>
        <v>0</v>
      </c>
    </row>
    <row r="774" spans="1:7" x14ac:dyDescent="0.25">
      <c r="A774" t="str">
        <f t="shared" si="22"/>
        <v/>
      </c>
      <c r="G774">
        <f t="shared" si="23"/>
        <v>0</v>
      </c>
    </row>
    <row r="775" spans="1:7" x14ac:dyDescent="0.25">
      <c r="A775" t="str">
        <f t="shared" si="22"/>
        <v/>
      </c>
      <c r="G775">
        <f t="shared" si="23"/>
        <v>0</v>
      </c>
    </row>
    <row r="776" spans="1:7" x14ac:dyDescent="0.25">
      <c r="A776" t="str">
        <f t="shared" ref="A776:A839" si="24">B776&amp;C776</f>
        <v/>
      </c>
      <c r="G776">
        <f t="shared" ref="G776:G839" si="25">IF(E776=E775,G775,D776)</f>
        <v>0</v>
      </c>
    </row>
    <row r="777" spans="1:7" x14ac:dyDescent="0.25">
      <c r="A777" t="str">
        <f t="shared" si="24"/>
        <v/>
      </c>
      <c r="G777">
        <f t="shared" si="25"/>
        <v>0</v>
      </c>
    </row>
    <row r="778" spans="1:7" x14ac:dyDescent="0.25">
      <c r="A778" t="str">
        <f t="shared" si="24"/>
        <v/>
      </c>
      <c r="G778">
        <f t="shared" si="25"/>
        <v>0</v>
      </c>
    </row>
    <row r="779" spans="1:7" x14ac:dyDescent="0.25">
      <c r="A779" t="str">
        <f t="shared" si="24"/>
        <v/>
      </c>
      <c r="G779">
        <f t="shared" si="25"/>
        <v>0</v>
      </c>
    </row>
    <row r="780" spans="1:7" x14ac:dyDescent="0.25">
      <c r="A780" t="str">
        <f t="shared" si="24"/>
        <v/>
      </c>
      <c r="G780">
        <f t="shared" si="25"/>
        <v>0</v>
      </c>
    </row>
    <row r="781" spans="1:7" x14ac:dyDescent="0.25">
      <c r="A781" t="str">
        <f t="shared" si="24"/>
        <v/>
      </c>
      <c r="G781">
        <f t="shared" si="25"/>
        <v>0</v>
      </c>
    </row>
    <row r="782" spans="1:7" x14ac:dyDescent="0.25">
      <c r="A782" t="str">
        <f t="shared" si="24"/>
        <v/>
      </c>
      <c r="G782">
        <f t="shared" si="25"/>
        <v>0</v>
      </c>
    </row>
    <row r="783" spans="1:7" x14ac:dyDescent="0.25">
      <c r="A783" t="str">
        <f t="shared" si="24"/>
        <v/>
      </c>
      <c r="G783">
        <f t="shared" si="25"/>
        <v>0</v>
      </c>
    </row>
    <row r="784" spans="1:7" x14ac:dyDescent="0.25">
      <c r="A784" t="str">
        <f t="shared" si="24"/>
        <v/>
      </c>
      <c r="G784">
        <f t="shared" si="25"/>
        <v>0</v>
      </c>
    </row>
    <row r="785" spans="1:7" x14ac:dyDescent="0.25">
      <c r="A785" t="str">
        <f t="shared" si="24"/>
        <v/>
      </c>
      <c r="G785">
        <f t="shared" si="25"/>
        <v>0</v>
      </c>
    </row>
    <row r="786" spans="1:7" x14ac:dyDescent="0.25">
      <c r="A786" t="str">
        <f t="shared" si="24"/>
        <v/>
      </c>
      <c r="G786">
        <f t="shared" si="25"/>
        <v>0</v>
      </c>
    </row>
    <row r="787" spans="1:7" x14ac:dyDescent="0.25">
      <c r="A787" t="str">
        <f t="shared" si="24"/>
        <v/>
      </c>
      <c r="G787">
        <f t="shared" si="25"/>
        <v>0</v>
      </c>
    </row>
    <row r="788" spans="1:7" x14ac:dyDescent="0.25">
      <c r="A788" t="str">
        <f t="shared" si="24"/>
        <v/>
      </c>
      <c r="G788">
        <f t="shared" si="25"/>
        <v>0</v>
      </c>
    </row>
    <row r="789" spans="1:7" x14ac:dyDescent="0.25">
      <c r="A789" t="str">
        <f t="shared" si="24"/>
        <v/>
      </c>
      <c r="G789">
        <f t="shared" si="25"/>
        <v>0</v>
      </c>
    </row>
    <row r="790" spans="1:7" x14ac:dyDescent="0.25">
      <c r="A790" t="str">
        <f t="shared" si="24"/>
        <v/>
      </c>
      <c r="G790">
        <f t="shared" si="25"/>
        <v>0</v>
      </c>
    </row>
    <row r="791" spans="1:7" x14ac:dyDescent="0.25">
      <c r="A791" t="str">
        <f t="shared" si="24"/>
        <v/>
      </c>
      <c r="G791">
        <f t="shared" si="25"/>
        <v>0</v>
      </c>
    </row>
    <row r="792" spans="1:7" x14ac:dyDescent="0.25">
      <c r="A792" t="str">
        <f t="shared" si="24"/>
        <v/>
      </c>
      <c r="G792">
        <f t="shared" si="25"/>
        <v>0</v>
      </c>
    </row>
    <row r="793" spans="1:7" x14ac:dyDescent="0.25">
      <c r="A793" t="str">
        <f t="shared" si="24"/>
        <v/>
      </c>
      <c r="G793">
        <f t="shared" si="25"/>
        <v>0</v>
      </c>
    </row>
    <row r="794" spans="1:7" x14ac:dyDescent="0.25">
      <c r="A794" t="str">
        <f t="shared" si="24"/>
        <v/>
      </c>
      <c r="G794">
        <f t="shared" si="25"/>
        <v>0</v>
      </c>
    </row>
    <row r="795" spans="1:7" x14ac:dyDescent="0.25">
      <c r="A795" t="str">
        <f t="shared" si="24"/>
        <v/>
      </c>
      <c r="G795">
        <f t="shared" si="25"/>
        <v>0</v>
      </c>
    </row>
    <row r="796" spans="1:7" x14ac:dyDescent="0.25">
      <c r="A796" t="str">
        <f t="shared" si="24"/>
        <v/>
      </c>
      <c r="G796">
        <f t="shared" si="25"/>
        <v>0</v>
      </c>
    </row>
    <row r="797" spans="1:7" x14ac:dyDescent="0.25">
      <c r="A797" t="str">
        <f t="shared" si="24"/>
        <v/>
      </c>
      <c r="G797">
        <f t="shared" si="25"/>
        <v>0</v>
      </c>
    </row>
    <row r="798" spans="1:7" x14ac:dyDescent="0.25">
      <c r="A798" t="str">
        <f t="shared" si="24"/>
        <v/>
      </c>
      <c r="G798">
        <f t="shared" si="25"/>
        <v>0</v>
      </c>
    </row>
    <row r="799" spans="1:7" x14ac:dyDescent="0.25">
      <c r="A799" t="str">
        <f t="shared" si="24"/>
        <v/>
      </c>
      <c r="G799">
        <f t="shared" si="25"/>
        <v>0</v>
      </c>
    </row>
    <row r="800" spans="1:7" x14ac:dyDescent="0.25">
      <c r="A800" t="str">
        <f t="shared" si="24"/>
        <v/>
      </c>
      <c r="G800">
        <f t="shared" si="25"/>
        <v>0</v>
      </c>
    </row>
    <row r="801" spans="1:7" x14ac:dyDescent="0.25">
      <c r="A801" t="str">
        <f t="shared" si="24"/>
        <v/>
      </c>
      <c r="G801">
        <f t="shared" si="25"/>
        <v>0</v>
      </c>
    </row>
    <row r="802" spans="1:7" x14ac:dyDescent="0.25">
      <c r="A802" t="str">
        <f t="shared" si="24"/>
        <v/>
      </c>
      <c r="G802">
        <f t="shared" si="25"/>
        <v>0</v>
      </c>
    </row>
    <row r="803" spans="1:7" x14ac:dyDescent="0.25">
      <c r="A803" t="str">
        <f t="shared" si="24"/>
        <v/>
      </c>
      <c r="G803">
        <f t="shared" si="25"/>
        <v>0</v>
      </c>
    </row>
    <row r="804" spans="1:7" x14ac:dyDescent="0.25">
      <c r="A804" t="str">
        <f t="shared" si="24"/>
        <v/>
      </c>
      <c r="G804">
        <f t="shared" si="25"/>
        <v>0</v>
      </c>
    </row>
    <row r="805" spans="1:7" x14ac:dyDescent="0.25">
      <c r="A805" t="str">
        <f t="shared" si="24"/>
        <v/>
      </c>
      <c r="G805">
        <f t="shared" si="25"/>
        <v>0</v>
      </c>
    </row>
    <row r="806" spans="1:7" x14ac:dyDescent="0.25">
      <c r="A806" t="str">
        <f t="shared" si="24"/>
        <v/>
      </c>
      <c r="G806">
        <f t="shared" si="25"/>
        <v>0</v>
      </c>
    </row>
    <row r="807" spans="1:7" x14ac:dyDescent="0.25">
      <c r="A807" t="str">
        <f t="shared" si="24"/>
        <v/>
      </c>
      <c r="G807">
        <f t="shared" si="25"/>
        <v>0</v>
      </c>
    </row>
    <row r="808" spans="1:7" x14ac:dyDescent="0.25">
      <c r="A808" t="str">
        <f t="shared" si="24"/>
        <v/>
      </c>
      <c r="G808">
        <f t="shared" si="25"/>
        <v>0</v>
      </c>
    </row>
    <row r="809" spans="1:7" x14ac:dyDescent="0.25">
      <c r="A809" t="str">
        <f t="shared" si="24"/>
        <v/>
      </c>
      <c r="G809">
        <f t="shared" si="25"/>
        <v>0</v>
      </c>
    </row>
    <row r="810" spans="1:7" x14ac:dyDescent="0.25">
      <c r="A810" t="str">
        <f t="shared" si="24"/>
        <v/>
      </c>
      <c r="G810">
        <f t="shared" si="25"/>
        <v>0</v>
      </c>
    </row>
    <row r="811" spans="1:7" x14ac:dyDescent="0.25">
      <c r="A811" t="str">
        <f t="shared" si="24"/>
        <v/>
      </c>
      <c r="G811">
        <f t="shared" si="25"/>
        <v>0</v>
      </c>
    </row>
    <row r="812" spans="1:7" x14ac:dyDescent="0.25">
      <c r="A812" t="str">
        <f t="shared" si="24"/>
        <v/>
      </c>
      <c r="G812">
        <f t="shared" si="25"/>
        <v>0</v>
      </c>
    </row>
    <row r="813" spans="1:7" x14ac:dyDescent="0.25">
      <c r="A813" t="str">
        <f t="shared" si="24"/>
        <v/>
      </c>
      <c r="G813">
        <f t="shared" si="25"/>
        <v>0</v>
      </c>
    </row>
    <row r="814" spans="1:7" x14ac:dyDescent="0.25">
      <c r="A814" t="str">
        <f t="shared" si="24"/>
        <v/>
      </c>
      <c r="G814">
        <f t="shared" si="25"/>
        <v>0</v>
      </c>
    </row>
    <row r="815" spans="1:7" x14ac:dyDescent="0.25">
      <c r="A815" t="str">
        <f t="shared" si="24"/>
        <v/>
      </c>
      <c r="G815">
        <f t="shared" si="25"/>
        <v>0</v>
      </c>
    </row>
    <row r="816" spans="1:7" x14ac:dyDescent="0.25">
      <c r="A816" t="str">
        <f t="shared" si="24"/>
        <v/>
      </c>
      <c r="G816">
        <f t="shared" si="25"/>
        <v>0</v>
      </c>
    </row>
    <row r="817" spans="1:7" x14ac:dyDescent="0.25">
      <c r="A817" t="str">
        <f t="shared" si="24"/>
        <v/>
      </c>
      <c r="G817">
        <f t="shared" si="25"/>
        <v>0</v>
      </c>
    </row>
    <row r="818" spans="1:7" x14ac:dyDescent="0.25">
      <c r="A818" t="str">
        <f t="shared" si="24"/>
        <v/>
      </c>
      <c r="G818">
        <f t="shared" si="25"/>
        <v>0</v>
      </c>
    </row>
    <row r="819" spans="1:7" x14ac:dyDescent="0.25">
      <c r="A819" t="str">
        <f t="shared" si="24"/>
        <v/>
      </c>
      <c r="G819">
        <f t="shared" si="25"/>
        <v>0</v>
      </c>
    </row>
    <row r="820" spans="1:7" x14ac:dyDescent="0.25">
      <c r="A820" t="str">
        <f t="shared" si="24"/>
        <v/>
      </c>
      <c r="G820">
        <f t="shared" si="25"/>
        <v>0</v>
      </c>
    </row>
    <row r="821" spans="1:7" x14ac:dyDescent="0.25">
      <c r="A821" t="str">
        <f t="shared" si="24"/>
        <v/>
      </c>
      <c r="G821">
        <f t="shared" si="25"/>
        <v>0</v>
      </c>
    </row>
    <row r="822" spans="1:7" x14ac:dyDescent="0.25">
      <c r="A822" t="str">
        <f t="shared" si="24"/>
        <v/>
      </c>
      <c r="G822">
        <f t="shared" si="25"/>
        <v>0</v>
      </c>
    </row>
    <row r="823" spans="1:7" x14ac:dyDescent="0.25">
      <c r="A823" t="str">
        <f t="shared" si="24"/>
        <v/>
      </c>
      <c r="G823">
        <f t="shared" si="25"/>
        <v>0</v>
      </c>
    </row>
    <row r="824" spans="1:7" x14ac:dyDescent="0.25">
      <c r="A824" t="str">
        <f t="shared" si="24"/>
        <v/>
      </c>
      <c r="G824">
        <f t="shared" si="25"/>
        <v>0</v>
      </c>
    </row>
    <row r="825" spans="1:7" x14ac:dyDescent="0.25">
      <c r="A825" t="str">
        <f t="shared" si="24"/>
        <v/>
      </c>
      <c r="G825">
        <f t="shared" si="25"/>
        <v>0</v>
      </c>
    </row>
    <row r="826" spans="1:7" x14ac:dyDescent="0.25">
      <c r="A826" t="str">
        <f t="shared" si="24"/>
        <v/>
      </c>
      <c r="G826">
        <f t="shared" si="25"/>
        <v>0</v>
      </c>
    </row>
    <row r="827" spans="1:7" x14ac:dyDescent="0.25">
      <c r="A827" t="str">
        <f t="shared" si="24"/>
        <v/>
      </c>
      <c r="G827">
        <f t="shared" si="25"/>
        <v>0</v>
      </c>
    </row>
    <row r="828" spans="1:7" x14ac:dyDescent="0.25">
      <c r="A828" t="str">
        <f t="shared" si="24"/>
        <v/>
      </c>
      <c r="G828">
        <f t="shared" si="25"/>
        <v>0</v>
      </c>
    </row>
    <row r="829" spans="1:7" x14ac:dyDescent="0.25">
      <c r="A829" t="str">
        <f t="shared" si="24"/>
        <v/>
      </c>
      <c r="G829">
        <f t="shared" si="25"/>
        <v>0</v>
      </c>
    </row>
    <row r="830" spans="1:7" x14ac:dyDescent="0.25">
      <c r="A830" t="str">
        <f t="shared" si="24"/>
        <v/>
      </c>
      <c r="G830">
        <f t="shared" si="25"/>
        <v>0</v>
      </c>
    </row>
    <row r="831" spans="1:7" x14ac:dyDescent="0.25">
      <c r="A831" t="str">
        <f t="shared" si="24"/>
        <v/>
      </c>
      <c r="G831">
        <f t="shared" si="25"/>
        <v>0</v>
      </c>
    </row>
    <row r="832" spans="1:7" x14ac:dyDescent="0.25">
      <c r="A832" t="str">
        <f t="shared" si="24"/>
        <v/>
      </c>
      <c r="G832">
        <f t="shared" si="25"/>
        <v>0</v>
      </c>
    </row>
    <row r="833" spans="1:7" x14ac:dyDescent="0.25">
      <c r="A833" t="str">
        <f t="shared" si="24"/>
        <v/>
      </c>
      <c r="G833">
        <f t="shared" si="25"/>
        <v>0</v>
      </c>
    </row>
    <row r="834" spans="1:7" x14ac:dyDescent="0.25">
      <c r="A834" t="str">
        <f t="shared" si="24"/>
        <v/>
      </c>
      <c r="G834">
        <f t="shared" si="25"/>
        <v>0</v>
      </c>
    </row>
    <row r="835" spans="1:7" x14ac:dyDescent="0.25">
      <c r="A835" t="str">
        <f t="shared" si="24"/>
        <v/>
      </c>
      <c r="G835">
        <f t="shared" si="25"/>
        <v>0</v>
      </c>
    </row>
    <row r="836" spans="1:7" x14ac:dyDescent="0.25">
      <c r="A836" t="str">
        <f t="shared" si="24"/>
        <v/>
      </c>
      <c r="G836">
        <f t="shared" si="25"/>
        <v>0</v>
      </c>
    </row>
    <row r="837" spans="1:7" x14ac:dyDescent="0.25">
      <c r="A837" t="str">
        <f t="shared" si="24"/>
        <v/>
      </c>
      <c r="G837">
        <f t="shared" si="25"/>
        <v>0</v>
      </c>
    </row>
    <row r="838" spans="1:7" x14ac:dyDescent="0.25">
      <c r="A838" t="str">
        <f t="shared" si="24"/>
        <v/>
      </c>
      <c r="G838">
        <f t="shared" si="25"/>
        <v>0</v>
      </c>
    </row>
    <row r="839" spans="1:7" x14ac:dyDescent="0.25">
      <c r="A839" t="str">
        <f t="shared" si="24"/>
        <v/>
      </c>
      <c r="G839">
        <f t="shared" si="25"/>
        <v>0</v>
      </c>
    </row>
    <row r="840" spans="1:7" x14ac:dyDescent="0.25">
      <c r="A840" t="str">
        <f t="shared" ref="A840:A903" si="26">B840&amp;C840</f>
        <v/>
      </c>
      <c r="G840">
        <f t="shared" ref="G840:G903" si="27">IF(E840=E839,G839,D840)</f>
        <v>0</v>
      </c>
    </row>
    <row r="841" spans="1:7" x14ac:dyDescent="0.25">
      <c r="A841" t="str">
        <f t="shared" si="26"/>
        <v/>
      </c>
      <c r="G841">
        <f t="shared" si="27"/>
        <v>0</v>
      </c>
    </row>
    <row r="842" spans="1:7" x14ac:dyDescent="0.25">
      <c r="A842" t="str">
        <f t="shared" si="26"/>
        <v/>
      </c>
      <c r="G842">
        <f t="shared" si="27"/>
        <v>0</v>
      </c>
    </row>
    <row r="843" spans="1:7" x14ac:dyDescent="0.25">
      <c r="A843" t="str">
        <f t="shared" si="26"/>
        <v/>
      </c>
      <c r="G843">
        <f t="shared" si="27"/>
        <v>0</v>
      </c>
    </row>
    <row r="844" spans="1:7" x14ac:dyDescent="0.25">
      <c r="A844" t="str">
        <f t="shared" si="26"/>
        <v/>
      </c>
      <c r="G844">
        <f t="shared" si="27"/>
        <v>0</v>
      </c>
    </row>
    <row r="845" spans="1:7" x14ac:dyDescent="0.25">
      <c r="A845" t="str">
        <f t="shared" si="26"/>
        <v/>
      </c>
      <c r="G845">
        <f t="shared" si="27"/>
        <v>0</v>
      </c>
    </row>
    <row r="846" spans="1:7" x14ac:dyDescent="0.25">
      <c r="A846" t="str">
        <f t="shared" si="26"/>
        <v/>
      </c>
      <c r="G846">
        <f t="shared" si="27"/>
        <v>0</v>
      </c>
    </row>
    <row r="847" spans="1:7" x14ac:dyDescent="0.25">
      <c r="A847" t="str">
        <f t="shared" si="26"/>
        <v/>
      </c>
      <c r="G847">
        <f t="shared" si="27"/>
        <v>0</v>
      </c>
    </row>
    <row r="848" spans="1:7" x14ac:dyDescent="0.25">
      <c r="A848" t="str">
        <f t="shared" si="26"/>
        <v/>
      </c>
      <c r="G848">
        <f t="shared" si="27"/>
        <v>0</v>
      </c>
    </row>
    <row r="849" spans="1:7" x14ac:dyDescent="0.25">
      <c r="A849" t="str">
        <f t="shared" si="26"/>
        <v/>
      </c>
      <c r="G849">
        <f t="shared" si="27"/>
        <v>0</v>
      </c>
    </row>
    <row r="850" spans="1:7" x14ac:dyDescent="0.25">
      <c r="A850" t="str">
        <f t="shared" si="26"/>
        <v/>
      </c>
      <c r="G850">
        <f t="shared" si="27"/>
        <v>0</v>
      </c>
    </row>
    <row r="851" spans="1:7" x14ac:dyDescent="0.25">
      <c r="A851" t="str">
        <f t="shared" si="26"/>
        <v/>
      </c>
      <c r="G851">
        <f t="shared" si="27"/>
        <v>0</v>
      </c>
    </row>
    <row r="852" spans="1:7" x14ac:dyDescent="0.25">
      <c r="A852" t="str">
        <f t="shared" si="26"/>
        <v/>
      </c>
      <c r="G852">
        <f t="shared" si="27"/>
        <v>0</v>
      </c>
    </row>
    <row r="853" spans="1:7" x14ac:dyDescent="0.25">
      <c r="A853" t="str">
        <f t="shared" si="26"/>
        <v/>
      </c>
      <c r="G853">
        <f t="shared" si="27"/>
        <v>0</v>
      </c>
    </row>
    <row r="854" spans="1:7" x14ac:dyDescent="0.25">
      <c r="A854" t="str">
        <f t="shared" si="26"/>
        <v/>
      </c>
      <c r="G854">
        <f t="shared" si="27"/>
        <v>0</v>
      </c>
    </row>
    <row r="855" spans="1:7" x14ac:dyDescent="0.25">
      <c r="A855" t="str">
        <f t="shared" si="26"/>
        <v/>
      </c>
      <c r="G855">
        <f t="shared" si="27"/>
        <v>0</v>
      </c>
    </row>
    <row r="856" spans="1:7" x14ac:dyDescent="0.25">
      <c r="A856" t="str">
        <f t="shared" si="26"/>
        <v/>
      </c>
      <c r="G856">
        <f t="shared" si="27"/>
        <v>0</v>
      </c>
    </row>
    <row r="857" spans="1:7" x14ac:dyDescent="0.25">
      <c r="A857" t="str">
        <f t="shared" si="26"/>
        <v/>
      </c>
      <c r="G857">
        <f t="shared" si="27"/>
        <v>0</v>
      </c>
    </row>
    <row r="858" spans="1:7" x14ac:dyDescent="0.25">
      <c r="A858" t="str">
        <f t="shared" si="26"/>
        <v/>
      </c>
      <c r="G858">
        <f t="shared" si="27"/>
        <v>0</v>
      </c>
    </row>
    <row r="859" spans="1:7" x14ac:dyDescent="0.25">
      <c r="A859" t="str">
        <f t="shared" si="26"/>
        <v/>
      </c>
      <c r="G859">
        <f t="shared" si="27"/>
        <v>0</v>
      </c>
    </row>
    <row r="860" spans="1:7" x14ac:dyDescent="0.25">
      <c r="A860" t="str">
        <f t="shared" si="26"/>
        <v/>
      </c>
      <c r="G860">
        <f t="shared" si="27"/>
        <v>0</v>
      </c>
    </row>
    <row r="861" spans="1:7" x14ac:dyDescent="0.25">
      <c r="A861" t="str">
        <f t="shared" si="26"/>
        <v/>
      </c>
      <c r="G861">
        <f t="shared" si="27"/>
        <v>0</v>
      </c>
    </row>
    <row r="862" spans="1:7" x14ac:dyDescent="0.25">
      <c r="A862" t="str">
        <f t="shared" si="26"/>
        <v/>
      </c>
      <c r="G862">
        <f t="shared" si="27"/>
        <v>0</v>
      </c>
    </row>
    <row r="863" spans="1:7" x14ac:dyDescent="0.25">
      <c r="A863" t="str">
        <f t="shared" si="26"/>
        <v/>
      </c>
      <c r="G863">
        <f t="shared" si="27"/>
        <v>0</v>
      </c>
    </row>
    <row r="864" spans="1:7" x14ac:dyDescent="0.25">
      <c r="A864" t="str">
        <f t="shared" si="26"/>
        <v/>
      </c>
      <c r="G864">
        <f t="shared" si="27"/>
        <v>0</v>
      </c>
    </row>
    <row r="865" spans="1:7" x14ac:dyDescent="0.25">
      <c r="A865" t="str">
        <f t="shared" si="26"/>
        <v/>
      </c>
      <c r="G865">
        <f t="shared" si="27"/>
        <v>0</v>
      </c>
    </row>
    <row r="866" spans="1:7" x14ac:dyDescent="0.25">
      <c r="A866" t="str">
        <f t="shared" si="26"/>
        <v/>
      </c>
      <c r="G866">
        <f t="shared" si="27"/>
        <v>0</v>
      </c>
    </row>
    <row r="867" spans="1:7" x14ac:dyDescent="0.25">
      <c r="A867" t="str">
        <f t="shared" si="26"/>
        <v/>
      </c>
      <c r="G867">
        <f t="shared" si="27"/>
        <v>0</v>
      </c>
    </row>
    <row r="868" spans="1:7" x14ac:dyDescent="0.25">
      <c r="A868" t="str">
        <f t="shared" si="26"/>
        <v/>
      </c>
      <c r="G868">
        <f t="shared" si="27"/>
        <v>0</v>
      </c>
    </row>
    <row r="869" spans="1:7" x14ac:dyDescent="0.25">
      <c r="A869" t="str">
        <f t="shared" si="26"/>
        <v/>
      </c>
      <c r="G869">
        <f t="shared" si="27"/>
        <v>0</v>
      </c>
    </row>
    <row r="870" spans="1:7" x14ac:dyDescent="0.25">
      <c r="A870" t="str">
        <f t="shared" si="26"/>
        <v/>
      </c>
      <c r="G870">
        <f t="shared" si="27"/>
        <v>0</v>
      </c>
    </row>
    <row r="871" spans="1:7" x14ac:dyDescent="0.25">
      <c r="A871" t="str">
        <f t="shared" si="26"/>
        <v/>
      </c>
      <c r="G871">
        <f t="shared" si="27"/>
        <v>0</v>
      </c>
    </row>
    <row r="872" spans="1:7" x14ac:dyDescent="0.25">
      <c r="A872" t="str">
        <f t="shared" si="26"/>
        <v/>
      </c>
      <c r="G872">
        <f t="shared" si="27"/>
        <v>0</v>
      </c>
    </row>
    <row r="873" spans="1:7" x14ac:dyDescent="0.25">
      <c r="A873" t="str">
        <f t="shared" si="26"/>
        <v/>
      </c>
      <c r="G873">
        <f t="shared" si="27"/>
        <v>0</v>
      </c>
    </row>
    <row r="874" spans="1:7" x14ac:dyDescent="0.25">
      <c r="A874" t="str">
        <f t="shared" si="26"/>
        <v/>
      </c>
      <c r="G874">
        <f t="shared" si="27"/>
        <v>0</v>
      </c>
    </row>
    <row r="875" spans="1:7" x14ac:dyDescent="0.25">
      <c r="A875" t="str">
        <f t="shared" si="26"/>
        <v/>
      </c>
      <c r="G875">
        <f t="shared" si="27"/>
        <v>0</v>
      </c>
    </row>
    <row r="876" spans="1:7" x14ac:dyDescent="0.25">
      <c r="A876" t="str">
        <f t="shared" si="26"/>
        <v/>
      </c>
      <c r="G876">
        <f t="shared" si="27"/>
        <v>0</v>
      </c>
    </row>
    <row r="877" spans="1:7" x14ac:dyDescent="0.25">
      <c r="A877" t="str">
        <f t="shared" si="26"/>
        <v/>
      </c>
      <c r="G877">
        <f t="shared" si="27"/>
        <v>0</v>
      </c>
    </row>
    <row r="878" spans="1:7" x14ac:dyDescent="0.25">
      <c r="A878" t="str">
        <f t="shared" si="26"/>
        <v/>
      </c>
      <c r="G878">
        <f t="shared" si="27"/>
        <v>0</v>
      </c>
    </row>
    <row r="879" spans="1:7" x14ac:dyDescent="0.25">
      <c r="A879" t="str">
        <f t="shared" si="26"/>
        <v/>
      </c>
      <c r="G879">
        <f t="shared" si="27"/>
        <v>0</v>
      </c>
    </row>
    <row r="880" spans="1:7" x14ac:dyDescent="0.25">
      <c r="A880" t="str">
        <f t="shared" si="26"/>
        <v/>
      </c>
      <c r="G880">
        <f t="shared" si="27"/>
        <v>0</v>
      </c>
    </row>
    <row r="881" spans="1:7" x14ac:dyDescent="0.25">
      <c r="A881" t="str">
        <f t="shared" si="26"/>
        <v/>
      </c>
      <c r="G881">
        <f t="shared" si="27"/>
        <v>0</v>
      </c>
    </row>
    <row r="882" spans="1:7" x14ac:dyDescent="0.25">
      <c r="A882" t="str">
        <f t="shared" si="26"/>
        <v/>
      </c>
      <c r="G882">
        <f t="shared" si="27"/>
        <v>0</v>
      </c>
    </row>
    <row r="883" spans="1:7" x14ac:dyDescent="0.25">
      <c r="A883" t="str">
        <f t="shared" si="26"/>
        <v/>
      </c>
      <c r="G883">
        <f t="shared" si="27"/>
        <v>0</v>
      </c>
    </row>
    <row r="884" spans="1:7" x14ac:dyDescent="0.25">
      <c r="A884" t="str">
        <f t="shared" si="26"/>
        <v/>
      </c>
      <c r="G884">
        <f t="shared" si="27"/>
        <v>0</v>
      </c>
    </row>
    <row r="885" spans="1:7" x14ac:dyDescent="0.25">
      <c r="A885" t="str">
        <f t="shared" si="26"/>
        <v/>
      </c>
      <c r="G885">
        <f t="shared" si="27"/>
        <v>0</v>
      </c>
    </row>
    <row r="886" spans="1:7" x14ac:dyDescent="0.25">
      <c r="A886" t="str">
        <f t="shared" si="26"/>
        <v/>
      </c>
      <c r="G886">
        <f t="shared" si="27"/>
        <v>0</v>
      </c>
    </row>
    <row r="887" spans="1:7" x14ac:dyDescent="0.25">
      <c r="A887" t="str">
        <f t="shared" si="26"/>
        <v/>
      </c>
      <c r="G887">
        <f t="shared" si="27"/>
        <v>0</v>
      </c>
    </row>
    <row r="888" spans="1:7" x14ac:dyDescent="0.25">
      <c r="A888" t="str">
        <f t="shared" si="26"/>
        <v/>
      </c>
      <c r="G888">
        <f t="shared" si="27"/>
        <v>0</v>
      </c>
    </row>
    <row r="889" spans="1:7" x14ac:dyDescent="0.25">
      <c r="A889" t="str">
        <f t="shared" si="26"/>
        <v/>
      </c>
      <c r="G889">
        <f t="shared" si="27"/>
        <v>0</v>
      </c>
    </row>
    <row r="890" spans="1:7" x14ac:dyDescent="0.25">
      <c r="A890" t="str">
        <f t="shared" si="26"/>
        <v/>
      </c>
      <c r="G890">
        <f t="shared" si="27"/>
        <v>0</v>
      </c>
    </row>
    <row r="891" spans="1:7" x14ac:dyDescent="0.25">
      <c r="A891" t="str">
        <f t="shared" si="26"/>
        <v/>
      </c>
      <c r="G891">
        <f t="shared" si="27"/>
        <v>0</v>
      </c>
    </row>
    <row r="892" spans="1:7" x14ac:dyDescent="0.25">
      <c r="A892" t="str">
        <f t="shared" si="26"/>
        <v/>
      </c>
      <c r="G892">
        <f t="shared" si="27"/>
        <v>0</v>
      </c>
    </row>
    <row r="893" spans="1:7" x14ac:dyDescent="0.25">
      <c r="A893" t="str">
        <f t="shared" si="26"/>
        <v/>
      </c>
      <c r="G893">
        <f t="shared" si="27"/>
        <v>0</v>
      </c>
    </row>
    <row r="894" spans="1:7" x14ac:dyDescent="0.25">
      <c r="A894" t="str">
        <f t="shared" si="26"/>
        <v/>
      </c>
      <c r="G894">
        <f t="shared" si="27"/>
        <v>0</v>
      </c>
    </row>
    <row r="895" spans="1:7" x14ac:dyDescent="0.25">
      <c r="A895" t="str">
        <f t="shared" si="26"/>
        <v/>
      </c>
      <c r="G895">
        <f t="shared" si="27"/>
        <v>0</v>
      </c>
    </row>
    <row r="896" spans="1:7" x14ac:dyDescent="0.25">
      <c r="A896" t="str">
        <f t="shared" si="26"/>
        <v/>
      </c>
      <c r="G896">
        <f t="shared" si="27"/>
        <v>0</v>
      </c>
    </row>
    <row r="897" spans="1:7" x14ac:dyDescent="0.25">
      <c r="A897" t="str">
        <f t="shared" si="26"/>
        <v/>
      </c>
      <c r="G897">
        <f t="shared" si="27"/>
        <v>0</v>
      </c>
    </row>
    <row r="898" spans="1:7" x14ac:dyDescent="0.25">
      <c r="A898" t="str">
        <f t="shared" si="26"/>
        <v/>
      </c>
      <c r="G898">
        <f t="shared" si="27"/>
        <v>0</v>
      </c>
    </row>
    <row r="899" spans="1:7" x14ac:dyDescent="0.25">
      <c r="A899" t="str">
        <f t="shared" si="26"/>
        <v/>
      </c>
      <c r="G899">
        <f t="shared" si="27"/>
        <v>0</v>
      </c>
    </row>
    <row r="900" spans="1:7" x14ac:dyDescent="0.25">
      <c r="A900" t="str">
        <f t="shared" si="26"/>
        <v/>
      </c>
      <c r="G900">
        <f t="shared" si="27"/>
        <v>0</v>
      </c>
    </row>
    <row r="901" spans="1:7" x14ac:dyDescent="0.25">
      <c r="A901" t="str">
        <f t="shared" si="26"/>
        <v/>
      </c>
      <c r="G901">
        <f t="shared" si="27"/>
        <v>0</v>
      </c>
    </row>
    <row r="902" spans="1:7" x14ac:dyDescent="0.25">
      <c r="A902" t="str">
        <f t="shared" si="26"/>
        <v/>
      </c>
      <c r="G902">
        <f t="shared" si="27"/>
        <v>0</v>
      </c>
    </row>
    <row r="903" spans="1:7" x14ac:dyDescent="0.25">
      <c r="A903" t="str">
        <f t="shared" si="26"/>
        <v/>
      </c>
      <c r="G903">
        <f t="shared" si="27"/>
        <v>0</v>
      </c>
    </row>
    <row r="904" spans="1:7" x14ac:dyDescent="0.25">
      <c r="A904" t="str">
        <f t="shared" ref="A904:A967" si="28">B904&amp;C904</f>
        <v/>
      </c>
      <c r="G904">
        <f t="shared" ref="G904:G967" si="29">IF(E904=E903,G903,D904)</f>
        <v>0</v>
      </c>
    </row>
    <row r="905" spans="1:7" x14ac:dyDescent="0.25">
      <c r="A905" t="str">
        <f t="shared" si="28"/>
        <v/>
      </c>
      <c r="G905">
        <f t="shared" si="29"/>
        <v>0</v>
      </c>
    </row>
    <row r="906" spans="1:7" x14ac:dyDescent="0.25">
      <c r="A906" t="str">
        <f t="shared" si="28"/>
        <v/>
      </c>
      <c r="G906">
        <f t="shared" si="29"/>
        <v>0</v>
      </c>
    </row>
    <row r="907" spans="1:7" x14ac:dyDescent="0.25">
      <c r="A907" t="str">
        <f t="shared" si="28"/>
        <v/>
      </c>
      <c r="G907">
        <f t="shared" si="29"/>
        <v>0</v>
      </c>
    </row>
    <row r="908" spans="1:7" x14ac:dyDescent="0.25">
      <c r="A908" t="str">
        <f t="shared" si="28"/>
        <v/>
      </c>
      <c r="G908">
        <f t="shared" si="29"/>
        <v>0</v>
      </c>
    </row>
    <row r="909" spans="1:7" x14ac:dyDescent="0.25">
      <c r="A909" t="str">
        <f t="shared" si="28"/>
        <v/>
      </c>
      <c r="G909">
        <f t="shared" si="29"/>
        <v>0</v>
      </c>
    </row>
    <row r="910" spans="1:7" x14ac:dyDescent="0.25">
      <c r="A910" t="str">
        <f t="shared" si="28"/>
        <v/>
      </c>
      <c r="G910">
        <f t="shared" si="29"/>
        <v>0</v>
      </c>
    </row>
    <row r="911" spans="1:7" x14ac:dyDescent="0.25">
      <c r="A911" t="str">
        <f t="shared" si="28"/>
        <v/>
      </c>
      <c r="G911">
        <f t="shared" si="29"/>
        <v>0</v>
      </c>
    </row>
    <row r="912" spans="1:7" x14ac:dyDescent="0.25">
      <c r="A912" t="str">
        <f t="shared" si="28"/>
        <v/>
      </c>
      <c r="G912">
        <f t="shared" si="29"/>
        <v>0</v>
      </c>
    </row>
    <row r="913" spans="1:7" x14ac:dyDescent="0.25">
      <c r="A913" t="str">
        <f t="shared" si="28"/>
        <v/>
      </c>
      <c r="G913">
        <f t="shared" si="29"/>
        <v>0</v>
      </c>
    </row>
    <row r="914" spans="1:7" x14ac:dyDescent="0.25">
      <c r="A914" t="str">
        <f t="shared" si="28"/>
        <v/>
      </c>
      <c r="G914">
        <f t="shared" si="29"/>
        <v>0</v>
      </c>
    </row>
    <row r="915" spans="1:7" x14ac:dyDescent="0.25">
      <c r="A915" t="str">
        <f t="shared" si="28"/>
        <v/>
      </c>
      <c r="G915">
        <f t="shared" si="29"/>
        <v>0</v>
      </c>
    </row>
    <row r="916" spans="1:7" x14ac:dyDescent="0.25">
      <c r="A916" t="str">
        <f t="shared" si="28"/>
        <v/>
      </c>
      <c r="G916">
        <f t="shared" si="29"/>
        <v>0</v>
      </c>
    </row>
    <row r="917" spans="1:7" x14ac:dyDescent="0.25">
      <c r="A917" t="str">
        <f t="shared" si="28"/>
        <v/>
      </c>
      <c r="G917">
        <f t="shared" si="29"/>
        <v>0</v>
      </c>
    </row>
    <row r="918" spans="1:7" x14ac:dyDescent="0.25">
      <c r="A918" t="str">
        <f t="shared" si="28"/>
        <v/>
      </c>
      <c r="G918">
        <f t="shared" si="29"/>
        <v>0</v>
      </c>
    </row>
    <row r="919" spans="1:7" x14ac:dyDescent="0.25">
      <c r="A919" t="str">
        <f t="shared" si="28"/>
        <v/>
      </c>
      <c r="G919">
        <f t="shared" si="29"/>
        <v>0</v>
      </c>
    </row>
    <row r="920" spans="1:7" x14ac:dyDescent="0.25">
      <c r="A920" t="str">
        <f t="shared" si="28"/>
        <v/>
      </c>
      <c r="G920">
        <f t="shared" si="29"/>
        <v>0</v>
      </c>
    </row>
    <row r="921" spans="1:7" x14ac:dyDescent="0.25">
      <c r="A921" t="str">
        <f t="shared" si="28"/>
        <v/>
      </c>
      <c r="G921">
        <f t="shared" si="29"/>
        <v>0</v>
      </c>
    </row>
    <row r="922" spans="1:7" x14ac:dyDescent="0.25">
      <c r="A922" t="str">
        <f t="shared" si="28"/>
        <v/>
      </c>
      <c r="G922">
        <f t="shared" si="29"/>
        <v>0</v>
      </c>
    </row>
    <row r="923" spans="1:7" x14ac:dyDescent="0.25">
      <c r="A923" t="str">
        <f t="shared" si="28"/>
        <v/>
      </c>
      <c r="G923">
        <f t="shared" si="29"/>
        <v>0</v>
      </c>
    </row>
    <row r="924" spans="1:7" x14ac:dyDescent="0.25">
      <c r="A924" t="str">
        <f t="shared" si="28"/>
        <v/>
      </c>
      <c r="G924">
        <f t="shared" si="29"/>
        <v>0</v>
      </c>
    </row>
    <row r="925" spans="1:7" x14ac:dyDescent="0.25">
      <c r="A925" t="str">
        <f t="shared" si="28"/>
        <v/>
      </c>
      <c r="G925">
        <f t="shared" si="29"/>
        <v>0</v>
      </c>
    </row>
    <row r="926" spans="1:7" x14ac:dyDescent="0.25">
      <c r="A926" t="str">
        <f t="shared" si="28"/>
        <v/>
      </c>
      <c r="G926">
        <f t="shared" si="29"/>
        <v>0</v>
      </c>
    </row>
    <row r="927" spans="1:7" x14ac:dyDescent="0.25">
      <c r="A927" t="str">
        <f t="shared" si="28"/>
        <v/>
      </c>
      <c r="G927">
        <f t="shared" si="29"/>
        <v>0</v>
      </c>
    </row>
    <row r="928" spans="1:7" x14ac:dyDescent="0.25">
      <c r="A928" t="str">
        <f t="shared" si="28"/>
        <v/>
      </c>
      <c r="G928">
        <f t="shared" si="29"/>
        <v>0</v>
      </c>
    </row>
    <row r="929" spans="1:7" x14ac:dyDescent="0.25">
      <c r="A929" t="str">
        <f t="shared" si="28"/>
        <v/>
      </c>
      <c r="G929">
        <f t="shared" si="29"/>
        <v>0</v>
      </c>
    </row>
    <row r="930" spans="1:7" x14ac:dyDescent="0.25">
      <c r="A930" t="str">
        <f t="shared" si="28"/>
        <v/>
      </c>
      <c r="G930">
        <f t="shared" si="29"/>
        <v>0</v>
      </c>
    </row>
    <row r="931" spans="1:7" x14ac:dyDescent="0.25">
      <c r="A931" t="str">
        <f t="shared" si="28"/>
        <v/>
      </c>
      <c r="G931">
        <f t="shared" si="29"/>
        <v>0</v>
      </c>
    </row>
    <row r="932" spans="1:7" x14ac:dyDescent="0.25">
      <c r="A932" t="str">
        <f t="shared" si="28"/>
        <v/>
      </c>
      <c r="G932">
        <f t="shared" si="29"/>
        <v>0</v>
      </c>
    </row>
    <row r="933" spans="1:7" x14ac:dyDescent="0.25">
      <c r="A933" t="str">
        <f t="shared" si="28"/>
        <v/>
      </c>
      <c r="G933">
        <f t="shared" si="29"/>
        <v>0</v>
      </c>
    </row>
    <row r="934" spans="1:7" x14ac:dyDescent="0.25">
      <c r="A934" t="str">
        <f t="shared" si="28"/>
        <v/>
      </c>
      <c r="G934">
        <f t="shared" si="29"/>
        <v>0</v>
      </c>
    </row>
    <row r="935" spans="1:7" x14ac:dyDescent="0.25">
      <c r="A935" t="str">
        <f t="shared" si="28"/>
        <v/>
      </c>
      <c r="G935">
        <f t="shared" si="29"/>
        <v>0</v>
      </c>
    </row>
    <row r="936" spans="1:7" x14ac:dyDescent="0.25">
      <c r="A936" t="str">
        <f t="shared" si="28"/>
        <v/>
      </c>
      <c r="G936">
        <f t="shared" si="29"/>
        <v>0</v>
      </c>
    </row>
    <row r="937" spans="1:7" x14ac:dyDescent="0.25">
      <c r="A937" t="str">
        <f t="shared" si="28"/>
        <v/>
      </c>
      <c r="G937">
        <f t="shared" si="29"/>
        <v>0</v>
      </c>
    </row>
    <row r="938" spans="1:7" x14ac:dyDescent="0.25">
      <c r="A938" t="str">
        <f t="shared" si="28"/>
        <v/>
      </c>
      <c r="G938">
        <f t="shared" si="29"/>
        <v>0</v>
      </c>
    </row>
    <row r="939" spans="1:7" x14ac:dyDescent="0.25">
      <c r="A939" t="str">
        <f t="shared" si="28"/>
        <v/>
      </c>
      <c r="G939">
        <f t="shared" si="29"/>
        <v>0</v>
      </c>
    </row>
    <row r="940" spans="1:7" x14ac:dyDescent="0.25">
      <c r="A940" t="str">
        <f t="shared" si="28"/>
        <v/>
      </c>
      <c r="G940">
        <f t="shared" si="29"/>
        <v>0</v>
      </c>
    </row>
    <row r="941" spans="1:7" x14ac:dyDescent="0.25">
      <c r="A941" t="str">
        <f t="shared" si="28"/>
        <v/>
      </c>
      <c r="G941">
        <f t="shared" si="29"/>
        <v>0</v>
      </c>
    </row>
    <row r="942" spans="1:7" x14ac:dyDescent="0.25">
      <c r="A942" t="str">
        <f t="shared" si="28"/>
        <v/>
      </c>
      <c r="G942">
        <f t="shared" si="29"/>
        <v>0</v>
      </c>
    </row>
    <row r="943" spans="1:7" x14ac:dyDescent="0.25">
      <c r="A943" t="str">
        <f t="shared" si="28"/>
        <v/>
      </c>
      <c r="G943">
        <f t="shared" si="29"/>
        <v>0</v>
      </c>
    </row>
    <row r="944" spans="1:7" x14ac:dyDescent="0.25">
      <c r="A944" t="str">
        <f t="shared" si="28"/>
        <v/>
      </c>
      <c r="G944">
        <f t="shared" si="29"/>
        <v>0</v>
      </c>
    </row>
    <row r="945" spans="1:7" x14ac:dyDescent="0.25">
      <c r="A945" t="str">
        <f t="shared" si="28"/>
        <v/>
      </c>
      <c r="G945">
        <f t="shared" si="29"/>
        <v>0</v>
      </c>
    </row>
    <row r="946" spans="1:7" x14ac:dyDescent="0.25">
      <c r="A946" t="str">
        <f t="shared" si="28"/>
        <v/>
      </c>
      <c r="G946">
        <f t="shared" si="29"/>
        <v>0</v>
      </c>
    </row>
    <row r="947" spans="1:7" x14ac:dyDescent="0.25">
      <c r="A947" t="str">
        <f t="shared" si="28"/>
        <v/>
      </c>
      <c r="G947">
        <f t="shared" si="29"/>
        <v>0</v>
      </c>
    </row>
    <row r="948" spans="1:7" x14ac:dyDescent="0.25">
      <c r="A948" t="str">
        <f t="shared" si="28"/>
        <v/>
      </c>
      <c r="G948">
        <f t="shared" si="29"/>
        <v>0</v>
      </c>
    </row>
    <row r="949" spans="1:7" x14ac:dyDescent="0.25">
      <c r="A949" t="str">
        <f t="shared" si="28"/>
        <v/>
      </c>
      <c r="G949">
        <f t="shared" si="29"/>
        <v>0</v>
      </c>
    </row>
    <row r="950" spans="1:7" x14ac:dyDescent="0.25">
      <c r="A950" t="str">
        <f t="shared" si="28"/>
        <v/>
      </c>
      <c r="G950">
        <f t="shared" si="29"/>
        <v>0</v>
      </c>
    </row>
    <row r="951" spans="1:7" x14ac:dyDescent="0.25">
      <c r="A951" t="str">
        <f t="shared" si="28"/>
        <v/>
      </c>
      <c r="G951">
        <f t="shared" si="29"/>
        <v>0</v>
      </c>
    </row>
    <row r="952" spans="1:7" x14ac:dyDescent="0.25">
      <c r="A952" t="str">
        <f t="shared" si="28"/>
        <v/>
      </c>
      <c r="G952">
        <f t="shared" si="29"/>
        <v>0</v>
      </c>
    </row>
    <row r="953" spans="1:7" x14ac:dyDescent="0.25">
      <c r="A953" t="str">
        <f t="shared" si="28"/>
        <v/>
      </c>
      <c r="G953">
        <f t="shared" si="29"/>
        <v>0</v>
      </c>
    </row>
    <row r="954" spans="1:7" x14ac:dyDescent="0.25">
      <c r="A954" t="str">
        <f t="shared" si="28"/>
        <v/>
      </c>
      <c r="G954">
        <f t="shared" si="29"/>
        <v>0</v>
      </c>
    </row>
    <row r="955" spans="1:7" x14ac:dyDescent="0.25">
      <c r="A955" t="str">
        <f t="shared" si="28"/>
        <v/>
      </c>
      <c r="G955">
        <f t="shared" si="29"/>
        <v>0</v>
      </c>
    </row>
    <row r="956" spans="1:7" x14ac:dyDescent="0.25">
      <c r="A956" t="str">
        <f t="shared" si="28"/>
        <v/>
      </c>
      <c r="G956">
        <f t="shared" si="29"/>
        <v>0</v>
      </c>
    </row>
    <row r="957" spans="1:7" x14ac:dyDescent="0.25">
      <c r="A957" t="str">
        <f t="shared" si="28"/>
        <v/>
      </c>
      <c r="G957">
        <f t="shared" si="29"/>
        <v>0</v>
      </c>
    </row>
    <row r="958" spans="1:7" x14ac:dyDescent="0.25">
      <c r="A958" t="str">
        <f t="shared" si="28"/>
        <v/>
      </c>
      <c r="G958">
        <f t="shared" si="29"/>
        <v>0</v>
      </c>
    </row>
    <row r="959" spans="1:7" x14ac:dyDescent="0.25">
      <c r="A959" t="str">
        <f t="shared" si="28"/>
        <v/>
      </c>
      <c r="G959">
        <f t="shared" si="29"/>
        <v>0</v>
      </c>
    </row>
    <row r="960" spans="1:7" x14ac:dyDescent="0.25">
      <c r="A960" t="str">
        <f t="shared" si="28"/>
        <v/>
      </c>
      <c r="G960">
        <f t="shared" si="29"/>
        <v>0</v>
      </c>
    </row>
    <row r="961" spans="1:7" x14ac:dyDescent="0.25">
      <c r="A961" t="str">
        <f t="shared" si="28"/>
        <v/>
      </c>
      <c r="G961">
        <f t="shared" si="29"/>
        <v>0</v>
      </c>
    </row>
    <row r="962" spans="1:7" x14ac:dyDescent="0.25">
      <c r="A962" t="str">
        <f t="shared" si="28"/>
        <v/>
      </c>
      <c r="G962">
        <f t="shared" si="29"/>
        <v>0</v>
      </c>
    </row>
    <row r="963" spans="1:7" x14ac:dyDescent="0.25">
      <c r="A963" t="str">
        <f t="shared" si="28"/>
        <v/>
      </c>
      <c r="G963">
        <f t="shared" si="29"/>
        <v>0</v>
      </c>
    </row>
    <row r="964" spans="1:7" x14ac:dyDescent="0.25">
      <c r="A964" t="str">
        <f t="shared" si="28"/>
        <v/>
      </c>
      <c r="G964">
        <f t="shared" si="29"/>
        <v>0</v>
      </c>
    </row>
    <row r="965" spans="1:7" x14ac:dyDescent="0.25">
      <c r="A965" t="str">
        <f t="shared" si="28"/>
        <v/>
      </c>
      <c r="G965">
        <f t="shared" si="29"/>
        <v>0</v>
      </c>
    </row>
    <row r="966" spans="1:7" x14ac:dyDescent="0.25">
      <c r="A966" t="str">
        <f t="shared" si="28"/>
        <v/>
      </c>
      <c r="G966">
        <f t="shared" si="29"/>
        <v>0</v>
      </c>
    </row>
    <row r="967" spans="1:7" x14ac:dyDescent="0.25">
      <c r="A967" t="str">
        <f t="shared" si="28"/>
        <v/>
      </c>
      <c r="G967">
        <f t="shared" si="29"/>
        <v>0</v>
      </c>
    </row>
    <row r="968" spans="1:7" x14ac:dyDescent="0.25">
      <c r="A968" t="str">
        <f t="shared" ref="A968:A1031" si="30">B968&amp;C968</f>
        <v/>
      </c>
      <c r="G968">
        <f t="shared" ref="G968:G1031" si="31">IF(E968=E967,G967,D968)</f>
        <v>0</v>
      </c>
    </row>
    <row r="969" spans="1:7" x14ac:dyDescent="0.25">
      <c r="A969" t="str">
        <f t="shared" si="30"/>
        <v/>
      </c>
      <c r="G969">
        <f t="shared" si="31"/>
        <v>0</v>
      </c>
    </row>
    <row r="970" spans="1:7" x14ac:dyDescent="0.25">
      <c r="A970" t="str">
        <f t="shared" si="30"/>
        <v/>
      </c>
      <c r="G970">
        <f t="shared" si="31"/>
        <v>0</v>
      </c>
    </row>
    <row r="971" spans="1:7" x14ac:dyDescent="0.25">
      <c r="A971" t="str">
        <f t="shared" si="30"/>
        <v/>
      </c>
      <c r="G971">
        <f t="shared" si="31"/>
        <v>0</v>
      </c>
    </row>
    <row r="972" spans="1:7" x14ac:dyDescent="0.25">
      <c r="A972" t="str">
        <f t="shared" si="30"/>
        <v/>
      </c>
      <c r="G972">
        <f t="shared" si="31"/>
        <v>0</v>
      </c>
    </row>
    <row r="973" spans="1:7" x14ac:dyDescent="0.25">
      <c r="A973" t="str">
        <f t="shared" si="30"/>
        <v/>
      </c>
      <c r="G973">
        <f t="shared" si="31"/>
        <v>0</v>
      </c>
    </row>
    <row r="974" spans="1:7" x14ac:dyDescent="0.25">
      <c r="A974" t="str">
        <f t="shared" si="30"/>
        <v/>
      </c>
      <c r="G974">
        <f t="shared" si="31"/>
        <v>0</v>
      </c>
    </row>
    <row r="975" spans="1:7" x14ac:dyDescent="0.25">
      <c r="A975" t="str">
        <f t="shared" si="30"/>
        <v/>
      </c>
      <c r="G975">
        <f t="shared" si="31"/>
        <v>0</v>
      </c>
    </row>
    <row r="976" spans="1:7" x14ac:dyDescent="0.25">
      <c r="A976" t="str">
        <f t="shared" si="30"/>
        <v/>
      </c>
      <c r="G976">
        <f t="shared" si="31"/>
        <v>0</v>
      </c>
    </row>
    <row r="977" spans="1:7" x14ac:dyDescent="0.25">
      <c r="A977" t="str">
        <f t="shared" si="30"/>
        <v/>
      </c>
      <c r="G977">
        <f t="shared" si="31"/>
        <v>0</v>
      </c>
    </row>
    <row r="978" spans="1:7" x14ac:dyDescent="0.25">
      <c r="A978" t="str">
        <f t="shared" si="30"/>
        <v/>
      </c>
      <c r="G978">
        <f t="shared" si="31"/>
        <v>0</v>
      </c>
    </row>
    <row r="979" spans="1:7" x14ac:dyDescent="0.25">
      <c r="A979" t="str">
        <f t="shared" si="30"/>
        <v/>
      </c>
      <c r="G979">
        <f t="shared" si="31"/>
        <v>0</v>
      </c>
    </row>
    <row r="980" spans="1:7" x14ac:dyDescent="0.25">
      <c r="A980" t="str">
        <f t="shared" si="30"/>
        <v/>
      </c>
      <c r="G980">
        <f t="shared" si="31"/>
        <v>0</v>
      </c>
    </row>
    <row r="981" spans="1:7" x14ac:dyDescent="0.25">
      <c r="A981" t="str">
        <f t="shared" si="30"/>
        <v/>
      </c>
      <c r="G981">
        <f t="shared" si="31"/>
        <v>0</v>
      </c>
    </row>
    <row r="982" spans="1:7" x14ac:dyDescent="0.25">
      <c r="A982" t="str">
        <f t="shared" si="30"/>
        <v/>
      </c>
      <c r="G982">
        <f t="shared" si="31"/>
        <v>0</v>
      </c>
    </row>
    <row r="983" spans="1:7" x14ac:dyDescent="0.25">
      <c r="A983" t="str">
        <f t="shared" si="30"/>
        <v/>
      </c>
      <c r="G983">
        <f t="shared" si="31"/>
        <v>0</v>
      </c>
    </row>
    <row r="984" spans="1:7" x14ac:dyDescent="0.25">
      <c r="A984" t="str">
        <f t="shared" si="30"/>
        <v/>
      </c>
      <c r="G984">
        <f t="shared" si="31"/>
        <v>0</v>
      </c>
    </row>
    <row r="985" spans="1:7" x14ac:dyDescent="0.25">
      <c r="A985" t="str">
        <f t="shared" si="30"/>
        <v/>
      </c>
      <c r="G985">
        <f t="shared" si="31"/>
        <v>0</v>
      </c>
    </row>
    <row r="986" spans="1:7" x14ac:dyDescent="0.25">
      <c r="A986" t="str">
        <f t="shared" si="30"/>
        <v/>
      </c>
      <c r="G986">
        <f t="shared" si="31"/>
        <v>0</v>
      </c>
    </row>
    <row r="987" spans="1:7" x14ac:dyDescent="0.25">
      <c r="A987" t="str">
        <f t="shared" si="30"/>
        <v/>
      </c>
      <c r="G987">
        <f t="shared" si="31"/>
        <v>0</v>
      </c>
    </row>
    <row r="988" spans="1:7" x14ac:dyDescent="0.25">
      <c r="A988" t="str">
        <f t="shared" si="30"/>
        <v/>
      </c>
      <c r="G988">
        <f t="shared" si="31"/>
        <v>0</v>
      </c>
    </row>
    <row r="989" spans="1:7" x14ac:dyDescent="0.25">
      <c r="A989" t="str">
        <f t="shared" si="30"/>
        <v/>
      </c>
      <c r="G989">
        <f t="shared" si="31"/>
        <v>0</v>
      </c>
    </row>
    <row r="990" spans="1:7" x14ac:dyDescent="0.25">
      <c r="A990" t="str">
        <f t="shared" si="30"/>
        <v/>
      </c>
      <c r="G990">
        <f t="shared" si="31"/>
        <v>0</v>
      </c>
    </row>
    <row r="991" spans="1:7" x14ac:dyDescent="0.25">
      <c r="A991" t="str">
        <f t="shared" si="30"/>
        <v/>
      </c>
      <c r="G991">
        <f t="shared" si="31"/>
        <v>0</v>
      </c>
    </row>
    <row r="992" spans="1:7" x14ac:dyDescent="0.25">
      <c r="A992" t="str">
        <f t="shared" si="30"/>
        <v/>
      </c>
      <c r="G992">
        <f t="shared" si="31"/>
        <v>0</v>
      </c>
    </row>
    <row r="993" spans="1:7" x14ac:dyDescent="0.25">
      <c r="A993" t="str">
        <f t="shared" si="30"/>
        <v/>
      </c>
      <c r="G993">
        <f t="shared" si="31"/>
        <v>0</v>
      </c>
    </row>
    <row r="994" spans="1:7" x14ac:dyDescent="0.25">
      <c r="A994" t="str">
        <f t="shared" si="30"/>
        <v/>
      </c>
      <c r="G994">
        <f t="shared" si="31"/>
        <v>0</v>
      </c>
    </row>
    <row r="995" spans="1:7" x14ac:dyDescent="0.25">
      <c r="A995" t="str">
        <f t="shared" si="30"/>
        <v/>
      </c>
      <c r="G995">
        <f t="shared" si="31"/>
        <v>0</v>
      </c>
    </row>
    <row r="996" spans="1:7" x14ac:dyDescent="0.25">
      <c r="A996" t="str">
        <f t="shared" si="30"/>
        <v/>
      </c>
      <c r="G996">
        <f t="shared" si="31"/>
        <v>0</v>
      </c>
    </row>
    <row r="997" spans="1:7" x14ac:dyDescent="0.25">
      <c r="A997" t="str">
        <f t="shared" si="30"/>
        <v/>
      </c>
      <c r="G997">
        <f t="shared" si="31"/>
        <v>0</v>
      </c>
    </row>
    <row r="998" spans="1:7" x14ac:dyDescent="0.25">
      <c r="A998" t="str">
        <f t="shared" si="30"/>
        <v/>
      </c>
      <c r="G998">
        <f t="shared" si="31"/>
        <v>0</v>
      </c>
    </row>
    <row r="999" spans="1:7" x14ac:dyDescent="0.25">
      <c r="A999" t="str">
        <f t="shared" si="30"/>
        <v/>
      </c>
      <c r="G999">
        <f t="shared" si="31"/>
        <v>0</v>
      </c>
    </row>
    <row r="1000" spans="1:7" x14ac:dyDescent="0.25">
      <c r="A1000" t="str">
        <f t="shared" si="30"/>
        <v/>
      </c>
      <c r="G1000">
        <f t="shared" si="31"/>
        <v>0</v>
      </c>
    </row>
    <row r="1001" spans="1:7" x14ac:dyDescent="0.25">
      <c r="A1001" t="str">
        <f t="shared" si="30"/>
        <v/>
      </c>
      <c r="G1001">
        <f t="shared" si="31"/>
        <v>0</v>
      </c>
    </row>
    <row r="1002" spans="1:7" x14ac:dyDescent="0.25">
      <c r="A1002" t="str">
        <f t="shared" si="30"/>
        <v/>
      </c>
      <c r="G1002">
        <f t="shared" si="31"/>
        <v>0</v>
      </c>
    </row>
    <row r="1003" spans="1:7" x14ac:dyDescent="0.25">
      <c r="A1003" t="str">
        <f t="shared" si="30"/>
        <v/>
      </c>
      <c r="G1003">
        <f t="shared" si="31"/>
        <v>0</v>
      </c>
    </row>
    <row r="1004" spans="1:7" x14ac:dyDescent="0.25">
      <c r="A1004" t="str">
        <f t="shared" si="30"/>
        <v/>
      </c>
      <c r="G1004">
        <f t="shared" si="31"/>
        <v>0</v>
      </c>
    </row>
    <row r="1005" spans="1:7" x14ac:dyDescent="0.25">
      <c r="A1005" t="str">
        <f t="shared" si="30"/>
        <v/>
      </c>
      <c r="G1005">
        <f t="shared" si="31"/>
        <v>0</v>
      </c>
    </row>
    <row r="1006" spans="1:7" x14ac:dyDescent="0.25">
      <c r="A1006" t="str">
        <f t="shared" si="30"/>
        <v/>
      </c>
      <c r="G1006">
        <f t="shared" si="31"/>
        <v>0</v>
      </c>
    </row>
    <row r="1007" spans="1:7" x14ac:dyDescent="0.25">
      <c r="A1007" t="str">
        <f t="shared" si="30"/>
        <v/>
      </c>
      <c r="G1007">
        <f t="shared" si="31"/>
        <v>0</v>
      </c>
    </row>
    <row r="1008" spans="1:7" x14ac:dyDescent="0.25">
      <c r="A1008" t="str">
        <f t="shared" si="30"/>
        <v/>
      </c>
      <c r="G1008">
        <f t="shared" si="31"/>
        <v>0</v>
      </c>
    </row>
    <row r="1009" spans="1:7" x14ac:dyDescent="0.25">
      <c r="A1009" t="str">
        <f t="shared" si="30"/>
        <v/>
      </c>
      <c r="G1009">
        <f t="shared" si="31"/>
        <v>0</v>
      </c>
    </row>
    <row r="1010" spans="1:7" x14ac:dyDescent="0.25">
      <c r="A1010" t="str">
        <f t="shared" si="30"/>
        <v/>
      </c>
      <c r="G1010">
        <f t="shared" si="31"/>
        <v>0</v>
      </c>
    </row>
    <row r="1011" spans="1:7" x14ac:dyDescent="0.25">
      <c r="A1011" t="str">
        <f t="shared" si="30"/>
        <v/>
      </c>
      <c r="G1011">
        <f t="shared" si="31"/>
        <v>0</v>
      </c>
    </row>
    <row r="1012" spans="1:7" x14ac:dyDescent="0.25">
      <c r="A1012" t="str">
        <f t="shared" si="30"/>
        <v/>
      </c>
      <c r="G1012">
        <f t="shared" si="31"/>
        <v>0</v>
      </c>
    </row>
    <row r="1013" spans="1:7" x14ac:dyDescent="0.25">
      <c r="A1013" t="str">
        <f t="shared" si="30"/>
        <v/>
      </c>
      <c r="G1013">
        <f t="shared" si="31"/>
        <v>0</v>
      </c>
    </row>
    <row r="1014" spans="1:7" x14ac:dyDescent="0.25">
      <c r="A1014" t="str">
        <f t="shared" si="30"/>
        <v/>
      </c>
      <c r="G1014">
        <f t="shared" si="31"/>
        <v>0</v>
      </c>
    </row>
    <row r="1015" spans="1:7" x14ac:dyDescent="0.25">
      <c r="A1015" t="str">
        <f t="shared" si="30"/>
        <v/>
      </c>
      <c r="G1015">
        <f t="shared" si="31"/>
        <v>0</v>
      </c>
    </row>
    <row r="1016" spans="1:7" x14ac:dyDescent="0.25">
      <c r="A1016" t="str">
        <f t="shared" si="30"/>
        <v/>
      </c>
      <c r="G1016">
        <f t="shared" si="31"/>
        <v>0</v>
      </c>
    </row>
    <row r="1017" spans="1:7" x14ac:dyDescent="0.25">
      <c r="A1017" t="str">
        <f t="shared" si="30"/>
        <v/>
      </c>
      <c r="G1017">
        <f t="shared" si="31"/>
        <v>0</v>
      </c>
    </row>
    <row r="1018" spans="1:7" x14ac:dyDescent="0.25">
      <c r="A1018" t="str">
        <f t="shared" si="30"/>
        <v/>
      </c>
      <c r="G1018">
        <f t="shared" si="31"/>
        <v>0</v>
      </c>
    </row>
    <row r="1019" spans="1:7" x14ac:dyDescent="0.25">
      <c r="A1019" t="str">
        <f t="shared" si="30"/>
        <v/>
      </c>
      <c r="G1019">
        <f t="shared" si="31"/>
        <v>0</v>
      </c>
    </row>
    <row r="1020" spans="1:7" x14ac:dyDescent="0.25">
      <c r="A1020" t="str">
        <f t="shared" si="30"/>
        <v/>
      </c>
      <c r="G1020">
        <f t="shared" si="31"/>
        <v>0</v>
      </c>
    </row>
    <row r="1021" spans="1:7" x14ac:dyDescent="0.25">
      <c r="A1021" t="str">
        <f t="shared" si="30"/>
        <v/>
      </c>
      <c r="G1021">
        <f t="shared" si="31"/>
        <v>0</v>
      </c>
    </row>
    <row r="1022" spans="1:7" x14ac:dyDescent="0.25">
      <c r="A1022" t="str">
        <f t="shared" si="30"/>
        <v/>
      </c>
      <c r="G1022">
        <f t="shared" si="31"/>
        <v>0</v>
      </c>
    </row>
    <row r="1023" spans="1:7" x14ac:dyDescent="0.25">
      <c r="A1023" t="str">
        <f t="shared" si="30"/>
        <v/>
      </c>
      <c r="G1023">
        <f t="shared" si="31"/>
        <v>0</v>
      </c>
    </row>
    <row r="1024" spans="1:7" x14ac:dyDescent="0.25">
      <c r="A1024" t="str">
        <f t="shared" si="30"/>
        <v/>
      </c>
      <c r="G1024">
        <f t="shared" si="31"/>
        <v>0</v>
      </c>
    </row>
    <row r="1025" spans="1:7" x14ac:dyDescent="0.25">
      <c r="A1025" t="str">
        <f t="shared" si="30"/>
        <v/>
      </c>
      <c r="G1025">
        <f t="shared" si="31"/>
        <v>0</v>
      </c>
    </row>
    <row r="1026" spans="1:7" x14ac:dyDescent="0.25">
      <c r="A1026" t="str">
        <f t="shared" si="30"/>
        <v/>
      </c>
      <c r="G1026">
        <f t="shared" si="31"/>
        <v>0</v>
      </c>
    </row>
    <row r="1027" spans="1:7" x14ac:dyDescent="0.25">
      <c r="A1027" t="str">
        <f t="shared" si="30"/>
        <v/>
      </c>
      <c r="G1027">
        <f t="shared" si="31"/>
        <v>0</v>
      </c>
    </row>
    <row r="1028" spans="1:7" x14ac:dyDescent="0.25">
      <c r="A1028" t="str">
        <f t="shared" si="30"/>
        <v/>
      </c>
      <c r="G1028">
        <f t="shared" si="31"/>
        <v>0</v>
      </c>
    </row>
    <row r="1029" spans="1:7" x14ac:dyDescent="0.25">
      <c r="A1029" t="str">
        <f t="shared" si="30"/>
        <v/>
      </c>
      <c r="G1029">
        <f t="shared" si="31"/>
        <v>0</v>
      </c>
    </row>
    <row r="1030" spans="1:7" x14ac:dyDescent="0.25">
      <c r="A1030" t="str">
        <f t="shared" si="30"/>
        <v/>
      </c>
      <c r="G1030">
        <f t="shared" si="31"/>
        <v>0</v>
      </c>
    </row>
    <row r="1031" spans="1:7" x14ac:dyDescent="0.25">
      <c r="A1031" t="str">
        <f t="shared" si="30"/>
        <v/>
      </c>
      <c r="G1031">
        <f t="shared" si="31"/>
        <v>0</v>
      </c>
    </row>
    <row r="1032" spans="1:7" x14ac:dyDescent="0.25">
      <c r="A1032" t="str">
        <f t="shared" ref="A1032:A1095" si="32">B1032&amp;C1032</f>
        <v/>
      </c>
      <c r="G1032">
        <f t="shared" ref="G1032:G1095" si="33">IF(E1032=E1031,G1031,D1032)</f>
        <v>0</v>
      </c>
    </row>
    <row r="1033" spans="1:7" x14ac:dyDescent="0.25">
      <c r="A1033" t="str">
        <f t="shared" si="32"/>
        <v/>
      </c>
      <c r="G1033">
        <f t="shared" si="33"/>
        <v>0</v>
      </c>
    </row>
    <row r="1034" spans="1:7" x14ac:dyDescent="0.25">
      <c r="A1034" t="str">
        <f t="shared" si="32"/>
        <v/>
      </c>
      <c r="G1034">
        <f t="shared" si="33"/>
        <v>0</v>
      </c>
    </row>
    <row r="1035" spans="1:7" x14ac:dyDescent="0.25">
      <c r="A1035" t="str">
        <f t="shared" si="32"/>
        <v/>
      </c>
      <c r="G1035">
        <f t="shared" si="33"/>
        <v>0</v>
      </c>
    </row>
    <row r="1036" spans="1:7" x14ac:dyDescent="0.25">
      <c r="A1036" t="str">
        <f t="shared" si="32"/>
        <v/>
      </c>
      <c r="G1036">
        <f t="shared" si="33"/>
        <v>0</v>
      </c>
    </row>
    <row r="1037" spans="1:7" x14ac:dyDescent="0.25">
      <c r="A1037" t="str">
        <f t="shared" si="32"/>
        <v/>
      </c>
      <c r="G1037">
        <f t="shared" si="33"/>
        <v>0</v>
      </c>
    </row>
    <row r="1038" spans="1:7" x14ac:dyDescent="0.25">
      <c r="A1038" t="str">
        <f t="shared" si="32"/>
        <v/>
      </c>
      <c r="G1038">
        <f t="shared" si="33"/>
        <v>0</v>
      </c>
    </row>
    <row r="1039" spans="1:7" x14ac:dyDescent="0.25">
      <c r="A1039" t="str">
        <f t="shared" si="32"/>
        <v/>
      </c>
      <c r="G1039">
        <f t="shared" si="33"/>
        <v>0</v>
      </c>
    </row>
    <row r="1040" spans="1:7" x14ac:dyDescent="0.25">
      <c r="A1040" t="str">
        <f t="shared" si="32"/>
        <v/>
      </c>
      <c r="G1040">
        <f t="shared" si="33"/>
        <v>0</v>
      </c>
    </row>
    <row r="1041" spans="1:7" x14ac:dyDescent="0.25">
      <c r="A1041" t="str">
        <f t="shared" si="32"/>
        <v/>
      </c>
      <c r="G1041">
        <f t="shared" si="33"/>
        <v>0</v>
      </c>
    </row>
    <row r="1042" spans="1:7" x14ac:dyDescent="0.25">
      <c r="A1042" t="str">
        <f t="shared" si="32"/>
        <v/>
      </c>
      <c r="G1042">
        <f t="shared" si="33"/>
        <v>0</v>
      </c>
    </row>
    <row r="1043" spans="1:7" x14ac:dyDescent="0.25">
      <c r="A1043" t="str">
        <f t="shared" si="32"/>
        <v/>
      </c>
      <c r="G1043">
        <f t="shared" si="33"/>
        <v>0</v>
      </c>
    </row>
    <row r="1044" spans="1:7" x14ac:dyDescent="0.25">
      <c r="A1044" t="str">
        <f t="shared" si="32"/>
        <v/>
      </c>
      <c r="G1044">
        <f t="shared" si="33"/>
        <v>0</v>
      </c>
    </row>
    <row r="1045" spans="1:7" x14ac:dyDescent="0.25">
      <c r="A1045" t="str">
        <f t="shared" si="32"/>
        <v/>
      </c>
      <c r="G1045">
        <f t="shared" si="33"/>
        <v>0</v>
      </c>
    </row>
    <row r="1046" spans="1:7" x14ac:dyDescent="0.25">
      <c r="A1046" t="str">
        <f t="shared" si="32"/>
        <v/>
      </c>
      <c r="G1046">
        <f t="shared" si="33"/>
        <v>0</v>
      </c>
    </row>
    <row r="1047" spans="1:7" x14ac:dyDescent="0.25">
      <c r="A1047" t="str">
        <f t="shared" si="32"/>
        <v/>
      </c>
      <c r="G1047">
        <f t="shared" si="33"/>
        <v>0</v>
      </c>
    </row>
    <row r="1048" spans="1:7" x14ac:dyDescent="0.25">
      <c r="A1048" t="str">
        <f t="shared" si="32"/>
        <v/>
      </c>
      <c r="G1048">
        <f t="shared" si="33"/>
        <v>0</v>
      </c>
    </row>
    <row r="1049" spans="1:7" x14ac:dyDescent="0.25">
      <c r="A1049" t="str">
        <f t="shared" si="32"/>
        <v/>
      </c>
      <c r="G1049">
        <f t="shared" si="33"/>
        <v>0</v>
      </c>
    </row>
    <row r="1050" spans="1:7" x14ac:dyDescent="0.25">
      <c r="A1050" t="str">
        <f t="shared" si="32"/>
        <v/>
      </c>
      <c r="G1050">
        <f t="shared" si="33"/>
        <v>0</v>
      </c>
    </row>
    <row r="1051" spans="1:7" x14ac:dyDescent="0.25">
      <c r="A1051" t="str">
        <f t="shared" si="32"/>
        <v/>
      </c>
      <c r="G1051">
        <f t="shared" si="33"/>
        <v>0</v>
      </c>
    </row>
    <row r="1052" spans="1:7" x14ac:dyDescent="0.25">
      <c r="A1052" t="str">
        <f t="shared" si="32"/>
        <v/>
      </c>
      <c r="G1052">
        <f t="shared" si="33"/>
        <v>0</v>
      </c>
    </row>
    <row r="1053" spans="1:7" x14ac:dyDescent="0.25">
      <c r="A1053" t="str">
        <f t="shared" si="32"/>
        <v/>
      </c>
      <c r="G1053">
        <f t="shared" si="33"/>
        <v>0</v>
      </c>
    </row>
    <row r="1054" spans="1:7" x14ac:dyDescent="0.25">
      <c r="A1054" t="str">
        <f t="shared" si="32"/>
        <v/>
      </c>
      <c r="G1054">
        <f t="shared" si="33"/>
        <v>0</v>
      </c>
    </row>
    <row r="1055" spans="1:7" x14ac:dyDescent="0.25">
      <c r="A1055" t="str">
        <f t="shared" si="32"/>
        <v/>
      </c>
      <c r="G1055">
        <f t="shared" si="33"/>
        <v>0</v>
      </c>
    </row>
    <row r="1056" spans="1:7" x14ac:dyDescent="0.25">
      <c r="A1056" t="str">
        <f t="shared" si="32"/>
        <v/>
      </c>
      <c r="G1056">
        <f t="shared" si="33"/>
        <v>0</v>
      </c>
    </row>
    <row r="1057" spans="1:7" x14ac:dyDescent="0.25">
      <c r="A1057" t="str">
        <f t="shared" si="32"/>
        <v/>
      </c>
      <c r="G1057">
        <f t="shared" si="33"/>
        <v>0</v>
      </c>
    </row>
    <row r="1058" spans="1:7" x14ac:dyDescent="0.25">
      <c r="A1058" t="str">
        <f t="shared" si="32"/>
        <v/>
      </c>
      <c r="G1058">
        <f t="shared" si="33"/>
        <v>0</v>
      </c>
    </row>
    <row r="1059" spans="1:7" x14ac:dyDescent="0.25">
      <c r="A1059" t="str">
        <f t="shared" si="32"/>
        <v/>
      </c>
      <c r="G1059">
        <f t="shared" si="33"/>
        <v>0</v>
      </c>
    </row>
    <row r="1060" spans="1:7" x14ac:dyDescent="0.25">
      <c r="A1060" t="str">
        <f t="shared" si="32"/>
        <v/>
      </c>
      <c r="G1060">
        <f t="shared" si="33"/>
        <v>0</v>
      </c>
    </row>
    <row r="1061" spans="1:7" x14ac:dyDescent="0.25">
      <c r="A1061" t="str">
        <f t="shared" si="32"/>
        <v/>
      </c>
      <c r="G1061">
        <f t="shared" si="33"/>
        <v>0</v>
      </c>
    </row>
    <row r="1062" spans="1:7" x14ac:dyDescent="0.25">
      <c r="A1062" t="str">
        <f t="shared" si="32"/>
        <v/>
      </c>
      <c r="G1062">
        <f t="shared" si="33"/>
        <v>0</v>
      </c>
    </row>
    <row r="1063" spans="1:7" x14ac:dyDescent="0.25">
      <c r="A1063" t="str">
        <f t="shared" si="32"/>
        <v/>
      </c>
      <c r="G1063">
        <f t="shared" si="33"/>
        <v>0</v>
      </c>
    </row>
    <row r="1064" spans="1:7" x14ac:dyDescent="0.25">
      <c r="A1064" t="str">
        <f t="shared" si="32"/>
        <v/>
      </c>
      <c r="G1064">
        <f t="shared" si="33"/>
        <v>0</v>
      </c>
    </row>
    <row r="1065" spans="1:7" x14ac:dyDescent="0.25">
      <c r="A1065" t="str">
        <f t="shared" si="32"/>
        <v/>
      </c>
      <c r="G1065">
        <f t="shared" si="33"/>
        <v>0</v>
      </c>
    </row>
    <row r="1066" spans="1:7" x14ac:dyDescent="0.25">
      <c r="A1066" t="str">
        <f t="shared" si="32"/>
        <v/>
      </c>
      <c r="G1066">
        <f t="shared" si="33"/>
        <v>0</v>
      </c>
    </row>
    <row r="1067" spans="1:7" x14ac:dyDescent="0.25">
      <c r="A1067" t="str">
        <f t="shared" si="32"/>
        <v/>
      </c>
      <c r="G1067">
        <f t="shared" si="33"/>
        <v>0</v>
      </c>
    </row>
    <row r="1068" spans="1:7" x14ac:dyDescent="0.25">
      <c r="A1068" t="str">
        <f t="shared" si="32"/>
        <v/>
      </c>
      <c r="G1068">
        <f t="shared" si="33"/>
        <v>0</v>
      </c>
    </row>
    <row r="1069" spans="1:7" x14ac:dyDescent="0.25">
      <c r="A1069" t="str">
        <f t="shared" si="32"/>
        <v/>
      </c>
      <c r="G1069">
        <f t="shared" si="33"/>
        <v>0</v>
      </c>
    </row>
    <row r="1070" spans="1:7" x14ac:dyDescent="0.25">
      <c r="A1070" t="str">
        <f t="shared" si="32"/>
        <v/>
      </c>
      <c r="G1070">
        <f t="shared" si="33"/>
        <v>0</v>
      </c>
    </row>
    <row r="1071" spans="1:7" x14ac:dyDescent="0.25">
      <c r="A1071" t="str">
        <f t="shared" si="32"/>
        <v/>
      </c>
      <c r="G1071">
        <f t="shared" si="33"/>
        <v>0</v>
      </c>
    </row>
    <row r="1072" spans="1:7" x14ac:dyDescent="0.25">
      <c r="A1072" t="str">
        <f t="shared" si="32"/>
        <v/>
      </c>
      <c r="G1072">
        <f t="shared" si="33"/>
        <v>0</v>
      </c>
    </row>
    <row r="1073" spans="1:7" x14ac:dyDescent="0.25">
      <c r="A1073" t="str">
        <f t="shared" si="32"/>
        <v/>
      </c>
      <c r="G1073">
        <f t="shared" si="33"/>
        <v>0</v>
      </c>
    </row>
    <row r="1074" spans="1:7" x14ac:dyDescent="0.25">
      <c r="A1074" t="str">
        <f t="shared" si="32"/>
        <v/>
      </c>
      <c r="G1074">
        <f t="shared" si="33"/>
        <v>0</v>
      </c>
    </row>
    <row r="1075" spans="1:7" x14ac:dyDescent="0.25">
      <c r="A1075" t="str">
        <f t="shared" si="32"/>
        <v/>
      </c>
      <c r="G1075">
        <f t="shared" si="33"/>
        <v>0</v>
      </c>
    </row>
    <row r="1076" spans="1:7" x14ac:dyDescent="0.25">
      <c r="A1076" t="str">
        <f t="shared" si="32"/>
        <v/>
      </c>
      <c r="G1076">
        <f t="shared" si="33"/>
        <v>0</v>
      </c>
    </row>
    <row r="1077" spans="1:7" x14ac:dyDescent="0.25">
      <c r="A1077" t="str">
        <f t="shared" si="32"/>
        <v/>
      </c>
      <c r="G1077">
        <f t="shared" si="33"/>
        <v>0</v>
      </c>
    </row>
    <row r="1078" spans="1:7" x14ac:dyDescent="0.25">
      <c r="A1078" t="str">
        <f t="shared" si="32"/>
        <v/>
      </c>
      <c r="G1078">
        <f t="shared" si="33"/>
        <v>0</v>
      </c>
    </row>
    <row r="1079" spans="1:7" x14ac:dyDescent="0.25">
      <c r="A1079" t="str">
        <f t="shared" si="32"/>
        <v/>
      </c>
      <c r="G1079">
        <f t="shared" si="33"/>
        <v>0</v>
      </c>
    </row>
    <row r="1080" spans="1:7" x14ac:dyDescent="0.25">
      <c r="A1080" t="str">
        <f t="shared" si="32"/>
        <v/>
      </c>
      <c r="G1080">
        <f t="shared" si="33"/>
        <v>0</v>
      </c>
    </row>
    <row r="1081" spans="1:7" x14ac:dyDescent="0.25">
      <c r="A1081" t="str">
        <f t="shared" si="32"/>
        <v/>
      </c>
      <c r="G1081">
        <f t="shared" si="33"/>
        <v>0</v>
      </c>
    </row>
    <row r="1082" spans="1:7" x14ac:dyDescent="0.25">
      <c r="A1082" t="str">
        <f t="shared" si="32"/>
        <v/>
      </c>
      <c r="G1082">
        <f t="shared" si="33"/>
        <v>0</v>
      </c>
    </row>
    <row r="1083" spans="1:7" x14ac:dyDescent="0.25">
      <c r="A1083" t="str">
        <f t="shared" si="32"/>
        <v/>
      </c>
      <c r="G1083">
        <f t="shared" si="33"/>
        <v>0</v>
      </c>
    </row>
    <row r="1084" spans="1:7" x14ac:dyDescent="0.25">
      <c r="A1084" t="str">
        <f t="shared" si="32"/>
        <v/>
      </c>
      <c r="G1084">
        <f t="shared" si="33"/>
        <v>0</v>
      </c>
    </row>
    <row r="1085" spans="1:7" x14ac:dyDescent="0.25">
      <c r="A1085" t="str">
        <f t="shared" si="32"/>
        <v/>
      </c>
      <c r="G1085">
        <f t="shared" si="33"/>
        <v>0</v>
      </c>
    </row>
    <row r="1086" spans="1:7" x14ac:dyDescent="0.25">
      <c r="A1086" t="str">
        <f t="shared" si="32"/>
        <v/>
      </c>
      <c r="G1086">
        <f t="shared" si="33"/>
        <v>0</v>
      </c>
    </row>
    <row r="1087" spans="1:7" x14ac:dyDescent="0.25">
      <c r="A1087" t="str">
        <f t="shared" si="32"/>
        <v/>
      </c>
      <c r="G1087">
        <f t="shared" si="33"/>
        <v>0</v>
      </c>
    </row>
    <row r="1088" spans="1:7" x14ac:dyDescent="0.25">
      <c r="A1088" t="str">
        <f t="shared" si="32"/>
        <v/>
      </c>
      <c r="G1088">
        <f t="shared" si="33"/>
        <v>0</v>
      </c>
    </row>
    <row r="1089" spans="1:7" x14ac:dyDescent="0.25">
      <c r="A1089" t="str">
        <f t="shared" si="32"/>
        <v/>
      </c>
      <c r="G1089">
        <f t="shared" si="33"/>
        <v>0</v>
      </c>
    </row>
    <row r="1090" spans="1:7" x14ac:dyDescent="0.25">
      <c r="A1090" t="str">
        <f t="shared" si="32"/>
        <v/>
      </c>
      <c r="G1090">
        <f t="shared" si="33"/>
        <v>0</v>
      </c>
    </row>
    <row r="1091" spans="1:7" x14ac:dyDescent="0.25">
      <c r="A1091" t="str">
        <f t="shared" si="32"/>
        <v/>
      </c>
      <c r="G1091">
        <f t="shared" si="33"/>
        <v>0</v>
      </c>
    </row>
    <row r="1092" spans="1:7" x14ac:dyDescent="0.25">
      <c r="A1092" t="str">
        <f t="shared" si="32"/>
        <v/>
      </c>
      <c r="G1092">
        <f t="shared" si="33"/>
        <v>0</v>
      </c>
    </row>
    <row r="1093" spans="1:7" x14ac:dyDescent="0.25">
      <c r="A1093" t="str">
        <f t="shared" si="32"/>
        <v/>
      </c>
      <c r="G1093">
        <f t="shared" si="33"/>
        <v>0</v>
      </c>
    </row>
    <row r="1094" spans="1:7" x14ac:dyDescent="0.25">
      <c r="A1094" t="str">
        <f t="shared" si="32"/>
        <v/>
      </c>
      <c r="G1094">
        <f t="shared" si="33"/>
        <v>0</v>
      </c>
    </row>
    <row r="1095" spans="1:7" x14ac:dyDescent="0.25">
      <c r="A1095" t="str">
        <f t="shared" si="32"/>
        <v/>
      </c>
      <c r="G1095">
        <f t="shared" si="33"/>
        <v>0</v>
      </c>
    </row>
    <row r="1096" spans="1:7" x14ac:dyDescent="0.25">
      <c r="A1096" t="str">
        <f t="shared" ref="A1096:A1129" si="34">B1096&amp;C1096</f>
        <v/>
      </c>
      <c r="G1096">
        <f t="shared" ref="G1096:G1131" si="35">IF(E1096=E1095,G1095,D1096)</f>
        <v>0</v>
      </c>
    </row>
    <row r="1097" spans="1:7" x14ac:dyDescent="0.25">
      <c r="A1097" t="str">
        <f t="shared" si="34"/>
        <v/>
      </c>
      <c r="G1097">
        <f t="shared" si="35"/>
        <v>0</v>
      </c>
    </row>
    <row r="1098" spans="1:7" x14ac:dyDescent="0.25">
      <c r="A1098" t="str">
        <f t="shared" si="34"/>
        <v/>
      </c>
      <c r="G1098">
        <f t="shared" si="35"/>
        <v>0</v>
      </c>
    </row>
    <row r="1099" spans="1:7" x14ac:dyDescent="0.25">
      <c r="A1099" t="str">
        <f t="shared" si="34"/>
        <v/>
      </c>
      <c r="G1099">
        <f t="shared" si="35"/>
        <v>0</v>
      </c>
    </row>
    <row r="1100" spans="1:7" x14ac:dyDescent="0.25">
      <c r="A1100" t="str">
        <f t="shared" si="34"/>
        <v/>
      </c>
      <c r="G1100">
        <f t="shared" si="35"/>
        <v>0</v>
      </c>
    </row>
    <row r="1101" spans="1:7" x14ac:dyDescent="0.25">
      <c r="A1101" t="str">
        <f t="shared" si="34"/>
        <v/>
      </c>
      <c r="G1101">
        <f t="shared" si="35"/>
        <v>0</v>
      </c>
    </row>
    <row r="1102" spans="1:7" x14ac:dyDescent="0.25">
      <c r="A1102" t="str">
        <f t="shared" si="34"/>
        <v/>
      </c>
      <c r="G1102">
        <f t="shared" si="35"/>
        <v>0</v>
      </c>
    </row>
    <row r="1103" spans="1:7" x14ac:dyDescent="0.25">
      <c r="A1103" t="str">
        <f t="shared" si="34"/>
        <v/>
      </c>
      <c r="G1103">
        <f t="shared" si="35"/>
        <v>0</v>
      </c>
    </row>
    <row r="1104" spans="1:7" x14ac:dyDescent="0.25">
      <c r="A1104" t="str">
        <f t="shared" si="34"/>
        <v/>
      </c>
      <c r="G1104">
        <f t="shared" si="35"/>
        <v>0</v>
      </c>
    </row>
    <row r="1105" spans="1:7" x14ac:dyDescent="0.25">
      <c r="A1105" t="str">
        <f t="shared" si="34"/>
        <v/>
      </c>
      <c r="G1105">
        <f t="shared" si="35"/>
        <v>0</v>
      </c>
    </row>
    <row r="1106" spans="1:7" x14ac:dyDescent="0.25">
      <c r="A1106" t="str">
        <f t="shared" si="34"/>
        <v/>
      </c>
      <c r="G1106">
        <f t="shared" si="35"/>
        <v>0</v>
      </c>
    </row>
    <row r="1107" spans="1:7" x14ac:dyDescent="0.25">
      <c r="A1107" t="str">
        <f t="shared" si="34"/>
        <v/>
      </c>
      <c r="G1107">
        <f t="shared" si="35"/>
        <v>0</v>
      </c>
    </row>
    <row r="1108" spans="1:7" x14ac:dyDescent="0.25">
      <c r="A1108" t="str">
        <f t="shared" si="34"/>
        <v/>
      </c>
      <c r="G1108">
        <f t="shared" si="35"/>
        <v>0</v>
      </c>
    </row>
    <row r="1109" spans="1:7" x14ac:dyDescent="0.25">
      <c r="A1109" t="str">
        <f t="shared" si="34"/>
        <v/>
      </c>
      <c r="G1109">
        <f t="shared" si="35"/>
        <v>0</v>
      </c>
    </row>
    <row r="1110" spans="1:7" x14ac:dyDescent="0.25">
      <c r="A1110" t="str">
        <f t="shared" si="34"/>
        <v/>
      </c>
      <c r="G1110">
        <f t="shared" si="35"/>
        <v>0</v>
      </c>
    </row>
    <row r="1111" spans="1:7" x14ac:dyDescent="0.25">
      <c r="A1111" t="str">
        <f t="shared" si="34"/>
        <v/>
      </c>
      <c r="G1111">
        <f t="shared" si="35"/>
        <v>0</v>
      </c>
    </row>
    <row r="1112" spans="1:7" x14ac:dyDescent="0.25">
      <c r="A1112" t="str">
        <f t="shared" si="34"/>
        <v/>
      </c>
      <c r="G1112">
        <f t="shared" si="35"/>
        <v>0</v>
      </c>
    </row>
    <row r="1113" spans="1:7" x14ac:dyDescent="0.25">
      <c r="A1113" t="str">
        <f t="shared" si="34"/>
        <v/>
      </c>
      <c r="G1113">
        <f t="shared" si="35"/>
        <v>0</v>
      </c>
    </row>
    <row r="1114" spans="1:7" x14ac:dyDescent="0.25">
      <c r="A1114" t="str">
        <f t="shared" si="34"/>
        <v/>
      </c>
      <c r="G1114">
        <f t="shared" si="35"/>
        <v>0</v>
      </c>
    </row>
    <row r="1115" spans="1:7" x14ac:dyDescent="0.25">
      <c r="A1115" t="str">
        <f t="shared" si="34"/>
        <v/>
      </c>
      <c r="G1115">
        <f t="shared" si="35"/>
        <v>0</v>
      </c>
    </row>
    <row r="1116" spans="1:7" x14ac:dyDescent="0.25">
      <c r="A1116" t="str">
        <f t="shared" si="34"/>
        <v/>
      </c>
      <c r="G1116">
        <f t="shared" si="35"/>
        <v>0</v>
      </c>
    </row>
    <row r="1117" spans="1:7" x14ac:dyDescent="0.25">
      <c r="A1117" t="str">
        <f t="shared" si="34"/>
        <v/>
      </c>
      <c r="G1117">
        <f t="shared" si="35"/>
        <v>0</v>
      </c>
    </row>
    <row r="1118" spans="1:7" x14ac:dyDescent="0.25">
      <c r="A1118" t="str">
        <f t="shared" si="34"/>
        <v/>
      </c>
      <c r="G1118">
        <f t="shared" si="35"/>
        <v>0</v>
      </c>
    </row>
    <row r="1119" spans="1:7" x14ac:dyDescent="0.25">
      <c r="A1119" t="str">
        <f t="shared" si="34"/>
        <v/>
      </c>
      <c r="G1119">
        <f t="shared" si="35"/>
        <v>0</v>
      </c>
    </row>
    <row r="1120" spans="1:7" x14ac:dyDescent="0.25">
      <c r="A1120" t="str">
        <f t="shared" si="34"/>
        <v/>
      </c>
      <c r="G1120">
        <f t="shared" si="35"/>
        <v>0</v>
      </c>
    </row>
    <row r="1121" spans="1:7" x14ac:dyDescent="0.25">
      <c r="A1121" t="str">
        <f t="shared" si="34"/>
        <v/>
      </c>
      <c r="G1121">
        <f t="shared" si="35"/>
        <v>0</v>
      </c>
    </row>
    <row r="1122" spans="1:7" x14ac:dyDescent="0.25">
      <c r="A1122" t="str">
        <f t="shared" si="34"/>
        <v/>
      </c>
      <c r="G1122">
        <f t="shared" si="35"/>
        <v>0</v>
      </c>
    </row>
    <row r="1123" spans="1:7" x14ac:dyDescent="0.25">
      <c r="A1123" t="str">
        <f t="shared" si="34"/>
        <v/>
      </c>
      <c r="G1123">
        <f t="shared" si="35"/>
        <v>0</v>
      </c>
    </row>
    <row r="1124" spans="1:7" x14ac:dyDescent="0.25">
      <c r="A1124" t="str">
        <f t="shared" si="34"/>
        <v/>
      </c>
      <c r="G1124">
        <f t="shared" si="35"/>
        <v>0</v>
      </c>
    </row>
    <row r="1125" spans="1:7" x14ac:dyDescent="0.25">
      <c r="A1125" t="str">
        <f t="shared" si="34"/>
        <v/>
      </c>
      <c r="G1125">
        <f t="shared" si="35"/>
        <v>0</v>
      </c>
    </row>
    <row r="1126" spans="1:7" x14ac:dyDescent="0.25">
      <c r="A1126" t="str">
        <f t="shared" si="34"/>
        <v/>
      </c>
      <c r="G1126">
        <f t="shared" si="35"/>
        <v>0</v>
      </c>
    </row>
    <row r="1127" spans="1:7" x14ac:dyDescent="0.25">
      <c r="A1127" t="str">
        <f t="shared" si="34"/>
        <v/>
      </c>
      <c r="G1127">
        <f t="shared" si="35"/>
        <v>0</v>
      </c>
    </row>
    <row r="1128" spans="1:7" x14ac:dyDescent="0.25">
      <c r="A1128" t="str">
        <f t="shared" si="34"/>
        <v/>
      </c>
      <c r="G1128">
        <f t="shared" si="35"/>
        <v>0</v>
      </c>
    </row>
    <row r="1129" spans="1:7" x14ac:dyDescent="0.25">
      <c r="A1129" t="str">
        <f t="shared" si="34"/>
        <v/>
      </c>
      <c r="G1129">
        <f t="shared" si="35"/>
        <v>0</v>
      </c>
    </row>
    <row r="1130" spans="1:7" x14ac:dyDescent="0.25">
      <c r="A1130" t="s">
        <v>71</v>
      </c>
      <c r="D1130">
        <v>0</v>
      </c>
      <c r="G1130">
        <f t="shared" si="35"/>
        <v>0</v>
      </c>
    </row>
    <row r="1131" spans="1:7" x14ac:dyDescent="0.25">
      <c r="A1131" t="s">
        <v>268</v>
      </c>
      <c r="D1131">
        <v>0</v>
      </c>
      <c r="G1131">
        <f t="shared" si="35"/>
        <v>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24C2-9E02-475A-9BE3-5C8FFCF238A5}">
  <dimension ref="A1:E53"/>
  <sheetViews>
    <sheetView topLeftCell="A19" workbookViewId="0">
      <selection activeCell="B54" sqref="B54"/>
    </sheetView>
  </sheetViews>
  <sheetFormatPr defaultRowHeight="15" x14ac:dyDescent="0.25"/>
  <cols>
    <col min="4" max="5" width="24" bestFit="1" customWidth="1"/>
  </cols>
  <sheetData>
    <row r="1" spans="1:5" x14ac:dyDescent="0.25">
      <c r="A1" t="s">
        <v>208</v>
      </c>
      <c r="B1" t="s">
        <v>209</v>
      </c>
      <c r="D1" t="s">
        <v>210</v>
      </c>
      <c r="E1" t="s">
        <v>211</v>
      </c>
    </row>
    <row r="2" spans="1:5" x14ac:dyDescent="0.25">
      <c r="A2">
        <v>1</v>
      </c>
      <c r="B2">
        <v>50</v>
      </c>
      <c r="D2" t="s">
        <v>13</v>
      </c>
      <c r="E2" t="s">
        <v>13</v>
      </c>
    </row>
    <row r="3" spans="1:5" x14ac:dyDescent="0.25">
      <c r="A3">
        <v>2</v>
      </c>
      <c r="B3">
        <v>40</v>
      </c>
      <c r="D3" t="s">
        <v>198</v>
      </c>
      <c r="E3" t="s">
        <v>198</v>
      </c>
    </row>
    <row r="4" spans="1:5" x14ac:dyDescent="0.25">
      <c r="A4">
        <v>3</v>
      </c>
      <c r="B4">
        <v>32</v>
      </c>
      <c r="D4" t="s">
        <v>132</v>
      </c>
      <c r="E4" t="s">
        <v>212</v>
      </c>
    </row>
    <row r="5" spans="1:5" x14ac:dyDescent="0.25">
      <c r="A5">
        <v>4</v>
      </c>
      <c r="B5">
        <v>26</v>
      </c>
      <c r="D5" t="s">
        <v>149</v>
      </c>
      <c r="E5" t="s">
        <v>213</v>
      </c>
    </row>
    <row r="6" spans="1:5" x14ac:dyDescent="0.25">
      <c r="A6">
        <v>5</v>
      </c>
      <c r="B6">
        <v>22</v>
      </c>
      <c r="D6" t="s">
        <v>190</v>
      </c>
      <c r="E6" t="s">
        <v>212</v>
      </c>
    </row>
    <row r="7" spans="1:5" x14ac:dyDescent="0.25">
      <c r="A7">
        <v>6</v>
      </c>
      <c r="B7">
        <v>20</v>
      </c>
      <c r="D7" t="s">
        <v>191</v>
      </c>
      <c r="E7" t="s">
        <v>213</v>
      </c>
    </row>
    <row r="8" spans="1:5" x14ac:dyDescent="0.25">
      <c r="A8">
        <v>7</v>
      </c>
      <c r="B8">
        <v>18</v>
      </c>
      <c r="D8" t="s">
        <v>204</v>
      </c>
      <c r="E8" t="s">
        <v>204</v>
      </c>
    </row>
    <row r="9" spans="1:5" x14ac:dyDescent="0.25">
      <c r="A9">
        <v>8</v>
      </c>
      <c r="B9">
        <v>16</v>
      </c>
      <c r="D9" t="s">
        <v>203</v>
      </c>
      <c r="E9" t="s">
        <v>203</v>
      </c>
    </row>
    <row r="10" spans="1:5" x14ac:dyDescent="0.25">
      <c r="A10">
        <v>9</v>
      </c>
      <c r="B10">
        <v>14</v>
      </c>
      <c r="D10" t="s">
        <v>206</v>
      </c>
      <c r="E10" t="s">
        <v>206</v>
      </c>
    </row>
    <row r="11" spans="1:5" x14ac:dyDescent="0.25">
      <c r="A11">
        <v>10</v>
      </c>
      <c r="B11">
        <v>12</v>
      </c>
      <c r="D11" t="s">
        <v>200</v>
      </c>
      <c r="E11" t="s">
        <v>214</v>
      </c>
    </row>
    <row r="12" spans="1:5" x14ac:dyDescent="0.25">
      <c r="A12">
        <v>11</v>
      </c>
      <c r="B12">
        <v>10</v>
      </c>
      <c r="D12" t="s">
        <v>199</v>
      </c>
      <c r="E12" t="s">
        <v>214</v>
      </c>
    </row>
    <row r="13" spans="1:5" x14ac:dyDescent="0.25">
      <c r="A13">
        <v>12</v>
      </c>
      <c r="B13">
        <v>9</v>
      </c>
      <c r="D13" t="s">
        <v>202</v>
      </c>
      <c r="E13" t="s">
        <v>202</v>
      </c>
    </row>
    <row r="14" spans="1:5" x14ac:dyDescent="0.25">
      <c r="A14">
        <v>13</v>
      </c>
      <c r="B14">
        <v>8</v>
      </c>
      <c r="D14" t="s">
        <v>182</v>
      </c>
      <c r="E14" t="s">
        <v>182</v>
      </c>
    </row>
    <row r="15" spans="1:5" x14ac:dyDescent="0.25">
      <c r="A15">
        <v>14</v>
      </c>
      <c r="B15">
        <v>7</v>
      </c>
      <c r="D15" t="s">
        <v>162</v>
      </c>
      <c r="E15" t="s">
        <v>162</v>
      </c>
    </row>
    <row r="16" spans="1:5" x14ac:dyDescent="0.25">
      <c r="A16">
        <v>15</v>
      </c>
      <c r="B16">
        <v>6</v>
      </c>
      <c r="D16" t="s">
        <v>194</v>
      </c>
      <c r="E16" t="s">
        <v>194</v>
      </c>
    </row>
    <row r="17" spans="1:5" x14ac:dyDescent="0.25">
      <c r="A17">
        <v>16</v>
      </c>
      <c r="B17">
        <v>5</v>
      </c>
      <c r="D17" t="s">
        <v>195</v>
      </c>
      <c r="E17" t="s">
        <v>195</v>
      </c>
    </row>
    <row r="18" spans="1:5" x14ac:dyDescent="0.25">
      <c r="A18">
        <v>17</v>
      </c>
      <c r="B18">
        <v>4</v>
      </c>
      <c r="D18" t="s">
        <v>215</v>
      </c>
      <c r="E18" t="s">
        <v>215</v>
      </c>
    </row>
    <row r="19" spans="1:5" x14ac:dyDescent="0.25">
      <c r="A19">
        <v>18</v>
      </c>
      <c r="B19">
        <v>3</v>
      </c>
      <c r="D19" t="s">
        <v>174</v>
      </c>
      <c r="E19" t="s">
        <v>174</v>
      </c>
    </row>
    <row r="20" spans="1:5" x14ac:dyDescent="0.25">
      <c r="A20">
        <v>19</v>
      </c>
      <c r="B20">
        <v>2</v>
      </c>
      <c r="D20" t="s">
        <v>176</v>
      </c>
      <c r="E20" t="s">
        <v>176</v>
      </c>
    </row>
    <row r="21" spans="1:5" x14ac:dyDescent="0.25">
      <c r="A21">
        <v>20</v>
      </c>
      <c r="B21">
        <v>1</v>
      </c>
      <c r="D21" t="s">
        <v>183</v>
      </c>
      <c r="E21" t="s">
        <v>183</v>
      </c>
    </row>
    <row r="22" spans="1:5" x14ac:dyDescent="0.25">
      <c r="A22">
        <v>21</v>
      </c>
      <c r="B22">
        <v>0</v>
      </c>
      <c r="D22" t="s">
        <v>180</v>
      </c>
      <c r="E22" t="s">
        <v>180</v>
      </c>
    </row>
    <row r="23" spans="1:5" x14ac:dyDescent="0.25">
      <c r="A23">
        <v>22</v>
      </c>
      <c r="B23">
        <v>0</v>
      </c>
      <c r="D23" t="s">
        <v>205</v>
      </c>
      <c r="E23" t="s">
        <v>205</v>
      </c>
    </row>
    <row r="24" spans="1:5" x14ac:dyDescent="0.25">
      <c r="A24">
        <v>23</v>
      </c>
      <c r="B24">
        <v>0</v>
      </c>
      <c r="D24" t="s">
        <v>179</v>
      </c>
      <c r="E24" t="s">
        <v>179</v>
      </c>
    </row>
    <row r="25" spans="1:5" x14ac:dyDescent="0.25">
      <c r="A25">
        <v>24</v>
      </c>
      <c r="B25">
        <v>0</v>
      </c>
      <c r="D25" t="s">
        <v>163</v>
      </c>
      <c r="E25" t="s">
        <v>163</v>
      </c>
    </row>
    <row r="26" spans="1:5" x14ac:dyDescent="0.25">
      <c r="A26">
        <v>25</v>
      </c>
      <c r="B26">
        <v>0</v>
      </c>
      <c r="D26" t="s">
        <v>129</v>
      </c>
      <c r="E26" t="s">
        <v>129</v>
      </c>
    </row>
    <row r="27" spans="1:5" x14ac:dyDescent="0.25">
      <c r="A27">
        <v>26</v>
      </c>
      <c r="B27">
        <v>0</v>
      </c>
      <c r="D27" t="s">
        <v>164</v>
      </c>
      <c r="E27" t="s">
        <v>164</v>
      </c>
    </row>
    <row r="28" spans="1:5" x14ac:dyDescent="0.25">
      <c r="A28">
        <v>27</v>
      </c>
      <c r="B28">
        <v>0</v>
      </c>
      <c r="D28" t="s">
        <v>192</v>
      </c>
      <c r="E28" t="s">
        <v>192</v>
      </c>
    </row>
    <row r="29" spans="1:5" x14ac:dyDescent="0.25">
      <c r="A29">
        <v>28</v>
      </c>
      <c r="B29">
        <v>0</v>
      </c>
      <c r="D29" t="s">
        <v>216</v>
      </c>
      <c r="E29" t="s">
        <v>216</v>
      </c>
    </row>
    <row r="30" spans="1:5" x14ac:dyDescent="0.25">
      <c r="A30">
        <v>29</v>
      </c>
      <c r="B30">
        <v>0</v>
      </c>
      <c r="D30" t="s">
        <v>196</v>
      </c>
      <c r="E30" t="s">
        <v>196</v>
      </c>
    </row>
    <row r="31" spans="1:5" x14ac:dyDescent="0.25">
      <c r="A31">
        <v>30</v>
      </c>
      <c r="B31">
        <v>0</v>
      </c>
    </row>
    <row r="32" spans="1:5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 t="s">
        <v>71</v>
      </c>
      <c r="B52">
        <v>0</v>
      </c>
    </row>
    <row r="53" spans="1:2" x14ac:dyDescent="0.25">
      <c r="A53" t="s">
        <v>193</v>
      </c>
      <c r="B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Class by Day</vt:lpstr>
      <vt:lpstr>Results</vt:lpstr>
      <vt:lpstr>By Class Overall</vt:lpstr>
      <vt:lpstr>Points and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2019-07-16T14:54:20Z</cp:lastPrinted>
  <dcterms:created xsi:type="dcterms:W3CDTF">2019-05-20T21:38:26Z</dcterms:created>
  <dcterms:modified xsi:type="dcterms:W3CDTF">2019-07-24T20:11:02Z</dcterms:modified>
</cp:coreProperties>
</file>