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kG\AppData\Local\Microsoft\Windows\INetCache\Content.Outlook\Y77RGLVV\"/>
    </mc:Choice>
  </mc:AlternateContent>
  <xr:revisionPtr revIDLastSave="0" documentId="13_ncr:1_{ACF19286-2477-4E31-BB65-9B50D87EEC73}" xr6:coauthVersionLast="45" xr6:coauthVersionMax="45" xr10:uidLastSave="{00000000-0000-0000-0000-000000000000}"/>
  <bookViews>
    <workbookView xWindow="-120" yWindow="-120" windowWidth="29040" windowHeight="15990" xr2:uid="{47CD00AA-BF72-4637-B706-B4D74C0F8E2A}"/>
  </bookViews>
  <sheets>
    <sheet name="By Class by Day" sheetId="3" r:id="rId1"/>
    <sheet name="By Class Overall" sheetId="4" r:id="rId2"/>
    <sheet name="Results" sheetId="1" r:id="rId3"/>
    <sheet name="Top 6 Pivot" sheetId="6" state="hidden" r:id="rId4"/>
    <sheet name="RRW" sheetId="5" state="hidden" r:id="rId5"/>
    <sheet name="Points and Classes" sheetId="2" state="hidden" r:id="rId6"/>
  </sheets>
  <definedNames>
    <definedName name="_xlnm._FilterDatabase" localSheetId="2" hidden="1">Results!$A$1:$Q$2773</definedName>
    <definedName name="CombO">OFFSET('By Class Overall'!$B$7,0,3,COUNTIF('By Class Overall'!A:A,'By Class Overall'!A1048576),1)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9" i="5" l="1"/>
  <c r="Q199" i="5"/>
  <c r="R198" i="5"/>
  <c r="Q198" i="5"/>
  <c r="R197" i="5"/>
  <c r="Q197" i="5"/>
  <c r="R196" i="5"/>
  <c r="Q196" i="5"/>
  <c r="R193" i="5" l="1"/>
  <c r="Q193" i="5"/>
  <c r="R192" i="5"/>
  <c r="Q192" i="5"/>
  <c r="R191" i="5"/>
  <c r="Q191" i="5"/>
  <c r="R190" i="5"/>
  <c r="Q190" i="5"/>
  <c r="R189" i="5"/>
  <c r="Q189" i="5"/>
  <c r="R188" i="5"/>
  <c r="Q188" i="5"/>
  <c r="Q173" i="5"/>
  <c r="R173" i="5"/>
  <c r="Q174" i="5"/>
  <c r="R174" i="5"/>
  <c r="Q175" i="5"/>
  <c r="R175" i="5"/>
  <c r="R172" i="5"/>
  <c r="Q172" i="5"/>
  <c r="R168" i="5"/>
  <c r="Q168" i="5"/>
  <c r="R167" i="5"/>
  <c r="Q167" i="5"/>
  <c r="R166" i="5"/>
  <c r="Q166" i="5"/>
  <c r="R165" i="5"/>
  <c r="Q165" i="5"/>
  <c r="Q125" i="5"/>
  <c r="R125" i="5"/>
  <c r="Q126" i="5"/>
  <c r="R126" i="5"/>
  <c r="Q127" i="5"/>
  <c r="R127" i="5"/>
  <c r="Q128" i="5"/>
  <c r="R128" i="5"/>
  <c r="R124" i="5"/>
  <c r="Q124" i="5"/>
  <c r="R121" i="5"/>
  <c r="Q121" i="5"/>
  <c r="R120" i="5"/>
  <c r="Q120" i="5"/>
  <c r="R119" i="5"/>
  <c r="Q119" i="5"/>
  <c r="R118" i="5"/>
  <c r="Q118" i="5"/>
  <c r="R117" i="5"/>
  <c r="Q117" i="5"/>
  <c r="R116" i="5"/>
  <c r="Q116" i="5"/>
  <c r="Q109" i="5"/>
  <c r="R109" i="5"/>
  <c r="Q110" i="5"/>
  <c r="R110" i="5"/>
  <c r="Q111" i="5"/>
  <c r="R111" i="5"/>
  <c r="Q112" i="5"/>
  <c r="R112" i="5"/>
  <c r="Q113" i="5"/>
  <c r="R113" i="5"/>
  <c r="R108" i="5"/>
  <c r="Q108" i="5"/>
  <c r="R105" i="5"/>
  <c r="Q105" i="5"/>
  <c r="R104" i="5"/>
  <c r="Q104" i="5"/>
  <c r="R103" i="5"/>
  <c r="Q103" i="5"/>
  <c r="R102" i="5"/>
  <c r="Q102" i="5"/>
  <c r="R101" i="5"/>
  <c r="Q101" i="5"/>
  <c r="R100" i="5"/>
  <c r="Q100" i="5"/>
  <c r="Q93" i="5"/>
  <c r="R93" i="5"/>
  <c r="Q94" i="5"/>
  <c r="R94" i="5"/>
  <c r="Q95" i="5"/>
  <c r="R95" i="5"/>
  <c r="Q96" i="5"/>
  <c r="R96" i="5"/>
  <c r="Q97" i="5"/>
  <c r="R97" i="5"/>
  <c r="R92" i="5"/>
  <c r="Q92" i="5"/>
  <c r="R88" i="5"/>
  <c r="Q88" i="5"/>
  <c r="R87" i="5"/>
  <c r="Q87" i="5"/>
  <c r="R86" i="5"/>
  <c r="Q86" i="5"/>
  <c r="R85" i="5"/>
  <c r="Q85" i="5"/>
  <c r="R84" i="5"/>
  <c r="Q84" i="5"/>
  <c r="R80" i="5"/>
  <c r="Q80" i="5"/>
  <c r="R79" i="5"/>
  <c r="Q79" i="5"/>
  <c r="R78" i="5"/>
  <c r="Q78" i="5"/>
  <c r="R77" i="5"/>
  <c r="Q77" i="5"/>
  <c r="R76" i="5"/>
  <c r="Q76" i="5"/>
  <c r="Q73" i="5"/>
  <c r="R73" i="5"/>
  <c r="T73" i="5" s="1"/>
  <c r="Q21" i="5"/>
  <c r="R21" i="5"/>
  <c r="Q22" i="5"/>
  <c r="R22" i="5"/>
  <c r="Q23" i="5"/>
  <c r="R23" i="5"/>
  <c r="R20" i="5"/>
  <c r="Q20" i="5"/>
  <c r="Q13" i="5"/>
  <c r="R13" i="5"/>
  <c r="Q14" i="5"/>
  <c r="R14" i="5"/>
  <c r="Q15" i="5"/>
  <c r="R15" i="5"/>
  <c r="Q16" i="5"/>
  <c r="R16" i="5"/>
  <c r="Q17" i="5"/>
  <c r="R17" i="5"/>
  <c r="R12" i="5"/>
  <c r="Q12" i="5"/>
  <c r="Q5" i="5"/>
  <c r="R5" i="5"/>
  <c r="Q6" i="5"/>
  <c r="R6" i="5"/>
  <c r="Q7" i="5"/>
  <c r="R7" i="5"/>
  <c r="Q8" i="5"/>
  <c r="R8" i="5"/>
  <c r="Q9" i="5"/>
  <c r="R9" i="5"/>
  <c r="R4" i="5"/>
  <c r="Q4" i="5"/>
  <c r="O1083" i="1"/>
  <c r="O1082" i="1"/>
  <c r="O1081" i="1"/>
  <c r="O1080" i="1"/>
  <c r="O1071" i="1"/>
  <c r="O1070" i="1"/>
  <c r="O1069" i="1"/>
  <c r="O1068" i="1"/>
  <c r="O1074" i="1"/>
  <c r="O1073" i="1"/>
  <c r="O1072" i="1"/>
  <c r="O1067" i="1"/>
  <c r="O1057" i="1"/>
  <c r="O1058" i="1"/>
  <c r="O1059" i="1"/>
  <c r="O1050" i="1"/>
  <c r="O1051" i="1"/>
  <c r="O1053" i="1"/>
  <c r="O1054" i="1"/>
  <c r="O1049" i="1"/>
  <c r="O1052" i="1"/>
  <c r="O1055" i="1"/>
  <c r="O1056" i="1"/>
  <c r="O1048" i="1"/>
  <c r="O91" i="1"/>
  <c r="O94" i="1"/>
  <c r="O92" i="1"/>
  <c r="O98" i="1"/>
  <c r="O93" i="1"/>
  <c r="O102" i="1"/>
  <c r="O95" i="1"/>
  <c r="O103" i="1"/>
  <c r="O96" i="1"/>
  <c r="O104" i="1"/>
  <c r="O97" i="1"/>
  <c r="O99" i="1"/>
  <c r="O100" i="1"/>
  <c r="O101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469" i="1"/>
  <c r="O470" i="1"/>
  <c r="O471" i="1"/>
  <c r="O472" i="1"/>
  <c r="O473" i="1"/>
  <c r="O474" i="1"/>
  <c r="O660" i="1"/>
  <c r="O669" i="1"/>
  <c r="O661" i="1"/>
  <c r="O662" i="1"/>
  <c r="O663" i="1"/>
  <c r="O664" i="1"/>
  <c r="O665" i="1"/>
  <c r="O666" i="1"/>
  <c r="O667" i="1"/>
  <c r="O668" i="1"/>
  <c r="O670" i="1"/>
  <c r="O671" i="1"/>
  <c r="O672" i="1"/>
  <c r="O673" i="1"/>
  <c r="O674" i="1"/>
  <c r="O675" i="1"/>
  <c r="O676" i="1"/>
  <c r="O677" i="1"/>
  <c r="O678" i="1"/>
  <c r="O679" i="1"/>
  <c r="O688" i="1"/>
  <c r="O689" i="1"/>
  <c r="O690" i="1"/>
  <c r="O691" i="1"/>
  <c r="O692" i="1"/>
  <c r="O693" i="1"/>
  <c r="O694" i="1"/>
  <c r="O680" i="1"/>
  <c r="O681" i="1"/>
  <c r="O682" i="1"/>
  <c r="O683" i="1"/>
  <c r="O684" i="1"/>
  <c r="O685" i="1"/>
  <c r="O686" i="1"/>
  <c r="O687" i="1"/>
  <c r="O695" i="1"/>
  <c r="O696" i="1"/>
  <c r="O697" i="1"/>
  <c r="O702" i="1"/>
  <c r="O703" i="1"/>
  <c r="O704" i="1"/>
  <c r="O705" i="1"/>
  <c r="O706" i="1"/>
  <c r="O707" i="1"/>
  <c r="O698" i="1"/>
  <c r="O699" i="1"/>
  <c r="O700" i="1"/>
  <c r="O701" i="1"/>
  <c r="O708" i="1"/>
  <c r="O709" i="1"/>
  <c r="O710" i="1"/>
  <c r="O715" i="1"/>
  <c r="O716" i="1"/>
  <c r="O717" i="1"/>
  <c r="O718" i="1"/>
  <c r="O719" i="1"/>
  <c r="O711" i="1"/>
  <c r="O712" i="1"/>
  <c r="O713" i="1"/>
  <c r="O714" i="1"/>
  <c r="O720" i="1"/>
  <c r="O721" i="1"/>
  <c r="O722" i="1"/>
  <c r="O723" i="1"/>
  <c r="O724" i="1"/>
  <c r="O725" i="1"/>
  <c r="O726" i="1"/>
  <c r="O734" i="1"/>
  <c r="O727" i="1"/>
  <c r="O728" i="1"/>
  <c r="O729" i="1"/>
  <c r="O730" i="1"/>
  <c r="O731" i="1"/>
  <c r="O732" i="1"/>
  <c r="O733" i="1"/>
  <c r="O735" i="1"/>
  <c r="O737" i="1"/>
  <c r="O738" i="1"/>
  <c r="O739" i="1"/>
  <c r="O740" i="1"/>
  <c r="O736" i="1"/>
  <c r="O741" i="1"/>
  <c r="O766" i="1"/>
  <c r="O767" i="1"/>
  <c r="O759" i="1"/>
  <c r="O760" i="1"/>
  <c r="O761" i="1"/>
  <c r="O762" i="1"/>
  <c r="O763" i="1"/>
  <c r="O764" i="1"/>
  <c r="O765" i="1"/>
  <c r="O768" i="1"/>
  <c r="O769" i="1"/>
  <c r="O770" i="1"/>
  <c r="O772" i="1"/>
  <c r="O773" i="1"/>
  <c r="O771" i="1"/>
  <c r="O774" i="1"/>
  <c r="O775" i="1"/>
  <c r="O778" i="1"/>
  <c r="O779" i="1"/>
  <c r="O780" i="1"/>
  <c r="O781" i="1"/>
  <c r="O867" i="1"/>
  <c r="O776" i="1"/>
  <c r="O777" i="1"/>
  <c r="O782" i="1"/>
  <c r="O787" i="1"/>
  <c r="O788" i="1"/>
  <c r="O783" i="1"/>
  <c r="O784" i="1"/>
  <c r="O785" i="1"/>
  <c r="O786" i="1"/>
  <c r="O790" i="1"/>
  <c r="O791" i="1"/>
  <c r="O792" i="1"/>
  <c r="O793" i="1"/>
  <c r="O794" i="1"/>
  <c r="O795" i="1"/>
  <c r="O796" i="1"/>
  <c r="O797" i="1"/>
  <c r="O798" i="1"/>
  <c r="O799" i="1"/>
  <c r="O800" i="1"/>
  <c r="O807" i="1"/>
  <c r="O808" i="1"/>
  <c r="O801" i="1"/>
  <c r="O802" i="1"/>
  <c r="O803" i="1"/>
  <c r="O804" i="1"/>
  <c r="O805" i="1"/>
  <c r="O806" i="1"/>
  <c r="O811" i="1"/>
  <c r="O812" i="1"/>
  <c r="O813" i="1"/>
  <c r="O814" i="1"/>
  <c r="O815" i="1"/>
  <c r="O809" i="1"/>
  <c r="O810" i="1"/>
  <c r="O816" i="1"/>
  <c r="O817" i="1"/>
  <c r="O818" i="1"/>
  <c r="O819" i="1"/>
  <c r="O828" i="1"/>
  <c r="O829" i="1"/>
  <c r="O830" i="1"/>
  <c r="O831" i="1"/>
  <c r="O832" i="1"/>
  <c r="O833" i="1"/>
  <c r="O820" i="1"/>
  <c r="O834" i="1"/>
  <c r="O821" i="1"/>
  <c r="O822" i="1"/>
  <c r="O823" i="1"/>
  <c r="O824" i="1"/>
  <c r="O825" i="1"/>
  <c r="O826" i="1"/>
  <c r="O827" i="1"/>
  <c r="O836" i="1"/>
  <c r="O837" i="1"/>
  <c r="O838" i="1"/>
  <c r="O839" i="1"/>
  <c r="O840" i="1"/>
  <c r="O841" i="1"/>
  <c r="O842" i="1"/>
  <c r="O843" i="1"/>
  <c r="O844" i="1"/>
  <c r="O845" i="1"/>
  <c r="O846" i="1"/>
  <c r="O855" i="1"/>
  <c r="O856" i="1"/>
  <c r="O857" i="1"/>
  <c r="O858" i="1"/>
  <c r="O859" i="1"/>
  <c r="O860" i="1"/>
  <c r="O861" i="1"/>
  <c r="O862" i="1"/>
  <c r="O847" i="1"/>
  <c r="O848" i="1"/>
  <c r="O849" i="1"/>
  <c r="O850" i="1"/>
  <c r="O851" i="1"/>
  <c r="O852" i="1"/>
  <c r="O853" i="1"/>
  <c r="O854" i="1"/>
  <c r="O863" i="1"/>
  <c r="O870" i="1"/>
  <c r="O871" i="1"/>
  <c r="O864" i="1"/>
  <c r="O865" i="1"/>
  <c r="O866" i="1"/>
  <c r="O868" i="1"/>
  <c r="O869" i="1"/>
  <c r="O872" i="1"/>
  <c r="O873" i="1"/>
  <c r="O874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10" i="1"/>
  <c r="O915" i="1"/>
  <c r="O916" i="1"/>
  <c r="O917" i="1"/>
  <c r="O918" i="1"/>
  <c r="O919" i="1"/>
  <c r="O875" i="1"/>
  <c r="O911" i="1"/>
  <c r="O912" i="1"/>
  <c r="O913" i="1"/>
  <c r="O914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752" i="1"/>
  <c r="O753" i="1"/>
  <c r="O743" i="1"/>
  <c r="O744" i="1"/>
  <c r="O745" i="1"/>
  <c r="O746" i="1"/>
  <c r="O747" i="1"/>
  <c r="O748" i="1"/>
  <c r="O749" i="1"/>
  <c r="O755" i="1"/>
  <c r="O756" i="1"/>
  <c r="O742" i="1"/>
  <c r="O751" i="1"/>
  <c r="O754" i="1"/>
  <c r="O750" i="1"/>
  <c r="O757" i="1"/>
  <c r="O758" i="1"/>
  <c r="S73" i="5" l="1"/>
  <c r="A25" i="5"/>
  <c r="R164" i="5" l="1"/>
  <c r="Q164" i="5"/>
  <c r="Q157" i="5"/>
  <c r="R157" i="5"/>
  <c r="Q158" i="5"/>
  <c r="R158" i="5"/>
  <c r="Q159" i="5"/>
  <c r="R159" i="5"/>
  <c r="Q160" i="5"/>
  <c r="R160" i="5"/>
  <c r="Q161" i="5"/>
  <c r="R161" i="5"/>
  <c r="R156" i="5"/>
  <c r="Q156" i="5"/>
  <c r="Q149" i="5"/>
  <c r="R149" i="5"/>
  <c r="Q150" i="5"/>
  <c r="R150" i="5"/>
  <c r="Q151" i="5"/>
  <c r="R151" i="5"/>
  <c r="Q152" i="5"/>
  <c r="R152" i="5"/>
  <c r="Q153" i="5"/>
  <c r="R153" i="5"/>
  <c r="R148" i="5"/>
  <c r="Q148" i="5"/>
  <c r="Q141" i="5"/>
  <c r="R141" i="5"/>
  <c r="Q142" i="5"/>
  <c r="R142" i="5"/>
  <c r="Q143" i="5"/>
  <c r="R143" i="5"/>
  <c r="Q144" i="5"/>
  <c r="R144" i="5"/>
  <c r="Q145" i="5"/>
  <c r="R145" i="5"/>
  <c r="R140" i="5"/>
  <c r="Q140" i="5"/>
  <c r="Q133" i="5"/>
  <c r="R133" i="5"/>
  <c r="Q134" i="5"/>
  <c r="R134" i="5"/>
  <c r="Q135" i="5"/>
  <c r="R135" i="5"/>
  <c r="Q136" i="5"/>
  <c r="R136" i="5"/>
  <c r="Q137" i="5"/>
  <c r="R137" i="5"/>
  <c r="R132" i="5"/>
  <c r="Q132" i="5"/>
  <c r="S4" i="5" l="1"/>
  <c r="S10" i="5"/>
  <c r="S11" i="5"/>
  <c r="S18" i="5"/>
  <c r="S19" i="5"/>
  <c r="S27" i="5"/>
  <c r="S34" i="5"/>
  <c r="S35" i="5"/>
  <c r="S42" i="5"/>
  <c r="S43" i="5"/>
  <c r="S50" i="5"/>
  <c r="S51" i="5"/>
  <c r="S58" i="5"/>
  <c r="S59" i="5"/>
  <c r="S66" i="5"/>
  <c r="S67" i="5"/>
  <c r="S74" i="5"/>
  <c r="S75" i="5"/>
  <c r="S82" i="5"/>
  <c r="S83" i="5"/>
  <c r="S90" i="5"/>
  <c r="S91" i="5"/>
  <c r="S98" i="5"/>
  <c r="S99" i="5"/>
  <c r="S106" i="5"/>
  <c r="S107" i="5"/>
  <c r="S114" i="5"/>
  <c r="S115" i="5"/>
  <c r="S122" i="5"/>
  <c r="S123" i="5"/>
  <c r="S130" i="5"/>
  <c r="S131" i="5"/>
  <c r="S138" i="5"/>
  <c r="S139" i="5"/>
  <c r="S146" i="5"/>
  <c r="S147" i="5"/>
  <c r="S154" i="5"/>
  <c r="S155" i="5"/>
  <c r="S162" i="5"/>
  <c r="S163" i="5"/>
  <c r="S169" i="5"/>
  <c r="S170" i="5"/>
  <c r="S171" i="5"/>
  <c r="S178" i="5"/>
  <c r="S179" i="5"/>
  <c r="S180" i="5"/>
  <c r="A180" i="5" s="1"/>
  <c r="S181" i="5"/>
  <c r="A181" i="5" s="1"/>
  <c r="S182" i="5"/>
  <c r="S183" i="5"/>
  <c r="S184" i="5"/>
  <c r="S185" i="5"/>
  <c r="S186" i="5"/>
  <c r="S187" i="5"/>
  <c r="S194" i="5"/>
  <c r="S195" i="5"/>
  <c r="S198" i="5"/>
  <c r="S199" i="5"/>
  <c r="S200" i="5"/>
  <c r="S201" i="5"/>
  <c r="T10" i="5"/>
  <c r="T11" i="5"/>
  <c r="T18" i="5"/>
  <c r="T19" i="5"/>
  <c r="T27" i="5"/>
  <c r="T34" i="5"/>
  <c r="T35" i="5"/>
  <c r="T42" i="5"/>
  <c r="T43" i="5"/>
  <c r="T50" i="5"/>
  <c r="T51" i="5"/>
  <c r="T58" i="5"/>
  <c r="T59" i="5"/>
  <c r="T66" i="5"/>
  <c r="T67" i="5"/>
  <c r="T74" i="5"/>
  <c r="T75" i="5"/>
  <c r="T82" i="5"/>
  <c r="T83" i="5"/>
  <c r="T90" i="5"/>
  <c r="T91" i="5"/>
  <c r="T98" i="5"/>
  <c r="T99" i="5"/>
  <c r="T106" i="5"/>
  <c r="T107" i="5"/>
  <c r="T114" i="5"/>
  <c r="T115" i="5"/>
  <c r="T122" i="5"/>
  <c r="T123" i="5"/>
  <c r="T130" i="5"/>
  <c r="T131" i="5"/>
  <c r="T138" i="5"/>
  <c r="T139" i="5"/>
  <c r="T146" i="5"/>
  <c r="T147" i="5"/>
  <c r="T154" i="5"/>
  <c r="T155" i="5"/>
  <c r="T162" i="5"/>
  <c r="T163" i="5"/>
  <c r="T169" i="5"/>
  <c r="T170" i="5"/>
  <c r="T171" i="5"/>
  <c r="T178" i="5"/>
  <c r="T179" i="5"/>
  <c r="T180" i="5"/>
  <c r="T181" i="5"/>
  <c r="T182" i="5"/>
  <c r="T183" i="5"/>
  <c r="T184" i="5"/>
  <c r="T185" i="5"/>
  <c r="T186" i="5"/>
  <c r="T187" i="5"/>
  <c r="T194" i="5"/>
  <c r="T195" i="5"/>
  <c r="T198" i="5"/>
  <c r="T199" i="5"/>
  <c r="T200" i="5"/>
  <c r="T201" i="5"/>
  <c r="S197" i="5"/>
  <c r="T196" i="5"/>
  <c r="S193" i="5"/>
  <c r="S192" i="5"/>
  <c r="S191" i="5"/>
  <c r="S190" i="5"/>
  <c r="S189" i="5"/>
  <c r="S188" i="5"/>
  <c r="S175" i="5"/>
  <c r="S174" i="5"/>
  <c r="T173" i="5"/>
  <c r="T172" i="5"/>
  <c r="S168" i="5"/>
  <c r="S167" i="5"/>
  <c r="S166" i="5"/>
  <c r="S165" i="5"/>
  <c r="S164" i="5"/>
  <c r="T161" i="5"/>
  <c r="T160" i="5"/>
  <c r="T159" i="5"/>
  <c r="T158" i="5"/>
  <c r="T157" i="5"/>
  <c r="S156" i="5"/>
  <c r="S153" i="5"/>
  <c r="S152" i="5"/>
  <c r="S151" i="5"/>
  <c r="S150" i="5"/>
  <c r="S149" i="5"/>
  <c r="T148" i="5"/>
  <c r="S145" i="5"/>
  <c r="S144" i="5"/>
  <c r="S143" i="5"/>
  <c r="S142" i="5"/>
  <c r="S141" i="5"/>
  <c r="S140" i="5"/>
  <c r="S137" i="5"/>
  <c r="T136" i="5"/>
  <c r="T135" i="5"/>
  <c r="T134" i="5"/>
  <c r="S133" i="5"/>
  <c r="S132" i="5"/>
  <c r="S128" i="5"/>
  <c r="S127" i="5"/>
  <c r="S126" i="5"/>
  <c r="S125" i="5"/>
  <c r="T124" i="5"/>
  <c r="T121" i="5"/>
  <c r="S120" i="5"/>
  <c r="S119" i="5"/>
  <c r="S118" i="5"/>
  <c r="S117" i="5"/>
  <c r="S116" i="5"/>
  <c r="S113" i="5"/>
  <c r="T112" i="5"/>
  <c r="T111" i="5"/>
  <c r="T110" i="5"/>
  <c r="T109" i="5"/>
  <c r="S108" i="5"/>
  <c r="S105" i="5"/>
  <c r="S104" i="5"/>
  <c r="S103" i="5"/>
  <c r="S102" i="5"/>
  <c r="S101" i="5"/>
  <c r="T100" i="5"/>
  <c r="S97" i="5"/>
  <c r="S96" i="5"/>
  <c r="S95" i="5"/>
  <c r="S94" i="5"/>
  <c r="S93" i="5"/>
  <c r="S92" i="5"/>
  <c r="T88" i="5"/>
  <c r="T87" i="5"/>
  <c r="T86" i="5"/>
  <c r="S85" i="5"/>
  <c r="S84" i="5"/>
  <c r="S80" i="5"/>
  <c r="S79" i="5"/>
  <c r="S78" i="5"/>
  <c r="S77" i="5"/>
  <c r="T76" i="5"/>
  <c r="R72" i="5"/>
  <c r="S72" i="5" s="1"/>
  <c r="R71" i="5"/>
  <c r="S71" i="5" s="1"/>
  <c r="R70" i="5"/>
  <c r="S70" i="5" s="1"/>
  <c r="R69" i="5"/>
  <c r="S69" i="5" s="1"/>
  <c r="R68" i="5"/>
  <c r="S68" i="5" s="1"/>
  <c r="R65" i="5"/>
  <c r="S65" i="5" s="1"/>
  <c r="R64" i="5"/>
  <c r="T64" i="5" s="1"/>
  <c r="R63" i="5"/>
  <c r="T63" i="5" s="1"/>
  <c r="R62" i="5"/>
  <c r="T62" i="5" s="1"/>
  <c r="R61" i="5"/>
  <c r="T61" i="5" s="1"/>
  <c r="R60" i="5"/>
  <c r="S60" i="5" s="1"/>
  <c r="R57" i="5"/>
  <c r="S57" i="5" s="1"/>
  <c r="R56" i="5"/>
  <c r="S56" i="5" s="1"/>
  <c r="R55" i="5"/>
  <c r="S55" i="5" s="1"/>
  <c r="R54" i="5"/>
  <c r="S54" i="5" s="1"/>
  <c r="R53" i="5"/>
  <c r="S53" i="5" s="1"/>
  <c r="R52" i="5"/>
  <c r="T52" i="5" s="1"/>
  <c r="R49" i="5"/>
  <c r="S49" i="5" s="1"/>
  <c r="R48" i="5"/>
  <c r="S48" i="5" s="1"/>
  <c r="R47" i="5"/>
  <c r="S47" i="5" s="1"/>
  <c r="R46" i="5"/>
  <c r="S46" i="5" s="1"/>
  <c r="R45" i="5"/>
  <c r="S45" i="5" s="1"/>
  <c r="R44" i="5"/>
  <c r="S44" i="5" s="1"/>
  <c r="R41" i="5"/>
  <c r="S41" i="5" s="1"/>
  <c r="R40" i="5"/>
  <c r="T40" i="5" s="1"/>
  <c r="R39" i="5"/>
  <c r="T39" i="5" s="1"/>
  <c r="R38" i="5"/>
  <c r="T38" i="5" s="1"/>
  <c r="R37" i="5"/>
  <c r="T37" i="5" s="1"/>
  <c r="R36" i="5"/>
  <c r="S36" i="5" s="1"/>
  <c r="R33" i="5"/>
  <c r="S33" i="5" s="1"/>
  <c r="R32" i="5"/>
  <c r="S32" i="5" s="1"/>
  <c r="R31" i="5"/>
  <c r="S31" i="5" s="1"/>
  <c r="R30" i="5"/>
  <c r="S30" i="5" s="1"/>
  <c r="R29" i="5"/>
  <c r="S29" i="5" s="1"/>
  <c r="R28" i="5"/>
  <c r="T28" i="5" s="1"/>
  <c r="S23" i="5"/>
  <c r="S22" i="5"/>
  <c r="S21" i="5"/>
  <c r="S20" i="5"/>
  <c r="S17" i="5"/>
  <c r="S16" i="5"/>
  <c r="T15" i="5"/>
  <c r="T14" i="5"/>
  <c r="T13" i="5"/>
  <c r="T12" i="5"/>
  <c r="S9" i="5"/>
  <c r="S8" i="5"/>
  <c r="S7" i="5"/>
  <c r="S6" i="5"/>
  <c r="S5" i="5"/>
  <c r="H19" i="6"/>
  <c r="H20" i="6" s="1"/>
  <c r="H21" i="6" s="1"/>
  <c r="H22" i="6" s="1"/>
  <c r="H23" i="6" s="1"/>
  <c r="H24" i="6" s="1"/>
  <c r="H25" i="6"/>
  <c r="H26" i="6" s="1"/>
  <c r="H27" i="6" s="1"/>
  <c r="H28" i="6" s="1"/>
  <c r="H29" i="6" s="1"/>
  <c r="H30" i="6" s="1"/>
  <c r="H31" i="6"/>
  <c r="H32" i="6" s="1"/>
  <c r="H33" i="6" s="1"/>
  <c r="H34" i="6" s="1"/>
  <c r="H35" i="6" s="1"/>
  <c r="H36" i="6" s="1"/>
  <c r="H37" i="6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H13" i="6"/>
  <c r="H14" i="6" s="1"/>
  <c r="H15" i="6" s="1"/>
  <c r="H16" i="6" s="1"/>
  <c r="H17" i="6" s="1"/>
  <c r="H18" i="6" s="1"/>
  <c r="H7" i="6"/>
  <c r="H8" i="6" s="1"/>
  <c r="H9" i="6" s="1"/>
  <c r="H10" i="6" s="1"/>
  <c r="H11" i="6" s="1"/>
  <c r="H12" i="6" s="1"/>
  <c r="Q72" i="5"/>
  <c r="Q71" i="5"/>
  <c r="Q70" i="5"/>
  <c r="Q69" i="5"/>
  <c r="Q68" i="5"/>
  <c r="Q65" i="5"/>
  <c r="Q64" i="5"/>
  <c r="Q63" i="5"/>
  <c r="Q62" i="5"/>
  <c r="Q61" i="5"/>
  <c r="Q60" i="5"/>
  <c r="Q57" i="5"/>
  <c r="Q56" i="5"/>
  <c r="Q55" i="5"/>
  <c r="Q54" i="5"/>
  <c r="Q53" i="5"/>
  <c r="Q52" i="5"/>
  <c r="Q49" i="5"/>
  <c r="Q48" i="5"/>
  <c r="Q47" i="5"/>
  <c r="Q46" i="5"/>
  <c r="Q45" i="5"/>
  <c r="Q44" i="5"/>
  <c r="Q41" i="5"/>
  <c r="Q40" i="5"/>
  <c r="Q39" i="5"/>
  <c r="Q38" i="5"/>
  <c r="Q37" i="5"/>
  <c r="Q36" i="5"/>
  <c r="Q33" i="5"/>
  <c r="Q32" i="5"/>
  <c r="Q31" i="5"/>
  <c r="Q30" i="5"/>
  <c r="Q29" i="5"/>
  <c r="Q28" i="5"/>
  <c r="A185" i="5" l="1"/>
  <c r="A184" i="5"/>
  <c r="A183" i="5"/>
  <c r="A182" i="5"/>
  <c r="A198" i="5"/>
  <c r="A200" i="5"/>
  <c r="T4" i="5"/>
  <c r="A4" i="5" s="1"/>
  <c r="S39" i="5"/>
  <c r="A39" i="5" s="1"/>
  <c r="S161" i="5"/>
  <c r="A161" i="5" s="1"/>
  <c r="T167" i="5"/>
  <c r="A167" i="5" s="1"/>
  <c r="T95" i="5"/>
  <c r="A95" i="5" s="1"/>
  <c r="S87" i="5"/>
  <c r="A87" i="5" s="1"/>
  <c r="T85" i="5"/>
  <c r="A85" i="5" s="1"/>
  <c r="T49" i="5"/>
  <c r="A49" i="5" s="1"/>
  <c r="S159" i="5"/>
  <c r="T119" i="5"/>
  <c r="A119" i="5" s="1"/>
  <c r="T47" i="5"/>
  <c r="A47" i="5" s="1"/>
  <c r="S111" i="5"/>
  <c r="A111" i="5" s="1"/>
  <c r="T197" i="5"/>
  <c r="A197" i="5" s="1"/>
  <c r="T145" i="5"/>
  <c r="A145" i="5" s="1"/>
  <c r="S63" i="5"/>
  <c r="A63" i="5" s="1"/>
  <c r="T143" i="5"/>
  <c r="A143" i="5" s="1"/>
  <c r="T71" i="5"/>
  <c r="A71" i="5" s="1"/>
  <c r="S173" i="5"/>
  <c r="A173" i="5" s="1"/>
  <c r="S14" i="5"/>
  <c r="A14" i="5" s="1"/>
  <c r="T193" i="5"/>
  <c r="A193" i="5" s="1"/>
  <c r="T191" i="5"/>
  <c r="A191" i="5" s="1"/>
  <c r="T22" i="5"/>
  <c r="A22" i="5" s="1"/>
  <c r="S135" i="5"/>
  <c r="A135" i="5" s="1"/>
  <c r="T133" i="5"/>
  <c r="A133" i="5" s="1"/>
  <c r="T97" i="5"/>
  <c r="A97" i="5" s="1"/>
  <c r="A169" i="5"/>
  <c r="T192" i="5"/>
  <c r="A192" i="5" s="1"/>
  <c r="T168" i="5"/>
  <c r="A168" i="5" s="1"/>
  <c r="T156" i="5"/>
  <c r="A156" i="5" s="1"/>
  <c r="T144" i="5"/>
  <c r="A144" i="5" s="1"/>
  <c r="T132" i="5"/>
  <c r="A132" i="5" s="1"/>
  <c r="T120" i="5"/>
  <c r="A120" i="5" s="1"/>
  <c r="T108" i="5"/>
  <c r="A108" i="5" s="1"/>
  <c r="T96" i="5"/>
  <c r="A96" i="5" s="1"/>
  <c r="T84" i="5"/>
  <c r="A84" i="5" s="1"/>
  <c r="T72" i="5"/>
  <c r="A72" i="5" s="1"/>
  <c r="T60" i="5"/>
  <c r="A60" i="5" s="1"/>
  <c r="T48" i="5"/>
  <c r="A48" i="5" s="1"/>
  <c r="T36" i="5"/>
  <c r="A36" i="5" s="1"/>
  <c r="T23" i="5"/>
  <c r="A23" i="5" s="1"/>
  <c r="S196" i="5"/>
  <c r="A196" i="5" s="1"/>
  <c r="S172" i="5"/>
  <c r="A172" i="5" s="1"/>
  <c r="S160" i="5"/>
  <c r="A160" i="5" s="1"/>
  <c r="S148" i="5"/>
  <c r="A148" i="5" s="1"/>
  <c r="S136" i="5"/>
  <c r="A136" i="5" s="1"/>
  <c r="S124" i="5"/>
  <c r="A124" i="5" s="1"/>
  <c r="S112" i="5"/>
  <c r="A112" i="5" s="1"/>
  <c r="S100" i="5"/>
  <c r="A100" i="5" s="1"/>
  <c r="S88" i="5"/>
  <c r="A88" i="5" s="1"/>
  <c r="S76" i="5"/>
  <c r="A76" i="5" s="1"/>
  <c r="S64" i="5"/>
  <c r="A64" i="5" s="1"/>
  <c r="S52" i="5"/>
  <c r="A52" i="5" s="1"/>
  <c r="S40" i="5"/>
  <c r="A40" i="5" s="1"/>
  <c r="S28" i="5"/>
  <c r="A28" i="5" s="1"/>
  <c r="S15" i="5"/>
  <c r="A15" i="5" s="1"/>
  <c r="T190" i="5"/>
  <c r="A190" i="5" s="1"/>
  <c r="T166" i="5"/>
  <c r="A166" i="5" s="1"/>
  <c r="T142" i="5"/>
  <c r="A142" i="5" s="1"/>
  <c r="T118" i="5"/>
  <c r="A118" i="5" s="1"/>
  <c r="T94" i="5"/>
  <c r="A94" i="5" s="1"/>
  <c r="T70" i="5"/>
  <c r="A70" i="5" s="1"/>
  <c r="T46" i="5"/>
  <c r="A46" i="5" s="1"/>
  <c r="T21" i="5"/>
  <c r="A21" i="5" s="1"/>
  <c r="T9" i="5"/>
  <c r="A9" i="5" s="1"/>
  <c r="S158" i="5"/>
  <c r="A158" i="5" s="1"/>
  <c r="S134" i="5"/>
  <c r="A134" i="5" s="1"/>
  <c r="S110" i="5"/>
  <c r="A110" i="5" s="1"/>
  <c r="S86" i="5"/>
  <c r="A86" i="5" s="1"/>
  <c r="S62" i="5"/>
  <c r="A62" i="5" s="1"/>
  <c r="S38" i="5"/>
  <c r="A38" i="5" s="1"/>
  <c r="S13" i="5"/>
  <c r="A13" i="5" s="1"/>
  <c r="T189" i="5"/>
  <c r="A189" i="5" s="1"/>
  <c r="A177" i="5"/>
  <c r="T165" i="5"/>
  <c r="A165" i="5" s="1"/>
  <c r="T153" i="5"/>
  <c r="A153" i="5" s="1"/>
  <c r="T141" i="5"/>
  <c r="A141" i="5" s="1"/>
  <c r="A129" i="5"/>
  <c r="T117" i="5"/>
  <c r="A117" i="5" s="1"/>
  <c r="T105" i="5"/>
  <c r="A105" i="5" s="1"/>
  <c r="T93" i="5"/>
  <c r="A93" i="5" s="1"/>
  <c r="A81" i="5"/>
  <c r="T69" i="5"/>
  <c r="A69" i="5" s="1"/>
  <c r="T57" i="5"/>
  <c r="A57" i="5" s="1"/>
  <c r="T45" i="5"/>
  <c r="A45" i="5" s="1"/>
  <c r="T33" i="5"/>
  <c r="A33" i="5" s="1"/>
  <c r="T20" i="5"/>
  <c r="A20" i="5" s="1"/>
  <c r="T8" i="5"/>
  <c r="A8" i="5" s="1"/>
  <c r="S157" i="5"/>
  <c r="A157" i="5" s="1"/>
  <c r="S121" i="5"/>
  <c r="A121" i="5" s="1"/>
  <c r="S109" i="5"/>
  <c r="A109" i="5" s="1"/>
  <c r="A73" i="5"/>
  <c r="S61" i="5"/>
  <c r="A61" i="5" s="1"/>
  <c r="S37" i="5"/>
  <c r="A37" i="5" s="1"/>
  <c r="A24" i="5"/>
  <c r="S12" i="5"/>
  <c r="A12" i="5" s="1"/>
  <c r="T188" i="5"/>
  <c r="A188" i="5" s="1"/>
  <c r="A176" i="5"/>
  <c r="T164" i="5"/>
  <c r="A164" i="5" s="1"/>
  <c r="T152" i="5"/>
  <c r="A152" i="5" s="1"/>
  <c r="T140" i="5"/>
  <c r="A140" i="5" s="1"/>
  <c r="T128" i="5"/>
  <c r="A128" i="5" s="1"/>
  <c r="T116" i="5"/>
  <c r="A116" i="5" s="1"/>
  <c r="T104" i="5"/>
  <c r="A104" i="5" s="1"/>
  <c r="T92" i="5"/>
  <c r="A92" i="5" s="1"/>
  <c r="T80" i="5"/>
  <c r="A80" i="5" s="1"/>
  <c r="T68" i="5"/>
  <c r="A68" i="5" s="1"/>
  <c r="T56" i="5"/>
  <c r="A56" i="5" s="1"/>
  <c r="T44" i="5"/>
  <c r="A44" i="5" s="1"/>
  <c r="T32" i="5"/>
  <c r="A32" i="5" s="1"/>
  <c r="T7" i="5"/>
  <c r="A7" i="5" s="1"/>
  <c r="T175" i="5"/>
  <c r="A175" i="5" s="1"/>
  <c r="T151" i="5"/>
  <c r="A151" i="5" s="1"/>
  <c r="T127" i="5"/>
  <c r="A127" i="5" s="1"/>
  <c r="T103" i="5"/>
  <c r="A103" i="5" s="1"/>
  <c r="T79" i="5"/>
  <c r="A79" i="5" s="1"/>
  <c r="T55" i="5"/>
  <c r="A55" i="5" s="1"/>
  <c r="T31" i="5"/>
  <c r="A31" i="5" s="1"/>
  <c r="T6" i="5"/>
  <c r="A6" i="5" s="1"/>
  <c r="T174" i="5"/>
  <c r="A174" i="5" s="1"/>
  <c r="T150" i="5"/>
  <c r="A150" i="5" s="1"/>
  <c r="T126" i="5"/>
  <c r="A126" i="5" s="1"/>
  <c r="T102" i="5"/>
  <c r="A102" i="5" s="1"/>
  <c r="T78" i="5"/>
  <c r="A78" i="5" s="1"/>
  <c r="T54" i="5"/>
  <c r="A54" i="5" s="1"/>
  <c r="T30" i="5"/>
  <c r="A30" i="5" s="1"/>
  <c r="T17" i="5"/>
  <c r="A17" i="5" s="1"/>
  <c r="T5" i="5"/>
  <c r="A5" i="5" s="1"/>
  <c r="T149" i="5"/>
  <c r="A149" i="5" s="1"/>
  <c r="T137" i="5"/>
  <c r="A137" i="5" s="1"/>
  <c r="T125" i="5"/>
  <c r="A125" i="5" s="1"/>
  <c r="T113" i="5"/>
  <c r="A113" i="5" s="1"/>
  <c r="T101" i="5"/>
  <c r="A101" i="5" s="1"/>
  <c r="A89" i="5"/>
  <c r="T77" i="5"/>
  <c r="A77" i="5" s="1"/>
  <c r="T65" i="5"/>
  <c r="A65" i="5" s="1"/>
  <c r="T53" i="5"/>
  <c r="A53" i="5" s="1"/>
  <c r="T41" i="5"/>
  <c r="A41" i="5" s="1"/>
  <c r="T29" i="5"/>
  <c r="A29" i="5" s="1"/>
  <c r="T16" i="5"/>
  <c r="A16" i="5" s="1"/>
  <c r="A201" i="5"/>
  <c r="A199" i="5"/>
  <c r="A159" i="5"/>
  <c r="N323" i="1"/>
  <c r="O323" i="1" s="1"/>
  <c r="N322" i="1"/>
  <c r="O322" i="1" s="1"/>
  <c r="N321" i="1"/>
  <c r="O321" i="1" s="1"/>
  <c r="N320" i="1"/>
  <c r="O320" i="1" s="1"/>
  <c r="N306" i="1"/>
  <c r="O306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1" i="1"/>
  <c r="O301" i="1" s="1"/>
  <c r="N300" i="1"/>
  <c r="O300" i="1" s="1"/>
  <c r="N299" i="1"/>
  <c r="O299" i="1" s="1"/>
  <c r="N305" i="1"/>
  <c r="O305" i="1" s="1"/>
  <c r="N304" i="1"/>
  <c r="O304" i="1" s="1"/>
  <c r="N303" i="1"/>
  <c r="O303" i="1" s="1"/>
  <c r="N302" i="1"/>
  <c r="O302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6" i="1"/>
  <c r="O286" i="1" s="1"/>
  <c r="N285" i="1"/>
  <c r="O285" i="1" s="1"/>
  <c r="N284" i="1"/>
  <c r="O284" i="1" s="1"/>
  <c r="N287" i="1"/>
  <c r="O287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46" i="1"/>
  <c r="O246" i="1" s="1"/>
  <c r="N237" i="1"/>
  <c r="O237" i="1" s="1"/>
  <c r="N236" i="1"/>
  <c r="O236" i="1" s="1"/>
  <c r="N235" i="1"/>
  <c r="O235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34" i="1"/>
  <c r="O234" i="1" s="1"/>
  <c r="N233" i="1"/>
  <c r="O233" i="1" s="1"/>
  <c r="N232" i="1"/>
  <c r="O232" i="1" s="1"/>
  <c r="N231" i="1"/>
  <c r="O231" i="1" s="1"/>
  <c r="N224" i="1"/>
  <c r="O224" i="1" s="1"/>
  <c r="N223" i="1"/>
  <c r="O223" i="1" s="1"/>
  <c r="N222" i="1"/>
  <c r="O222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21" i="1"/>
  <c r="O221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95" i="1"/>
  <c r="O195" i="1" s="1"/>
  <c r="N186" i="1"/>
  <c r="O186" i="1" s="1"/>
  <c r="N185" i="1"/>
  <c r="O185" i="1" s="1"/>
  <c r="N184" i="1"/>
  <c r="O184" i="1" s="1"/>
  <c r="N175" i="1"/>
  <c r="O175" i="1" s="1"/>
  <c r="N174" i="1"/>
  <c r="O174" i="1" s="1"/>
  <c r="N173" i="1"/>
  <c r="O173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2" i="1"/>
  <c r="O172" i="1" s="1"/>
  <c r="N170" i="1"/>
  <c r="O170" i="1" s="1"/>
  <c r="N169" i="1"/>
  <c r="O169" i="1" s="1"/>
  <c r="N168" i="1"/>
  <c r="O168" i="1" s="1"/>
  <c r="N167" i="1"/>
  <c r="O167" i="1" s="1"/>
  <c r="N166" i="1"/>
  <c r="O166" i="1" s="1"/>
  <c r="N171" i="1"/>
  <c r="O171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0" i="1"/>
  <c r="O150" i="1" s="1"/>
  <c r="N149" i="1"/>
  <c r="O149" i="1" s="1"/>
  <c r="N148" i="1"/>
  <c r="O148" i="1" s="1"/>
  <c r="N147" i="1"/>
  <c r="O147" i="1" s="1"/>
  <c r="N151" i="1"/>
  <c r="O151" i="1" s="1"/>
  <c r="N146" i="1"/>
  <c r="O146" i="1" s="1"/>
  <c r="N145" i="1"/>
  <c r="O145" i="1" s="1"/>
  <c r="N144" i="1"/>
  <c r="O144" i="1" s="1"/>
  <c r="N143" i="1"/>
  <c r="O143" i="1" s="1"/>
  <c r="N142" i="1"/>
  <c r="O142" i="1" s="1"/>
  <c r="N138" i="1"/>
  <c r="O138" i="1" s="1"/>
  <c r="N137" i="1"/>
  <c r="O137" i="1" s="1"/>
  <c r="N141" i="1"/>
  <c r="O141" i="1" s="1"/>
  <c r="N140" i="1"/>
  <c r="O140" i="1" s="1"/>
  <c r="N139" i="1"/>
  <c r="O139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82" i="1"/>
  <c r="O82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59" i="1"/>
  <c r="O59" i="1" s="1"/>
  <c r="N58" i="1"/>
  <c r="O58" i="1" s="1"/>
  <c r="N57" i="1"/>
  <c r="O57" i="1" s="1"/>
  <c r="N61" i="1"/>
  <c r="O61" i="1" s="1"/>
  <c r="N60" i="1"/>
  <c r="O60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3" i="1"/>
  <c r="O43" i="1" s="1"/>
  <c r="N42" i="1"/>
  <c r="O42" i="1" s="1"/>
  <c r="N41" i="1"/>
  <c r="O41" i="1" s="1"/>
  <c r="N40" i="1"/>
  <c r="O40" i="1" s="1"/>
  <c r="N39" i="1"/>
  <c r="O39" i="1" s="1"/>
  <c r="N44" i="1"/>
  <c r="O44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N2" i="1"/>
  <c r="O2" i="1" s="1"/>
  <c r="N324" i="1"/>
  <c r="O324" i="1" s="1"/>
  <c r="N1292" i="1"/>
  <c r="O1292" i="1" s="1"/>
  <c r="N1293" i="1"/>
  <c r="O1293" i="1" s="1"/>
  <c r="N1294" i="1"/>
  <c r="O1294" i="1" s="1"/>
  <c r="N1295" i="1"/>
  <c r="O1295" i="1" s="1"/>
  <c r="N1296" i="1"/>
  <c r="O1296" i="1" s="1"/>
  <c r="N1297" i="1"/>
  <c r="O1297" i="1" s="1"/>
  <c r="N1298" i="1"/>
  <c r="O1298" i="1" s="1"/>
  <c r="N1299" i="1"/>
  <c r="O1299" i="1" s="1"/>
  <c r="N1300" i="1"/>
  <c r="O1300" i="1" s="1"/>
  <c r="N1301" i="1"/>
  <c r="O1301" i="1" s="1"/>
  <c r="N1302" i="1"/>
  <c r="O1302" i="1" s="1"/>
  <c r="N1303" i="1"/>
  <c r="O1303" i="1" s="1"/>
  <c r="N1304" i="1"/>
  <c r="O1304" i="1" s="1"/>
  <c r="N1305" i="1"/>
  <c r="O1305" i="1" s="1"/>
  <c r="N1306" i="1"/>
  <c r="O1306" i="1" s="1"/>
  <c r="N1307" i="1"/>
  <c r="O1307" i="1" s="1"/>
  <c r="N1308" i="1"/>
  <c r="O1308" i="1" s="1"/>
  <c r="N1309" i="1"/>
  <c r="O1309" i="1" s="1"/>
  <c r="N1310" i="1"/>
  <c r="O1310" i="1" s="1"/>
  <c r="N1311" i="1"/>
  <c r="O1311" i="1" s="1"/>
  <c r="N1312" i="1"/>
  <c r="O1312" i="1" s="1"/>
  <c r="N1313" i="1"/>
  <c r="O1313" i="1" s="1"/>
  <c r="N1314" i="1"/>
  <c r="O1314" i="1" s="1"/>
  <c r="N1315" i="1"/>
  <c r="O1315" i="1" s="1"/>
  <c r="N1316" i="1"/>
  <c r="O1316" i="1" s="1"/>
  <c r="N1317" i="1"/>
  <c r="O1317" i="1" s="1"/>
  <c r="N1318" i="1"/>
  <c r="O1318" i="1" s="1"/>
  <c r="N1319" i="1"/>
  <c r="O1319" i="1" s="1"/>
  <c r="N1320" i="1"/>
  <c r="O1320" i="1" s="1"/>
  <c r="N1321" i="1"/>
  <c r="O1321" i="1" s="1"/>
  <c r="N1322" i="1"/>
  <c r="O1322" i="1" s="1"/>
  <c r="N1323" i="1"/>
  <c r="O1323" i="1" s="1"/>
  <c r="N1324" i="1"/>
  <c r="O1324" i="1" s="1"/>
  <c r="N1325" i="1"/>
  <c r="O1325" i="1" s="1"/>
  <c r="N1326" i="1"/>
  <c r="O1326" i="1" s="1"/>
  <c r="N1327" i="1"/>
  <c r="O1327" i="1" s="1"/>
  <c r="N1328" i="1"/>
  <c r="O1328" i="1" s="1"/>
  <c r="N1329" i="1"/>
  <c r="O1329" i="1" s="1"/>
  <c r="N1330" i="1"/>
  <c r="O1330" i="1" s="1"/>
  <c r="N1331" i="1"/>
  <c r="O1331" i="1" s="1"/>
  <c r="N1332" i="1"/>
  <c r="O1332" i="1" s="1"/>
  <c r="N1333" i="1"/>
  <c r="O1333" i="1" s="1"/>
  <c r="N1334" i="1"/>
  <c r="O1334" i="1" s="1"/>
  <c r="N1335" i="1"/>
  <c r="O1335" i="1" s="1"/>
  <c r="N1336" i="1"/>
  <c r="O1336" i="1" s="1"/>
  <c r="N1337" i="1"/>
  <c r="O1337" i="1" s="1"/>
  <c r="N1338" i="1"/>
  <c r="O1338" i="1" s="1"/>
  <c r="N1339" i="1"/>
  <c r="O1339" i="1" s="1"/>
  <c r="N1340" i="1"/>
  <c r="O1340" i="1" s="1"/>
  <c r="N1341" i="1"/>
  <c r="O1341" i="1" s="1"/>
  <c r="N1342" i="1"/>
  <c r="O1342" i="1" s="1"/>
  <c r="N1343" i="1"/>
  <c r="O1343" i="1" s="1"/>
  <c r="N1344" i="1"/>
  <c r="O1344" i="1" s="1"/>
  <c r="N1345" i="1"/>
  <c r="O1345" i="1" s="1"/>
  <c r="N1346" i="1"/>
  <c r="O1346" i="1" s="1"/>
  <c r="N1347" i="1"/>
  <c r="O1347" i="1" s="1"/>
  <c r="N1348" i="1"/>
  <c r="O1348" i="1" s="1"/>
  <c r="N1349" i="1"/>
  <c r="O1349" i="1" s="1"/>
  <c r="N1350" i="1"/>
  <c r="O1350" i="1" s="1"/>
  <c r="N1351" i="1"/>
  <c r="O1351" i="1" s="1"/>
  <c r="N1352" i="1"/>
  <c r="O1352" i="1" s="1"/>
  <c r="N1353" i="1"/>
  <c r="O1353" i="1" s="1"/>
  <c r="N1354" i="1"/>
  <c r="O1354" i="1" s="1"/>
  <c r="N1355" i="1"/>
  <c r="O1355" i="1" s="1"/>
  <c r="N1356" i="1"/>
  <c r="O1356" i="1" s="1"/>
  <c r="N1357" i="1"/>
  <c r="O1357" i="1" s="1"/>
  <c r="N1358" i="1"/>
  <c r="O1358" i="1" s="1"/>
  <c r="N1359" i="1"/>
  <c r="O1359" i="1" s="1"/>
  <c r="N1360" i="1"/>
  <c r="O1360" i="1" s="1"/>
  <c r="N1361" i="1"/>
  <c r="O1361" i="1" s="1"/>
  <c r="N1362" i="1"/>
  <c r="O1362" i="1" s="1"/>
  <c r="N1363" i="1"/>
  <c r="O1363" i="1" s="1"/>
  <c r="N1364" i="1"/>
  <c r="O1364" i="1" s="1"/>
  <c r="N1365" i="1"/>
  <c r="O1365" i="1" s="1"/>
  <c r="N1366" i="1"/>
  <c r="O1366" i="1" s="1"/>
  <c r="N1367" i="1"/>
  <c r="O1367" i="1" s="1"/>
  <c r="N1368" i="1"/>
  <c r="O1368" i="1" s="1"/>
  <c r="N1369" i="1"/>
  <c r="O1369" i="1" s="1"/>
  <c r="N1370" i="1"/>
  <c r="O1370" i="1" s="1"/>
  <c r="N1371" i="1"/>
  <c r="O1371" i="1" s="1"/>
  <c r="N1372" i="1"/>
  <c r="O1372" i="1" s="1"/>
  <c r="N1373" i="1"/>
  <c r="O1373" i="1" s="1"/>
  <c r="N1374" i="1"/>
  <c r="O1374" i="1" s="1"/>
  <c r="N1375" i="1"/>
  <c r="O1375" i="1" s="1"/>
  <c r="N1376" i="1"/>
  <c r="O1376" i="1" s="1"/>
  <c r="N1377" i="1"/>
  <c r="O1377" i="1" s="1"/>
  <c r="N1378" i="1"/>
  <c r="O1378" i="1" s="1"/>
  <c r="N1379" i="1"/>
  <c r="O1379" i="1" s="1"/>
  <c r="N1380" i="1"/>
  <c r="O1380" i="1" s="1"/>
  <c r="N1381" i="1"/>
  <c r="O1381" i="1" s="1"/>
  <c r="N1382" i="1"/>
  <c r="O1382" i="1" s="1"/>
  <c r="N1383" i="1"/>
  <c r="O1383" i="1" s="1"/>
  <c r="N1384" i="1"/>
  <c r="O1384" i="1" s="1"/>
  <c r="N1385" i="1"/>
  <c r="O1385" i="1" s="1"/>
  <c r="N1386" i="1"/>
  <c r="O1386" i="1" s="1"/>
  <c r="N1387" i="1"/>
  <c r="O1387" i="1" s="1"/>
  <c r="N1388" i="1"/>
  <c r="O1388" i="1" s="1"/>
  <c r="N1389" i="1"/>
  <c r="O1389" i="1" s="1"/>
  <c r="N1390" i="1"/>
  <c r="O1390" i="1" s="1"/>
  <c r="N1391" i="1"/>
  <c r="O1391" i="1" s="1"/>
  <c r="N1392" i="1"/>
  <c r="O1392" i="1" s="1"/>
  <c r="N1393" i="1"/>
  <c r="O1393" i="1" s="1"/>
  <c r="N1394" i="1"/>
  <c r="O1394" i="1" s="1"/>
  <c r="N1395" i="1"/>
  <c r="O1395" i="1" s="1"/>
  <c r="N1396" i="1"/>
  <c r="O1396" i="1" s="1"/>
  <c r="N1397" i="1"/>
  <c r="O1397" i="1" s="1"/>
  <c r="N1398" i="1"/>
  <c r="O1398" i="1" s="1"/>
  <c r="N1399" i="1"/>
  <c r="O1399" i="1" s="1"/>
  <c r="N1400" i="1"/>
  <c r="O1400" i="1" s="1"/>
  <c r="N1401" i="1"/>
  <c r="O1401" i="1" s="1"/>
  <c r="N1402" i="1"/>
  <c r="O1402" i="1" s="1"/>
  <c r="N1403" i="1"/>
  <c r="O1403" i="1" s="1"/>
  <c r="N1404" i="1"/>
  <c r="O1404" i="1" s="1"/>
  <c r="N1405" i="1"/>
  <c r="O1405" i="1" s="1"/>
  <c r="N1406" i="1"/>
  <c r="O1406" i="1" s="1"/>
  <c r="N1407" i="1"/>
  <c r="O1407" i="1" s="1"/>
  <c r="N1408" i="1"/>
  <c r="O1408" i="1" s="1"/>
  <c r="N1409" i="1"/>
  <c r="O1409" i="1" s="1"/>
  <c r="N1410" i="1"/>
  <c r="O1410" i="1" s="1"/>
  <c r="N1411" i="1"/>
  <c r="O1411" i="1" s="1"/>
  <c r="N1412" i="1"/>
  <c r="O1412" i="1" s="1"/>
  <c r="N1413" i="1"/>
  <c r="O1413" i="1" s="1"/>
  <c r="N1414" i="1"/>
  <c r="O1414" i="1" s="1"/>
  <c r="N1415" i="1"/>
  <c r="O1415" i="1" s="1"/>
  <c r="N1416" i="1"/>
  <c r="O1416" i="1" s="1"/>
  <c r="N1417" i="1"/>
  <c r="O1417" i="1" s="1"/>
  <c r="N1418" i="1"/>
  <c r="O1418" i="1" s="1"/>
  <c r="N1419" i="1"/>
  <c r="O1419" i="1" s="1"/>
  <c r="N1420" i="1"/>
  <c r="O1420" i="1" s="1"/>
  <c r="N1421" i="1"/>
  <c r="O1421" i="1" s="1"/>
  <c r="N1422" i="1"/>
  <c r="O1422" i="1" s="1"/>
  <c r="N1423" i="1"/>
  <c r="O1423" i="1" s="1"/>
  <c r="N1424" i="1"/>
  <c r="O1424" i="1" s="1"/>
  <c r="N1425" i="1"/>
  <c r="O1425" i="1" s="1"/>
  <c r="N1426" i="1"/>
  <c r="O1426" i="1" s="1"/>
  <c r="N1427" i="1"/>
  <c r="O1427" i="1" s="1"/>
  <c r="N1428" i="1"/>
  <c r="O1428" i="1" s="1"/>
  <c r="N1429" i="1"/>
  <c r="O1429" i="1" s="1"/>
  <c r="N1430" i="1"/>
  <c r="O1430" i="1" s="1"/>
  <c r="N1431" i="1"/>
  <c r="O1431" i="1" s="1"/>
  <c r="N1432" i="1"/>
  <c r="O1432" i="1" s="1"/>
  <c r="N1433" i="1"/>
  <c r="O1433" i="1" s="1"/>
  <c r="N1434" i="1"/>
  <c r="O1434" i="1" s="1"/>
  <c r="N1435" i="1"/>
  <c r="O1435" i="1" s="1"/>
  <c r="N1436" i="1"/>
  <c r="O1436" i="1" s="1"/>
  <c r="N1437" i="1"/>
  <c r="O1437" i="1" s="1"/>
  <c r="N1438" i="1"/>
  <c r="O1438" i="1" s="1"/>
  <c r="N1439" i="1"/>
  <c r="O1439" i="1" s="1"/>
  <c r="N1440" i="1"/>
  <c r="O1440" i="1" s="1"/>
  <c r="N1441" i="1"/>
  <c r="O1441" i="1" s="1"/>
  <c r="N1442" i="1"/>
  <c r="O1442" i="1" s="1"/>
  <c r="N1443" i="1"/>
  <c r="O1443" i="1" s="1"/>
  <c r="N1444" i="1"/>
  <c r="O1444" i="1" s="1"/>
  <c r="N1445" i="1"/>
  <c r="O1445" i="1" s="1"/>
  <c r="N1446" i="1"/>
  <c r="O1446" i="1" s="1"/>
  <c r="N1447" i="1"/>
  <c r="O1447" i="1" s="1"/>
  <c r="N1448" i="1"/>
  <c r="O1448" i="1" s="1"/>
  <c r="N1449" i="1"/>
  <c r="O1449" i="1" s="1"/>
  <c r="N1450" i="1"/>
  <c r="O1450" i="1" s="1"/>
  <c r="N1451" i="1"/>
  <c r="O1451" i="1" s="1"/>
  <c r="N1452" i="1"/>
  <c r="O1452" i="1" s="1"/>
  <c r="N1453" i="1"/>
  <c r="O1453" i="1" s="1"/>
  <c r="N1454" i="1"/>
  <c r="O1454" i="1" s="1"/>
  <c r="N1455" i="1"/>
  <c r="O1455" i="1" s="1"/>
  <c r="N1456" i="1"/>
  <c r="O1456" i="1" s="1"/>
  <c r="N1457" i="1"/>
  <c r="O1457" i="1" s="1"/>
  <c r="N1458" i="1"/>
  <c r="O1458" i="1" s="1"/>
  <c r="N1459" i="1"/>
  <c r="O1459" i="1" s="1"/>
  <c r="N1460" i="1"/>
  <c r="O1460" i="1" s="1"/>
  <c r="N1461" i="1"/>
  <c r="O1461" i="1" s="1"/>
  <c r="N1462" i="1"/>
  <c r="O1462" i="1" s="1"/>
  <c r="N1463" i="1"/>
  <c r="O1463" i="1" s="1"/>
  <c r="N1464" i="1"/>
  <c r="O1464" i="1" s="1"/>
  <c r="N1465" i="1"/>
  <c r="O1465" i="1" s="1"/>
  <c r="N1466" i="1"/>
  <c r="O1466" i="1" s="1"/>
  <c r="N1467" i="1"/>
  <c r="O1467" i="1" s="1"/>
  <c r="N1468" i="1"/>
  <c r="O1468" i="1" s="1"/>
  <c r="N1469" i="1"/>
  <c r="O1469" i="1" s="1"/>
  <c r="N1470" i="1"/>
  <c r="O1470" i="1" s="1"/>
  <c r="N1471" i="1"/>
  <c r="O1471" i="1" s="1"/>
  <c r="N1472" i="1"/>
  <c r="O1472" i="1" s="1"/>
  <c r="N1473" i="1"/>
  <c r="O1473" i="1" s="1"/>
  <c r="N1474" i="1"/>
  <c r="O1474" i="1" s="1"/>
  <c r="N1475" i="1"/>
  <c r="O1475" i="1" s="1"/>
  <c r="N1476" i="1"/>
  <c r="O1476" i="1" s="1"/>
  <c r="N1477" i="1"/>
  <c r="O1477" i="1" s="1"/>
  <c r="N1478" i="1"/>
  <c r="O1478" i="1" s="1"/>
  <c r="N1479" i="1"/>
  <c r="O1479" i="1" s="1"/>
  <c r="N1480" i="1"/>
  <c r="O1480" i="1" s="1"/>
  <c r="N1481" i="1"/>
  <c r="O1481" i="1" s="1"/>
  <c r="N1482" i="1"/>
  <c r="O1482" i="1" s="1"/>
  <c r="N1483" i="1"/>
  <c r="O1483" i="1" s="1"/>
  <c r="N1484" i="1"/>
  <c r="O1484" i="1" s="1"/>
  <c r="N1485" i="1"/>
  <c r="O1485" i="1" s="1"/>
  <c r="N1486" i="1"/>
  <c r="O1486" i="1" s="1"/>
  <c r="N1487" i="1"/>
  <c r="O1487" i="1" s="1"/>
  <c r="N1488" i="1"/>
  <c r="O1488" i="1" s="1"/>
  <c r="N1489" i="1"/>
  <c r="O1489" i="1" s="1"/>
  <c r="N1490" i="1"/>
  <c r="O1490" i="1" s="1"/>
  <c r="N1491" i="1"/>
  <c r="O1491" i="1" s="1"/>
  <c r="N1492" i="1"/>
  <c r="O1492" i="1" s="1"/>
  <c r="N1493" i="1"/>
  <c r="O1493" i="1" s="1"/>
  <c r="N1494" i="1"/>
  <c r="O1494" i="1" s="1"/>
  <c r="N1495" i="1"/>
  <c r="O1495" i="1" s="1"/>
  <c r="N1496" i="1"/>
  <c r="O1496" i="1" s="1"/>
  <c r="N1497" i="1"/>
  <c r="O1497" i="1" s="1"/>
  <c r="N1498" i="1"/>
  <c r="O1498" i="1" s="1"/>
  <c r="N1499" i="1"/>
  <c r="O1499" i="1" s="1"/>
  <c r="N1500" i="1"/>
  <c r="O1500" i="1" s="1"/>
  <c r="N1501" i="1"/>
  <c r="O1501" i="1" s="1"/>
  <c r="N1502" i="1"/>
  <c r="O1502" i="1" s="1"/>
  <c r="N1503" i="1"/>
  <c r="O1503" i="1" s="1"/>
  <c r="N1504" i="1"/>
  <c r="O1504" i="1" s="1"/>
  <c r="N1505" i="1"/>
  <c r="O1505" i="1" s="1"/>
  <c r="N1506" i="1"/>
  <c r="O1506" i="1" s="1"/>
  <c r="N1507" i="1"/>
  <c r="O1507" i="1" s="1"/>
  <c r="N1508" i="1"/>
  <c r="O1508" i="1" s="1"/>
  <c r="N1509" i="1"/>
  <c r="O1509" i="1" s="1"/>
  <c r="N1510" i="1"/>
  <c r="O1510" i="1" s="1"/>
  <c r="N1511" i="1"/>
  <c r="O1511" i="1" s="1"/>
  <c r="N1512" i="1"/>
  <c r="O1512" i="1" s="1"/>
  <c r="N1513" i="1"/>
  <c r="O1513" i="1" s="1"/>
  <c r="N1514" i="1"/>
  <c r="O1514" i="1" s="1"/>
  <c r="N1515" i="1"/>
  <c r="O1515" i="1" s="1"/>
  <c r="N1516" i="1"/>
  <c r="O1516" i="1" s="1"/>
  <c r="N1517" i="1"/>
  <c r="O1517" i="1" s="1"/>
  <c r="N1518" i="1"/>
  <c r="O1518" i="1" s="1"/>
  <c r="N1519" i="1"/>
  <c r="O1519" i="1" s="1"/>
  <c r="N1520" i="1"/>
  <c r="O1520" i="1" s="1"/>
  <c r="N1521" i="1"/>
  <c r="O1521" i="1" s="1"/>
  <c r="N1522" i="1"/>
  <c r="O1522" i="1" s="1"/>
  <c r="N1523" i="1"/>
  <c r="O1523" i="1" s="1"/>
  <c r="N1524" i="1"/>
  <c r="O1524" i="1" s="1"/>
  <c r="N1525" i="1"/>
  <c r="O1525" i="1" s="1"/>
  <c r="N1526" i="1"/>
  <c r="O1526" i="1" s="1"/>
  <c r="N1527" i="1"/>
  <c r="O1527" i="1" s="1"/>
  <c r="N1528" i="1"/>
  <c r="O1528" i="1" s="1"/>
  <c r="N1529" i="1"/>
  <c r="O1529" i="1" s="1"/>
  <c r="N1530" i="1"/>
  <c r="O1530" i="1" s="1"/>
  <c r="N1531" i="1"/>
  <c r="O1531" i="1" s="1"/>
  <c r="N1532" i="1"/>
  <c r="O1532" i="1" s="1"/>
  <c r="N1533" i="1"/>
  <c r="O1533" i="1" s="1"/>
  <c r="N1534" i="1"/>
  <c r="O1534" i="1" s="1"/>
  <c r="N1535" i="1"/>
  <c r="O1535" i="1" s="1"/>
  <c r="N1536" i="1"/>
  <c r="O1536" i="1" s="1"/>
  <c r="N1537" i="1"/>
  <c r="O1537" i="1" s="1"/>
  <c r="N1538" i="1"/>
  <c r="O1538" i="1" s="1"/>
  <c r="N1539" i="1"/>
  <c r="O1539" i="1" s="1"/>
  <c r="N1540" i="1"/>
  <c r="O1540" i="1" s="1"/>
  <c r="N1541" i="1"/>
  <c r="O1541" i="1" s="1"/>
  <c r="N1542" i="1"/>
  <c r="O1542" i="1" s="1"/>
  <c r="N1543" i="1"/>
  <c r="O1543" i="1" s="1"/>
  <c r="N1544" i="1"/>
  <c r="O1544" i="1" s="1"/>
  <c r="N1545" i="1"/>
  <c r="O1545" i="1" s="1"/>
  <c r="N1546" i="1"/>
  <c r="O1546" i="1" s="1"/>
  <c r="N1547" i="1"/>
  <c r="O1547" i="1" s="1"/>
  <c r="N1548" i="1"/>
  <c r="O1548" i="1" s="1"/>
  <c r="N1549" i="1"/>
  <c r="O1549" i="1" s="1"/>
  <c r="N1550" i="1"/>
  <c r="O1550" i="1" s="1"/>
  <c r="N1551" i="1"/>
  <c r="O1551" i="1" s="1"/>
  <c r="N1552" i="1"/>
  <c r="O1552" i="1" s="1"/>
  <c r="N1553" i="1"/>
  <c r="O1553" i="1" s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O1813" i="1" s="1"/>
  <c r="N1814" i="1"/>
  <c r="O1814" i="1" s="1"/>
  <c r="N1815" i="1"/>
  <c r="O1815" i="1" s="1"/>
  <c r="N1816" i="1"/>
  <c r="O1816" i="1" s="1"/>
  <c r="N1817" i="1"/>
  <c r="O1817" i="1" s="1"/>
  <c r="N1818" i="1"/>
  <c r="O1818" i="1" s="1"/>
  <c r="N1819" i="1"/>
  <c r="O1819" i="1" s="1"/>
  <c r="N1820" i="1"/>
  <c r="O1820" i="1" s="1"/>
  <c r="N1821" i="1"/>
  <c r="O1821" i="1" s="1"/>
  <c r="N1822" i="1"/>
  <c r="O1822" i="1" s="1"/>
  <c r="N1823" i="1"/>
  <c r="O1823" i="1" s="1"/>
  <c r="N1824" i="1"/>
  <c r="O1824" i="1" s="1"/>
  <c r="N1825" i="1"/>
  <c r="O1825" i="1" s="1"/>
  <c r="N1826" i="1"/>
  <c r="O1826" i="1" s="1"/>
  <c r="N1827" i="1"/>
  <c r="O1827" i="1" s="1"/>
  <c r="N1828" i="1"/>
  <c r="O1828" i="1" s="1"/>
  <c r="N1829" i="1"/>
  <c r="O1829" i="1" s="1"/>
  <c r="N1830" i="1"/>
  <c r="O1830" i="1" s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G11" i="4"/>
  <c r="G12" i="4"/>
  <c r="G13" i="4" s="1"/>
  <c r="G7" i="4"/>
  <c r="G8" i="4"/>
  <c r="G9" i="4"/>
  <c r="G10" i="4" s="1"/>
  <c r="G14" i="4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Q666" i="1" l="1"/>
  <c r="Q768" i="1"/>
  <c r="Q839" i="1"/>
  <c r="Q757" i="1"/>
  <c r="Q667" i="1"/>
  <c r="Q816" i="1"/>
  <c r="Q758" i="1"/>
  <c r="Q668" i="1"/>
  <c r="Q741" i="1"/>
  <c r="Q817" i="1"/>
  <c r="Q670" i="1"/>
  <c r="Q904" i="1"/>
  <c r="Q671" i="1"/>
  <c r="Q660" i="1"/>
  <c r="Q672" i="1"/>
  <c r="Q696" i="1"/>
  <c r="Q708" i="1"/>
  <c r="Q669" i="1"/>
  <c r="Q673" i="1"/>
  <c r="Q709" i="1"/>
  <c r="Q721" i="1"/>
  <c r="Q774" i="1"/>
  <c r="Q755" i="1"/>
  <c r="Q661" i="1"/>
  <c r="Q674" i="1"/>
  <c r="Q710" i="1"/>
  <c r="Q722" i="1"/>
  <c r="Q775" i="1"/>
  <c r="Q798" i="1"/>
  <c r="Q884" i="1"/>
  <c r="Q662" i="1"/>
  <c r="Q675" i="1"/>
  <c r="Q680" i="1"/>
  <c r="Q735" i="1"/>
  <c r="Q872" i="1"/>
  <c r="Q885" i="1"/>
  <c r="Q932" i="1"/>
  <c r="Q663" i="1"/>
  <c r="Q676" i="1"/>
  <c r="Q724" i="1"/>
  <c r="Q898" i="1"/>
  <c r="Q664" i="1"/>
  <c r="Q677" i="1"/>
  <c r="Q725" i="1"/>
  <c r="Q837" i="1"/>
  <c r="Q899" i="1"/>
  <c r="Q790" i="1"/>
  <c r="Q665" i="1"/>
  <c r="Q678" i="1"/>
  <c r="P670" i="1"/>
  <c r="P690" i="1"/>
  <c r="Q888" i="1"/>
  <c r="P671" i="1"/>
  <c r="P691" i="1"/>
  <c r="P695" i="1"/>
  <c r="P701" i="1"/>
  <c r="P714" i="1"/>
  <c r="P730" i="1"/>
  <c r="P767" i="1"/>
  <c r="P663" i="1"/>
  <c r="P676" i="1"/>
  <c r="P681" i="1"/>
  <c r="P704" i="1"/>
  <c r="P716" i="1"/>
  <c r="P724" i="1"/>
  <c r="P737" i="1"/>
  <c r="P763" i="1"/>
  <c r="P779" i="1"/>
  <c r="P786" i="1"/>
  <c r="P800" i="1"/>
  <c r="P814" i="1"/>
  <c r="P832" i="1"/>
  <c r="P836" i="1"/>
  <c r="P856" i="1"/>
  <c r="P668" i="1"/>
  <c r="P694" i="1"/>
  <c r="P705" i="1"/>
  <c r="P719" i="1"/>
  <c r="P728" i="1"/>
  <c r="P759" i="1"/>
  <c r="P774" i="1"/>
  <c r="P784" i="1"/>
  <c r="P799" i="1"/>
  <c r="P815" i="1"/>
  <c r="P820" i="1"/>
  <c r="P839" i="1"/>
  <c r="P860" i="1"/>
  <c r="P870" i="1"/>
  <c r="P878" i="1"/>
  <c r="P890" i="1"/>
  <c r="P902" i="1"/>
  <c r="P918" i="1"/>
  <c r="P925" i="1"/>
  <c r="P745" i="1"/>
  <c r="P758" i="1"/>
  <c r="P935" i="1"/>
  <c r="P955" i="1"/>
  <c r="P960" i="1"/>
  <c r="P979" i="1"/>
  <c r="P990" i="1"/>
  <c r="P1004" i="1"/>
  <c r="P1016" i="1"/>
  <c r="P1025" i="1"/>
  <c r="P1039" i="1"/>
  <c r="P1074" i="1"/>
  <c r="P1082" i="1"/>
  <c r="P1094" i="1"/>
  <c r="P1106" i="1"/>
  <c r="P1117" i="1"/>
  <c r="P1131" i="1"/>
  <c r="P1139" i="1"/>
  <c r="P1154" i="1"/>
  <c r="P1166" i="1"/>
  <c r="P1178" i="1"/>
  <c r="P1198" i="1"/>
  <c r="P1194" i="1"/>
  <c r="P1214" i="1"/>
  <c r="P1221" i="1"/>
  <c r="P1238" i="1"/>
  <c r="P672" i="1"/>
  <c r="P680" i="1"/>
  <c r="P706" i="1"/>
  <c r="P711" i="1"/>
  <c r="P729" i="1"/>
  <c r="P760" i="1"/>
  <c r="P775" i="1"/>
  <c r="P785" i="1"/>
  <c r="P807" i="1"/>
  <c r="P809" i="1"/>
  <c r="P834" i="1"/>
  <c r="P840" i="1"/>
  <c r="P861" i="1"/>
  <c r="P871" i="1"/>
  <c r="P879" i="1"/>
  <c r="P891" i="1"/>
  <c r="P903" i="1"/>
  <c r="P919" i="1"/>
  <c r="P926" i="1"/>
  <c r="P746" i="1"/>
  <c r="P936" i="1"/>
  <c r="P956" i="1"/>
  <c r="P961" i="1"/>
  <c r="P980" i="1"/>
  <c r="P991" i="1"/>
  <c r="P1005" i="1"/>
  <c r="P1017" i="1"/>
  <c r="P1026" i="1"/>
  <c r="P673" i="1"/>
  <c r="P682" i="1"/>
  <c r="P707" i="1"/>
  <c r="P712" i="1"/>
  <c r="P731" i="1"/>
  <c r="P761" i="1"/>
  <c r="P778" i="1"/>
  <c r="P789" i="1"/>
  <c r="P808" i="1"/>
  <c r="P810" i="1"/>
  <c r="P821" i="1"/>
  <c r="P841" i="1"/>
  <c r="P862" i="1"/>
  <c r="P864" i="1"/>
  <c r="P880" i="1"/>
  <c r="P892" i="1"/>
  <c r="P904" i="1"/>
  <c r="P875" i="1"/>
  <c r="P927" i="1"/>
  <c r="P747" i="1"/>
  <c r="P933" i="1"/>
  <c r="P937" i="1"/>
  <c r="P957" i="1"/>
  <c r="P962" i="1"/>
  <c r="P981" i="1"/>
  <c r="P674" i="1"/>
  <c r="P683" i="1"/>
  <c r="P698" i="1"/>
  <c r="P713" i="1"/>
  <c r="P732" i="1"/>
  <c r="P762" i="1"/>
  <c r="P780" i="1"/>
  <c r="P790" i="1"/>
  <c r="P801" i="1"/>
  <c r="P816" i="1"/>
  <c r="P822" i="1"/>
  <c r="P842" i="1"/>
  <c r="P847" i="1"/>
  <c r="P865" i="1"/>
  <c r="P881" i="1"/>
  <c r="P893" i="1"/>
  <c r="P905" i="1"/>
  <c r="P911" i="1"/>
  <c r="P928" i="1"/>
  <c r="P748" i="1"/>
  <c r="P942" i="1"/>
  <c r="P938" i="1"/>
  <c r="P958" i="1"/>
  <c r="P963" i="1"/>
  <c r="P660" i="1"/>
  <c r="P675" i="1"/>
  <c r="P684" i="1"/>
  <c r="P699" i="1"/>
  <c r="P720" i="1"/>
  <c r="P733" i="1"/>
  <c r="P764" i="1"/>
  <c r="P781" i="1"/>
  <c r="P791" i="1"/>
  <c r="P802" i="1"/>
  <c r="P817" i="1"/>
  <c r="P823" i="1"/>
  <c r="P843" i="1"/>
  <c r="P848" i="1"/>
  <c r="P866" i="1"/>
  <c r="P882" i="1"/>
  <c r="P894" i="1"/>
  <c r="P906" i="1"/>
  <c r="P912" i="1"/>
  <c r="P929" i="1"/>
  <c r="P749" i="1"/>
  <c r="P943" i="1"/>
  <c r="P939" i="1"/>
  <c r="P959" i="1"/>
  <c r="P964" i="1"/>
  <c r="P983" i="1"/>
  <c r="P669" i="1"/>
  <c r="P677" i="1"/>
  <c r="P685" i="1"/>
  <c r="P700" i="1"/>
  <c r="P721" i="1"/>
  <c r="P735" i="1"/>
  <c r="P765" i="1"/>
  <c r="P867" i="1"/>
  <c r="P792" i="1"/>
  <c r="P803" i="1"/>
  <c r="P818" i="1"/>
  <c r="P824" i="1"/>
  <c r="P844" i="1"/>
  <c r="P849" i="1"/>
  <c r="P868" i="1"/>
  <c r="P883" i="1"/>
  <c r="P895" i="1"/>
  <c r="P907" i="1"/>
  <c r="P913" i="1"/>
  <c r="P930" i="1"/>
  <c r="P755" i="1"/>
  <c r="P944" i="1"/>
  <c r="P940" i="1"/>
  <c r="P968" i="1"/>
  <c r="P965" i="1"/>
  <c r="P661" i="1"/>
  <c r="P678" i="1"/>
  <c r="P686" i="1"/>
  <c r="P708" i="1"/>
  <c r="P722" i="1"/>
  <c r="P738" i="1"/>
  <c r="P768" i="1"/>
  <c r="P776" i="1"/>
  <c r="P793" i="1"/>
  <c r="P804" i="1"/>
  <c r="P819" i="1"/>
  <c r="P825" i="1"/>
  <c r="P845" i="1"/>
  <c r="P850" i="1"/>
  <c r="P869" i="1"/>
  <c r="P884" i="1"/>
  <c r="P896" i="1"/>
  <c r="P908" i="1"/>
  <c r="P914" i="1"/>
  <c r="P931" i="1"/>
  <c r="P756" i="1"/>
  <c r="P945" i="1"/>
  <c r="P941" i="1"/>
  <c r="P969" i="1"/>
  <c r="P966" i="1"/>
  <c r="P992" i="1"/>
  <c r="P997" i="1"/>
  <c r="P1010" i="1"/>
  <c r="P1021" i="1"/>
  <c r="P1031" i="1"/>
  <c r="P1045" i="1"/>
  <c r="P1076" i="1"/>
  <c r="P1088" i="1"/>
  <c r="P1100" i="1"/>
  <c r="P1112" i="1"/>
  <c r="P1125" i="1"/>
  <c r="P1136" i="1"/>
  <c r="P1145" i="1"/>
  <c r="P1160" i="1"/>
  <c r="P1172" i="1"/>
  <c r="P1184" i="1"/>
  <c r="P1188" i="1"/>
  <c r="P1208" i="1"/>
  <c r="P1228" i="1"/>
  <c r="P1227" i="1"/>
  <c r="P1244" i="1"/>
  <c r="P1259" i="1"/>
  <c r="P1268" i="1"/>
  <c r="P662" i="1"/>
  <c r="P679" i="1"/>
  <c r="P687" i="1"/>
  <c r="P709" i="1"/>
  <c r="P723" i="1"/>
  <c r="P739" i="1"/>
  <c r="P769" i="1"/>
  <c r="P777" i="1"/>
  <c r="P794" i="1"/>
  <c r="P805" i="1"/>
  <c r="P828" i="1"/>
  <c r="P826" i="1"/>
  <c r="P846" i="1"/>
  <c r="P851" i="1"/>
  <c r="P872" i="1"/>
  <c r="P885" i="1"/>
  <c r="P897" i="1"/>
  <c r="P909" i="1"/>
  <c r="P920" i="1"/>
  <c r="P932" i="1"/>
  <c r="P742" i="1"/>
  <c r="P946" i="1"/>
  <c r="P950" i="1"/>
  <c r="P970" i="1"/>
  <c r="P967" i="1"/>
  <c r="P985" i="1"/>
  <c r="P998" i="1"/>
  <c r="P1011" i="1"/>
  <c r="P1022" i="1"/>
  <c r="P1032" i="1"/>
  <c r="P1046" i="1"/>
  <c r="P1077" i="1"/>
  <c r="P1089" i="1"/>
  <c r="P1101" i="1"/>
  <c r="P1113" i="1"/>
  <c r="P1126" i="1"/>
  <c r="P1137" i="1"/>
  <c r="P1149" i="1"/>
  <c r="P1161" i="1"/>
  <c r="P1173" i="1"/>
  <c r="P1185" i="1"/>
  <c r="P1189" i="1"/>
  <c r="P1209" i="1"/>
  <c r="P1229" i="1"/>
  <c r="P1233" i="1"/>
  <c r="P1245" i="1"/>
  <c r="P1247" i="1"/>
  <c r="P1269" i="1"/>
  <c r="P1061" i="1"/>
  <c r="P1274" i="1"/>
  <c r="P1286" i="1"/>
  <c r="P1298" i="1"/>
  <c r="P1310" i="1"/>
  <c r="P1322" i="1"/>
  <c r="P1334" i="1"/>
  <c r="P1346" i="1"/>
  <c r="P1358" i="1"/>
  <c r="P1370" i="1"/>
  <c r="P1382" i="1"/>
  <c r="P1394" i="1"/>
  <c r="P1406" i="1"/>
  <c r="P1418" i="1"/>
  <c r="P1430" i="1"/>
  <c r="P1442" i="1"/>
  <c r="P1454" i="1"/>
  <c r="P1466" i="1"/>
  <c r="P1478" i="1"/>
  <c r="P1490" i="1"/>
  <c r="P1502" i="1"/>
  <c r="P664" i="1"/>
  <c r="P688" i="1"/>
  <c r="P696" i="1"/>
  <c r="P710" i="1"/>
  <c r="P725" i="1"/>
  <c r="P740" i="1"/>
  <c r="P770" i="1"/>
  <c r="P782" i="1"/>
  <c r="P795" i="1"/>
  <c r="P806" i="1"/>
  <c r="P829" i="1"/>
  <c r="P827" i="1"/>
  <c r="P855" i="1"/>
  <c r="P852" i="1"/>
  <c r="P873" i="1"/>
  <c r="P886" i="1"/>
  <c r="P898" i="1"/>
  <c r="P910" i="1"/>
  <c r="P921" i="1"/>
  <c r="P752" i="1"/>
  <c r="P751" i="1"/>
  <c r="P947" i="1"/>
  <c r="P951" i="1"/>
  <c r="P971" i="1"/>
  <c r="P975" i="1"/>
  <c r="P986" i="1"/>
  <c r="P999" i="1"/>
  <c r="P1012" i="1"/>
  <c r="P1023" i="1"/>
  <c r="P1035" i="1"/>
  <c r="P1047" i="1"/>
  <c r="P1078" i="1"/>
  <c r="P1090" i="1"/>
  <c r="P1102" i="1"/>
  <c r="P1121" i="1"/>
  <c r="P1127" i="1"/>
  <c r="P1146" i="1"/>
  <c r="P1150" i="1"/>
  <c r="P1162" i="1"/>
  <c r="P1174" i="1"/>
  <c r="P1186" i="1"/>
  <c r="P1190" i="1"/>
  <c r="P1210" i="1"/>
  <c r="P1230" i="1"/>
  <c r="P1234" i="1"/>
  <c r="P1246" i="1"/>
  <c r="P1260" i="1"/>
  <c r="P1270" i="1"/>
  <c r="P1062" i="1"/>
  <c r="P1275" i="1"/>
  <c r="P1287" i="1"/>
  <c r="P665" i="1"/>
  <c r="P689" i="1"/>
  <c r="P697" i="1"/>
  <c r="P715" i="1"/>
  <c r="P726" i="1"/>
  <c r="P736" i="1"/>
  <c r="P772" i="1"/>
  <c r="P787" i="1"/>
  <c r="P796" i="1"/>
  <c r="P811" i="1"/>
  <c r="P830" i="1"/>
  <c r="P835" i="1"/>
  <c r="P857" i="1"/>
  <c r="P853" i="1"/>
  <c r="P874" i="1"/>
  <c r="P887" i="1"/>
  <c r="P899" i="1"/>
  <c r="P915" i="1"/>
  <c r="P922" i="1"/>
  <c r="P753" i="1"/>
  <c r="P754" i="1"/>
  <c r="P948" i="1"/>
  <c r="P952" i="1"/>
  <c r="P972" i="1"/>
  <c r="P976" i="1"/>
  <c r="P987" i="1"/>
  <c r="P1000" i="1"/>
  <c r="P666" i="1"/>
  <c r="P692" i="1"/>
  <c r="P702" i="1"/>
  <c r="P717" i="1"/>
  <c r="P734" i="1"/>
  <c r="P741" i="1"/>
  <c r="P773" i="1"/>
  <c r="P788" i="1"/>
  <c r="P797" i="1"/>
  <c r="P812" i="1"/>
  <c r="P831" i="1"/>
  <c r="P837" i="1"/>
  <c r="P858" i="1"/>
  <c r="P854" i="1"/>
  <c r="P876" i="1"/>
  <c r="P888" i="1"/>
  <c r="P900" i="1"/>
  <c r="P916" i="1"/>
  <c r="P923" i="1"/>
  <c r="P743" i="1"/>
  <c r="P750" i="1"/>
  <c r="P949" i="1"/>
  <c r="P953" i="1"/>
  <c r="P973" i="1"/>
  <c r="P977" i="1"/>
  <c r="P988" i="1"/>
  <c r="P1001" i="1"/>
  <c r="P1014" i="1"/>
  <c r="P1033" i="1"/>
  <c r="P1037" i="1"/>
  <c r="P1072" i="1"/>
  <c r="P1080" i="1"/>
  <c r="P1092" i="1"/>
  <c r="P1104" i="1"/>
  <c r="P1115" i="1"/>
  <c r="P1129" i="1"/>
  <c r="P1148" i="1"/>
  <c r="P1152" i="1"/>
  <c r="P1164" i="1"/>
  <c r="P1176" i="1"/>
  <c r="P1196" i="1"/>
  <c r="P1192" i="1"/>
  <c r="P1212" i="1"/>
  <c r="P1232" i="1"/>
  <c r="P1236" i="1"/>
  <c r="P1251" i="1"/>
  <c r="P1249" i="1"/>
  <c r="P1048" i="1"/>
  <c r="P1064" i="1"/>
  <c r="P1277" i="1"/>
  <c r="P1289" i="1"/>
  <c r="P1301" i="1"/>
  <c r="P1313" i="1"/>
  <c r="P1325" i="1"/>
  <c r="P1337" i="1"/>
  <c r="P1349" i="1"/>
  <c r="P1361" i="1"/>
  <c r="P1373" i="1"/>
  <c r="P1385" i="1"/>
  <c r="P1397" i="1"/>
  <c r="P1409" i="1"/>
  <c r="P1421" i="1"/>
  <c r="P1433" i="1"/>
  <c r="P1445" i="1"/>
  <c r="P1457" i="1"/>
  <c r="P1469" i="1"/>
  <c r="P1481" i="1"/>
  <c r="P1493" i="1"/>
  <c r="P1505" i="1"/>
  <c r="P1517" i="1"/>
  <c r="P1529" i="1"/>
  <c r="P1541" i="1"/>
  <c r="P1553" i="1"/>
  <c r="P1565" i="1"/>
  <c r="P1577" i="1"/>
  <c r="P1589" i="1"/>
  <c r="P1601" i="1"/>
  <c r="P1613" i="1"/>
  <c r="P718" i="1"/>
  <c r="P889" i="1"/>
  <c r="P989" i="1"/>
  <c r="P1018" i="1"/>
  <c r="P1040" i="1"/>
  <c r="P1079" i="1"/>
  <c r="P1098" i="1"/>
  <c r="P1119" i="1"/>
  <c r="P1138" i="1"/>
  <c r="P1159" i="1"/>
  <c r="P1181" i="1"/>
  <c r="P1203" i="1"/>
  <c r="P1231" i="1"/>
  <c r="P1242" i="1"/>
  <c r="P1262" i="1"/>
  <c r="P1053" i="1"/>
  <c r="P1276" i="1"/>
  <c r="P1292" i="1"/>
  <c r="P1306" i="1"/>
  <c r="P1320" i="1"/>
  <c r="P1335" i="1"/>
  <c r="P1350" i="1"/>
  <c r="P1364" i="1"/>
  <c r="P1378" i="1"/>
  <c r="P1392" i="1"/>
  <c r="P1407" i="1"/>
  <c r="P1422" i="1"/>
  <c r="P1436" i="1"/>
  <c r="P1450" i="1"/>
  <c r="P1464" i="1"/>
  <c r="P1479" i="1"/>
  <c r="P1494" i="1"/>
  <c r="P1508" i="1"/>
  <c r="P1521" i="1"/>
  <c r="P1534" i="1"/>
  <c r="P1547" i="1"/>
  <c r="P1560" i="1"/>
  <c r="P1573" i="1"/>
  <c r="P1586" i="1"/>
  <c r="P1599" i="1"/>
  <c r="P1612" i="1"/>
  <c r="P1625" i="1"/>
  <c r="P1637" i="1"/>
  <c r="P1649" i="1"/>
  <c r="P1661" i="1"/>
  <c r="P1673" i="1"/>
  <c r="P1685" i="1"/>
  <c r="P1697" i="1"/>
  <c r="P1709" i="1"/>
  <c r="P1721" i="1"/>
  <c r="P1733" i="1"/>
  <c r="P1745" i="1"/>
  <c r="P1757" i="1"/>
  <c r="P1769" i="1"/>
  <c r="P1781" i="1"/>
  <c r="P1793" i="1"/>
  <c r="P1805" i="1"/>
  <c r="P727" i="1"/>
  <c r="P901" i="1"/>
  <c r="P993" i="1"/>
  <c r="P1003" i="1"/>
  <c r="P1041" i="1"/>
  <c r="P1081" i="1"/>
  <c r="P1099" i="1"/>
  <c r="P1120" i="1"/>
  <c r="P1140" i="1"/>
  <c r="P1163" i="1"/>
  <c r="P1182" i="1"/>
  <c r="P1204" i="1"/>
  <c r="P1220" i="1"/>
  <c r="P1243" i="1"/>
  <c r="P1263" i="1"/>
  <c r="P1054" i="1"/>
  <c r="P1278" i="1"/>
  <c r="P1293" i="1"/>
  <c r="P1307" i="1"/>
  <c r="P1321" i="1"/>
  <c r="P1336" i="1"/>
  <c r="P1351" i="1"/>
  <c r="P1365" i="1"/>
  <c r="P1379" i="1"/>
  <c r="P1393" i="1"/>
  <c r="P1408" i="1"/>
  <c r="P1423" i="1"/>
  <c r="P1437" i="1"/>
  <c r="P1451" i="1"/>
  <c r="P1465" i="1"/>
  <c r="P1480" i="1"/>
  <c r="P1495" i="1"/>
  <c r="P1509" i="1"/>
  <c r="P1522" i="1"/>
  <c r="P1535" i="1"/>
  <c r="P1548" i="1"/>
  <c r="P1561" i="1"/>
  <c r="P1574" i="1"/>
  <c r="P1587" i="1"/>
  <c r="P1600" i="1"/>
  <c r="P766" i="1"/>
  <c r="P917" i="1"/>
  <c r="P994" i="1"/>
  <c r="P1019" i="1"/>
  <c r="P1042" i="1"/>
  <c r="P1083" i="1"/>
  <c r="P1103" i="1"/>
  <c r="P1122" i="1"/>
  <c r="P1141" i="1"/>
  <c r="P1165" i="1"/>
  <c r="P1183" i="1"/>
  <c r="P1205" i="1"/>
  <c r="P1222" i="1"/>
  <c r="P1250" i="1"/>
  <c r="P1264" i="1"/>
  <c r="P1060" i="1"/>
  <c r="P1279" i="1"/>
  <c r="P1294" i="1"/>
  <c r="P1308" i="1"/>
  <c r="P1323" i="1"/>
  <c r="P1338" i="1"/>
  <c r="P1352" i="1"/>
  <c r="P1366" i="1"/>
  <c r="P1380" i="1"/>
  <c r="P1395" i="1"/>
  <c r="P1410" i="1"/>
  <c r="P1424" i="1"/>
  <c r="P1438" i="1"/>
  <c r="P1452" i="1"/>
  <c r="P1467" i="1"/>
  <c r="P1482" i="1"/>
  <c r="P1496" i="1"/>
  <c r="P1510" i="1"/>
  <c r="P1523" i="1"/>
  <c r="P1536" i="1"/>
  <c r="P1549" i="1"/>
  <c r="P771" i="1"/>
  <c r="P924" i="1"/>
  <c r="P995" i="1"/>
  <c r="P1020" i="1"/>
  <c r="P1043" i="1"/>
  <c r="P1084" i="1"/>
  <c r="P1105" i="1"/>
  <c r="P1123" i="1"/>
  <c r="P1142" i="1"/>
  <c r="P1167" i="1"/>
  <c r="P1195" i="1"/>
  <c r="P1206" i="1"/>
  <c r="P1223" i="1"/>
  <c r="P1252" i="1"/>
  <c r="P1265" i="1"/>
  <c r="P1063" i="1"/>
  <c r="P1280" i="1"/>
  <c r="P1295" i="1"/>
  <c r="P1309" i="1"/>
  <c r="P1324" i="1"/>
  <c r="P1339" i="1"/>
  <c r="P1353" i="1"/>
  <c r="P1367" i="1"/>
  <c r="P1381" i="1"/>
  <c r="P1396" i="1"/>
  <c r="P1411" i="1"/>
  <c r="P1425" i="1"/>
  <c r="P1439" i="1"/>
  <c r="P1453" i="1"/>
  <c r="P1468" i="1"/>
  <c r="P1483" i="1"/>
  <c r="P1497" i="1"/>
  <c r="P1511" i="1"/>
  <c r="P1524" i="1"/>
  <c r="P1537" i="1"/>
  <c r="P1550" i="1"/>
  <c r="P783" i="1"/>
  <c r="P744" i="1"/>
  <c r="P996" i="1"/>
  <c r="P1024" i="1"/>
  <c r="P1044" i="1"/>
  <c r="P1085" i="1"/>
  <c r="P1107" i="1"/>
  <c r="P1128" i="1"/>
  <c r="P1143" i="1"/>
  <c r="P1168" i="1"/>
  <c r="P1197" i="1"/>
  <c r="P1207" i="1"/>
  <c r="P1224" i="1"/>
  <c r="P1253" i="1"/>
  <c r="P1266" i="1"/>
  <c r="P1049" i="1"/>
  <c r="P1281" i="1"/>
  <c r="P1296" i="1"/>
  <c r="P1311" i="1"/>
  <c r="P1326" i="1"/>
  <c r="P1340" i="1"/>
  <c r="P1354" i="1"/>
  <c r="P1368" i="1"/>
  <c r="P1383" i="1"/>
  <c r="P1398" i="1"/>
  <c r="P1412" i="1"/>
  <c r="P1426" i="1"/>
  <c r="P1440" i="1"/>
  <c r="P1455" i="1"/>
  <c r="P1470" i="1"/>
  <c r="P1484" i="1"/>
  <c r="P1498" i="1"/>
  <c r="P1512" i="1"/>
  <c r="P1525" i="1"/>
  <c r="P1538" i="1"/>
  <c r="P1551" i="1"/>
  <c r="P798" i="1"/>
  <c r="P757" i="1"/>
  <c r="P1002" i="1"/>
  <c r="P1034" i="1"/>
  <c r="P1067" i="1"/>
  <c r="P1086" i="1"/>
  <c r="P1108" i="1"/>
  <c r="P1130" i="1"/>
  <c r="P1144" i="1"/>
  <c r="P1169" i="1"/>
  <c r="P1199" i="1"/>
  <c r="P1211" i="1"/>
  <c r="P1225" i="1"/>
  <c r="P1254" i="1"/>
  <c r="P1267" i="1"/>
  <c r="P1052" i="1"/>
  <c r="P1282" i="1"/>
  <c r="P1297" i="1"/>
  <c r="P1312" i="1"/>
  <c r="P1327" i="1"/>
  <c r="P1341" i="1"/>
  <c r="P1355" i="1"/>
  <c r="P1369" i="1"/>
  <c r="P1384" i="1"/>
  <c r="P1399" i="1"/>
  <c r="P1413" i="1"/>
  <c r="P1427" i="1"/>
  <c r="P1441" i="1"/>
  <c r="P1456" i="1"/>
  <c r="P1471" i="1"/>
  <c r="P1485" i="1"/>
  <c r="P1499" i="1"/>
  <c r="P1513" i="1"/>
  <c r="P1526" i="1"/>
  <c r="P1539" i="1"/>
  <c r="P1552" i="1"/>
  <c r="P813" i="1"/>
  <c r="P934" i="1"/>
  <c r="P1006" i="1"/>
  <c r="P1027" i="1"/>
  <c r="P1073" i="1"/>
  <c r="P1087" i="1"/>
  <c r="P1109" i="1"/>
  <c r="P1132" i="1"/>
  <c r="P1151" i="1"/>
  <c r="P1170" i="1"/>
  <c r="P1200" i="1"/>
  <c r="P1213" i="1"/>
  <c r="P1226" i="1"/>
  <c r="P1255" i="1"/>
  <c r="P1271" i="1"/>
  <c r="P1055" i="1"/>
  <c r="P1283" i="1"/>
  <c r="P1299" i="1"/>
  <c r="P1314" i="1"/>
  <c r="P1328" i="1"/>
  <c r="P1342" i="1"/>
  <c r="P1356" i="1"/>
  <c r="P1371" i="1"/>
  <c r="P1386" i="1"/>
  <c r="P1400" i="1"/>
  <c r="P1414" i="1"/>
  <c r="P1428" i="1"/>
  <c r="P1443" i="1"/>
  <c r="P1458" i="1"/>
  <c r="P1472" i="1"/>
  <c r="P1486" i="1"/>
  <c r="P1500" i="1"/>
  <c r="P1514" i="1"/>
  <c r="P1527" i="1"/>
  <c r="P1540" i="1"/>
  <c r="P1554" i="1"/>
  <c r="P1567" i="1"/>
  <c r="P1580" i="1"/>
  <c r="P1593" i="1"/>
  <c r="P1606" i="1"/>
  <c r="P1619" i="1"/>
  <c r="P1631" i="1"/>
  <c r="P1643" i="1"/>
  <c r="P1655" i="1"/>
  <c r="P1667" i="1"/>
  <c r="P1679" i="1"/>
  <c r="P1691" i="1"/>
  <c r="P1703" i="1"/>
  <c r="P1715" i="1"/>
  <c r="P1727" i="1"/>
  <c r="P1739" i="1"/>
  <c r="P1751" i="1"/>
  <c r="P1763" i="1"/>
  <c r="P1775" i="1"/>
  <c r="P1787" i="1"/>
  <c r="P1799" i="1"/>
  <c r="P833" i="1"/>
  <c r="P954" i="1"/>
  <c r="P1007" i="1"/>
  <c r="P1028" i="1"/>
  <c r="P1068" i="1"/>
  <c r="P1091" i="1"/>
  <c r="P1110" i="1"/>
  <c r="P1133" i="1"/>
  <c r="P1153" i="1"/>
  <c r="P1171" i="1"/>
  <c r="P1201" i="1"/>
  <c r="P1215" i="1"/>
  <c r="P1235" i="1"/>
  <c r="P1256" i="1"/>
  <c r="P1057" i="1"/>
  <c r="P1056" i="1"/>
  <c r="P1284" i="1"/>
  <c r="P1300" i="1"/>
  <c r="P1315" i="1"/>
  <c r="P1329" i="1"/>
  <c r="P1343" i="1"/>
  <c r="P1357" i="1"/>
  <c r="P1372" i="1"/>
  <c r="P1387" i="1"/>
  <c r="P1401" i="1"/>
  <c r="P1415" i="1"/>
  <c r="P1429" i="1"/>
  <c r="P1444" i="1"/>
  <c r="P1459" i="1"/>
  <c r="P1473" i="1"/>
  <c r="P1487" i="1"/>
  <c r="P1501" i="1"/>
  <c r="P1515" i="1"/>
  <c r="P1528" i="1"/>
  <c r="P1542" i="1"/>
  <c r="P1555" i="1"/>
  <c r="P1568" i="1"/>
  <c r="P1581" i="1"/>
  <c r="P1594" i="1"/>
  <c r="P1607" i="1"/>
  <c r="P1620" i="1"/>
  <c r="P1632" i="1"/>
  <c r="P1644" i="1"/>
  <c r="P1656" i="1"/>
  <c r="P1668" i="1"/>
  <c r="P1680" i="1"/>
  <c r="P1692" i="1"/>
  <c r="P1704" i="1"/>
  <c r="P1716" i="1"/>
  <c r="P1728" i="1"/>
  <c r="P1740" i="1"/>
  <c r="P1752" i="1"/>
  <c r="P1764" i="1"/>
  <c r="P1776" i="1"/>
  <c r="P1788" i="1"/>
  <c r="P1800" i="1"/>
  <c r="P838" i="1"/>
  <c r="P974" i="1"/>
  <c r="P1008" i="1"/>
  <c r="P1029" i="1"/>
  <c r="P1069" i="1"/>
  <c r="P1093" i="1"/>
  <c r="P1111" i="1"/>
  <c r="P1134" i="1"/>
  <c r="P1155" i="1"/>
  <c r="P1175" i="1"/>
  <c r="P1187" i="1"/>
  <c r="P1216" i="1"/>
  <c r="P1237" i="1"/>
  <c r="P1257" i="1"/>
  <c r="P1058" i="1"/>
  <c r="P1065" i="1"/>
  <c r="P1285" i="1"/>
  <c r="P1302" i="1"/>
  <c r="P1316" i="1"/>
  <c r="P1330" i="1"/>
  <c r="P1344" i="1"/>
  <c r="P1359" i="1"/>
  <c r="P1374" i="1"/>
  <c r="P1388" i="1"/>
  <c r="P1402" i="1"/>
  <c r="P1416" i="1"/>
  <c r="P1431" i="1"/>
  <c r="P1446" i="1"/>
  <c r="P1460" i="1"/>
  <c r="P1474" i="1"/>
  <c r="P1488" i="1"/>
  <c r="P1503" i="1"/>
  <c r="P1516" i="1"/>
  <c r="P1530" i="1"/>
  <c r="P1543" i="1"/>
  <c r="P1556" i="1"/>
  <c r="P1569" i="1"/>
  <c r="P1582" i="1"/>
  <c r="P1595" i="1"/>
  <c r="P1608" i="1"/>
  <c r="P1621" i="1"/>
  <c r="P1633" i="1"/>
  <c r="P1645" i="1"/>
  <c r="P1657" i="1"/>
  <c r="P1669" i="1"/>
  <c r="P1681" i="1"/>
  <c r="P1693" i="1"/>
  <c r="P1705" i="1"/>
  <c r="P1717" i="1"/>
  <c r="P1729" i="1"/>
  <c r="P1741" i="1"/>
  <c r="P1753" i="1"/>
  <c r="P1765" i="1"/>
  <c r="P1777" i="1"/>
  <c r="P1789" i="1"/>
  <c r="P1801" i="1"/>
  <c r="P1813" i="1"/>
  <c r="P1825" i="1"/>
  <c r="P1837" i="1"/>
  <c r="P1849" i="1"/>
  <c r="P1861" i="1"/>
  <c r="P1873" i="1"/>
  <c r="P1885" i="1"/>
  <c r="P1897" i="1"/>
  <c r="P1909" i="1"/>
  <c r="P1921" i="1"/>
  <c r="P1933" i="1"/>
  <c r="P1945" i="1"/>
  <c r="P1957" i="1"/>
  <c r="P1969" i="1"/>
  <c r="P1981" i="1"/>
  <c r="P1993" i="1"/>
  <c r="P2005" i="1"/>
  <c r="P2017" i="1"/>
  <c r="P2029" i="1"/>
  <c r="P2041" i="1"/>
  <c r="P2053" i="1"/>
  <c r="P2065" i="1"/>
  <c r="P2077" i="1"/>
  <c r="P2089" i="1"/>
  <c r="P2101" i="1"/>
  <c r="P2113" i="1"/>
  <c r="P2125" i="1"/>
  <c r="P667" i="1"/>
  <c r="P859" i="1"/>
  <c r="P978" i="1"/>
  <c r="P1009" i="1"/>
  <c r="P1030" i="1"/>
  <c r="P1070" i="1"/>
  <c r="P1095" i="1"/>
  <c r="P1114" i="1"/>
  <c r="P1124" i="1"/>
  <c r="P1156" i="1"/>
  <c r="P1177" i="1"/>
  <c r="P1202" i="1"/>
  <c r="P1217" i="1"/>
  <c r="P1239" i="1"/>
  <c r="P1258" i="1"/>
  <c r="P1059" i="1"/>
  <c r="P1066" i="1"/>
  <c r="P1288" i="1"/>
  <c r="P1303" i="1"/>
  <c r="P1317" i="1"/>
  <c r="P1331" i="1"/>
  <c r="P1345" i="1"/>
  <c r="P1360" i="1"/>
  <c r="P1375" i="1"/>
  <c r="P1389" i="1"/>
  <c r="P1403" i="1"/>
  <c r="P1417" i="1"/>
  <c r="P1432" i="1"/>
  <c r="P1447" i="1"/>
  <c r="P1461" i="1"/>
  <c r="P1475" i="1"/>
  <c r="P1489" i="1"/>
  <c r="P1504" i="1"/>
  <c r="P1518" i="1"/>
  <c r="P1531" i="1"/>
  <c r="P1544" i="1"/>
  <c r="P1557" i="1"/>
  <c r="P693" i="1"/>
  <c r="P863" i="1"/>
  <c r="P982" i="1"/>
  <c r="P1013" i="1"/>
  <c r="P1036" i="1"/>
  <c r="P1071" i="1"/>
  <c r="P1096" i="1"/>
  <c r="P1116" i="1"/>
  <c r="P1135" i="1"/>
  <c r="P1157" i="1"/>
  <c r="P1179" i="1"/>
  <c r="P1191" i="1"/>
  <c r="P1218" i="1"/>
  <c r="P1240" i="1"/>
  <c r="P1248" i="1"/>
  <c r="P1050" i="1"/>
  <c r="P1272" i="1"/>
  <c r="P1290" i="1"/>
  <c r="P1304" i="1"/>
  <c r="P1318" i="1"/>
  <c r="P1332" i="1"/>
  <c r="P1347" i="1"/>
  <c r="P1362" i="1"/>
  <c r="P1376" i="1"/>
  <c r="P1390" i="1"/>
  <c r="P1404" i="1"/>
  <c r="P1419" i="1"/>
  <c r="P1434" i="1"/>
  <c r="P1448" i="1"/>
  <c r="P1462" i="1"/>
  <c r="P1476" i="1"/>
  <c r="P1491" i="1"/>
  <c r="P1506" i="1"/>
  <c r="P1519" i="1"/>
  <c r="P1532" i="1"/>
  <c r="P1545" i="1"/>
  <c r="P1558" i="1"/>
  <c r="P1571" i="1"/>
  <c r="P1584" i="1"/>
  <c r="P1597" i="1"/>
  <c r="P1610" i="1"/>
  <c r="P1623" i="1"/>
  <c r="P1635" i="1"/>
  <c r="P1647" i="1"/>
  <c r="P1659" i="1"/>
  <c r="P1671" i="1"/>
  <c r="P1683" i="1"/>
  <c r="P1695" i="1"/>
  <c r="P1707" i="1"/>
  <c r="P1719" i="1"/>
  <c r="P1731" i="1"/>
  <c r="P1743" i="1"/>
  <c r="P1755" i="1"/>
  <c r="P1767" i="1"/>
  <c r="P1779" i="1"/>
  <c r="P1791" i="1"/>
  <c r="P1803" i="1"/>
  <c r="P1815" i="1"/>
  <c r="P1827" i="1"/>
  <c r="P1839" i="1"/>
  <c r="P1851" i="1"/>
  <c r="P1863" i="1"/>
  <c r="P1875" i="1"/>
  <c r="P1887" i="1"/>
  <c r="P1899" i="1"/>
  <c r="P1911" i="1"/>
  <c r="P1923" i="1"/>
  <c r="P1935" i="1"/>
  <c r="P1947" i="1"/>
  <c r="P1959" i="1"/>
  <c r="P1971" i="1"/>
  <c r="P1983" i="1"/>
  <c r="P1995" i="1"/>
  <c r="P2007" i="1"/>
  <c r="P2019" i="1"/>
  <c r="P2031" i="1"/>
  <c r="P2043" i="1"/>
  <c r="P2055" i="1"/>
  <c r="P2067" i="1"/>
  <c r="P2079" i="1"/>
  <c r="P2091" i="1"/>
  <c r="P2103" i="1"/>
  <c r="P2115" i="1"/>
  <c r="P2127" i="1"/>
  <c r="P2139" i="1"/>
  <c r="P2151" i="1"/>
  <c r="P1097" i="1"/>
  <c r="P1305" i="1"/>
  <c r="P1477" i="1"/>
  <c r="P1572" i="1"/>
  <c r="P1598" i="1"/>
  <c r="P1622" i="1"/>
  <c r="P1641" i="1"/>
  <c r="P1663" i="1"/>
  <c r="P1684" i="1"/>
  <c r="P1702" i="1"/>
  <c r="P1724" i="1"/>
  <c r="P1746" i="1"/>
  <c r="P1766" i="1"/>
  <c r="P1785" i="1"/>
  <c r="P1807" i="1"/>
  <c r="P1821" i="1"/>
  <c r="P1835" i="1"/>
  <c r="P1850" i="1"/>
  <c r="P1865" i="1"/>
  <c r="P1879" i="1"/>
  <c r="P1893" i="1"/>
  <c r="P1907" i="1"/>
  <c r="P1922" i="1"/>
  <c r="P1937" i="1"/>
  <c r="P1951" i="1"/>
  <c r="P1965" i="1"/>
  <c r="P1979" i="1"/>
  <c r="P1994" i="1"/>
  <c r="P2009" i="1"/>
  <c r="P2023" i="1"/>
  <c r="P2037" i="1"/>
  <c r="P2051" i="1"/>
  <c r="P2066" i="1"/>
  <c r="P2081" i="1"/>
  <c r="P2095" i="1"/>
  <c r="P2109" i="1"/>
  <c r="P2123" i="1"/>
  <c r="P2137" i="1"/>
  <c r="P2150" i="1"/>
  <c r="P2163" i="1"/>
  <c r="P2175" i="1"/>
  <c r="P2187" i="1"/>
  <c r="P2199" i="1"/>
  <c r="P2211" i="1"/>
  <c r="P2223" i="1"/>
  <c r="P2235" i="1"/>
  <c r="P1118" i="1"/>
  <c r="P1319" i="1"/>
  <c r="P1492" i="1"/>
  <c r="P1575" i="1"/>
  <c r="P1602" i="1"/>
  <c r="P1624" i="1"/>
  <c r="P1642" i="1"/>
  <c r="P1664" i="1"/>
  <c r="P1686" i="1"/>
  <c r="P1706" i="1"/>
  <c r="P1725" i="1"/>
  <c r="P1747" i="1"/>
  <c r="P1768" i="1"/>
  <c r="P1786" i="1"/>
  <c r="P1808" i="1"/>
  <c r="P1822" i="1"/>
  <c r="P1836" i="1"/>
  <c r="P1852" i="1"/>
  <c r="P1866" i="1"/>
  <c r="P1880" i="1"/>
  <c r="P1894" i="1"/>
  <c r="P1908" i="1"/>
  <c r="P1924" i="1"/>
  <c r="P1938" i="1"/>
  <c r="P1952" i="1"/>
  <c r="P1966" i="1"/>
  <c r="P1980" i="1"/>
  <c r="P1996" i="1"/>
  <c r="P2010" i="1"/>
  <c r="P2024" i="1"/>
  <c r="P2038" i="1"/>
  <c r="P2052" i="1"/>
  <c r="P2068" i="1"/>
  <c r="P2082" i="1"/>
  <c r="P2096" i="1"/>
  <c r="P2110" i="1"/>
  <c r="P2124" i="1"/>
  <c r="P2138" i="1"/>
  <c r="P2152" i="1"/>
  <c r="P2164" i="1"/>
  <c r="P2176" i="1"/>
  <c r="P2188" i="1"/>
  <c r="P2200" i="1"/>
  <c r="P2212" i="1"/>
  <c r="P2224" i="1"/>
  <c r="P2236" i="1"/>
  <c r="P2248" i="1"/>
  <c r="P2260" i="1"/>
  <c r="P2272" i="1"/>
  <c r="P2284" i="1"/>
  <c r="P2296" i="1"/>
  <c r="P2308" i="1"/>
  <c r="P2320" i="1"/>
  <c r="P2332" i="1"/>
  <c r="P2344" i="1"/>
  <c r="P2356" i="1"/>
  <c r="P2368" i="1"/>
  <c r="P2380" i="1"/>
  <c r="P2392" i="1"/>
  <c r="P2404" i="1"/>
  <c r="P2416" i="1"/>
  <c r="P2428" i="1"/>
  <c r="P2440" i="1"/>
  <c r="P2452" i="1"/>
  <c r="P2464" i="1"/>
  <c r="P2476" i="1"/>
  <c r="P2488" i="1"/>
  <c r="P2500" i="1"/>
  <c r="P2512" i="1"/>
  <c r="P2524" i="1"/>
  <c r="P2536" i="1"/>
  <c r="P2548" i="1"/>
  <c r="P2560" i="1"/>
  <c r="P2572" i="1"/>
  <c r="P2584" i="1"/>
  <c r="P2596" i="1"/>
  <c r="P2608" i="1"/>
  <c r="P2620" i="1"/>
  <c r="P2632" i="1"/>
  <c r="P2644" i="1"/>
  <c r="P2656" i="1"/>
  <c r="P2668" i="1"/>
  <c r="P2680" i="1"/>
  <c r="P2692" i="1"/>
  <c r="P2704" i="1"/>
  <c r="P1147" i="1"/>
  <c r="P1333" i="1"/>
  <c r="P1507" i="1"/>
  <c r="P1576" i="1"/>
  <c r="P1603" i="1"/>
  <c r="P1626" i="1"/>
  <c r="P1646" i="1"/>
  <c r="P1665" i="1"/>
  <c r="P1687" i="1"/>
  <c r="P1708" i="1"/>
  <c r="P1726" i="1"/>
  <c r="P1748" i="1"/>
  <c r="P1770" i="1"/>
  <c r="P1790" i="1"/>
  <c r="P1809" i="1"/>
  <c r="P1823" i="1"/>
  <c r="P1838" i="1"/>
  <c r="P1853" i="1"/>
  <c r="P1867" i="1"/>
  <c r="P1881" i="1"/>
  <c r="P1895" i="1"/>
  <c r="P1910" i="1"/>
  <c r="P1925" i="1"/>
  <c r="P1939" i="1"/>
  <c r="P1953" i="1"/>
  <c r="P1967" i="1"/>
  <c r="P1982" i="1"/>
  <c r="P1997" i="1"/>
  <c r="P2011" i="1"/>
  <c r="P2025" i="1"/>
  <c r="P2039" i="1"/>
  <c r="P2054" i="1"/>
  <c r="P2069" i="1"/>
  <c r="P2083" i="1"/>
  <c r="P2097" i="1"/>
  <c r="P2111" i="1"/>
  <c r="P2126" i="1"/>
  <c r="P2140" i="1"/>
  <c r="P2153" i="1"/>
  <c r="P2165" i="1"/>
  <c r="P2177" i="1"/>
  <c r="P2189" i="1"/>
  <c r="P2201" i="1"/>
  <c r="P2213" i="1"/>
  <c r="P2225" i="1"/>
  <c r="P2237" i="1"/>
  <c r="P2249" i="1"/>
  <c r="P2261" i="1"/>
  <c r="P1158" i="1"/>
  <c r="P1348" i="1"/>
  <c r="P1520" i="1"/>
  <c r="P1578" i="1"/>
  <c r="P1604" i="1"/>
  <c r="P1627" i="1"/>
  <c r="P1648" i="1"/>
  <c r="P1666" i="1"/>
  <c r="P1688" i="1"/>
  <c r="P1710" i="1"/>
  <c r="P1730" i="1"/>
  <c r="P1749" i="1"/>
  <c r="P1771" i="1"/>
  <c r="P1792" i="1"/>
  <c r="P1810" i="1"/>
  <c r="P1824" i="1"/>
  <c r="P1840" i="1"/>
  <c r="P1854" i="1"/>
  <c r="P1868" i="1"/>
  <c r="P1882" i="1"/>
  <c r="P1896" i="1"/>
  <c r="P1912" i="1"/>
  <c r="P1926" i="1"/>
  <c r="P1940" i="1"/>
  <c r="P1954" i="1"/>
  <c r="P1968" i="1"/>
  <c r="P1984" i="1"/>
  <c r="P1998" i="1"/>
  <c r="P2012" i="1"/>
  <c r="P2026" i="1"/>
  <c r="P2040" i="1"/>
  <c r="P2056" i="1"/>
  <c r="P2070" i="1"/>
  <c r="P2084" i="1"/>
  <c r="P2098" i="1"/>
  <c r="P2112" i="1"/>
  <c r="P2128" i="1"/>
  <c r="P2141" i="1"/>
  <c r="P2154" i="1"/>
  <c r="P2166" i="1"/>
  <c r="P2178" i="1"/>
  <c r="P2190" i="1"/>
  <c r="P2202" i="1"/>
  <c r="P2214" i="1"/>
  <c r="P2226" i="1"/>
  <c r="P1180" i="1"/>
  <c r="P1363" i="1"/>
  <c r="P1533" i="1"/>
  <c r="P1579" i="1"/>
  <c r="P1605" i="1"/>
  <c r="P1628" i="1"/>
  <c r="P1650" i="1"/>
  <c r="P1670" i="1"/>
  <c r="P1689" i="1"/>
  <c r="P1711" i="1"/>
  <c r="P1732" i="1"/>
  <c r="P1750" i="1"/>
  <c r="P1772" i="1"/>
  <c r="P1794" i="1"/>
  <c r="P1811" i="1"/>
  <c r="P1826" i="1"/>
  <c r="P1841" i="1"/>
  <c r="P1855" i="1"/>
  <c r="P1869" i="1"/>
  <c r="P1883" i="1"/>
  <c r="P1898" i="1"/>
  <c r="P1913" i="1"/>
  <c r="P1927" i="1"/>
  <c r="P1941" i="1"/>
  <c r="P1955" i="1"/>
  <c r="P1970" i="1"/>
  <c r="P1985" i="1"/>
  <c r="P1999" i="1"/>
  <c r="P2013" i="1"/>
  <c r="P2027" i="1"/>
  <c r="P2042" i="1"/>
  <c r="P2057" i="1"/>
  <c r="P2071" i="1"/>
  <c r="P2085" i="1"/>
  <c r="P2099" i="1"/>
  <c r="P2114" i="1"/>
  <c r="P2129" i="1"/>
  <c r="P2142" i="1"/>
  <c r="P2155" i="1"/>
  <c r="P2167" i="1"/>
  <c r="P2179" i="1"/>
  <c r="P2191" i="1"/>
  <c r="P2203" i="1"/>
  <c r="P2215" i="1"/>
  <c r="P2227" i="1"/>
  <c r="P2239" i="1"/>
  <c r="P1193" i="1"/>
  <c r="P1377" i="1"/>
  <c r="P1546" i="1"/>
  <c r="P1583" i="1"/>
  <c r="P1609" i="1"/>
  <c r="P1629" i="1"/>
  <c r="P1651" i="1"/>
  <c r="P1672" i="1"/>
  <c r="P1690" i="1"/>
  <c r="P1712" i="1"/>
  <c r="P1734" i="1"/>
  <c r="P1754" i="1"/>
  <c r="P1773" i="1"/>
  <c r="P1795" i="1"/>
  <c r="P1812" i="1"/>
  <c r="P1828" i="1"/>
  <c r="P1842" i="1"/>
  <c r="P1856" i="1"/>
  <c r="P1870" i="1"/>
  <c r="P1884" i="1"/>
  <c r="P1900" i="1"/>
  <c r="P1914" i="1"/>
  <c r="P1928" i="1"/>
  <c r="P1942" i="1"/>
  <c r="P1956" i="1"/>
  <c r="P1972" i="1"/>
  <c r="P1986" i="1"/>
  <c r="P2000" i="1"/>
  <c r="P2014" i="1"/>
  <c r="P2028" i="1"/>
  <c r="P2044" i="1"/>
  <c r="P2058" i="1"/>
  <c r="P2072" i="1"/>
  <c r="P2086" i="1"/>
  <c r="P2100" i="1"/>
  <c r="P2116" i="1"/>
  <c r="P2130" i="1"/>
  <c r="P2143" i="1"/>
  <c r="P2156" i="1"/>
  <c r="P2168" i="1"/>
  <c r="P2180" i="1"/>
  <c r="P2192" i="1"/>
  <c r="P2204" i="1"/>
  <c r="P2216" i="1"/>
  <c r="P2228" i="1"/>
  <c r="P2240" i="1"/>
  <c r="P703" i="1"/>
  <c r="P1219" i="1"/>
  <c r="P1391" i="1"/>
  <c r="P1559" i="1"/>
  <c r="P1585" i="1"/>
  <c r="P1611" i="1"/>
  <c r="P1630" i="1"/>
  <c r="P1652" i="1"/>
  <c r="P1674" i="1"/>
  <c r="P1694" i="1"/>
  <c r="P1713" i="1"/>
  <c r="P1735" i="1"/>
  <c r="P1756" i="1"/>
  <c r="P1774" i="1"/>
  <c r="P1796" i="1"/>
  <c r="P1814" i="1"/>
  <c r="P1829" i="1"/>
  <c r="P1843" i="1"/>
  <c r="P1857" i="1"/>
  <c r="P1871" i="1"/>
  <c r="P1886" i="1"/>
  <c r="P1901" i="1"/>
  <c r="P1915" i="1"/>
  <c r="P1929" i="1"/>
  <c r="P1943" i="1"/>
  <c r="P1958" i="1"/>
  <c r="P1973" i="1"/>
  <c r="P1987" i="1"/>
  <c r="P2001" i="1"/>
  <c r="P2015" i="1"/>
  <c r="P2030" i="1"/>
  <c r="P2045" i="1"/>
  <c r="P2059" i="1"/>
  <c r="P2073" i="1"/>
  <c r="P2087" i="1"/>
  <c r="P2102" i="1"/>
  <c r="P2117" i="1"/>
  <c r="P2131" i="1"/>
  <c r="P2144" i="1"/>
  <c r="P2157" i="1"/>
  <c r="P2169" i="1"/>
  <c r="P2181" i="1"/>
  <c r="P2193" i="1"/>
  <c r="P2205" i="1"/>
  <c r="P2217" i="1"/>
  <c r="P2229" i="1"/>
  <c r="P2241" i="1"/>
  <c r="P2253" i="1"/>
  <c r="P2265" i="1"/>
  <c r="P2277" i="1"/>
  <c r="P2289" i="1"/>
  <c r="P2301" i="1"/>
  <c r="P2313" i="1"/>
  <c r="P2325" i="1"/>
  <c r="P2337" i="1"/>
  <c r="P2349" i="1"/>
  <c r="P2361" i="1"/>
  <c r="P2373" i="1"/>
  <c r="P2385" i="1"/>
  <c r="P2397" i="1"/>
  <c r="P2409" i="1"/>
  <c r="P2421" i="1"/>
  <c r="P2433" i="1"/>
  <c r="P2445" i="1"/>
  <c r="P2457" i="1"/>
  <c r="P2469" i="1"/>
  <c r="P2481" i="1"/>
  <c r="P2493" i="1"/>
  <c r="P2505" i="1"/>
  <c r="P2517" i="1"/>
  <c r="P2529" i="1"/>
  <c r="P2541" i="1"/>
  <c r="P2553" i="1"/>
  <c r="P2565" i="1"/>
  <c r="P2577" i="1"/>
  <c r="P2589" i="1"/>
  <c r="P2601" i="1"/>
  <c r="P2613" i="1"/>
  <c r="P2625" i="1"/>
  <c r="P2637" i="1"/>
  <c r="P877" i="1"/>
  <c r="P1241" i="1"/>
  <c r="P1405" i="1"/>
  <c r="P1562" i="1"/>
  <c r="P1588" i="1"/>
  <c r="P1614" i="1"/>
  <c r="P1634" i="1"/>
  <c r="P1653" i="1"/>
  <c r="P1675" i="1"/>
  <c r="P1696" i="1"/>
  <c r="P1714" i="1"/>
  <c r="P1736" i="1"/>
  <c r="P1758" i="1"/>
  <c r="P1778" i="1"/>
  <c r="P1797" i="1"/>
  <c r="P1816" i="1"/>
  <c r="P1830" i="1"/>
  <c r="P1844" i="1"/>
  <c r="P1858" i="1"/>
  <c r="P1872" i="1"/>
  <c r="P1888" i="1"/>
  <c r="P1902" i="1"/>
  <c r="P1916" i="1"/>
  <c r="P1930" i="1"/>
  <c r="P1944" i="1"/>
  <c r="P1960" i="1"/>
  <c r="P1974" i="1"/>
  <c r="P1988" i="1"/>
  <c r="P2002" i="1"/>
  <c r="P2016" i="1"/>
  <c r="P2032" i="1"/>
  <c r="P2046" i="1"/>
  <c r="P2060" i="1"/>
  <c r="P2074" i="1"/>
  <c r="P2088" i="1"/>
  <c r="P2104" i="1"/>
  <c r="P2118" i="1"/>
  <c r="P2132" i="1"/>
  <c r="P2145" i="1"/>
  <c r="P2158" i="1"/>
  <c r="P2170" i="1"/>
  <c r="P2182" i="1"/>
  <c r="P2194" i="1"/>
  <c r="P2206" i="1"/>
  <c r="P2218" i="1"/>
  <c r="P2230" i="1"/>
  <c r="P2242" i="1"/>
  <c r="P2254" i="1"/>
  <c r="P2266" i="1"/>
  <c r="P2278" i="1"/>
  <c r="P2290" i="1"/>
  <c r="P2302" i="1"/>
  <c r="P2314" i="1"/>
  <c r="P2326" i="1"/>
  <c r="P2338" i="1"/>
  <c r="P2350" i="1"/>
  <c r="P2362" i="1"/>
  <c r="P2374" i="1"/>
  <c r="P2386" i="1"/>
  <c r="P2398" i="1"/>
  <c r="P2410" i="1"/>
  <c r="P2422" i="1"/>
  <c r="P2434" i="1"/>
  <c r="P2446" i="1"/>
  <c r="P2458" i="1"/>
  <c r="P2470" i="1"/>
  <c r="P2482" i="1"/>
  <c r="P2494" i="1"/>
  <c r="P2506" i="1"/>
  <c r="P2518" i="1"/>
  <c r="P2530" i="1"/>
  <c r="P2542" i="1"/>
  <c r="P2554" i="1"/>
  <c r="P2566" i="1"/>
  <c r="P2578" i="1"/>
  <c r="P2590" i="1"/>
  <c r="P2602" i="1"/>
  <c r="P2614" i="1"/>
  <c r="P2626" i="1"/>
  <c r="P2638" i="1"/>
  <c r="P2650" i="1"/>
  <c r="P2662" i="1"/>
  <c r="P2674" i="1"/>
  <c r="P2686" i="1"/>
  <c r="P2698" i="1"/>
  <c r="P2710" i="1"/>
  <c r="P2722" i="1"/>
  <c r="P2734" i="1"/>
  <c r="P2746" i="1"/>
  <c r="P2758" i="1"/>
  <c r="P2770" i="1"/>
  <c r="P2105" i="1"/>
  <c r="P2171" i="1"/>
  <c r="P2195" i="1"/>
  <c r="P2219" i="1"/>
  <c r="P2243" i="1"/>
  <c r="P2279" i="1"/>
  <c r="P2303" i="1"/>
  <c r="P2327" i="1"/>
  <c r="P2351" i="1"/>
  <c r="P2375" i="1"/>
  <c r="P2411" i="1"/>
  <c r="P2435" i="1"/>
  <c r="P2459" i="1"/>
  <c r="P2483" i="1"/>
  <c r="P2507" i="1"/>
  <c r="P984" i="1"/>
  <c r="P1261" i="1"/>
  <c r="P1420" i="1"/>
  <c r="P1563" i="1"/>
  <c r="P1590" i="1"/>
  <c r="P1615" i="1"/>
  <c r="P1636" i="1"/>
  <c r="P1654" i="1"/>
  <c r="P1676" i="1"/>
  <c r="P1698" i="1"/>
  <c r="P1718" i="1"/>
  <c r="P1737" i="1"/>
  <c r="P1759" i="1"/>
  <c r="P1780" i="1"/>
  <c r="P1798" i="1"/>
  <c r="P1817" i="1"/>
  <c r="P1831" i="1"/>
  <c r="P1845" i="1"/>
  <c r="P1859" i="1"/>
  <c r="P1874" i="1"/>
  <c r="P1889" i="1"/>
  <c r="P1903" i="1"/>
  <c r="P1917" i="1"/>
  <c r="P1931" i="1"/>
  <c r="P1946" i="1"/>
  <c r="P1961" i="1"/>
  <c r="P1975" i="1"/>
  <c r="P1989" i="1"/>
  <c r="P2003" i="1"/>
  <c r="P2018" i="1"/>
  <c r="P2033" i="1"/>
  <c r="P2047" i="1"/>
  <c r="P2061" i="1"/>
  <c r="P2075" i="1"/>
  <c r="P2090" i="1"/>
  <c r="P2119" i="1"/>
  <c r="P2133" i="1"/>
  <c r="P2146" i="1"/>
  <c r="P2159" i="1"/>
  <c r="P2183" i="1"/>
  <c r="P2207" i="1"/>
  <c r="P2231" i="1"/>
  <c r="P2255" i="1"/>
  <c r="P2267" i="1"/>
  <c r="P2291" i="1"/>
  <c r="P2315" i="1"/>
  <c r="P2339" i="1"/>
  <c r="P2363" i="1"/>
  <c r="P2387" i="1"/>
  <c r="P2399" i="1"/>
  <c r="P2423" i="1"/>
  <c r="P2447" i="1"/>
  <c r="P2471" i="1"/>
  <c r="P2495" i="1"/>
  <c r="P2519" i="1"/>
  <c r="P1015" i="1"/>
  <c r="P1051" i="1"/>
  <c r="P1435" i="1"/>
  <c r="P1564" i="1"/>
  <c r="P1591" i="1"/>
  <c r="P1616" i="1"/>
  <c r="P1638" i="1"/>
  <c r="P1658" i="1"/>
  <c r="P1677" i="1"/>
  <c r="P1699" i="1"/>
  <c r="P1720" i="1"/>
  <c r="P1738" i="1"/>
  <c r="P1760" i="1"/>
  <c r="P1782" i="1"/>
  <c r="P1802" i="1"/>
  <c r="P1818" i="1"/>
  <c r="P1832" i="1"/>
  <c r="P1846" i="1"/>
  <c r="P1860" i="1"/>
  <c r="P1876" i="1"/>
  <c r="P1890" i="1"/>
  <c r="P1904" i="1"/>
  <c r="P1918" i="1"/>
  <c r="P1932" i="1"/>
  <c r="P1948" i="1"/>
  <c r="P1962" i="1"/>
  <c r="P1976" i="1"/>
  <c r="P1990" i="1"/>
  <c r="P2004" i="1"/>
  <c r="P2020" i="1"/>
  <c r="P2034" i="1"/>
  <c r="P2048" i="1"/>
  <c r="P2062" i="1"/>
  <c r="P2076" i="1"/>
  <c r="P2092" i="1"/>
  <c r="P2106" i="1"/>
  <c r="P2120" i="1"/>
  <c r="P2134" i="1"/>
  <c r="P2147" i="1"/>
  <c r="P2160" i="1"/>
  <c r="P2172" i="1"/>
  <c r="P2184" i="1"/>
  <c r="P2196" i="1"/>
  <c r="P2208" i="1"/>
  <c r="P2220" i="1"/>
  <c r="P2232" i="1"/>
  <c r="P2244" i="1"/>
  <c r="P2256" i="1"/>
  <c r="P2268" i="1"/>
  <c r="P2280" i="1"/>
  <c r="P2292" i="1"/>
  <c r="P2304" i="1"/>
  <c r="P2316" i="1"/>
  <c r="P2328" i="1"/>
  <c r="P2340" i="1"/>
  <c r="P2352" i="1"/>
  <c r="P2364" i="1"/>
  <c r="P2376" i="1"/>
  <c r="P2388" i="1"/>
  <c r="P2400" i="1"/>
  <c r="P2412" i="1"/>
  <c r="P2424" i="1"/>
  <c r="P2436" i="1"/>
  <c r="P2448" i="1"/>
  <c r="P2460" i="1"/>
  <c r="P2472" i="1"/>
  <c r="P2484" i="1"/>
  <c r="P2496" i="1"/>
  <c r="P2508" i="1"/>
  <c r="P2520" i="1"/>
  <c r="P2532" i="1"/>
  <c r="P2544" i="1"/>
  <c r="P2556" i="1"/>
  <c r="P2568" i="1"/>
  <c r="P2580" i="1"/>
  <c r="P2592" i="1"/>
  <c r="P2604" i="1"/>
  <c r="P2616" i="1"/>
  <c r="P2628" i="1"/>
  <c r="P2640" i="1"/>
  <c r="P2652" i="1"/>
  <c r="P2664" i="1"/>
  <c r="P2676" i="1"/>
  <c r="P2688" i="1"/>
  <c r="P2700" i="1"/>
  <c r="P1038" i="1"/>
  <c r="P1273" i="1"/>
  <c r="P1449" i="1"/>
  <c r="P1566" i="1"/>
  <c r="P1592" i="1"/>
  <c r="P1617" i="1"/>
  <c r="P1639" i="1"/>
  <c r="P1660" i="1"/>
  <c r="P1678" i="1"/>
  <c r="P1700" i="1"/>
  <c r="P1722" i="1"/>
  <c r="P1742" i="1"/>
  <c r="P1761" i="1"/>
  <c r="P1783" i="1"/>
  <c r="P1804" i="1"/>
  <c r="P1819" i="1"/>
  <c r="P1833" i="1"/>
  <c r="P1847" i="1"/>
  <c r="P1862" i="1"/>
  <c r="P1877" i="1"/>
  <c r="P1891" i="1"/>
  <c r="P1905" i="1"/>
  <c r="P1919" i="1"/>
  <c r="P1934" i="1"/>
  <c r="P1949" i="1"/>
  <c r="P1963" i="1"/>
  <c r="P1977" i="1"/>
  <c r="P1991" i="1"/>
  <c r="P2006" i="1"/>
  <c r="P2021" i="1"/>
  <c r="P2035" i="1"/>
  <c r="P2049" i="1"/>
  <c r="P2063" i="1"/>
  <c r="P2078" i="1"/>
  <c r="P2093" i="1"/>
  <c r="P2107" i="1"/>
  <c r="P2121" i="1"/>
  <c r="P2135" i="1"/>
  <c r="P2148" i="1"/>
  <c r="P2161" i="1"/>
  <c r="P2173" i="1"/>
  <c r="P2185" i="1"/>
  <c r="P2197" i="1"/>
  <c r="P2209" i="1"/>
  <c r="P2221" i="1"/>
  <c r="P2233" i="1"/>
  <c r="P2245" i="1"/>
  <c r="P2257" i="1"/>
  <c r="P2269" i="1"/>
  <c r="P2281" i="1"/>
  <c r="P2293" i="1"/>
  <c r="P2305" i="1"/>
  <c r="P2317" i="1"/>
  <c r="P2329" i="1"/>
  <c r="P2341" i="1"/>
  <c r="P2353" i="1"/>
  <c r="P2365" i="1"/>
  <c r="P2377" i="1"/>
  <c r="P2389" i="1"/>
  <c r="P2401" i="1"/>
  <c r="P2413" i="1"/>
  <c r="P2425" i="1"/>
  <c r="P2437" i="1"/>
  <c r="P2449" i="1"/>
  <c r="P2461" i="1"/>
  <c r="P2473" i="1"/>
  <c r="P2485" i="1"/>
  <c r="P2497" i="1"/>
  <c r="P2509" i="1"/>
  <c r="P2521" i="1"/>
  <c r="P2533" i="1"/>
  <c r="P2545" i="1"/>
  <c r="P2557" i="1"/>
  <c r="P2569" i="1"/>
  <c r="P2581" i="1"/>
  <c r="P2593" i="1"/>
  <c r="P2605" i="1"/>
  <c r="P2617" i="1"/>
  <c r="P2629" i="1"/>
  <c r="P2641" i="1"/>
  <c r="P2653" i="1"/>
  <c r="P2665" i="1"/>
  <c r="P2677" i="1"/>
  <c r="P2689" i="1"/>
  <c r="P2701" i="1"/>
  <c r="P2713" i="1"/>
  <c r="P2725" i="1"/>
  <c r="P2737" i="1"/>
  <c r="P2749" i="1"/>
  <c r="P2761" i="1"/>
  <c r="P1075" i="1"/>
  <c r="P1291" i="1"/>
  <c r="P1463" i="1"/>
  <c r="P1570" i="1"/>
  <c r="P1596" i="1"/>
  <c r="P1618" i="1"/>
  <c r="P1640" i="1"/>
  <c r="P1662" i="1"/>
  <c r="P1682" i="1"/>
  <c r="P1701" i="1"/>
  <c r="P1723" i="1"/>
  <c r="P1744" i="1"/>
  <c r="P1762" i="1"/>
  <c r="P1784" i="1"/>
  <c r="P1806" i="1"/>
  <c r="P1820" i="1"/>
  <c r="P1834" i="1"/>
  <c r="P1848" i="1"/>
  <c r="P1864" i="1"/>
  <c r="P1878" i="1"/>
  <c r="P1892" i="1"/>
  <c r="P1906" i="1"/>
  <c r="P1920" i="1"/>
  <c r="P1936" i="1"/>
  <c r="P1950" i="1"/>
  <c r="P1964" i="1"/>
  <c r="P1978" i="1"/>
  <c r="P2094" i="1"/>
  <c r="P2238" i="1"/>
  <c r="P2271" i="1"/>
  <c r="P2295" i="1"/>
  <c r="P2319" i="1"/>
  <c r="P2343" i="1"/>
  <c r="P2367" i="1"/>
  <c r="P2391" i="1"/>
  <c r="P2415" i="1"/>
  <c r="P2439" i="1"/>
  <c r="P2463" i="1"/>
  <c r="P2487" i="1"/>
  <c r="P2511" i="1"/>
  <c r="P2534" i="1"/>
  <c r="P2552" i="1"/>
  <c r="P2574" i="1"/>
  <c r="P2595" i="1"/>
  <c r="P2615" i="1"/>
  <c r="P2635" i="1"/>
  <c r="P2655" i="1"/>
  <c r="P2672" i="1"/>
  <c r="P2691" i="1"/>
  <c r="P2708" i="1"/>
  <c r="P2723" i="1"/>
  <c r="P2738" i="1"/>
  <c r="P2752" i="1"/>
  <c r="P2766" i="1"/>
  <c r="P2740" i="1"/>
  <c r="P2108" i="1"/>
  <c r="P2246" i="1"/>
  <c r="P2273" i="1"/>
  <c r="P2297" i="1"/>
  <c r="P2321" i="1"/>
  <c r="P2345" i="1"/>
  <c r="P2369" i="1"/>
  <c r="P2393" i="1"/>
  <c r="P2417" i="1"/>
  <c r="P2441" i="1"/>
  <c r="P2465" i="1"/>
  <c r="P2489" i="1"/>
  <c r="P2513" i="1"/>
  <c r="P2535" i="1"/>
  <c r="P2555" i="1"/>
  <c r="P2575" i="1"/>
  <c r="P2597" i="1"/>
  <c r="P2618" i="1"/>
  <c r="P2636" i="1"/>
  <c r="P2657" i="1"/>
  <c r="P2673" i="1"/>
  <c r="P2693" i="1"/>
  <c r="P2709" i="1"/>
  <c r="P2724" i="1"/>
  <c r="P2739" i="1"/>
  <c r="P2753" i="1"/>
  <c r="P2767" i="1"/>
  <c r="P2658" i="1"/>
  <c r="P2694" i="1"/>
  <c r="P2122" i="1"/>
  <c r="P2247" i="1"/>
  <c r="P2274" i="1"/>
  <c r="P2298" i="1"/>
  <c r="P2322" i="1"/>
  <c r="P2346" i="1"/>
  <c r="P2370" i="1"/>
  <c r="P2394" i="1"/>
  <c r="P2418" i="1"/>
  <c r="P2442" i="1"/>
  <c r="P2466" i="1"/>
  <c r="P2490" i="1"/>
  <c r="P2514" i="1"/>
  <c r="P2537" i="1"/>
  <c r="P2558" i="1"/>
  <c r="P2576" i="1"/>
  <c r="P2598" i="1"/>
  <c r="P2619" i="1"/>
  <c r="P2639" i="1"/>
  <c r="P2675" i="1"/>
  <c r="P2768" i="1"/>
  <c r="P2136" i="1"/>
  <c r="P2250" i="1"/>
  <c r="P2275" i="1"/>
  <c r="P2299" i="1"/>
  <c r="P2323" i="1"/>
  <c r="P2347" i="1"/>
  <c r="P2371" i="1"/>
  <c r="P2395" i="1"/>
  <c r="P2419" i="1"/>
  <c r="P2443" i="1"/>
  <c r="P2467" i="1"/>
  <c r="P2491" i="1"/>
  <c r="P2515" i="1"/>
  <c r="P2538" i="1"/>
  <c r="P2559" i="1"/>
  <c r="P2579" i="1"/>
  <c r="P2599" i="1"/>
  <c r="P2621" i="1"/>
  <c r="P2642" i="1"/>
  <c r="P2659" i="1"/>
  <c r="P2678" i="1"/>
  <c r="P2695" i="1"/>
  <c r="P2712" i="1"/>
  <c r="P2727" i="1"/>
  <c r="P2741" i="1"/>
  <c r="P2755" i="1"/>
  <c r="P2149" i="1"/>
  <c r="P2251" i="1"/>
  <c r="P2276" i="1"/>
  <c r="P2300" i="1"/>
  <c r="P2324" i="1"/>
  <c r="P2348" i="1"/>
  <c r="P2372" i="1"/>
  <c r="P2396" i="1"/>
  <c r="P2420" i="1"/>
  <c r="P2444" i="1"/>
  <c r="P2468" i="1"/>
  <c r="P2492" i="1"/>
  <c r="P2516" i="1"/>
  <c r="P2539" i="1"/>
  <c r="P2561" i="1"/>
  <c r="P2582" i="1"/>
  <c r="P2600" i="1"/>
  <c r="P2622" i="1"/>
  <c r="P2643" i="1"/>
  <c r="P2660" i="1"/>
  <c r="P2679" i="1"/>
  <c r="P2696" i="1"/>
  <c r="P2714" i="1"/>
  <c r="P2728" i="1"/>
  <c r="P2742" i="1"/>
  <c r="P2756" i="1"/>
  <c r="P2771" i="1"/>
  <c r="P2711" i="1"/>
  <c r="P1992" i="1"/>
  <c r="P2162" i="1"/>
  <c r="P2252" i="1"/>
  <c r="P2282" i="1"/>
  <c r="P2306" i="1"/>
  <c r="P2330" i="1"/>
  <c r="P2354" i="1"/>
  <c r="P2378" i="1"/>
  <c r="P2402" i="1"/>
  <c r="P2426" i="1"/>
  <c r="P2450" i="1"/>
  <c r="P2474" i="1"/>
  <c r="P2498" i="1"/>
  <c r="P2522" i="1"/>
  <c r="P2540" i="1"/>
  <c r="P2562" i="1"/>
  <c r="P2583" i="1"/>
  <c r="P2603" i="1"/>
  <c r="P2623" i="1"/>
  <c r="P2645" i="1"/>
  <c r="P2661" i="1"/>
  <c r="P2681" i="1"/>
  <c r="P2697" i="1"/>
  <c r="P2715" i="1"/>
  <c r="P2729" i="1"/>
  <c r="P2743" i="1"/>
  <c r="P2757" i="1"/>
  <c r="P2772" i="1"/>
  <c r="P2525" i="1"/>
  <c r="P2586" i="1"/>
  <c r="P2647" i="1"/>
  <c r="P2683" i="1"/>
  <c r="P2717" i="1"/>
  <c r="P2731" i="1"/>
  <c r="P2760" i="1"/>
  <c r="P2262" i="1"/>
  <c r="P2310" i="1"/>
  <c r="P2358" i="1"/>
  <c r="P2454" i="1"/>
  <c r="P2587" i="1"/>
  <c r="P2718" i="1"/>
  <c r="P2336" i="1"/>
  <c r="P2528" i="1"/>
  <c r="P2750" i="1"/>
  <c r="P2294" i="1"/>
  <c r="P2594" i="1"/>
  <c r="P2721" i="1"/>
  <c r="P2008" i="1"/>
  <c r="P2174" i="1"/>
  <c r="P2258" i="1"/>
  <c r="P2283" i="1"/>
  <c r="P2307" i="1"/>
  <c r="P2331" i="1"/>
  <c r="P2355" i="1"/>
  <c r="P2379" i="1"/>
  <c r="P2403" i="1"/>
  <c r="P2427" i="1"/>
  <c r="P2451" i="1"/>
  <c r="P2475" i="1"/>
  <c r="P2499" i="1"/>
  <c r="P2523" i="1"/>
  <c r="P2543" i="1"/>
  <c r="P2563" i="1"/>
  <c r="P2585" i="1"/>
  <c r="P2606" i="1"/>
  <c r="P2624" i="1"/>
  <c r="P2646" i="1"/>
  <c r="P2663" i="1"/>
  <c r="P2682" i="1"/>
  <c r="P2699" i="1"/>
  <c r="P2716" i="1"/>
  <c r="P2730" i="1"/>
  <c r="P2744" i="1"/>
  <c r="P2759" i="1"/>
  <c r="P2022" i="1"/>
  <c r="P2186" i="1"/>
  <c r="P2259" i="1"/>
  <c r="P2285" i="1"/>
  <c r="P2309" i="1"/>
  <c r="P2333" i="1"/>
  <c r="P2357" i="1"/>
  <c r="P2381" i="1"/>
  <c r="P2405" i="1"/>
  <c r="P2429" i="1"/>
  <c r="P2453" i="1"/>
  <c r="P2477" i="1"/>
  <c r="P2501" i="1"/>
  <c r="P2546" i="1"/>
  <c r="P2564" i="1"/>
  <c r="P2607" i="1"/>
  <c r="P2627" i="1"/>
  <c r="P2666" i="1"/>
  <c r="P2702" i="1"/>
  <c r="P2745" i="1"/>
  <c r="P2036" i="1"/>
  <c r="P2334" i="1"/>
  <c r="P2382" i="1"/>
  <c r="P2430" i="1"/>
  <c r="P2526" i="1"/>
  <c r="P2567" i="1"/>
  <c r="P2648" i="1"/>
  <c r="P2703" i="1"/>
  <c r="P2762" i="1"/>
  <c r="P2312" i="1"/>
  <c r="P2456" i="1"/>
  <c r="P2591" i="1"/>
  <c r="P2670" i="1"/>
  <c r="P2735" i="1"/>
  <c r="P2318" i="1"/>
  <c r="P2390" i="1"/>
  <c r="P2510" i="1"/>
  <c r="P2634" i="1"/>
  <c r="P2726" i="1"/>
  <c r="P2286" i="1"/>
  <c r="P2406" i="1"/>
  <c r="P2502" i="1"/>
  <c r="P2547" i="1"/>
  <c r="P2630" i="1"/>
  <c r="P2667" i="1"/>
  <c r="P2732" i="1"/>
  <c r="P2222" i="1"/>
  <c r="P2384" i="1"/>
  <c r="P2480" i="1"/>
  <c r="P2571" i="1"/>
  <c r="P2633" i="1"/>
  <c r="P2687" i="1"/>
  <c r="P2764" i="1"/>
  <c r="P2270" i="1"/>
  <c r="P2366" i="1"/>
  <c r="P2462" i="1"/>
  <c r="P2531" i="1"/>
  <c r="P2654" i="1"/>
  <c r="P2707" i="1"/>
  <c r="P2765" i="1"/>
  <c r="P2198" i="1"/>
  <c r="P2478" i="1"/>
  <c r="P2609" i="1"/>
  <c r="P2684" i="1"/>
  <c r="P2747" i="1"/>
  <c r="P2288" i="1"/>
  <c r="P2432" i="1"/>
  <c r="P2550" i="1"/>
  <c r="P2651" i="1"/>
  <c r="P2720" i="1"/>
  <c r="P2080" i="1"/>
  <c r="P2342" i="1"/>
  <c r="P2438" i="1"/>
  <c r="P2551" i="1"/>
  <c r="P2671" i="1"/>
  <c r="P2736" i="1"/>
  <c r="P2769" i="1"/>
  <c r="P2050" i="1"/>
  <c r="P2210" i="1"/>
  <c r="P2263" i="1"/>
  <c r="P2287" i="1"/>
  <c r="P2311" i="1"/>
  <c r="P2335" i="1"/>
  <c r="P2359" i="1"/>
  <c r="P2383" i="1"/>
  <c r="P2407" i="1"/>
  <c r="P2431" i="1"/>
  <c r="P2455" i="1"/>
  <c r="P2479" i="1"/>
  <c r="P2503" i="1"/>
  <c r="P2527" i="1"/>
  <c r="P2549" i="1"/>
  <c r="P2570" i="1"/>
  <c r="P2588" i="1"/>
  <c r="P2610" i="1"/>
  <c r="P2631" i="1"/>
  <c r="P2649" i="1"/>
  <c r="P2669" i="1"/>
  <c r="P2685" i="1"/>
  <c r="P2705" i="1"/>
  <c r="P2719" i="1"/>
  <c r="P2733" i="1"/>
  <c r="P2748" i="1"/>
  <c r="P2763" i="1"/>
  <c r="P2064" i="1"/>
  <c r="P2264" i="1"/>
  <c r="P2360" i="1"/>
  <c r="P2408" i="1"/>
  <c r="P2504" i="1"/>
  <c r="P2611" i="1"/>
  <c r="P2706" i="1"/>
  <c r="P2234" i="1"/>
  <c r="P2414" i="1"/>
  <c r="P2486" i="1"/>
  <c r="P2612" i="1"/>
  <c r="P2690" i="1"/>
  <c r="P2751" i="1"/>
  <c r="P2573" i="1"/>
  <c r="P2754" i="1"/>
  <c r="P20" i="1"/>
  <c r="P6" i="1"/>
  <c r="Q6" i="1"/>
  <c r="Q2" i="1"/>
  <c r="Q3" i="1"/>
  <c r="P21" i="1"/>
  <c r="P5" i="1"/>
  <c r="P2" i="1"/>
  <c r="P4" i="1"/>
  <c r="Q4" i="1"/>
  <c r="P435" i="1"/>
  <c r="P445" i="1"/>
  <c r="P443" i="1"/>
  <c r="P436" i="1"/>
  <c r="Q445" i="1"/>
  <c r="P430" i="1"/>
  <c r="P434" i="1"/>
  <c r="P432" i="1"/>
  <c r="P425" i="1"/>
  <c r="P433" i="1"/>
  <c r="P426" i="1"/>
  <c r="P449" i="1"/>
  <c r="P431" i="1"/>
  <c r="P441" i="1"/>
  <c r="P424" i="1"/>
  <c r="Q448" i="1"/>
  <c r="P444" i="1"/>
  <c r="P448" i="1"/>
  <c r="P429" i="1"/>
  <c r="P439" i="1"/>
  <c r="P442" i="1"/>
  <c r="P447" i="1"/>
  <c r="P428" i="1"/>
  <c r="P438" i="1"/>
  <c r="Q446" i="1"/>
  <c r="P440" i="1"/>
  <c r="P446" i="1"/>
  <c r="P427" i="1"/>
  <c r="P437" i="1"/>
  <c r="P22" i="1"/>
  <c r="P3" i="1"/>
  <c r="Q340" i="1"/>
  <c r="Q281" i="1"/>
  <c r="Q272" i="1"/>
  <c r="Q343" i="1"/>
  <c r="Q264" i="1"/>
  <c r="Q490" i="1"/>
  <c r="Q342" i="1"/>
  <c r="Q269" i="1"/>
  <c r="Q341" i="1"/>
  <c r="Q172" i="1"/>
  <c r="Q482" i="1"/>
  <c r="Q265" i="1"/>
  <c r="Q344" i="1"/>
  <c r="Q268" i="1"/>
  <c r="Q339" i="1"/>
  <c r="Q599" i="1"/>
  <c r="Q271" i="1"/>
  <c r="Q464" i="1"/>
  <c r="P23" i="1"/>
  <c r="Q621" i="1"/>
  <c r="Q313" i="1"/>
  <c r="Q197" i="1"/>
  <c r="Q423" i="1"/>
  <c r="P317" i="1"/>
  <c r="P370" i="1"/>
  <c r="P361" i="1"/>
  <c r="Q598" i="1"/>
  <c r="Q161" i="1"/>
  <c r="P344" i="1"/>
  <c r="P48" i="1"/>
  <c r="P477" i="1"/>
  <c r="P271" i="1"/>
  <c r="P192" i="1"/>
  <c r="Q652" i="1"/>
  <c r="Q329" i="1"/>
  <c r="P125" i="1"/>
  <c r="P27" i="1"/>
  <c r="Q324" i="1"/>
  <c r="Q336" i="1"/>
  <c r="Q395" i="1"/>
  <c r="P398" i="1"/>
  <c r="Q113" i="1"/>
  <c r="Q334" i="1"/>
  <c r="Q402" i="1"/>
  <c r="Q247" i="1"/>
  <c r="P177" i="1"/>
  <c r="P480" i="1"/>
  <c r="P343" i="1"/>
  <c r="Q422" i="1"/>
  <c r="P26" i="1"/>
  <c r="P83" i="1"/>
  <c r="Q656" i="1"/>
  <c r="Q325" i="1"/>
  <c r="Q331" i="1"/>
  <c r="Q196" i="1"/>
  <c r="Q184" i="1"/>
  <c r="Q200" i="1"/>
  <c r="P128" i="1"/>
  <c r="P75" i="1"/>
  <c r="P15" i="1"/>
  <c r="P123" i="1"/>
  <c r="Q602" i="1"/>
  <c r="Q330" i="1"/>
  <c r="Q465" i="1"/>
  <c r="Q250" i="1"/>
  <c r="Q151" i="1"/>
  <c r="P324" i="1"/>
  <c r="Q467" i="1"/>
  <c r="Q335" i="1"/>
  <c r="P339" i="1"/>
  <c r="P76" i="1"/>
  <c r="Q249" i="1"/>
  <c r="Q253" i="1"/>
  <c r="Q396" i="1"/>
  <c r="Q314" i="1"/>
  <c r="P539" i="1"/>
  <c r="P602" i="1"/>
  <c r="Q13" i="1"/>
  <c r="P261" i="1"/>
  <c r="P375" i="1"/>
  <c r="P395" i="1"/>
  <c r="P417" i="1"/>
  <c r="P506" i="1"/>
  <c r="P80" i="1"/>
  <c r="P451" i="1"/>
  <c r="P243" i="1"/>
  <c r="P77" i="1"/>
  <c r="P418" i="1"/>
  <c r="P227" i="1"/>
  <c r="P53" i="1"/>
  <c r="P52" i="1"/>
  <c r="P500" i="1"/>
  <c r="P323" i="1"/>
  <c r="P168" i="1"/>
  <c r="P17" i="1"/>
  <c r="P267" i="1"/>
  <c r="P16" i="1"/>
  <c r="P100" i="1"/>
  <c r="Q14" i="1"/>
  <c r="P389" i="1"/>
  <c r="P231" i="1"/>
  <c r="P57" i="1"/>
  <c r="P224" i="1"/>
  <c r="P70" i="1"/>
  <c r="Q52" i="1"/>
  <c r="Q543" i="1"/>
  <c r="Q51" i="1"/>
  <c r="P19" i="1"/>
  <c r="P134" i="1"/>
  <c r="P248" i="1"/>
  <c r="P265" i="1"/>
  <c r="P282" i="1"/>
  <c r="P302" i="1"/>
  <c r="P353" i="1"/>
  <c r="P69" i="1"/>
  <c r="P413" i="1"/>
  <c r="P228" i="1"/>
  <c r="P66" i="1"/>
  <c r="P349" i="1"/>
  <c r="P207" i="1"/>
  <c r="P40" i="1"/>
  <c r="P288" i="1"/>
  <c r="P39" i="1"/>
  <c r="P487" i="1"/>
  <c r="P312" i="1"/>
  <c r="P158" i="1"/>
  <c r="Q17" i="1"/>
  <c r="P157" i="1"/>
  <c r="P320" i="1"/>
  <c r="P360" i="1"/>
  <c r="P221" i="1"/>
  <c r="P47" i="1"/>
  <c r="P212" i="1"/>
  <c r="P61" i="1"/>
  <c r="Q628" i="1"/>
  <c r="Q619" i="1"/>
  <c r="Q129" i="1"/>
  <c r="Q142" i="1"/>
  <c r="Q592" i="1"/>
  <c r="Q31" i="1"/>
  <c r="P140" i="1"/>
  <c r="P249" i="1"/>
  <c r="P287" i="1"/>
  <c r="P319" i="1"/>
  <c r="P378" i="1"/>
  <c r="Q397" i="1"/>
  <c r="P420" i="1"/>
  <c r="P358" i="1"/>
  <c r="P60" i="1"/>
  <c r="P405" i="1"/>
  <c r="P259" i="1"/>
  <c r="P219" i="1"/>
  <c r="P54" i="1"/>
  <c r="P194" i="1"/>
  <c r="P29" i="1"/>
  <c r="P193" i="1"/>
  <c r="P28" i="1"/>
  <c r="P478" i="1"/>
  <c r="P146" i="1"/>
  <c r="P145" i="1"/>
  <c r="P356" i="1"/>
  <c r="Q309" i="1"/>
  <c r="P340" i="1"/>
  <c r="P201" i="1"/>
  <c r="P35" i="1"/>
  <c r="P200" i="1"/>
  <c r="P46" i="1"/>
  <c r="Q46" i="1"/>
  <c r="P286" i="1"/>
  <c r="Q379" i="1"/>
  <c r="P414" i="1"/>
  <c r="P465" i="1"/>
  <c r="Q318" i="1"/>
  <c r="P45" i="1"/>
  <c r="Q383" i="1"/>
  <c r="P43" i="1"/>
  <c r="P208" i="1"/>
  <c r="P41" i="1"/>
  <c r="P354" i="1"/>
  <c r="P175" i="1"/>
  <c r="P174" i="1"/>
  <c r="P131" i="1"/>
  <c r="P351" i="1"/>
  <c r="P130" i="1"/>
  <c r="P501" i="1"/>
  <c r="P296" i="1"/>
  <c r="P176" i="1"/>
  <c r="P188" i="1"/>
  <c r="P187" i="1"/>
  <c r="P34" i="1"/>
  <c r="Q565" i="1"/>
  <c r="Q135" i="1"/>
  <c r="P547" i="1"/>
  <c r="P588" i="1"/>
  <c r="P144" i="1"/>
  <c r="P206" i="1"/>
  <c r="P269" i="1"/>
  <c r="Q322" i="1"/>
  <c r="P352" i="1"/>
  <c r="P380" i="1"/>
  <c r="P493" i="1"/>
  <c r="P355" i="1"/>
  <c r="P301" i="1"/>
  <c r="P33" i="1"/>
  <c r="P374" i="1"/>
  <c r="P32" i="1"/>
  <c r="P196" i="1"/>
  <c r="P30" i="1"/>
  <c r="P170" i="1"/>
  <c r="Q19" i="1"/>
  <c r="P169" i="1"/>
  <c r="P18" i="1"/>
  <c r="P464" i="1"/>
  <c r="P268" i="1"/>
  <c r="P118" i="1"/>
  <c r="P117" i="1"/>
  <c r="P386" i="1"/>
  <c r="P475" i="1"/>
  <c r="Q296" i="1"/>
  <c r="P488" i="1"/>
  <c r="P306" i="1"/>
  <c r="P180" i="1"/>
  <c r="P13" i="1"/>
  <c r="Q64" i="1"/>
  <c r="Q581" i="1"/>
  <c r="P572" i="1"/>
  <c r="P229" i="1"/>
  <c r="Q270" i="1"/>
  <c r="P289" i="1"/>
  <c r="P307" i="1"/>
  <c r="Q323" i="1"/>
  <c r="P402" i="1"/>
  <c r="P494" i="1"/>
  <c r="P283" i="1"/>
  <c r="P184" i="1"/>
  <c r="Q30" i="1"/>
  <c r="P108" i="1"/>
  <c r="P160" i="1"/>
  <c r="P93" i="1"/>
  <c r="P159" i="1"/>
  <c r="Q18" i="1"/>
  <c r="P458" i="1"/>
  <c r="P253" i="1"/>
  <c r="P87" i="1"/>
  <c r="P9" i="1"/>
  <c r="P86" i="1"/>
  <c r="P345" i="1"/>
  <c r="P250" i="1"/>
  <c r="P474" i="1"/>
  <c r="P308" i="1"/>
  <c r="P171" i="1"/>
  <c r="P209" i="1"/>
  <c r="P179" i="1"/>
  <c r="Q136" i="1"/>
  <c r="P55" i="1"/>
  <c r="P237" i="1"/>
  <c r="P262" i="1"/>
  <c r="P91" i="1"/>
  <c r="Q384" i="1"/>
  <c r="P403" i="1"/>
  <c r="P472" i="1"/>
  <c r="P459" i="1"/>
  <c r="Q283" i="1"/>
  <c r="P11" i="1"/>
  <c r="P357" i="1"/>
  <c r="P10" i="1"/>
  <c r="P172" i="1"/>
  <c r="P147" i="1"/>
  <c r="P185" i="1"/>
  <c r="P151" i="1"/>
  <c r="P416" i="1"/>
  <c r="P240" i="1"/>
  <c r="P74" i="1"/>
  <c r="Q9" i="1"/>
  <c r="P82" i="1"/>
  <c r="P362" i="1"/>
  <c r="P202" i="1"/>
  <c r="P154" i="1"/>
  <c r="P165" i="1"/>
  <c r="Q53" i="1"/>
  <c r="Q65" i="1"/>
  <c r="Q591" i="1"/>
  <c r="Q593" i="1"/>
  <c r="P585" i="1"/>
  <c r="P635" i="1"/>
  <c r="P58" i="1"/>
  <c r="P211" i="1"/>
  <c r="P246" i="1"/>
  <c r="P272" i="1"/>
  <c r="P292" i="1"/>
  <c r="Q366" i="1"/>
  <c r="P496" i="1"/>
  <c r="P511" i="1"/>
  <c r="P164" i="1"/>
  <c r="Q11" i="1"/>
  <c r="P111" i="1"/>
  <c r="Q10" i="1"/>
  <c r="P161" i="1"/>
  <c r="P197" i="1"/>
  <c r="P136" i="1"/>
  <c r="P348" i="1"/>
  <c r="P135" i="1"/>
  <c r="Q380" i="1"/>
  <c r="P225" i="1"/>
  <c r="P63" i="1"/>
  <c r="P479" i="1"/>
  <c r="P62" i="1"/>
  <c r="P342" i="1"/>
  <c r="P423" i="1"/>
  <c r="P189" i="1"/>
  <c r="P453" i="1"/>
  <c r="P295" i="1"/>
  <c r="P142" i="1"/>
  <c r="P489" i="1"/>
  <c r="P153" i="1"/>
  <c r="Q54" i="1"/>
  <c r="Q615" i="1"/>
  <c r="Q657" i="1"/>
  <c r="Q594" i="1"/>
  <c r="P557" i="1"/>
  <c r="P625" i="1"/>
  <c r="Q68" i="1"/>
  <c r="P238" i="1"/>
  <c r="P273" i="1"/>
  <c r="P293" i="1"/>
  <c r="P367" i="1"/>
  <c r="P407" i="1"/>
  <c r="P152" i="1"/>
  <c r="P220" i="1"/>
  <c r="Q111" i="1"/>
  <c r="P299" i="1"/>
  <c r="P148" i="1"/>
  <c r="P502" i="1"/>
  <c r="P314" i="1"/>
  <c r="P120" i="1"/>
  <c r="P119" i="1"/>
  <c r="P350" i="1"/>
  <c r="P366" i="1"/>
  <c r="P216" i="1"/>
  <c r="P51" i="1"/>
  <c r="P379" i="1"/>
  <c r="P50" i="1"/>
  <c r="P203" i="1"/>
  <c r="P409" i="1"/>
  <c r="P181" i="1"/>
  <c r="P422" i="1"/>
  <c r="Q295" i="1"/>
  <c r="P132" i="1"/>
  <c r="P473" i="1"/>
  <c r="P138" i="1"/>
  <c r="Q47" i="1"/>
  <c r="Q620" i="1"/>
  <c r="Q45" i="1"/>
  <c r="Q651" i="1"/>
  <c r="Q597" i="1"/>
  <c r="P166" i="1"/>
  <c r="P213" i="1"/>
  <c r="P241" i="1"/>
  <c r="P274" i="1"/>
  <c r="P294" i="1"/>
  <c r="P396" i="1"/>
  <c r="P137" i="1"/>
  <c r="P505" i="1"/>
  <c r="P95" i="1"/>
  <c r="P139" i="1"/>
  <c r="P304" i="1"/>
  <c r="P89" i="1"/>
  <c r="P107" i="1"/>
  <c r="P88" i="1"/>
  <c r="Q350" i="1"/>
  <c r="P347" i="1"/>
  <c r="P205" i="1"/>
  <c r="P44" i="1"/>
  <c r="P346" i="1"/>
  <c r="P38" i="1"/>
  <c r="P190" i="1"/>
  <c r="P390" i="1"/>
  <c r="P115" i="1"/>
  <c r="P408" i="1"/>
  <c r="P276" i="1"/>
  <c r="P124" i="1"/>
  <c r="P359" i="1"/>
  <c r="P129" i="1"/>
  <c r="Q50" i="1"/>
  <c r="Q62" i="1"/>
  <c r="Q70" i="1"/>
  <c r="P621" i="1"/>
  <c r="P183" i="1"/>
  <c r="P260" i="1"/>
  <c r="P277" i="1"/>
  <c r="P99" i="1"/>
  <c r="P372" i="1"/>
  <c r="P415" i="1"/>
  <c r="P463" i="1"/>
  <c r="P482" i="1"/>
  <c r="P373" i="1"/>
  <c r="P122" i="1"/>
  <c r="P471" i="1"/>
  <c r="P300" i="1"/>
  <c r="P256" i="1"/>
  <c r="P90" i="1"/>
  <c r="P460" i="1"/>
  <c r="P280" i="1"/>
  <c r="P65" i="1"/>
  <c r="P303" i="1"/>
  <c r="P64" i="1"/>
  <c r="P106" i="1"/>
  <c r="P173" i="1"/>
  <c r="P285" i="1"/>
  <c r="Q15" i="1"/>
  <c r="P341" i="1"/>
  <c r="P14" i="1"/>
  <c r="Q398" i="1"/>
  <c r="P264" i="1"/>
  <c r="P71" i="1"/>
  <c r="P236" i="1"/>
  <c r="P81" i="1"/>
  <c r="Q539" i="1"/>
  <c r="P546" i="1"/>
  <c r="P576" i="1"/>
  <c r="P515" i="1"/>
  <c r="P586" i="1"/>
  <c r="P558" i="1"/>
  <c r="P611" i="1"/>
  <c r="P649" i="1"/>
  <c r="P626" i="1"/>
  <c r="P627" i="1"/>
  <c r="P633" i="1"/>
  <c r="P519" i="1"/>
  <c r="P543" i="1"/>
  <c r="P617" i="1"/>
  <c r="P651" i="1"/>
  <c r="P334" i="1"/>
  <c r="P575" i="1"/>
  <c r="P619" i="1"/>
  <c r="P532" i="1"/>
  <c r="P598" i="1"/>
  <c r="P569" i="1"/>
  <c r="P624" i="1"/>
  <c r="P509" i="1"/>
  <c r="P642" i="1"/>
  <c r="P654" i="1"/>
  <c r="P656" i="1"/>
  <c r="P597" i="1"/>
  <c r="P604" i="1"/>
  <c r="P638" i="1"/>
  <c r="P594" i="1"/>
  <c r="P629" i="1"/>
  <c r="P609" i="1"/>
  <c r="P587" i="1"/>
  <c r="P640" i="1"/>
  <c r="P537" i="1"/>
  <c r="P252" i="1"/>
  <c r="P650" i="1"/>
  <c r="P254" i="1"/>
  <c r="P630" i="1"/>
  <c r="P643" i="1"/>
  <c r="P255" i="1"/>
  <c r="P605" i="1"/>
  <c r="P655" i="1"/>
  <c r="P622" i="1"/>
  <c r="P599" i="1"/>
  <c r="P648" i="1"/>
  <c r="P541" i="1"/>
  <c r="P510" i="1"/>
  <c r="P596" i="1"/>
  <c r="P563" i="1"/>
  <c r="Q520" i="1"/>
  <c r="P520" i="1"/>
  <c r="P545" i="1"/>
  <c r="P618" i="1"/>
  <c r="P632" i="1"/>
  <c r="P610" i="1"/>
  <c r="P508" i="1"/>
  <c r="P561" i="1"/>
  <c r="P522" i="1"/>
  <c r="P634" i="1"/>
  <c r="P607" i="1"/>
  <c r="P564" i="1"/>
  <c r="P552" i="1"/>
  <c r="P646" i="1"/>
  <c r="P623" i="1"/>
  <c r="P536" i="1"/>
  <c r="P565" i="1"/>
  <c r="P542" i="1"/>
  <c r="P657" i="1"/>
  <c r="P645" i="1"/>
  <c r="P573" i="1"/>
  <c r="P580" i="1"/>
  <c r="P517" i="1"/>
  <c r="P658" i="1"/>
  <c r="P639" i="1"/>
  <c r="P540" i="1"/>
  <c r="P571" i="1"/>
  <c r="P562" i="1"/>
  <c r="P644" i="1"/>
  <c r="P516" i="1"/>
  <c r="P534" i="1"/>
  <c r="P647" i="1"/>
  <c r="P560" i="1"/>
  <c r="P589" i="1"/>
  <c r="P566" i="1"/>
  <c r="P538" i="1"/>
  <c r="P567" i="1"/>
  <c r="P652" i="1"/>
  <c r="P514" i="1"/>
  <c r="P549" i="1"/>
  <c r="P529" i="1"/>
  <c r="P518" i="1"/>
  <c r="P659" i="1"/>
  <c r="P559" i="1"/>
  <c r="P601" i="1"/>
  <c r="P581" i="1"/>
  <c r="P603" i="1"/>
  <c r="P555" i="1"/>
  <c r="P615" i="1"/>
  <c r="P526" i="1"/>
  <c r="P556" i="1"/>
  <c r="P550" i="1"/>
  <c r="P535" i="1"/>
  <c r="P570" i="1"/>
  <c r="P613" i="1"/>
  <c r="P590" i="1"/>
  <c r="P631" i="1"/>
  <c r="P608" i="1"/>
  <c r="P637" i="1"/>
  <c r="P584" i="1"/>
  <c r="P525" i="1"/>
  <c r="P554" i="1"/>
  <c r="P568" i="1"/>
  <c r="P551" i="1"/>
  <c r="P600" i="1"/>
  <c r="P641" i="1"/>
  <c r="P614" i="1"/>
  <c r="P591" i="1"/>
  <c r="P593" i="1"/>
  <c r="P577" i="1"/>
  <c r="P620" i="1"/>
  <c r="P653" i="1"/>
  <c r="P113" i="1"/>
  <c r="P612" i="1"/>
  <c r="P337" i="1"/>
  <c r="Q332" i="1"/>
  <c r="P103" i="1"/>
  <c r="P112" i="1"/>
  <c r="Q338" i="1"/>
  <c r="P326" i="1"/>
  <c r="P327" i="1"/>
  <c r="P104" i="1"/>
  <c r="P338" i="1"/>
  <c r="P336" i="1"/>
  <c r="P330" i="1"/>
  <c r="P523" i="1"/>
  <c r="P331" i="1"/>
  <c r="Q333" i="1"/>
  <c r="P544" i="1"/>
  <c r="P329" i="1"/>
  <c r="P98" i="1"/>
  <c r="P325" i="1"/>
  <c r="P332" i="1"/>
  <c r="P335" i="1"/>
  <c r="Q337" i="1"/>
  <c r="Q326" i="1"/>
  <c r="Q327" i="1"/>
  <c r="P579" i="1"/>
  <c r="P578" i="1"/>
  <c r="P548" i="1"/>
  <c r="P636" i="1"/>
  <c r="P553" i="1"/>
  <c r="P574" i="1"/>
  <c r="P528" i="1"/>
  <c r="P606" i="1"/>
  <c r="P530" i="1"/>
  <c r="P524" i="1"/>
  <c r="P628" i="1"/>
  <c r="P533" i="1"/>
  <c r="P595" i="1"/>
  <c r="P513" i="1"/>
  <c r="P521" i="1"/>
  <c r="P616" i="1"/>
  <c r="Q622" i="1"/>
  <c r="P102" i="1"/>
  <c r="P583" i="1"/>
  <c r="P512" i="1"/>
  <c r="P592" i="1"/>
  <c r="Q540" i="1"/>
  <c r="P531" i="1"/>
  <c r="P582" i="1"/>
  <c r="Q421" i="1"/>
  <c r="P97" i="1"/>
  <c r="P452" i="1"/>
  <c r="P309" i="1"/>
  <c r="P454" i="1"/>
  <c r="P244" i="1"/>
  <c r="Q500" i="1"/>
  <c r="P313" i="1"/>
  <c r="P218" i="1"/>
  <c r="P490" i="1"/>
  <c r="P384" i="1"/>
  <c r="P483" i="1"/>
  <c r="P242" i="1"/>
  <c r="P363" i="1"/>
  <c r="P495" i="1"/>
  <c r="P497" i="1"/>
  <c r="P263" i="1"/>
  <c r="P281" i="1"/>
  <c r="P318" i="1"/>
  <c r="Q375" i="1"/>
  <c r="P507" i="1"/>
  <c r="P232" i="1"/>
  <c r="P385" i="1"/>
  <c r="P217" i="1"/>
  <c r="P270" i="1"/>
  <c r="P96" i="1"/>
  <c r="Q282" i="1"/>
  <c r="P275" i="1"/>
  <c r="Q365" i="1"/>
  <c r="P226" i="1"/>
  <c r="P484" i="1"/>
  <c r="Q294" i="1"/>
  <c r="P94" i="1"/>
  <c r="Q320" i="1"/>
  <c r="P388" i="1"/>
  <c r="P387" i="1"/>
  <c r="P397" i="1"/>
  <c r="P399" i="1"/>
  <c r="P257" i="1"/>
  <c r="P404" i="1"/>
  <c r="P406" i="1"/>
  <c r="P371" i="1"/>
  <c r="P421" i="1"/>
  <c r="P504" i="1"/>
  <c r="P492" i="1"/>
  <c r="P476" i="1"/>
  <c r="P468" i="1"/>
  <c r="P462" i="1"/>
  <c r="P412" i="1"/>
  <c r="Q394" i="1"/>
  <c r="P394" i="1"/>
  <c r="P382" i="1"/>
  <c r="P110" i="1"/>
  <c r="Q110" i="1"/>
  <c r="P503" i="1"/>
  <c r="P491" i="1"/>
  <c r="P481" i="1"/>
  <c r="P467" i="1"/>
  <c r="P461" i="1"/>
  <c r="P419" i="1"/>
  <c r="P411" i="1"/>
  <c r="Q393" i="1"/>
  <c r="P393" i="1"/>
  <c r="P381" i="1"/>
  <c r="Q381" i="1"/>
  <c r="P368" i="1"/>
  <c r="P109" i="1"/>
  <c r="P92" i="1"/>
  <c r="Q315" i="1"/>
  <c r="P315" i="1"/>
  <c r="P305" i="1"/>
  <c r="P290" i="1"/>
  <c r="P278" i="1"/>
  <c r="P266" i="1"/>
  <c r="P251" i="1"/>
  <c r="Q251" i="1"/>
  <c r="Q618" i="1"/>
  <c r="Q128" i="1"/>
  <c r="P369" i="1"/>
  <c r="P485" i="1"/>
  <c r="P469" i="1"/>
  <c r="P455" i="1"/>
  <c r="P450" i="1"/>
  <c r="P410" i="1"/>
  <c r="P400" i="1"/>
  <c r="Q400" i="1"/>
  <c r="P391" i="1"/>
  <c r="P376" i="1"/>
  <c r="Q376" i="1"/>
  <c r="P364" i="1"/>
  <c r="Q364" i="1"/>
  <c r="P101" i="1"/>
  <c r="P321" i="1"/>
  <c r="P498" i="1"/>
  <c r="P210" i="1"/>
  <c r="P199" i="1"/>
  <c r="P291" i="1"/>
  <c r="P258" i="1"/>
  <c r="P245" i="1"/>
  <c r="Q316" i="1"/>
  <c r="P316" i="1"/>
  <c r="P279" i="1"/>
  <c r="P239" i="1"/>
  <c r="P234" i="1"/>
  <c r="P215" i="1"/>
  <c r="Q204" i="1"/>
  <c r="P204" i="1"/>
  <c r="P191" i="1"/>
  <c r="P167" i="1"/>
  <c r="P156" i="1"/>
  <c r="Q156" i="1"/>
  <c r="P116" i="1"/>
  <c r="P85" i="1"/>
  <c r="Q73" i="1"/>
  <c r="P73" i="1"/>
  <c r="P59" i="1"/>
  <c r="Q49" i="1"/>
  <c r="P49" i="1"/>
  <c r="Q37" i="1"/>
  <c r="P25" i="1"/>
  <c r="P233" i="1"/>
  <c r="P214" i="1"/>
  <c r="P182" i="1"/>
  <c r="Q155" i="1"/>
  <c r="P155" i="1"/>
  <c r="P143" i="1"/>
  <c r="Q84" i="1"/>
  <c r="P84" i="1"/>
  <c r="P72" i="1"/>
  <c r="Q72" i="1"/>
  <c r="Q48" i="1"/>
  <c r="P12" i="1"/>
  <c r="Q12" i="1"/>
  <c r="P365" i="1"/>
  <c r="Q297" i="1"/>
  <c r="Q36" i="1"/>
  <c r="P297" i="1"/>
  <c r="Q267" i="1"/>
  <c r="Q273" i="1"/>
  <c r="P36" i="1"/>
  <c r="P486" i="1"/>
  <c r="P470" i="1"/>
  <c r="P456" i="1"/>
  <c r="P457" i="1"/>
  <c r="Q401" i="1"/>
  <c r="P392" i="1"/>
  <c r="P377" i="1"/>
  <c r="Q377" i="1"/>
  <c r="P105" i="1"/>
  <c r="P322" i="1"/>
  <c r="P311" i="1"/>
  <c r="P298" i="1"/>
  <c r="P247" i="1"/>
  <c r="P235" i="1"/>
  <c r="P223" i="1"/>
  <c r="P195" i="1"/>
  <c r="P178" i="1"/>
  <c r="P163" i="1"/>
  <c r="Q163" i="1"/>
  <c r="P150" i="1"/>
  <c r="P141" i="1"/>
  <c r="P79" i="1"/>
  <c r="P68" i="1"/>
  <c r="P56" i="1"/>
  <c r="P8" i="1"/>
  <c r="Q8" i="1"/>
  <c r="P310" i="1"/>
  <c r="P284" i="1"/>
  <c r="P230" i="1"/>
  <c r="P222" i="1"/>
  <c r="Q222" i="1"/>
  <c r="Q198" i="1"/>
  <c r="P186" i="1"/>
  <c r="P162" i="1"/>
  <c r="Q162" i="1"/>
  <c r="P149" i="1"/>
  <c r="P126" i="1"/>
  <c r="P114" i="1"/>
  <c r="P78" i="1"/>
  <c r="P67" i="1"/>
  <c r="Q55" i="1"/>
  <c r="P42" i="1"/>
  <c r="P31" i="1"/>
  <c r="Q7" i="1"/>
  <c r="P7" i="1"/>
  <c r="P133" i="1"/>
  <c r="P401" i="1"/>
  <c r="P121" i="1"/>
  <c r="Q617" i="1"/>
  <c r="P127" i="1"/>
  <c r="P24" i="1"/>
  <c r="P37" i="1"/>
  <c r="P499" i="1"/>
  <c r="P198" i="1"/>
  <c r="P333" i="1"/>
  <c r="P527" i="1"/>
  <c r="P328" i="1"/>
  <c r="Q328" i="1"/>
  <c r="P466" i="1"/>
  <c r="P383" i="1"/>
  <c r="G34" i="4"/>
  <c r="Q683" i="1" s="1"/>
  <c r="Q348" i="1" l="1"/>
  <c r="G35" i="4"/>
  <c r="Q679" i="1" s="1"/>
  <c r="Q5" i="1"/>
  <c r="Q16" i="1"/>
  <c r="G36" i="4" l="1"/>
  <c r="Q354" i="1" l="1"/>
  <c r="Q685" i="1"/>
  <c r="G37" i="4"/>
  <c r="Q20" i="1"/>
  <c r="Q682" i="1" l="1"/>
  <c r="Q349" i="1"/>
  <c r="G38" i="4"/>
  <c r="Q688" i="1" l="1"/>
  <c r="Q352" i="1"/>
  <c r="G39" i="4"/>
  <c r="Q347" i="1" s="1"/>
  <c r="Q21" i="1"/>
  <c r="G40" i="4" l="1"/>
  <c r="Q345" i="1" s="1"/>
  <c r="G41" i="4" l="1"/>
  <c r="G42" i="4"/>
  <c r="Q346" i="1" l="1"/>
  <c r="Q358" i="1"/>
  <c r="Q690" i="1"/>
  <c r="Q26" i="1"/>
  <c r="G43" i="4"/>
  <c r="Q29" i="1" l="1"/>
  <c r="Q692" i="1"/>
  <c r="Q355" i="1"/>
  <c r="G44" i="4"/>
  <c r="Q684" i="1" l="1"/>
  <c r="Q353" i="1"/>
  <c r="Q32" i="1"/>
  <c r="G45" i="4"/>
  <c r="Q681" i="1" s="1"/>
  <c r="Q24" i="1"/>
  <c r="G46" i="4" l="1"/>
  <c r="G47" i="4" l="1"/>
  <c r="G48" i="4" l="1"/>
  <c r="G49" i="4" s="1"/>
  <c r="Q22" i="1"/>
  <c r="Q23" i="1"/>
  <c r="Q356" i="1" l="1"/>
  <c r="Q28" i="1"/>
  <c r="Q363" i="1"/>
  <c r="Q25" i="1"/>
  <c r="Q695" i="1"/>
  <c r="G50" i="4"/>
  <c r="Q360" i="1" l="1"/>
  <c r="Q27" i="1"/>
  <c r="Q693" i="1"/>
  <c r="G51" i="4"/>
  <c r="G52" i="4" s="1"/>
  <c r="Q357" i="1" l="1"/>
  <c r="G53" i="4"/>
  <c r="G54" i="4" l="1"/>
  <c r="Q351" i="1"/>
  <c r="G60" i="4"/>
  <c r="G55" i="4" l="1"/>
  <c r="Q686" i="1"/>
  <c r="G61" i="4"/>
  <c r="G56" i="4" l="1"/>
  <c r="Q361" i="1"/>
  <c r="Q35" i="1"/>
  <c r="Q694" i="1"/>
  <c r="Q34" i="1"/>
  <c r="Q362" i="1"/>
  <c r="G62" i="4"/>
  <c r="G57" i="4" l="1"/>
  <c r="Q691" i="1"/>
  <c r="Q33" i="1"/>
  <c r="Q359" i="1"/>
  <c r="Q367" i="1"/>
  <c r="Q38" i="1"/>
  <c r="Q697" i="1"/>
  <c r="G63" i="4"/>
  <c r="G58" i="4" l="1"/>
  <c r="G59" i="4" s="1"/>
  <c r="Q689" i="1" s="1"/>
  <c r="Q687" i="1"/>
  <c r="Q371" i="1"/>
  <c r="Q698" i="1"/>
  <c r="Q40" i="1"/>
  <c r="G64" i="4"/>
  <c r="Q700" i="1" l="1"/>
  <c r="Q382" i="1"/>
  <c r="Q39" i="1"/>
  <c r="G65" i="4"/>
  <c r="Q41" i="1" l="1"/>
  <c r="Q701" i="1"/>
  <c r="G66" i="4"/>
  <c r="Q370" i="1" s="1"/>
  <c r="G67" i="4" l="1"/>
  <c r="G68" i="4" s="1"/>
  <c r="Q368" i="1" s="1"/>
  <c r="Q44" i="1"/>
  <c r="Q373" i="1"/>
  <c r="Q707" i="1"/>
  <c r="G69" i="4" l="1"/>
  <c r="Q703" i="1" l="1"/>
  <c r="Q43" i="1"/>
  <c r="Q378" i="1"/>
  <c r="G70" i="4"/>
  <c r="Q42" i="1" s="1"/>
  <c r="G71" i="4" l="1"/>
  <c r="Q369" i="1" l="1"/>
  <c r="G72" i="4"/>
  <c r="Q699" i="1" l="1"/>
  <c r="G73" i="4"/>
  <c r="G74" i="4" l="1"/>
  <c r="Q704" i="1" l="1"/>
  <c r="Q56" i="1"/>
  <c r="G75" i="4"/>
  <c r="G76" i="4" l="1"/>
  <c r="Q372" i="1" s="1"/>
  <c r="G77" i="4" l="1"/>
  <c r="G78" i="4" l="1"/>
  <c r="Q702" i="1" s="1"/>
  <c r="G79" i="4" l="1"/>
  <c r="Q705" i="1" s="1"/>
  <c r="G80" i="4" l="1"/>
  <c r="Q706" i="1" l="1"/>
  <c r="G81" i="4"/>
  <c r="Q374" i="1" l="1"/>
  <c r="G82" i="4"/>
  <c r="G83" i="4" l="1"/>
  <c r="Q57" i="1"/>
  <c r="Q711" i="1"/>
  <c r="Q385" i="1"/>
  <c r="G88" i="4"/>
  <c r="G84" i="4" l="1"/>
  <c r="Q386" i="1"/>
  <c r="Q712" i="1"/>
  <c r="Q58" i="1"/>
  <c r="Q66" i="1"/>
  <c r="Q714" i="1"/>
  <c r="Q387" i="1"/>
  <c r="G89" i="4"/>
  <c r="Q388" i="1" s="1"/>
  <c r="G85" i="4" l="1"/>
  <c r="Q59" i="1"/>
  <c r="Q716" i="1"/>
  <c r="G90" i="4"/>
  <c r="Q60" i="1" s="1"/>
  <c r="Q389" i="1" l="1"/>
  <c r="G86" i="4"/>
  <c r="G91" i="4"/>
  <c r="Q713" i="1" s="1"/>
  <c r="G87" i="4" l="1"/>
  <c r="Q390" i="1"/>
  <c r="Q715" i="1"/>
  <c r="Q71" i="1"/>
  <c r="G92" i="4"/>
  <c r="Q717" i="1" s="1"/>
  <c r="Q718" i="1" l="1"/>
  <c r="Q392" i="1"/>
  <c r="Q61" i="1"/>
  <c r="G93" i="4"/>
  <c r="G94" i="4"/>
  <c r="Q391" i="1" s="1"/>
  <c r="G95" i="4" l="1"/>
  <c r="Q69" i="1" l="1"/>
  <c r="Q399" i="1"/>
  <c r="Q720" i="1"/>
  <c r="G96" i="4"/>
  <c r="Q723" i="1" l="1"/>
  <c r="Q67" i="1"/>
  <c r="Q403" i="1"/>
  <c r="G97" i="4"/>
  <c r="G98" i="4" s="1"/>
  <c r="G99" i="4" s="1"/>
  <c r="G100" i="4" s="1"/>
  <c r="G101" i="4" s="1"/>
  <c r="Q719" i="1" l="1"/>
  <c r="Q63" i="1"/>
  <c r="G102" i="4"/>
  <c r="Q727" i="1" l="1"/>
  <c r="Q404" i="1"/>
  <c r="Q75" i="1"/>
  <c r="G103" i="4"/>
  <c r="Q78" i="1" l="1"/>
  <c r="Q726" i="1"/>
  <c r="G104" i="4"/>
  <c r="Q406" i="1" l="1"/>
  <c r="Q77" i="1"/>
  <c r="Q729" i="1"/>
  <c r="G105" i="4"/>
  <c r="Q81" i="1" l="1"/>
  <c r="Q409" i="1"/>
  <c r="Q732" i="1"/>
  <c r="G106" i="4"/>
  <c r="Q79" i="1" l="1"/>
  <c r="Q728" i="1"/>
  <c r="G107" i="4"/>
  <c r="Q407" i="1" l="1"/>
  <c r="Q730" i="1"/>
  <c r="Q80" i="1"/>
  <c r="G108" i="4"/>
  <c r="Q74" i="1" s="1"/>
  <c r="G109" i="4" l="1"/>
  <c r="Q733" i="1" l="1"/>
  <c r="Q411" i="1"/>
  <c r="Q82" i="1"/>
  <c r="G110" i="4"/>
  <c r="Q405" i="1" s="1"/>
  <c r="G111" i="4" l="1"/>
  <c r="Q731" i="1" l="1"/>
  <c r="Q83" i="1"/>
  <c r="G112" i="4"/>
  <c r="Q76" i="1" s="1"/>
  <c r="G113" i="4" l="1"/>
  <c r="G114" i="4" l="1"/>
  <c r="Q412" i="1" s="1"/>
  <c r="G115" i="4" l="1"/>
  <c r="Q734" i="1" s="1"/>
  <c r="G116" i="4" l="1"/>
  <c r="Q408" i="1" s="1"/>
  <c r="G117" i="4" l="1"/>
  <c r="G118" i="4" l="1"/>
  <c r="Q410" i="1" s="1"/>
  <c r="G119" i="4" l="1"/>
  <c r="G120" i="4" l="1"/>
  <c r="G121" i="4" l="1"/>
  <c r="Q736" i="1" l="1"/>
  <c r="Q415" i="1"/>
  <c r="Q86" i="1"/>
  <c r="G122" i="4"/>
  <c r="Q414" i="1" l="1"/>
  <c r="G123" i="4"/>
  <c r="Q418" i="1" l="1"/>
  <c r="Q740" i="1"/>
  <c r="Q88" i="1"/>
  <c r="G124" i="4"/>
  <c r="Q416" i="1" l="1"/>
  <c r="Q85" i="1"/>
  <c r="G125" i="4"/>
  <c r="Q737" i="1" s="1"/>
  <c r="G126" i="4" l="1"/>
  <c r="Q738" i="1" l="1"/>
  <c r="G127" i="4"/>
  <c r="Q413" i="1" s="1"/>
  <c r="G128" i="4" l="1"/>
  <c r="Q419" i="1" l="1"/>
  <c r="Q87" i="1"/>
  <c r="G129" i="4"/>
  <c r="Q90" i="1" l="1"/>
  <c r="Q739" i="1"/>
  <c r="G130" i="4"/>
  <c r="Q420" i="1" l="1"/>
  <c r="Q89" i="1"/>
  <c r="G131" i="4"/>
  <c r="G132" i="4" l="1"/>
  <c r="Q417" i="1" s="1"/>
  <c r="G133" i="4" l="1"/>
  <c r="Q425" i="1" l="1"/>
  <c r="Q743" i="1"/>
  <c r="Q93" i="1"/>
  <c r="Q109" i="1"/>
  <c r="G134" i="4"/>
  <c r="Q742" i="1" l="1"/>
  <c r="Q426" i="1"/>
  <c r="Q94" i="1"/>
  <c r="G135" i="4"/>
  <c r="Q745" i="1" l="1"/>
  <c r="Q428" i="1"/>
  <c r="Q95" i="1"/>
  <c r="G136" i="4"/>
  <c r="Q91" i="1" l="1"/>
  <c r="Q424" i="1"/>
  <c r="G137" i="4"/>
  <c r="Q747" i="1" l="1"/>
  <c r="Q431" i="1"/>
  <c r="Q96" i="1"/>
  <c r="G138" i="4"/>
  <c r="Q746" i="1" l="1"/>
  <c r="Q99" i="1"/>
  <c r="Q436" i="1"/>
  <c r="G139" i="4"/>
  <c r="Q744" i="1" l="1"/>
  <c r="Q107" i="1"/>
  <c r="Q432" i="1"/>
  <c r="G140" i="4"/>
  <c r="Q750" i="1" l="1"/>
  <c r="Q435" i="1"/>
  <c r="Q103" i="1"/>
  <c r="G141" i="4"/>
  <c r="Q748" i="1" l="1"/>
  <c r="Q439" i="1"/>
  <c r="Q100" i="1"/>
  <c r="G142" i="4"/>
  <c r="Q92" i="1" s="1"/>
  <c r="G143" i="4" l="1"/>
  <c r="Q752" i="1" l="1"/>
  <c r="Q437" i="1"/>
  <c r="G144" i="4"/>
  <c r="Q751" i="1" l="1"/>
  <c r="Q104" i="1"/>
  <c r="Q440" i="1"/>
  <c r="G145" i="4"/>
  <c r="Q749" i="1" l="1"/>
  <c r="Q101" i="1"/>
  <c r="G146" i="4"/>
  <c r="Q430" i="1" l="1"/>
  <c r="Q98" i="1"/>
  <c r="G147" i="4"/>
  <c r="Q753" i="1" s="1"/>
  <c r="G148" i="4" l="1"/>
  <c r="Q108" i="1" l="1"/>
  <c r="Q427" i="1"/>
  <c r="G149" i="4"/>
  <c r="Q438" i="1" l="1"/>
  <c r="Q97" i="1"/>
  <c r="G150" i="4"/>
  <c r="Q429" i="1" s="1"/>
  <c r="G151" i="4" l="1"/>
  <c r="Q449" i="1" l="1"/>
  <c r="G152" i="4"/>
  <c r="Q433" i="1" l="1"/>
  <c r="G153" i="4"/>
  <c r="Q434" i="1" l="1"/>
  <c r="G154" i="4"/>
  <c r="Q442" i="1" l="1"/>
  <c r="Q754" i="1"/>
  <c r="G155" i="4"/>
  <c r="Q102" i="1" s="1"/>
  <c r="G156" i="4" l="1"/>
  <c r="Q441" i="1" l="1"/>
  <c r="Q105" i="1"/>
  <c r="G157" i="4"/>
  <c r="Q756" i="1" l="1"/>
  <c r="Q106" i="1"/>
  <c r="Q443" i="1"/>
  <c r="G158" i="4"/>
  <c r="G159" i="4" l="1"/>
  <c r="G160" i="4" l="1"/>
  <c r="Q444" i="1" s="1"/>
  <c r="G161" i="4" l="1"/>
  <c r="G162" i="4" l="1"/>
  <c r="Q112" i="1" l="1"/>
  <c r="Q447" i="1"/>
  <c r="G163" i="4"/>
  <c r="G164" i="4" l="1"/>
  <c r="Q116" i="1" l="1"/>
  <c r="Q759" i="1"/>
  <c r="Q451" i="1"/>
  <c r="Q127" i="1"/>
  <c r="G165" i="4"/>
  <c r="Q761" i="1" l="1"/>
  <c r="Q453" i="1"/>
  <c r="Q117" i="1"/>
  <c r="G166" i="4"/>
  <c r="Q114" i="1" l="1"/>
  <c r="Q450" i="1"/>
  <c r="G167" i="4"/>
  <c r="Q118" i="1" l="1"/>
  <c r="Q763" i="1"/>
  <c r="Q455" i="1"/>
  <c r="G168" i="4"/>
  <c r="Q458" i="1" l="1"/>
  <c r="Q762" i="1"/>
  <c r="Q120" i="1"/>
  <c r="G169" i="4"/>
  <c r="Q125" i="1" l="1"/>
  <c r="Q760" i="1"/>
  <c r="Q456" i="1"/>
  <c r="G170" i="4"/>
  <c r="Q461" i="1" l="1"/>
  <c r="Q764" i="1"/>
  <c r="Q121" i="1"/>
  <c r="G171" i="4"/>
  <c r="Q459" i="1" l="1"/>
  <c r="Q766" i="1"/>
  <c r="G172" i="4"/>
  <c r="Q122" i="1" l="1"/>
  <c r="Q765" i="1"/>
  <c r="G173" i="4"/>
  <c r="Q115" i="1" l="1"/>
  <c r="G174" i="4"/>
  <c r="Q452" i="1" l="1"/>
  <c r="G175" i="4"/>
  <c r="Q126" i="1" s="1"/>
  <c r="Q119" i="1" l="1"/>
  <c r="G176" i="4"/>
  <c r="Q460" i="1" s="1"/>
  <c r="G177" i="4" l="1"/>
  <c r="Q454" i="1" s="1"/>
  <c r="G178" i="4" l="1"/>
  <c r="Q462" i="1" l="1"/>
  <c r="Q123" i="1"/>
  <c r="G179" i="4"/>
  <c r="Q468" i="1" s="1"/>
  <c r="Q124" i="1" l="1"/>
  <c r="G180" i="4"/>
  <c r="Q463" i="1" l="1"/>
  <c r="Q769" i="1"/>
  <c r="G181" i="4"/>
  <c r="Q457" i="1" s="1"/>
  <c r="Q767" i="1" l="1"/>
  <c r="G182" i="4"/>
  <c r="G183" i="4" l="1"/>
  <c r="Q466" i="1" l="1"/>
  <c r="G184" i="4"/>
  <c r="G185" i="4" l="1"/>
  <c r="Q469" i="1" l="1"/>
  <c r="Q770" i="1"/>
  <c r="Q130" i="1"/>
  <c r="G186" i="4"/>
  <c r="Q771" i="1" l="1"/>
  <c r="Q472" i="1"/>
  <c r="Q133" i="1"/>
  <c r="G187" i="4"/>
  <c r="Q772" i="1" l="1"/>
  <c r="Q473" i="1"/>
  <c r="Q134" i="1"/>
  <c r="G188" i="4"/>
  <c r="Q470" i="1" l="1"/>
  <c r="Q131" i="1"/>
  <c r="G189" i="4"/>
  <c r="Q773" i="1" l="1"/>
  <c r="Q474" i="1"/>
  <c r="G190" i="4"/>
  <c r="G191" i="4" l="1"/>
  <c r="Q471" i="1" s="1"/>
  <c r="G192" i="4" l="1"/>
  <c r="Q132" i="1" l="1"/>
  <c r="G193" i="4"/>
  <c r="G194" i="4" l="1"/>
  <c r="G195" i="4" l="1"/>
  <c r="Q475" i="1" l="1"/>
  <c r="G196" i="4"/>
  <c r="Q477" i="1" l="1"/>
  <c r="Q781" i="1"/>
  <c r="Q137" i="1"/>
  <c r="G197" i="4"/>
  <c r="Q140" i="1" l="1"/>
  <c r="Q778" i="1"/>
  <c r="Q478" i="1"/>
  <c r="G198" i="4"/>
  <c r="Q777" i="1" l="1"/>
  <c r="Q139" i="1"/>
  <c r="Q479" i="1"/>
  <c r="G199" i="4"/>
  <c r="Q476" i="1" s="1"/>
  <c r="G200" i="4" l="1"/>
  <c r="Q776" i="1" s="1"/>
  <c r="G201" i="4" l="1"/>
  <c r="Q779" i="1" l="1"/>
  <c r="Q144" i="1"/>
  <c r="Q481" i="1"/>
  <c r="G202" i="4"/>
  <c r="Q780" i="1" l="1"/>
  <c r="Q141" i="1"/>
  <c r="G203" i="4"/>
  <c r="Q138" i="1" s="1"/>
  <c r="G204" i="4" l="1"/>
  <c r="G205" i="4" l="1"/>
  <c r="Q480" i="1" l="1"/>
  <c r="Q145" i="1"/>
  <c r="G206" i="4"/>
  <c r="Q143" i="1" s="1"/>
  <c r="G207" i="4" l="1"/>
  <c r="Q782" i="1" l="1"/>
  <c r="Q484" i="1"/>
  <c r="Q146" i="1"/>
  <c r="G208" i="4"/>
  <c r="Q148" i="1" l="1"/>
  <c r="Q784" i="1"/>
  <c r="Q488" i="1"/>
  <c r="G209" i="4"/>
  <c r="Q486" i="1" l="1"/>
  <c r="Q783" i="1"/>
  <c r="Q154" i="1"/>
  <c r="G210" i="4"/>
  <c r="Q150" i="1" l="1"/>
  <c r="Q785" i="1"/>
  <c r="Q487" i="1"/>
  <c r="G211" i="4"/>
  <c r="Q483" i="1" l="1"/>
  <c r="Q147" i="1"/>
  <c r="G212" i="4"/>
  <c r="Q786" i="1" s="1"/>
  <c r="G213" i="4" l="1"/>
  <c r="Q149" i="1" l="1"/>
  <c r="Q787" i="1"/>
  <c r="G214" i="4"/>
  <c r="Q485" i="1" s="1"/>
  <c r="G215" i="4" l="1"/>
  <c r="G216" i="4" l="1"/>
  <c r="Q788" i="1" s="1"/>
  <c r="G217" i="4" l="1"/>
  <c r="Q153" i="1" l="1"/>
  <c r="Q489" i="1"/>
  <c r="G218" i="4"/>
  <c r="Q789" i="1" l="1"/>
  <c r="Q152" i="1"/>
  <c r="G219" i="4"/>
  <c r="Q792" i="1" l="1"/>
  <c r="Q157" i="1"/>
  <c r="Q491" i="1"/>
  <c r="G220" i="4"/>
  <c r="Q793" i="1" l="1"/>
  <c r="Q159" i="1"/>
  <c r="Q494" i="1"/>
  <c r="G221" i="4"/>
  <c r="Q794" i="1" l="1"/>
  <c r="Q495" i="1"/>
  <c r="G222" i="4"/>
  <c r="Q791" i="1" l="1"/>
  <c r="Q160" i="1"/>
  <c r="G223" i="4"/>
  <c r="G224" i="4" l="1"/>
  <c r="Q799" i="1" l="1"/>
  <c r="Q499" i="1"/>
  <c r="Q158" i="1"/>
  <c r="G225" i="4"/>
  <c r="Q492" i="1" s="1"/>
  <c r="G226" i="4" l="1"/>
  <c r="Q493" i="1" s="1"/>
  <c r="G227" i="4" l="1"/>
  <c r="Q795" i="1" l="1"/>
  <c r="Q164" i="1"/>
  <c r="Q498" i="1"/>
  <c r="G228" i="4"/>
  <c r="G229" i="4" l="1"/>
  <c r="Q796" i="1" l="1"/>
  <c r="Q497" i="1"/>
  <c r="G230" i="4"/>
  <c r="G231" i="4" l="1"/>
  <c r="G232" i="4" l="1"/>
  <c r="Q496" i="1" s="1"/>
  <c r="Q797" i="1"/>
  <c r="G233" i="4" l="1"/>
  <c r="G234" i="4" s="1"/>
  <c r="G235" i="4" s="1"/>
  <c r="Q801" i="1"/>
  <c r="Q167" i="1"/>
  <c r="Q501" i="1"/>
  <c r="Q800" i="1"/>
  <c r="Q166" i="1"/>
  <c r="Q503" i="1" l="1"/>
  <c r="Q502" i="1"/>
  <c r="Q802" i="1"/>
  <c r="Q170" i="1"/>
  <c r="G236" i="4"/>
  <c r="Q804" i="1" l="1"/>
  <c r="Q168" i="1"/>
  <c r="Q504" i="1"/>
  <c r="G237" i="4"/>
  <c r="G238" i="4" l="1"/>
  <c r="G239" i="4" s="1"/>
  <c r="Q803" i="1"/>
  <c r="Q165" i="1"/>
  <c r="G240" i="4"/>
  <c r="Q506" i="1" s="1"/>
  <c r="Q805" i="1" l="1"/>
  <c r="Q505" i="1"/>
  <c r="G241" i="4"/>
  <c r="Q806" i="1" s="1"/>
  <c r="G242" i="4" l="1"/>
  <c r="Q807" i="1" s="1"/>
  <c r="G243" i="4" l="1"/>
  <c r="G244" i="4"/>
  <c r="Q171" i="1" s="1"/>
  <c r="Q169" i="1" l="1"/>
  <c r="G245" i="4"/>
  <c r="G246" i="4" l="1"/>
  <c r="G247" i="4" s="1"/>
  <c r="G248" i="4" s="1"/>
  <c r="Q808" i="1"/>
  <c r="Q507" i="1"/>
  <c r="Q813" i="1"/>
  <c r="Q510" i="1"/>
  <c r="Q175" i="1"/>
  <c r="Q812" i="1" l="1"/>
  <c r="Q178" i="1"/>
  <c r="Q511" i="1"/>
  <c r="Q173" i="1"/>
  <c r="Q809" i="1"/>
  <c r="Q509" i="1"/>
  <c r="G249" i="4"/>
  <c r="Q922" i="1"/>
  <c r="Q519" i="1" l="1"/>
  <c r="Q810" i="1"/>
  <c r="Q176" i="1"/>
  <c r="G250" i="4"/>
  <c r="Q512" i="1" l="1"/>
  <c r="Q174" i="1"/>
  <c r="G251" i="4"/>
  <c r="Q814" i="1" l="1"/>
  <c r="Q180" i="1"/>
  <c r="Q515" i="1"/>
  <c r="G252" i="4"/>
  <c r="Q514" i="1" l="1"/>
  <c r="Q179" i="1"/>
  <c r="G253" i="4"/>
  <c r="Q811" i="1" l="1"/>
  <c r="Q185" i="1"/>
  <c r="Q513" i="1"/>
  <c r="G254" i="4"/>
  <c r="Q508" i="1" l="1"/>
  <c r="G255" i="4"/>
  <c r="Q177" i="1" l="1"/>
  <c r="G256" i="4"/>
  <c r="G257" i="4" l="1"/>
  <c r="G258" i="4" s="1"/>
  <c r="Q815" i="1" l="1"/>
  <c r="Q183" i="1"/>
  <c r="Q818" i="1"/>
  <c r="Q516" i="1"/>
  <c r="G259" i="4"/>
  <c r="G260" i="4" l="1"/>
  <c r="Q517" i="1"/>
  <c r="Q181" i="1"/>
  <c r="G261" i="4"/>
  <c r="Q182" i="1" l="1"/>
  <c r="Q518" i="1"/>
  <c r="G262" i="4"/>
  <c r="G263" i="4"/>
  <c r="Q819" i="1" l="1"/>
  <c r="Q522" i="1"/>
  <c r="Q203" i="1"/>
  <c r="G264" i="4"/>
  <c r="Q821" i="1" l="1"/>
  <c r="Q525" i="1"/>
  <c r="Q187" i="1"/>
  <c r="G265" i="4"/>
  <c r="Q822" i="1" l="1"/>
  <c r="Q186" i="1"/>
  <c r="Q523" i="1"/>
  <c r="G266" i="4"/>
  <c r="Q823" i="1" l="1"/>
  <c r="Q189" i="1"/>
  <c r="Q530" i="1"/>
  <c r="Q829" i="1"/>
  <c r="Q538" i="1"/>
  <c r="Q193" i="1"/>
  <c r="G267" i="4"/>
  <c r="G268" i="4" s="1"/>
  <c r="G269" i="4" s="1"/>
  <c r="G270" i="4" s="1"/>
  <c r="G271" i="4" s="1"/>
  <c r="Q533" i="1" l="1"/>
  <c r="Q827" i="1"/>
  <c r="Q201" i="1"/>
  <c r="Q521" i="1"/>
  <c r="Q824" i="1"/>
  <c r="Q528" i="1"/>
  <c r="Q192" i="1"/>
  <c r="Q820" i="1"/>
  <c r="Q202" i="1"/>
  <c r="G272" i="4"/>
  <c r="Q825" i="1" s="1"/>
  <c r="G273" i="4" l="1"/>
  <c r="Q188" i="1" s="1"/>
  <c r="G274" i="4" l="1"/>
  <c r="Q532" i="1" l="1"/>
  <c r="Q838" i="1"/>
  <c r="Q190" i="1"/>
  <c r="G275" i="4"/>
  <c r="G276" i="4" l="1"/>
  <c r="Q529" i="1" s="1"/>
  <c r="Q836" i="1"/>
  <c r="Q191" i="1"/>
  <c r="Q531" i="1"/>
  <c r="G277" i="4"/>
  <c r="Q833" i="1" l="1"/>
  <c r="Q195" i="1"/>
  <c r="Q542" i="1"/>
  <c r="G278" i="4"/>
  <c r="Q524" i="1" s="1"/>
  <c r="G279" i="4" l="1"/>
  <c r="Q199" i="1" l="1"/>
  <c r="Q826" i="1"/>
  <c r="Q534" i="1"/>
  <c r="G280" i="4"/>
  <c r="Q830" i="1" l="1"/>
  <c r="Q541" i="1"/>
  <c r="Q194" i="1"/>
  <c r="G281" i="4"/>
  <c r="Q526" i="1" s="1"/>
  <c r="G282" i="4" l="1"/>
  <c r="Q527" i="1" s="1"/>
  <c r="G283" i="4" l="1"/>
  <c r="Q831" i="1" s="1"/>
  <c r="G284" i="4" l="1"/>
  <c r="G285" i="4" l="1"/>
  <c r="Q828" i="1" s="1"/>
  <c r="G286" i="4" l="1"/>
  <c r="Q834" i="1" l="1"/>
  <c r="Q537" i="1"/>
  <c r="G287" i="4"/>
  <c r="Q832" i="1" s="1"/>
  <c r="G288" i="4" l="1"/>
  <c r="Q536" i="1" l="1"/>
  <c r="G289" i="4"/>
  <c r="G290" i="4" s="1"/>
  <c r="Q535" i="1"/>
  <c r="Q205" i="1" l="1"/>
  <c r="Q840" i="1"/>
  <c r="Q545" i="1"/>
  <c r="Q835" i="1"/>
  <c r="G291" i="4"/>
  <c r="G292" i="4" l="1"/>
  <c r="Q209" i="1"/>
  <c r="Q548" i="1"/>
  <c r="Q842" i="1"/>
  <c r="G296" i="4"/>
  <c r="G297" i="4" s="1"/>
  <c r="G293" i="4" l="1"/>
  <c r="Q547" i="1"/>
  <c r="Q208" i="1"/>
  <c r="Q843" i="1"/>
  <c r="Q841" i="1"/>
  <c r="G298" i="4"/>
  <c r="G294" i="4" l="1"/>
  <c r="Q546" i="1"/>
  <c r="Q207" i="1"/>
  <c r="Q211" i="1"/>
  <c r="Q550" i="1"/>
  <c r="Q845" i="1"/>
  <c r="Q206" i="1"/>
  <c r="G299" i="4"/>
  <c r="G300" i="4" s="1"/>
  <c r="G301" i="4" s="1"/>
  <c r="G302" i="4" l="1"/>
  <c r="Q552" i="1"/>
  <c r="Q213" i="1"/>
  <c r="Q846" i="1"/>
  <c r="G295" i="4"/>
  <c r="Q544" i="1" s="1"/>
  <c r="Q210" i="1"/>
  <c r="Q549" i="1"/>
  <c r="Q844" i="1"/>
  <c r="G303" i="4" l="1"/>
  <c r="Q212" i="1"/>
  <c r="Q551" i="1"/>
  <c r="Q847" i="1"/>
  <c r="G312" i="4"/>
  <c r="G313" i="4" s="1"/>
  <c r="Q562" i="1" l="1"/>
  <c r="Q858" i="1"/>
  <c r="G304" i="4"/>
  <c r="Q555" i="1"/>
  <c r="Q215" i="1"/>
  <c r="Q850" i="1"/>
  <c r="Q553" i="1"/>
  <c r="G314" i="4"/>
  <c r="G305" i="4" l="1"/>
  <c r="Q214" i="1"/>
  <c r="Q566" i="1"/>
  <c r="Q848" i="1"/>
  <c r="G315" i="4"/>
  <c r="G316" i="4" s="1"/>
  <c r="Q849" i="1" s="1"/>
  <c r="Q859" i="1"/>
  <c r="Q563" i="1"/>
  <c r="Q221" i="1"/>
  <c r="G317" i="4"/>
  <c r="Q857" i="1" s="1"/>
  <c r="G318" i="4"/>
  <c r="G306" i="4" l="1"/>
  <c r="Q554" i="1"/>
  <c r="G319" i="4"/>
  <c r="Q856" i="1" l="1"/>
  <c r="Q556" i="1"/>
  <c r="G307" i="4"/>
  <c r="Q561" i="1"/>
  <c r="Q860" i="1"/>
  <c r="G320" i="4"/>
  <c r="G308" i="4" l="1"/>
  <c r="Q558" i="1"/>
  <c r="Q853" i="1"/>
  <c r="Q218" i="1"/>
  <c r="G321" i="4"/>
  <c r="Q220" i="1" s="1"/>
  <c r="G309" i="4" l="1"/>
  <c r="Q559" i="1"/>
  <c r="Q219" i="1"/>
  <c r="Q854" i="1"/>
  <c r="G322" i="4"/>
  <c r="Q855" i="1" s="1"/>
  <c r="G310" i="4" l="1"/>
  <c r="Q216" i="1"/>
  <c r="Q851" i="1"/>
  <c r="G323" i="4"/>
  <c r="Q560" i="1" s="1"/>
  <c r="G311" i="4" l="1"/>
  <c r="Q557" i="1"/>
  <c r="G324" i="4"/>
  <c r="Q217" i="1" l="1"/>
  <c r="Q852" i="1"/>
  <c r="Q564" i="1"/>
  <c r="Q223" i="1"/>
  <c r="G325" i="4"/>
  <c r="Q861" i="1" s="1"/>
  <c r="G326" i="4" l="1"/>
  <c r="Q862" i="1" s="1"/>
  <c r="G327" i="4" l="1"/>
  <c r="Q568" i="1" l="1"/>
  <c r="Q224" i="1"/>
  <c r="Q864" i="1"/>
  <c r="G328" i="4"/>
  <c r="Q225" i="1" l="1"/>
  <c r="Q571" i="1"/>
  <c r="Q866" i="1"/>
  <c r="G329" i="4"/>
  <c r="Q863" i="1" s="1"/>
  <c r="G330" i="4" l="1"/>
  <c r="Q227" i="1" l="1"/>
  <c r="Q572" i="1"/>
  <c r="Q865" i="1"/>
  <c r="G331" i="4"/>
  <c r="Q569" i="1" s="1"/>
  <c r="G332" i="4" l="1"/>
  <c r="Q574" i="1" l="1"/>
  <c r="Q229" i="1"/>
  <c r="Q868" i="1"/>
  <c r="G333" i="4"/>
  <c r="Q567" i="1" s="1"/>
  <c r="G334" i="4" l="1"/>
  <c r="Q575" i="1" l="1"/>
  <c r="Q228" i="1"/>
  <c r="G335" i="4"/>
  <c r="Q226" i="1" s="1"/>
  <c r="G336" i="4" l="1"/>
  <c r="Q576" i="1" l="1"/>
  <c r="Q869" i="1"/>
  <c r="Q235" i="1"/>
  <c r="G337" i="4"/>
  <c r="Q870" i="1" l="1"/>
  <c r="Q580" i="1"/>
  <c r="Q230" i="1"/>
  <c r="G338" i="4"/>
  <c r="G339" i="4" l="1"/>
  <c r="Q873" i="1" l="1"/>
  <c r="Q573" i="1"/>
  <c r="G340" i="4"/>
  <c r="Q570" i="1" s="1"/>
  <c r="G341" i="4" l="1"/>
  <c r="Q867" i="1" s="1"/>
  <c r="G342" i="4" l="1"/>
  <c r="Q234" i="1" l="1"/>
  <c r="Q577" i="1"/>
  <c r="G343" i="4"/>
  <c r="Q871" i="1" s="1"/>
  <c r="G344" i="4" l="1"/>
  <c r="Q233" i="1" s="1"/>
  <c r="G345" i="4" l="1"/>
  <c r="G346" i="4" l="1"/>
  <c r="Q231" i="1" s="1"/>
  <c r="G347" i="4" l="1"/>
  <c r="Q232" i="1" s="1"/>
  <c r="G348" i="4" l="1"/>
  <c r="G349" i="4" l="1"/>
  <c r="Q236" i="1" l="1"/>
  <c r="Q578" i="1"/>
  <c r="G350" i="4"/>
  <c r="G351" i="4" l="1"/>
  <c r="Q579" i="1" s="1"/>
  <c r="G352" i="4" l="1"/>
  <c r="Q584" i="1" l="1"/>
  <c r="Q239" i="1"/>
  <c r="Q874" i="1"/>
  <c r="G353" i="4"/>
  <c r="Q583" i="1" l="1"/>
  <c r="Q238" i="1"/>
  <c r="Q882" i="1"/>
  <c r="G354" i="4"/>
  <c r="Q875" i="1" l="1"/>
  <c r="Q883" i="1"/>
  <c r="Q587" i="1"/>
  <c r="Q242" i="1"/>
  <c r="G355" i="4"/>
  <c r="Q237" i="1" l="1"/>
  <c r="Q582" i="1"/>
  <c r="G356" i="4"/>
  <c r="Q589" i="1" l="1"/>
  <c r="Q880" i="1"/>
  <c r="Q245" i="1"/>
  <c r="G357" i="4"/>
  <c r="Q877" i="1" s="1"/>
  <c r="G358" i="4" l="1"/>
  <c r="Q876" i="1" l="1"/>
  <c r="Q241" i="1"/>
  <c r="Q601" i="1"/>
  <c r="G359" i="4"/>
  <c r="Q586" i="1" l="1"/>
  <c r="Q240" i="1"/>
  <c r="G360" i="4"/>
  <c r="Q248" i="1" l="1"/>
  <c r="Q881" i="1"/>
  <c r="Q590" i="1"/>
  <c r="G361" i="4"/>
  <c r="Q252" i="1" l="1"/>
  <c r="Q879" i="1"/>
  <c r="Q596" i="1"/>
  <c r="G362" i="4"/>
  <c r="Q585" i="1" s="1"/>
  <c r="G363" i="4" l="1"/>
  <c r="Q878" i="1" s="1"/>
  <c r="G364" i="4" l="1"/>
  <c r="Q243" i="1" s="1"/>
  <c r="G365" i="4" l="1"/>
  <c r="Q886" i="1" l="1"/>
  <c r="Q254" i="1"/>
  <c r="Q595" i="1"/>
  <c r="G366" i="4"/>
  <c r="Q588" i="1" s="1"/>
  <c r="G367" i="4" l="1"/>
  <c r="Q887" i="1" l="1"/>
  <c r="Q244" i="1"/>
  <c r="G368" i="4"/>
  <c r="Q246" i="1" l="1"/>
  <c r="Q600" i="1"/>
  <c r="G369" i="4"/>
  <c r="Q604" i="1" l="1"/>
  <c r="Q890" i="1"/>
  <c r="Q255" i="1"/>
  <c r="G370" i="4"/>
  <c r="Q958" i="1"/>
  <c r="Q974" i="1"/>
  <c r="Q1051" i="1"/>
  <c r="Q1065" i="1"/>
  <c r="Q1132" i="1"/>
  <c r="Q965" i="1"/>
  <c r="Q1069" i="1"/>
  <c r="Q1181" i="1"/>
  <c r="Q1032" i="1"/>
  <c r="Q1096" i="1"/>
  <c r="Q966" i="1"/>
  <c r="Q1017" i="1"/>
  <c r="Q1211" i="1"/>
  <c r="Q1199" i="1"/>
  <c r="Q1030" i="1"/>
  <c r="Q1097" i="1"/>
  <c r="Q1113" i="1"/>
  <c r="Q1016" i="1"/>
  <c r="Q1008" i="1"/>
  <c r="Q952" i="1"/>
  <c r="Q1192" i="1"/>
  <c r="Q1120" i="1"/>
  <c r="Q1130" i="1"/>
  <c r="Q1035" i="1"/>
  <c r="Q978" i="1"/>
  <c r="Q1047" i="1"/>
  <c r="Q1059" i="1"/>
  <c r="Q1135" i="1"/>
  <c r="Q1015" i="1"/>
  <c r="Q1189" i="1"/>
  <c r="Q1136" i="1"/>
  <c r="Q1179" i="1"/>
  <c r="Q957" i="1"/>
  <c r="Q1202" i="1"/>
  <c r="Q1081" i="1"/>
  <c r="Q1178" i="1"/>
  <c r="Q1170" i="1"/>
  <c r="Q1114" i="1"/>
  <c r="Q1173" i="1"/>
  <c r="Q954" i="1"/>
  <c r="Q1057" i="1"/>
  <c r="Q1190" i="1"/>
  <c r="Q1138" i="1"/>
  <c r="Q1210" i="1"/>
  <c r="Q1041" i="1"/>
  <c r="Q1054" i="1"/>
  <c r="Q1177" i="1"/>
  <c r="Q1214" i="1"/>
  <c r="Q1028" i="1"/>
  <c r="Q1046" i="1"/>
  <c r="Q1020" i="1"/>
  <c r="Q1129" i="1"/>
  <c r="Q1119" i="1"/>
  <c r="Q997" i="1"/>
  <c r="Q1220" i="1"/>
  <c r="Q1093" i="1"/>
  <c r="Q999" i="1"/>
  <c r="Q1083" i="1"/>
  <c r="Q1072" i="1"/>
  <c r="Q1150" i="1"/>
  <c r="Q988" i="1"/>
  <c r="Q1116" i="1"/>
  <c r="Q1039" i="1"/>
  <c r="Q1029" i="1"/>
  <c r="Q976" i="1"/>
  <c r="Q1049" i="1"/>
  <c r="Q1043" i="1"/>
  <c r="Q987" i="1"/>
  <c r="Q1204" i="1"/>
  <c r="Q945" i="1"/>
  <c r="Q947" i="1"/>
  <c r="Q1201" i="1"/>
  <c r="Q1209" i="1"/>
  <c r="Q937" i="1"/>
  <c r="Q1183" i="1"/>
  <c r="Q1160" i="1"/>
  <c r="Q990" i="1"/>
  <c r="Q1162" i="1"/>
  <c r="Q1235" i="1"/>
  <c r="Q1066" i="1"/>
  <c r="Q1144" i="1"/>
  <c r="Q1194" i="1"/>
  <c r="Q1187" i="1"/>
  <c r="Q1147" i="1"/>
  <c r="Q1074" i="1"/>
  <c r="Q1206" i="1"/>
  <c r="Q1151" i="1"/>
  <c r="Q994" i="1"/>
  <c r="Q1100" i="1"/>
  <c r="Q935" i="1"/>
  <c r="Q943" i="1"/>
  <c r="Q1102" i="1"/>
  <c r="Q1034" i="1"/>
  <c r="Q951" i="1"/>
  <c r="Q1108" i="1"/>
  <c r="Q992" i="1"/>
  <c r="Q1070" i="1"/>
  <c r="Q1089" i="1"/>
  <c r="Q1154" i="1"/>
  <c r="Q1004" i="1"/>
  <c r="Q995" i="1"/>
  <c r="Q993" i="1"/>
  <c r="Q1087" i="1"/>
  <c r="Q984" i="1"/>
  <c r="Q1010" i="1"/>
  <c r="Q1025" i="1"/>
  <c r="Q1019" i="1"/>
  <c r="Q936" i="1"/>
  <c r="Q1063" i="1"/>
  <c r="Q956" i="1"/>
  <c r="Q1157" i="1"/>
  <c r="Q1002" i="1"/>
  <c r="Q1106" i="1"/>
  <c r="Q1098" i="1"/>
  <c r="Q1197" i="1"/>
  <c r="Q1121" i="1"/>
  <c r="Q1145" i="1"/>
  <c r="Q1217" i="1"/>
  <c r="Q1040" i="1"/>
  <c r="Q1166" i="1"/>
  <c r="Q1158" i="1"/>
  <c r="Q948" i="1"/>
  <c r="Q1080" i="1"/>
  <c r="Q1156" i="1"/>
  <c r="Q1185" i="1"/>
  <c r="Q1061" i="1"/>
  <c r="Q1216" i="1"/>
  <c r="Q1001" i="1"/>
  <c r="Q1198" i="1"/>
  <c r="Q1182" i="1"/>
  <c r="Q1107" i="1"/>
  <c r="Q940" i="1"/>
  <c r="Q1118" i="1"/>
  <c r="Q968" i="1"/>
  <c r="Q1165" i="1"/>
  <c r="Q991" i="1"/>
  <c r="Q1024" i="1"/>
  <c r="Q955" i="1"/>
  <c r="Q939" i="1"/>
  <c r="Q1042" i="1"/>
  <c r="Q1077" i="1"/>
  <c r="Q975" i="1"/>
  <c r="Q1203" i="1"/>
  <c r="Q1068" i="1"/>
  <c r="Q1103" i="1"/>
  <c r="Q1031" i="1"/>
  <c r="Q949" i="1"/>
  <c r="Q1186" i="1"/>
  <c r="Q1234" i="1"/>
  <c r="Q1207" i="1"/>
  <c r="Q1111" i="1"/>
  <c r="Q1123" i="1"/>
  <c r="Q989" i="1"/>
  <c r="Q1155" i="1"/>
  <c r="Q1195" i="1"/>
  <c r="Q1117" i="1"/>
  <c r="Q1110" i="1"/>
  <c r="Q1036" i="1"/>
  <c r="Q1205" i="1"/>
  <c r="Q1188" i="1"/>
  <c r="Q1073" i="1"/>
  <c r="Q1146" i="1"/>
  <c r="Q962" i="1"/>
  <c r="Q1215" i="1"/>
  <c r="Q938" i="1"/>
  <c r="Q970" i="1"/>
  <c r="Q1143" i="1"/>
  <c r="Q1271" i="1"/>
  <c r="Q1045" i="1"/>
  <c r="Q1095" i="1"/>
  <c r="Q1018" i="1"/>
  <c r="Q1104" i="1"/>
  <c r="Q1027" i="1"/>
  <c r="Q1267" i="1"/>
  <c r="Q1037" i="1"/>
  <c r="Q1212" i="1"/>
  <c r="Q1153" i="1"/>
  <c r="Q1094" i="1"/>
  <c r="Q996" i="1"/>
  <c r="Q1208" i="1"/>
  <c r="Q1005" i="1"/>
  <c r="Q1038" i="1"/>
  <c r="Q971" i="1"/>
  <c r="Q1213" i="1"/>
  <c r="Q964" i="1"/>
  <c r="Q1062" i="1"/>
  <c r="Q1133" i="1"/>
  <c r="Q981" i="1"/>
  <c r="Q1075" i="1"/>
  <c r="Q1109" i="1"/>
  <c r="Q1126" i="1"/>
  <c r="Q1086" i="1"/>
  <c r="Q1137" i="1"/>
  <c r="Q944" i="1"/>
  <c r="Q1180" i="1"/>
  <c r="Q1076" i="1"/>
  <c r="Q1200" i="1"/>
  <c r="Q1088" i="1"/>
  <c r="Q1071" i="1"/>
  <c r="Q980" i="1"/>
  <c r="Q1084" i="1"/>
  <c r="Q1159" i="1"/>
  <c r="Q1167" i="1"/>
  <c r="Q1193" i="1"/>
  <c r="Q1127" i="1"/>
  <c r="Q979" i="1"/>
  <c r="Q1124" i="1"/>
  <c r="Q1079" i="1"/>
  <c r="Q1050" i="1"/>
  <c r="Q1141" i="1"/>
  <c r="Q1219" i="1"/>
  <c r="Q934" i="1"/>
  <c r="Q1269" i="1"/>
  <c r="Q1101" i="1"/>
  <c r="Q1090" i="1"/>
  <c r="Q1044" i="1"/>
  <c r="Q1168" i="1"/>
  <c r="Q1134" i="1"/>
  <c r="Q1149" i="1"/>
  <c r="Q977" i="1"/>
  <c r="Q1142" i="1"/>
  <c r="Q1161" i="1"/>
  <c r="Q1148" i="1"/>
  <c r="Q961" i="1"/>
  <c r="Q1055" i="1"/>
  <c r="Q1003" i="1"/>
  <c r="Q1125" i="1"/>
  <c r="Q933" i="1"/>
  <c r="Q1171" i="1"/>
  <c r="Q1131" i="1"/>
  <c r="Q1122" i="1"/>
  <c r="Q1067" i="1"/>
  <c r="Q1026" i="1"/>
  <c r="Q942" i="1"/>
  <c r="Q950" i="1"/>
  <c r="Q1174" i="1"/>
  <c r="Q1175" i="1"/>
  <c r="Q1245" i="1"/>
  <c r="Q960" i="1"/>
  <c r="Q1056" i="1"/>
  <c r="Q1058" i="1"/>
  <c r="Q1128" i="1"/>
  <c r="Q1092" i="1"/>
  <c r="Q1191" i="1"/>
  <c r="Q1011" i="1"/>
  <c r="Q959" i="1"/>
  <c r="Q1021" i="1"/>
  <c r="Q1012" i="1"/>
  <c r="Q972" i="1"/>
  <c r="Q1048" i="1"/>
  <c r="Q1115" i="1"/>
  <c r="Q1006" i="1"/>
  <c r="Q1082" i="1"/>
  <c r="Q1270" i="1"/>
  <c r="Q1172" i="1"/>
  <c r="Q1033" i="1"/>
  <c r="Q1064" i="1"/>
  <c r="Q1099" i="1"/>
  <c r="Q1218" i="1"/>
  <c r="Q1078" i="1"/>
  <c r="Q1152" i="1"/>
  <c r="Q946" i="1"/>
  <c r="Q1060" i="1"/>
  <c r="Q1169" i="1"/>
  <c r="Q963" i="1"/>
  <c r="Q1140" i="1"/>
  <c r="Q1013" i="1"/>
  <c r="Q983" i="1"/>
  <c r="Q1014" i="1"/>
  <c r="Q985" i="1"/>
  <c r="Q967" i="1"/>
  <c r="Q1184" i="1"/>
  <c r="Q1022" i="1"/>
  <c r="Q1052" i="1"/>
  <c r="Q969" i="1"/>
  <c r="Q1139" i="1"/>
  <c r="Q953" i="1"/>
  <c r="Q1164" i="1"/>
  <c r="Q1091" i="1"/>
  <c r="Q973" i="1"/>
  <c r="Q1023" i="1"/>
  <c r="Q1053" i="1"/>
  <c r="Q941" i="1"/>
  <c r="Q1112" i="1"/>
  <c r="Q1163" i="1"/>
  <c r="Q982" i="1"/>
  <c r="Q1000" i="1"/>
  <c r="Q1007" i="1"/>
  <c r="Q998" i="1"/>
  <c r="Q1009" i="1"/>
  <c r="Q1085" i="1"/>
  <c r="Q1105" i="1"/>
  <c r="Q1176" i="1"/>
  <c r="Q1196" i="1"/>
  <c r="Q986" i="1"/>
  <c r="Q1268" i="1"/>
  <c r="G371" i="4" l="1"/>
  <c r="Q256" i="1"/>
  <c r="Q605" i="1"/>
  <c r="Q889" i="1"/>
  <c r="G372" i="4" l="1"/>
  <c r="Q893" i="1"/>
  <c r="Q609" i="1"/>
  <c r="Q261" i="1"/>
  <c r="Q1223" i="1"/>
  <c r="G373" i="4" l="1"/>
  <c r="Q258" i="1"/>
  <c r="Q891" i="1"/>
  <c r="Q1227" i="1"/>
  <c r="G374" i="4" l="1"/>
  <c r="Q894" i="1"/>
  <c r="Q260" i="1"/>
  <c r="Q612" i="1"/>
  <c r="Q1230" i="1"/>
  <c r="G375" i="4" l="1"/>
  <c r="Q606" i="1"/>
  <c r="Q257" i="1"/>
  <c r="G376" i="4" l="1"/>
  <c r="Q892" i="1"/>
  <c r="Q1221" i="1"/>
  <c r="G377" i="4" l="1"/>
  <c r="Q603" i="1"/>
  <c r="G378" i="4" l="1"/>
  <c r="Q896" i="1"/>
  <c r="Q259" i="1"/>
  <c r="Q616" i="1"/>
  <c r="Q1222" i="1"/>
  <c r="G379" i="4" l="1"/>
  <c r="Q262" i="1"/>
  <c r="Q608" i="1"/>
  <c r="G380" i="4" l="1"/>
  <c r="Q610" i="1"/>
  <c r="Q1225" i="1"/>
  <c r="G381" i="4" l="1"/>
  <c r="Q263" i="1"/>
  <c r="Q1228" i="1"/>
  <c r="G382" i="4" l="1"/>
  <c r="Q895" i="1"/>
  <c r="Q1231" i="1"/>
  <c r="G383" i="4" l="1"/>
  <c r="Q607" i="1"/>
  <c r="G384" i="4" l="1"/>
  <c r="Q1224" i="1"/>
  <c r="G385" i="4" l="1"/>
  <c r="Q1226" i="1"/>
  <c r="G386" i="4" l="1"/>
  <c r="Q611" i="1"/>
  <c r="G387" i="4" l="1"/>
  <c r="Q1229" i="1"/>
  <c r="G388" i="4" l="1"/>
  <c r="Q1232" i="1"/>
  <c r="G389" i="4" l="1"/>
  <c r="Q614" i="1"/>
  <c r="G390" i="4" l="1"/>
  <c r="Q613" i="1"/>
  <c r="Q266" i="1"/>
  <c r="Q897" i="1"/>
  <c r="Q1233" i="1"/>
  <c r="G391" i="4" l="1"/>
  <c r="Q623" i="1"/>
  <c r="Q900" i="1"/>
  <c r="Q274" i="1"/>
  <c r="Q1236" i="1"/>
  <c r="G392" i="4" l="1"/>
  <c r="Q279" i="1"/>
  <c r="Q626" i="1"/>
  <c r="Q902" i="1"/>
  <c r="Q1240" i="1"/>
  <c r="G393" i="4" l="1"/>
  <c r="Q280" i="1"/>
  <c r="Q901" i="1"/>
  <c r="Q1238" i="1"/>
  <c r="G394" i="4" l="1"/>
  <c r="Q276" i="1"/>
  <c r="Q625" i="1"/>
  <c r="G395" i="4" l="1"/>
  <c r="Q277" i="1"/>
  <c r="Q1239" i="1"/>
  <c r="G396" i="4" l="1"/>
  <c r="Q278" i="1"/>
  <c r="Q627" i="1"/>
  <c r="G397" i="4" l="1"/>
  <c r="Q624" i="1"/>
  <c r="G398" i="4" l="1"/>
  <c r="Q903" i="1"/>
  <c r="Q1237" i="1"/>
  <c r="G399" i="4" l="1"/>
  <c r="Q275" i="1"/>
  <c r="G400" i="4" l="1"/>
  <c r="Q631" i="1"/>
  <c r="Q286" i="1"/>
  <c r="Q906" i="1"/>
  <c r="Q1241" i="1"/>
  <c r="G401" i="4" l="1"/>
  <c r="Q284" i="1"/>
  <c r="Q630" i="1"/>
  <c r="Q909" i="1"/>
  <c r="Q1242" i="1"/>
  <c r="G402" i="4" l="1"/>
  <c r="Q287" i="1"/>
  <c r="Q908" i="1"/>
  <c r="Q633" i="1"/>
  <c r="G403" i="4" l="1"/>
  <c r="Q632" i="1"/>
  <c r="Q289" i="1"/>
  <c r="Q907" i="1"/>
  <c r="G404" i="4" l="1"/>
  <c r="Q905" i="1"/>
  <c r="G405" i="4" l="1"/>
  <c r="Q629" i="1"/>
  <c r="G406" i="4" l="1"/>
  <c r="Q634" i="1"/>
  <c r="Q910" i="1"/>
  <c r="Q288" i="1"/>
  <c r="Q1244" i="1"/>
  <c r="G407" i="4" l="1"/>
  <c r="Q285" i="1"/>
  <c r="G408" i="4" l="1"/>
  <c r="Q1243" i="1"/>
  <c r="G409" i="4" l="1"/>
  <c r="G410" i="4" l="1"/>
  <c r="G411" i="4" l="1"/>
  <c r="Q298" i="1" s="1"/>
  <c r="Q291" i="1"/>
  <c r="G412" i="4" l="1"/>
  <c r="G413" i="4" l="1"/>
  <c r="Q292" i="1" s="1"/>
  <c r="G414" i="4" l="1"/>
  <c r="G415" i="4" l="1"/>
  <c r="Q293" i="1" s="1"/>
  <c r="G416" i="4" l="1"/>
  <c r="Q290" i="1" s="1"/>
  <c r="G417" i="4" l="1"/>
  <c r="Q1246" i="1" l="1"/>
  <c r="Q307" i="1"/>
  <c r="Q637" i="1"/>
  <c r="Q911" i="1"/>
  <c r="G418" i="4"/>
  <c r="Q914" i="1" l="1"/>
  <c r="Q301" i="1"/>
  <c r="Q640" i="1"/>
  <c r="Q1248" i="1"/>
  <c r="G419" i="4"/>
  <c r="Q636" i="1" l="1"/>
  <c r="Q306" i="1"/>
  <c r="Q925" i="1"/>
  <c r="Q1247" i="1"/>
  <c r="G420" i="4"/>
  <c r="Q300" i="1" l="1"/>
  <c r="Q913" i="1"/>
  <c r="Q1259" i="1"/>
  <c r="G421" i="4"/>
  <c r="Q299" i="1" l="1"/>
  <c r="Q638" i="1"/>
  <c r="G422" i="4"/>
  <c r="Q303" i="1" l="1"/>
  <c r="Q641" i="1"/>
  <c r="Q310" i="1"/>
  <c r="Q915" i="1"/>
  <c r="Q1262" i="1"/>
  <c r="G423" i="4"/>
  <c r="Q635" i="1" s="1"/>
  <c r="G424" i="4" l="1"/>
  <c r="Q304" i="1" l="1"/>
  <c r="Q918" i="1"/>
  <c r="Q1255" i="1"/>
  <c r="G425" i="4"/>
  <c r="Q312" i="1" l="1"/>
  <c r="Q1263" i="1"/>
  <c r="Q912" i="1"/>
  <c r="Q653" i="1"/>
  <c r="G426" i="4"/>
  <c r="Q319" i="1" l="1"/>
  <c r="Q924" i="1"/>
  <c r="Q639" i="1"/>
  <c r="Q1252" i="1"/>
  <c r="G427" i="4"/>
  <c r="Q645" i="1" l="1"/>
  <c r="Q302" i="1"/>
  <c r="Q926" i="1"/>
  <c r="G428" i="4"/>
  <c r="Q317" i="1" l="1"/>
  <c r="Q917" i="1"/>
  <c r="Q647" i="1"/>
  <c r="Q1254" i="1"/>
  <c r="G429" i="4"/>
  <c r="Q646" i="1" l="1"/>
  <c r="Q305" i="1"/>
  <c r="Q1264" i="1"/>
  <c r="G430" i="4"/>
  <c r="Q1249" i="1" s="1"/>
  <c r="G431" i="4" l="1"/>
  <c r="Q1250" i="1" s="1"/>
  <c r="G432" i="4" l="1"/>
  <c r="Q920" i="1" l="1"/>
  <c r="Q1257" i="1"/>
  <c r="Q650" i="1"/>
  <c r="G433" i="4"/>
  <c r="Q1251" i="1" l="1"/>
  <c r="Q655" i="1"/>
  <c r="Q649" i="1"/>
  <c r="G434" i="4"/>
  <c r="Q916" i="1" l="1"/>
  <c r="Q1266" i="1"/>
  <c r="G435" i="4"/>
  <c r="Q642" i="1" l="1"/>
  <c r="Q923" i="1"/>
  <c r="Q1265" i="1"/>
  <c r="G436" i="4"/>
  <c r="Q1253" i="1" l="1"/>
  <c r="Q648" i="1"/>
  <c r="G437" i="4"/>
  <c r="Q643" i="1" s="1"/>
  <c r="G438" i="4" l="1"/>
  <c r="Q308" i="1" s="1"/>
  <c r="G439" i="4" l="1"/>
  <c r="Q1261" i="1" l="1"/>
  <c r="Q919" i="1"/>
  <c r="G440" i="4"/>
  <c r="Q644" i="1" l="1"/>
  <c r="Q311" i="1"/>
  <c r="G441" i="4"/>
  <c r="Q1256" i="1" s="1"/>
  <c r="G442" i="4" l="1"/>
  <c r="Q1258" i="1" s="1"/>
  <c r="G443" i="4" l="1"/>
  <c r="Q921" i="1" l="1"/>
  <c r="Q654" i="1"/>
  <c r="Q1260" i="1"/>
  <c r="G444" i="4"/>
  <c r="Q321" i="1" l="1"/>
  <c r="Q658" i="1"/>
  <c r="Q930" i="1"/>
  <c r="G445" i="4"/>
  <c r="Q1286" i="1"/>
  <c r="Q1290" i="1"/>
  <c r="Q1273" i="1"/>
  <c r="Q1285" i="1"/>
  <c r="Q1275" i="1"/>
  <c r="Q1284" i="1"/>
  <c r="Q1280" i="1"/>
  <c r="Q1278" i="1"/>
  <c r="Q1276" i="1"/>
  <c r="Q1274" i="1"/>
  <c r="Q1279" i="1"/>
  <c r="Q1287" i="1"/>
  <c r="Q1281" i="1"/>
  <c r="Q1283" i="1"/>
  <c r="Q1277" i="1"/>
  <c r="Q1282" i="1"/>
  <c r="Q1272" i="1"/>
  <c r="G446" i="4" l="1"/>
  <c r="Q928" i="1"/>
  <c r="G447" i="4" l="1"/>
  <c r="Q659" i="1"/>
  <c r="Q931" i="1"/>
  <c r="Q1289" i="1"/>
  <c r="G448" i="4" l="1"/>
  <c r="Q929" i="1"/>
  <c r="Q1288" i="1"/>
  <c r="G449" i="4" l="1"/>
  <c r="Q927" i="1"/>
  <c r="Q1291" i="1"/>
  <c r="G450" i="4" l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G8651" i="4" s="1"/>
  <c r="G8652" i="4" s="1"/>
  <c r="G8653" i="4" s="1"/>
  <c r="G8654" i="4" s="1"/>
  <c r="G8655" i="4" s="1"/>
  <c r="G8656" i="4" s="1"/>
  <c r="G8657" i="4" s="1"/>
  <c r="G8658" i="4" s="1"/>
  <c r="G8659" i="4" s="1"/>
  <c r="G8660" i="4" s="1"/>
  <c r="G8661" i="4" s="1"/>
  <c r="G8662" i="4" s="1"/>
  <c r="G8663" i="4" s="1"/>
  <c r="G8664" i="4" s="1"/>
  <c r="G8665" i="4" s="1"/>
  <c r="G8666" i="4" s="1"/>
  <c r="G8667" i="4" s="1"/>
  <c r="G8668" i="4" s="1"/>
  <c r="G8669" i="4" s="1"/>
  <c r="G8670" i="4" s="1"/>
  <c r="G8671" i="4" s="1"/>
  <c r="G8672" i="4" s="1"/>
  <c r="G8673" i="4" s="1"/>
  <c r="G8674" i="4" s="1"/>
  <c r="G8675" i="4" s="1"/>
  <c r="G8676" i="4" s="1"/>
  <c r="G8677" i="4" s="1"/>
  <c r="G8678" i="4" s="1"/>
  <c r="G8679" i="4" s="1"/>
  <c r="G8680" i="4" s="1"/>
  <c r="G8681" i="4" s="1"/>
  <c r="G8682" i="4" s="1"/>
  <c r="G8683" i="4" s="1"/>
  <c r="G8684" i="4" s="1"/>
  <c r="G8685" i="4" s="1"/>
  <c r="G8686" i="4" s="1"/>
  <c r="G8687" i="4" s="1"/>
  <c r="G8688" i="4" s="1"/>
  <c r="G8689" i="4" s="1"/>
  <c r="G8690" i="4" s="1"/>
  <c r="G8691" i="4" s="1"/>
  <c r="G8692" i="4" s="1"/>
  <c r="G8693" i="4" s="1"/>
  <c r="G8694" i="4" s="1"/>
  <c r="G8695" i="4" s="1"/>
  <c r="G8696" i="4" s="1"/>
  <c r="G8697" i="4" s="1"/>
  <c r="G8698" i="4" s="1"/>
  <c r="G8699" i="4" s="1"/>
  <c r="G8700" i="4" s="1"/>
  <c r="G8701" i="4" s="1"/>
  <c r="G8702" i="4" s="1"/>
  <c r="G8703" i="4" s="1"/>
  <c r="G8704" i="4" s="1"/>
  <c r="G8705" i="4" s="1"/>
  <c r="G8706" i="4" s="1"/>
  <c r="G8707" i="4" s="1"/>
  <c r="G8708" i="4" s="1"/>
  <c r="G8709" i="4" s="1"/>
  <c r="G8710" i="4" s="1"/>
  <c r="G8711" i="4" s="1"/>
  <c r="G8712" i="4" s="1"/>
  <c r="G8713" i="4" s="1"/>
  <c r="G8714" i="4" s="1"/>
  <c r="G8715" i="4" s="1"/>
  <c r="G8716" i="4" s="1"/>
  <c r="G8717" i="4" s="1"/>
  <c r="G8718" i="4" s="1"/>
  <c r="G8719" i="4" s="1"/>
  <c r="G8720" i="4" s="1"/>
  <c r="G8721" i="4" s="1"/>
  <c r="G8722" i="4" s="1"/>
  <c r="G8723" i="4" s="1"/>
  <c r="G8724" i="4" s="1"/>
  <c r="G8725" i="4" s="1"/>
  <c r="G8726" i="4" s="1"/>
  <c r="G8727" i="4" s="1"/>
  <c r="G8728" i="4" s="1"/>
  <c r="G8729" i="4" s="1"/>
  <c r="G8730" i="4" s="1"/>
  <c r="G8731" i="4" s="1"/>
  <c r="G8732" i="4" s="1"/>
  <c r="G8733" i="4" s="1"/>
  <c r="G8734" i="4" s="1"/>
  <c r="G8735" i="4" s="1"/>
  <c r="G8736" i="4" s="1"/>
  <c r="G8737" i="4" s="1"/>
  <c r="G8738" i="4" s="1"/>
  <c r="G8739" i="4" s="1"/>
  <c r="G8740" i="4" s="1"/>
  <c r="G8741" i="4" s="1"/>
  <c r="G8742" i="4" s="1"/>
  <c r="G8743" i="4" s="1"/>
  <c r="G8744" i="4" s="1"/>
  <c r="G8745" i="4" s="1"/>
  <c r="G8746" i="4" s="1"/>
  <c r="G8747" i="4" s="1"/>
  <c r="G8748" i="4" s="1"/>
  <c r="G8749" i="4" s="1"/>
  <c r="G8750" i="4" s="1"/>
  <c r="G8751" i="4" s="1"/>
  <c r="G8752" i="4" s="1"/>
  <c r="G8753" i="4" s="1"/>
  <c r="G8754" i="4" s="1"/>
  <c r="G8755" i="4" s="1"/>
  <c r="G8756" i="4" s="1"/>
  <c r="G8757" i="4" s="1"/>
  <c r="G8758" i="4" s="1"/>
  <c r="G8759" i="4" s="1"/>
  <c r="G8760" i="4" s="1"/>
  <c r="G8761" i="4" s="1"/>
  <c r="G8762" i="4" s="1"/>
  <c r="G8763" i="4" s="1"/>
  <c r="G8764" i="4" s="1"/>
  <c r="G8765" i="4" s="1"/>
  <c r="G8766" i="4" s="1"/>
  <c r="G8767" i="4" s="1"/>
  <c r="G8768" i="4" s="1"/>
  <c r="G8769" i="4" s="1"/>
  <c r="G8770" i="4" s="1"/>
  <c r="G8771" i="4" s="1"/>
  <c r="G8772" i="4" s="1"/>
  <c r="G8773" i="4" s="1"/>
  <c r="G8774" i="4" s="1"/>
  <c r="G8775" i="4" s="1"/>
  <c r="G8776" i="4" s="1"/>
  <c r="G8777" i="4" s="1"/>
  <c r="G8778" i="4" s="1"/>
  <c r="G8779" i="4" s="1"/>
  <c r="G8780" i="4" s="1"/>
  <c r="G8781" i="4" s="1"/>
  <c r="G8782" i="4" s="1"/>
  <c r="G8783" i="4" s="1"/>
  <c r="G8784" i="4" s="1"/>
  <c r="G8785" i="4" s="1"/>
  <c r="G8786" i="4" s="1"/>
  <c r="G8787" i="4" s="1"/>
  <c r="G8788" i="4" s="1"/>
  <c r="G8789" i="4" s="1"/>
  <c r="G8790" i="4" s="1"/>
  <c r="G8791" i="4" s="1"/>
  <c r="G8792" i="4" s="1"/>
  <c r="G8793" i="4" s="1"/>
  <c r="G8794" i="4" s="1"/>
  <c r="G8795" i="4" s="1"/>
  <c r="G8796" i="4" s="1"/>
  <c r="G8797" i="4" s="1"/>
  <c r="G8798" i="4" s="1"/>
  <c r="G8799" i="4" s="1"/>
  <c r="G8800" i="4" s="1"/>
  <c r="G8801" i="4" s="1"/>
  <c r="G8802" i="4" s="1"/>
  <c r="G8803" i="4" s="1"/>
  <c r="G8804" i="4" s="1"/>
  <c r="G8805" i="4" s="1"/>
  <c r="G8806" i="4" s="1"/>
  <c r="G8807" i="4" s="1"/>
  <c r="G8808" i="4" s="1"/>
  <c r="G8809" i="4" s="1"/>
  <c r="G8810" i="4" s="1"/>
  <c r="G8811" i="4" s="1"/>
  <c r="G8812" i="4" s="1"/>
  <c r="G8813" i="4" s="1"/>
  <c r="G8814" i="4" s="1"/>
  <c r="G8815" i="4" s="1"/>
  <c r="G8816" i="4" s="1"/>
  <c r="G8817" i="4" s="1"/>
  <c r="G8818" i="4" s="1"/>
  <c r="G8819" i="4" s="1"/>
  <c r="G8820" i="4" s="1"/>
  <c r="G8821" i="4" s="1"/>
  <c r="G8822" i="4" s="1"/>
  <c r="G8823" i="4" s="1"/>
  <c r="G8824" i="4" s="1"/>
  <c r="G8825" i="4" s="1"/>
  <c r="G8826" i="4" s="1"/>
  <c r="G8827" i="4" s="1"/>
  <c r="G8828" i="4" s="1"/>
  <c r="G8829" i="4" s="1"/>
  <c r="G8830" i="4" s="1"/>
  <c r="G8831" i="4" s="1"/>
  <c r="G8832" i="4" s="1"/>
  <c r="G8833" i="4" s="1"/>
  <c r="G8834" i="4" s="1"/>
  <c r="G8835" i="4" s="1"/>
  <c r="G8836" i="4" s="1"/>
  <c r="G8837" i="4" s="1"/>
  <c r="G8838" i="4" s="1"/>
  <c r="G8839" i="4" s="1"/>
  <c r="G8840" i="4" s="1"/>
  <c r="G8841" i="4" s="1"/>
  <c r="G8842" i="4" s="1"/>
  <c r="G8843" i="4" s="1"/>
  <c r="G8844" i="4" s="1"/>
  <c r="G8845" i="4" s="1"/>
  <c r="G8846" i="4" s="1"/>
  <c r="G8847" i="4" s="1"/>
  <c r="G8848" i="4" s="1"/>
  <c r="G8849" i="4" s="1"/>
  <c r="G8850" i="4" s="1"/>
  <c r="G8851" i="4" s="1"/>
  <c r="G8852" i="4" s="1"/>
  <c r="G8853" i="4" s="1"/>
  <c r="G8854" i="4" s="1"/>
  <c r="G8855" i="4" s="1"/>
  <c r="G8856" i="4" s="1"/>
  <c r="G8857" i="4" s="1"/>
  <c r="G8858" i="4" s="1"/>
  <c r="G8859" i="4" s="1"/>
  <c r="G8860" i="4" s="1"/>
  <c r="G8861" i="4" s="1"/>
  <c r="G8862" i="4" s="1"/>
  <c r="G8863" i="4" s="1"/>
  <c r="G8864" i="4" s="1"/>
  <c r="G8865" i="4" s="1"/>
  <c r="G8866" i="4" s="1"/>
  <c r="G8867" i="4" s="1"/>
  <c r="G8868" i="4" s="1"/>
  <c r="G8869" i="4" s="1"/>
  <c r="G8870" i="4" s="1"/>
  <c r="G8871" i="4" s="1"/>
  <c r="G8872" i="4" s="1"/>
  <c r="G8873" i="4" s="1"/>
  <c r="G8874" i="4" s="1"/>
  <c r="G8875" i="4" s="1"/>
  <c r="G8876" i="4" s="1"/>
  <c r="G8877" i="4" s="1"/>
  <c r="G8878" i="4" s="1"/>
  <c r="G8879" i="4" s="1"/>
  <c r="G8880" i="4" s="1"/>
  <c r="G8881" i="4" s="1"/>
  <c r="G8882" i="4" s="1"/>
  <c r="G8883" i="4" s="1"/>
  <c r="G8884" i="4" s="1"/>
  <c r="G8885" i="4" s="1"/>
  <c r="G8886" i="4" s="1"/>
  <c r="G8887" i="4" s="1"/>
  <c r="G8888" i="4" s="1"/>
  <c r="G8889" i="4" s="1"/>
  <c r="G8890" i="4" s="1"/>
  <c r="G8891" i="4" s="1"/>
  <c r="G8892" i="4" s="1"/>
  <c r="G8893" i="4" s="1"/>
  <c r="G8894" i="4" s="1"/>
  <c r="G8895" i="4" s="1"/>
  <c r="G8896" i="4" s="1"/>
  <c r="G8897" i="4" s="1"/>
  <c r="G8898" i="4" s="1"/>
  <c r="G8899" i="4" s="1"/>
  <c r="G8900" i="4" s="1"/>
  <c r="G8901" i="4" s="1"/>
  <c r="G8902" i="4" s="1"/>
  <c r="G8903" i="4" s="1"/>
  <c r="G8904" i="4" s="1"/>
  <c r="G8905" i="4" s="1"/>
  <c r="G8906" i="4" s="1"/>
  <c r="G8907" i="4" s="1"/>
  <c r="G8908" i="4" s="1"/>
  <c r="G8909" i="4" s="1"/>
  <c r="G8910" i="4" s="1"/>
  <c r="G8911" i="4" s="1"/>
  <c r="G8912" i="4" s="1"/>
  <c r="G8913" i="4" s="1"/>
  <c r="G8914" i="4" s="1"/>
  <c r="G8915" i="4" s="1"/>
  <c r="G8916" i="4" s="1"/>
  <c r="G8917" i="4" s="1"/>
  <c r="G8918" i="4" s="1"/>
  <c r="G8919" i="4" s="1"/>
  <c r="G8920" i="4" s="1"/>
  <c r="G8921" i="4" s="1"/>
  <c r="G8922" i="4" s="1"/>
  <c r="G8923" i="4" s="1"/>
  <c r="G8924" i="4" s="1"/>
  <c r="G8925" i="4" s="1"/>
  <c r="G8926" i="4" s="1"/>
  <c r="G8927" i="4" s="1"/>
  <c r="G8928" i="4" s="1"/>
  <c r="G8929" i="4" s="1"/>
  <c r="G8930" i="4" s="1"/>
  <c r="G8931" i="4" s="1"/>
  <c r="G8932" i="4" s="1"/>
  <c r="G8933" i="4" s="1"/>
  <c r="G8934" i="4" s="1"/>
  <c r="G8935" i="4" s="1"/>
  <c r="G8936" i="4" s="1"/>
  <c r="G8937" i="4" s="1"/>
  <c r="G8938" i="4" s="1"/>
  <c r="G8939" i="4" s="1"/>
  <c r="G8940" i="4" s="1"/>
  <c r="G8941" i="4" s="1"/>
  <c r="G8942" i="4" s="1"/>
  <c r="G8943" i="4" s="1"/>
  <c r="G8944" i="4" s="1"/>
  <c r="G8945" i="4" s="1"/>
  <c r="G8946" i="4" s="1"/>
  <c r="G8947" i="4" s="1"/>
  <c r="G8948" i="4" s="1"/>
  <c r="G8949" i="4" s="1"/>
  <c r="G8950" i="4" s="1"/>
  <c r="G8951" i="4" s="1"/>
  <c r="G8952" i="4" s="1"/>
  <c r="G8953" i="4" s="1"/>
  <c r="G8954" i="4" s="1"/>
  <c r="G8955" i="4" s="1"/>
  <c r="G8956" i="4" s="1"/>
  <c r="G8957" i="4" s="1"/>
  <c r="G8958" i="4" s="1"/>
  <c r="G8959" i="4" s="1"/>
  <c r="G8960" i="4" s="1"/>
  <c r="G8961" i="4" s="1"/>
  <c r="G8962" i="4" s="1"/>
  <c r="G8963" i="4" s="1"/>
  <c r="G8964" i="4" s="1"/>
  <c r="G8965" i="4" s="1"/>
  <c r="G8966" i="4" s="1"/>
  <c r="G8967" i="4" s="1"/>
  <c r="G8968" i="4" s="1"/>
  <c r="G8969" i="4" s="1"/>
  <c r="G8970" i="4" s="1"/>
  <c r="G8971" i="4" s="1"/>
  <c r="G8972" i="4" s="1"/>
  <c r="G8973" i="4" s="1"/>
  <c r="G8974" i="4" s="1"/>
  <c r="G8975" i="4" s="1"/>
  <c r="G8976" i="4" s="1"/>
  <c r="G8977" i="4" s="1"/>
  <c r="G8978" i="4" s="1"/>
  <c r="G8979" i="4" s="1"/>
  <c r="G8980" i="4" s="1"/>
  <c r="G8981" i="4" s="1"/>
  <c r="G8982" i="4" s="1"/>
  <c r="G8983" i="4" s="1"/>
  <c r="G8984" i="4" s="1"/>
  <c r="G8985" i="4" s="1"/>
  <c r="G8986" i="4" s="1"/>
  <c r="G8987" i="4" s="1"/>
  <c r="G8988" i="4" s="1"/>
  <c r="G8989" i="4" s="1"/>
  <c r="G8990" i="4" s="1"/>
  <c r="G8991" i="4" s="1"/>
  <c r="G8992" i="4" s="1"/>
  <c r="G8993" i="4" s="1"/>
  <c r="G8994" i="4" s="1"/>
  <c r="G8995" i="4" s="1"/>
  <c r="G8996" i="4" s="1"/>
  <c r="G8997" i="4" s="1"/>
  <c r="G8998" i="4" s="1"/>
  <c r="G8999" i="4" s="1"/>
  <c r="G9000" i="4" s="1"/>
  <c r="G9001" i="4" s="1"/>
  <c r="G9002" i="4" s="1"/>
  <c r="G9003" i="4" s="1"/>
  <c r="G9004" i="4" s="1"/>
  <c r="G9005" i="4" s="1"/>
  <c r="G9006" i="4" s="1"/>
  <c r="G9007" i="4" s="1"/>
  <c r="G9008" i="4" s="1"/>
  <c r="G9009" i="4" s="1"/>
  <c r="G9010" i="4" s="1"/>
  <c r="G9011" i="4" s="1"/>
  <c r="G9012" i="4" s="1"/>
  <c r="G9013" i="4" s="1"/>
  <c r="G9014" i="4" s="1"/>
  <c r="G9015" i="4" s="1"/>
  <c r="G9016" i="4" s="1"/>
  <c r="G9017" i="4" s="1"/>
  <c r="G9018" i="4" s="1"/>
  <c r="G9019" i="4" s="1"/>
  <c r="G9020" i="4" s="1"/>
  <c r="G9021" i="4" s="1"/>
  <c r="G9022" i="4" s="1"/>
  <c r="G9023" i="4" s="1"/>
  <c r="G9024" i="4" s="1"/>
  <c r="G9025" i="4" s="1"/>
  <c r="G9026" i="4" s="1"/>
  <c r="G9027" i="4" s="1"/>
  <c r="G9028" i="4" s="1"/>
  <c r="G9029" i="4" s="1"/>
  <c r="G9030" i="4" s="1"/>
  <c r="G9031" i="4" s="1"/>
  <c r="G9032" i="4" s="1"/>
  <c r="G9033" i="4" s="1"/>
  <c r="G9034" i="4" s="1"/>
  <c r="G9035" i="4" s="1"/>
  <c r="G9036" i="4" s="1"/>
  <c r="G9037" i="4" s="1"/>
  <c r="G9038" i="4" s="1"/>
  <c r="G9039" i="4" s="1"/>
  <c r="G9040" i="4" s="1"/>
  <c r="G9041" i="4" s="1"/>
  <c r="G9042" i="4" s="1"/>
  <c r="G9043" i="4" s="1"/>
  <c r="G9044" i="4" s="1"/>
  <c r="G9045" i="4" s="1"/>
  <c r="G9046" i="4" s="1"/>
  <c r="G9047" i="4" s="1"/>
  <c r="G9048" i="4" s="1"/>
  <c r="G9049" i="4" s="1"/>
  <c r="G9050" i="4" s="1"/>
  <c r="G9051" i="4" s="1"/>
  <c r="G9052" i="4" s="1"/>
  <c r="G9053" i="4" s="1"/>
  <c r="G9054" i="4" s="1"/>
  <c r="G9055" i="4" s="1"/>
  <c r="G9056" i="4" s="1"/>
  <c r="G9057" i="4" s="1"/>
  <c r="G9058" i="4" s="1"/>
  <c r="G9059" i="4" s="1"/>
  <c r="G9060" i="4" s="1"/>
  <c r="G9061" i="4" s="1"/>
  <c r="G9062" i="4" s="1"/>
  <c r="G9063" i="4" s="1"/>
  <c r="G9064" i="4" s="1"/>
  <c r="G9065" i="4" s="1"/>
  <c r="G9066" i="4" s="1"/>
  <c r="G9067" i="4" s="1"/>
  <c r="G9068" i="4" s="1"/>
  <c r="G9069" i="4" s="1"/>
  <c r="G9070" i="4" s="1"/>
  <c r="G9071" i="4" s="1"/>
  <c r="G9072" i="4" s="1"/>
  <c r="G9073" i="4" s="1"/>
  <c r="G9074" i="4" s="1"/>
  <c r="G9075" i="4" s="1"/>
  <c r="G9076" i="4" s="1"/>
  <c r="G9077" i="4" s="1"/>
  <c r="G9078" i="4" s="1"/>
  <c r="G9079" i="4" s="1"/>
  <c r="G9080" i="4" s="1"/>
  <c r="G9081" i="4" s="1"/>
  <c r="G9082" i="4" s="1"/>
  <c r="G9083" i="4" s="1"/>
  <c r="G9084" i="4" s="1"/>
  <c r="G9085" i="4" s="1"/>
  <c r="G9086" i="4" s="1"/>
  <c r="G9087" i="4" s="1"/>
  <c r="G9088" i="4" s="1"/>
  <c r="G9089" i="4" s="1"/>
  <c r="G9090" i="4" s="1"/>
  <c r="G9091" i="4" s="1"/>
  <c r="G9092" i="4" s="1"/>
  <c r="G9093" i="4" s="1"/>
  <c r="G9094" i="4" s="1"/>
  <c r="G9095" i="4" s="1"/>
  <c r="G9096" i="4" s="1"/>
  <c r="G9097" i="4" s="1"/>
  <c r="G9098" i="4" s="1"/>
  <c r="G9099" i="4" s="1"/>
  <c r="G9100" i="4" s="1"/>
  <c r="G9101" i="4" s="1"/>
  <c r="G9102" i="4" s="1"/>
  <c r="G9103" i="4" s="1"/>
  <c r="G9104" i="4" s="1"/>
  <c r="G9105" i="4" s="1"/>
  <c r="G9106" i="4" s="1"/>
  <c r="G9107" i="4" s="1"/>
  <c r="G9108" i="4" s="1"/>
  <c r="G9109" i="4" s="1"/>
  <c r="G9110" i="4" s="1"/>
  <c r="G9111" i="4" s="1"/>
  <c r="G9112" i="4" s="1"/>
  <c r="G9113" i="4" s="1"/>
  <c r="G9114" i="4" s="1"/>
  <c r="G9115" i="4" s="1"/>
  <c r="G9116" i="4" s="1"/>
  <c r="G9117" i="4" s="1"/>
  <c r="G9118" i="4" s="1"/>
  <c r="G9119" i="4" s="1"/>
  <c r="G9120" i="4" s="1"/>
  <c r="G9121" i="4" s="1"/>
  <c r="G9122" i="4" s="1"/>
  <c r="G9123" i="4" s="1"/>
  <c r="G9124" i="4" s="1"/>
  <c r="G9125" i="4" s="1"/>
  <c r="G9126" i="4" s="1"/>
  <c r="G9127" i="4" s="1"/>
  <c r="G9128" i="4" s="1"/>
  <c r="G9129" i="4" s="1"/>
  <c r="G9130" i="4" s="1"/>
  <c r="G9131" i="4" s="1"/>
  <c r="G9132" i="4" s="1"/>
  <c r="G9133" i="4" s="1"/>
  <c r="G9134" i="4" s="1"/>
  <c r="G9135" i="4" s="1"/>
  <c r="G9136" i="4" s="1"/>
  <c r="G9137" i="4" s="1"/>
  <c r="G9138" i="4" s="1"/>
  <c r="G9139" i="4" s="1"/>
  <c r="G9140" i="4" s="1"/>
  <c r="G9141" i="4" s="1"/>
  <c r="G9142" i="4" s="1"/>
  <c r="G9143" i="4" s="1"/>
  <c r="G9144" i="4" s="1"/>
  <c r="G9145" i="4" s="1"/>
  <c r="G9146" i="4" s="1"/>
  <c r="G9147" i="4" s="1"/>
  <c r="G9148" i="4" s="1"/>
  <c r="G9149" i="4" s="1"/>
  <c r="G9150" i="4" s="1"/>
  <c r="G9151" i="4" s="1"/>
  <c r="G9152" i="4" s="1"/>
  <c r="G9153" i="4" s="1"/>
  <c r="G9154" i="4" s="1"/>
  <c r="G9155" i="4" s="1"/>
  <c r="G9156" i="4" s="1"/>
  <c r="G9157" i="4" s="1"/>
  <c r="G9158" i="4" s="1"/>
  <c r="G9159" i="4" s="1"/>
  <c r="G9160" i="4" s="1"/>
  <c r="G9161" i="4" s="1"/>
  <c r="G9162" i="4" s="1"/>
  <c r="G9163" i="4" s="1"/>
  <c r="G9164" i="4" s="1"/>
  <c r="G9165" i="4" s="1"/>
  <c r="G9166" i="4" s="1"/>
  <c r="G9167" i="4" s="1"/>
  <c r="G9168" i="4" s="1"/>
  <c r="G9169" i="4" s="1"/>
  <c r="G9170" i="4" s="1"/>
  <c r="G9171" i="4" s="1"/>
  <c r="G9172" i="4" s="1"/>
  <c r="G9173" i="4" s="1"/>
  <c r="G9174" i="4" s="1"/>
  <c r="G9175" i="4" s="1"/>
  <c r="G9176" i="4" s="1"/>
  <c r="G9177" i="4" s="1"/>
  <c r="G9178" i="4" s="1"/>
  <c r="G9179" i="4" s="1"/>
  <c r="G9180" i="4" s="1"/>
  <c r="G9181" i="4" s="1"/>
  <c r="G9182" i="4" s="1"/>
  <c r="G9183" i="4" s="1"/>
  <c r="G9184" i="4" s="1"/>
  <c r="G9185" i="4" s="1"/>
  <c r="G9186" i="4" s="1"/>
  <c r="G9187" i="4" s="1"/>
  <c r="G9188" i="4" s="1"/>
  <c r="G9189" i="4" s="1"/>
  <c r="G9190" i="4" s="1"/>
  <c r="G9191" i="4" s="1"/>
  <c r="G9192" i="4" s="1"/>
  <c r="G9193" i="4" s="1"/>
  <c r="G9194" i="4" s="1"/>
  <c r="G9195" i="4" s="1"/>
  <c r="G9196" i="4" s="1"/>
  <c r="G9197" i="4" s="1"/>
  <c r="G9198" i="4" s="1"/>
  <c r="G9199" i="4" s="1"/>
  <c r="G9200" i="4" s="1"/>
  <c r="G9201" i="4" s="1"/>
  <c r="G9202" i="4" s="1"/>
  <c r="G9203" i="4" s="1"/>
  <c r="G9204" i="4" s="1"/>
  <c r="G9205" i="4" s="1"/>
  <c r="G9206" i="4" s="1"/>
  <c r="G9207" i="4" s="1"/>
  <c r="G9208" i="4" s="1"/>
  <c r="G9209" i="4" s="1"/>
  <c r="G9210" i="4" s="1"/>
  <c r="G9211" i="4" s="1"/>
  <c r="G9212" i="4" s="1"/>
  <c r="G9213" i="4" s="1"/>
  <c r="G9214" i="4" s="1"/>
  <c r="G9215" i="4" s="1"/>
  <c r="G9216" i="4" s="1"/>
  <c r="G9217" i="4" s="1"/>
  <c r="G9218" i="4" s="1"/>
  <c r="G9219" i="4" s="1"/>
  <c r="G9220" i="4" s="1"/>
  <c r="G9221" i="4" s="1"/>
  <c r="G9222" i="4" s="1"/>
  <c r="G9223" i="4" s="1"/>
  <c r="G9224" i="4" s="1"/>
  <c r="G9225" i="4" s="1"/>
  <c r="G9226" i="4" s="1"/>
  <c r="G9227" i="4" s="1"/>
  <c r="G9228" i="4" s="1"/>
  <c r="G9229" i="4" s="1"/>
  <c r="G9230" i="4" s="1"/>
  <c r="G9231" i="4" s="1"/>
  <c r="G9232" i="4" s="1"/>
  <c r="G9233" i="4" s="1"/>
  <c r="G9234" i="4" s="1"/>
  <c r="G9235" i="4" s="1"/>
  <c r="G9236" i="4" s="1"/>
  <c r="G9237" i="4" s="1"/>
  <c r="G9238" i="4" s="1"/>
  <c r="G9239" i="4" s="1"/>
  <c r="G9240" i="4" s="1"/>
  <c r="G9241" i="4" s="1"/>
  <c r="G9242" i="4" s="1"/>
  <c r="G9243" i="4" s="1"/>
  <c r="G9244" i="4" s="1"/>
  <c r="G9245" i="4" s="1"/>
  <c r="G9246" i="4" s="1"/>
  <c r="G9247" i="4" s="1"/>
  <c r="G9248" i="4" s="1"/>
  <c r="G9249" i="4" s="1"/>
  <c r="G9250" i="4" s="1"/>
  <c r="G9251" i="4" s="1"/>
  <c r="G9252" i="4" s="1"/>
  <c r="G9253" i="4" s="1"/>
  <c r="G9254" i="4" s="1"/>
  <c r="G9255" i="4" s="1"/>
  <c r="G9256" i="4" s="1"/>
  <c r="G9257" i="4" s="1"/>
  <c r="G9258" i="4" s="1"/>
  <c r="G9259" i="4" s="1"/>
  <c r="G9260" i="4" s="1"/>
  <c r="G9261" i="4" s="1"/>
  <c r="G9262" i="4" s="1"/>
  <c r="G9263" i="4" s="1"/>
  <c r="G9264" i="4" s="1"/>
  <c r="G9265" i="4" s="1"/>
  <c r="G9266" i="4" s="1"/>
  <c r="G9267" i="4" s="1"/>
  <c r="G9268" i="4" s="1"/>
  <c r="G9269" i="4" s="1"/>
  <c r="G9270" i="4" s="1"/>
  <c r="G9271" i="4" s="1"/>
  <c r="G9272" i="4" s="1"/>
  <c r="G9273" i="4" s="1"/>
  <c r="G9274" i="4" s="1"/>
  <c r="G9275" i="4" s="1"/>
  <c r="G9276" i="4" s="1"/>
  <c r="G9277" i="4" s="1"/>
  <c r="G9278" i="4" s="1"/>
  <c r="G9279" i="4" s="1"/>
  <c r="G9280" i="4" s="1"/>
  <c r="G9281" i="4" s="1"/>
  <c r="G9282" i="4" s="1"/>
  <c r="G9283" i="4" s="1"/>
  <c r="G9284" i="4" s="1"/>
  <c r="G9285" i="4" s="1"/>
  <c r="G9286" i="4" s="1"/>
  <c r="G9287" i="4" s="1"/>
  <c r="G9288" i="4" s="1"/>
  <c r="G9289" i="4" s="1"/>
  <c r="G9290" i="4" s="1"/>
  <c r="G9291" i="4" s="1"/>
  <c r="G9292" i="4" s="1"/>
  <c r="G9293" i="4" s="1"/>
  <c r="G9294" i="4" s="1"/>
  <c r="G9295" i="4" s="1"/>
  <c r="G9296" i="4" s="1"/>
  <c r="G9297" i="4" s="1"/>
  <c r="G9298" i="4" s="1"/>
  <c r="G9299" i="4" s="1"/>
  <c r="G9300" i="4" s="1"/>
  <c r="G9301" i="4" s="1"/>
  <c r="G9302" i="4" s="1"/>
  <c r="G9303" i="4" s="1"/>
  <c r="G9304" i="4" s="1"/>
  <c r="G9305" i="4" s="1"/>
  <c r="G9306" i="4" s="1"/>
  <c r="G9307" i="4" s="1"/>
  <c r="G9308" i="4" s="1"/>
  <c r="G9309" i="4" s="1"/>
  <c r="G9310" i="4" s="1"/>
  <c r="G9311" i="4" s="1"/>
  <c r="G9312" i="4" s="1"/>
  <c r="G9313" i="4" s="1"/>
  <c r="G9314" i="4" s="1"/>
  <c r="G9315" i="4" s="1"/>
  <c r="G9316" i="4" s="1"/>
  <c r="G9317" i="4" s="1"/>
  <c r="G9318" i="4" s="1"/>
  <c r="G9319" i="4" s="1"/>
  <c r="G9320" i="4" s="1"/>
  <c r="G9321" i="4" s="1"/>
  <c r="G9322" i="4" s="1"/>
  <c r="G9323" i="4" s="1"/>
  <c r="G9324" i="4" s="1"/>
  <c r="G9325" i="4" s="1"/>
  <c r="G9326" i="4" s="1"/>
  <c r="G9327" i="4" s="1"/>
  <c r="G9328" i="4" s="1"/>
  <c r="G9329" i="4" s="1"/>
  <c r="G9330" i="4" s="1"/>
  <c r="G9331" i="4" s="1"/>
  <c r="G9332" i="4" s="1"/>
  <c r="G9333" i="4" s="1"/>
  <c r="G9334" i="4" s="1"/>
  <c r="G9335" i="4" s="1"/>
  <c r="G9336" i="4" s="1"/>
  <c r="G9337" i="4" s="1"/>
  <c r="G9338" i="4" s="1"/>
  <c r="G9339" i="4" s="1"/>
  <c r="G9340" i="4" s="1"/>
  <c r="G9341" i="4" s="1"/>
  <c r="G9342" i="4" s="1"/>
  <c r="G9343" i="4" s="1"/>
  <c r="G9344" i="4" s="1"/>
  <c r="G9345" i="4" s="1"/>
  <c r="G9346" i="4" s="1"/>
  <c r="G9347" i="4" s="1"/>
  <c r="G9348" i="4" s="1"/>
  <c r="G9349" i="4" s="1"/>
  <c r="G9350" i="4" s="1"/>
  <c r="G9351" i="4" s="1"/>
  <c r="G9352" i="4" s="1"/>
  <c r="G9353" i="4" s="1"/>
  <c r="G9354" i="4" s="1"/>
  <c r="G9355" i="4" s="1"/>
  <c r="G9356" i="4" s="1"/>
  <c r="G9357" i="4" s="1"/>
  <c r="G9358" i="4" s="1"/>
  <c r="G9359" i="4" s="1"/>
  <c r="G9360" i="4" s="1"/>
  <c r="G9361" i="4" s="1"/>
  <c r="G9362" i="4" s="1"/>
  <c r="G9363" i="4" s="1"/>
  <c r="G9364" i="4" s="1"/>
  <c r="G9365" i="4" s="1"/>
  <c r="G9366" i="4" s="1"/>
  <c r="G9367" i="4" s="1"/>
  <c r="G9368" i="4" s="1"/>
  <c r="G9369" i="4" s="1"/>
  <c r="G9370" i="4" s="1"/>
  <c r="G9371" i="4" s="1"/>
  <c r="G9372" i="4" s="1"/>
  <c r="G9373" i="4" s="1"/>
  <c r="G9374" i="4" s="1"/>
  <c r="G9375" i="4" s="1"/>
  <c r="G9376" i="4" s="1"/>
  <c r="G9377" i="4" s="1"/>
  <c r="G9378" i="4" s="1"/>
  <c r="G9379" i="4" s="1"/>
  <c r="G9380" i="4" s="1"/>
  <c r="G9381" i="4" s="1"/>
  <c r="G9382" i="4" s="1"/>
  <c r="G9383" i="4" s="1"/>
  <c r="G9384" i="4" s="1"/>
  <c r="G9385" i="4" s="1"/>
  <c r="G9386" i="4" s="1"/>
  <c r="G9387" i="4" s="1"/>
  <c r="G9388" i="4" s="1"/>
  <c r="G9389" i="4" s="1"/>
  <c r="G9390" i="4" s="1"/>
  <c r="G9391" i="4" s="1"/>
  <c r="G9392" i="4" s="1"/>
  <c r="G9393" i="4" s="1"/>
  <c r="G9394" i="4" s="1"/>
  <c r="G9395" i="4" s="1"/>
  <c r="G9396" i="4" s="1"/>
  <c r="G9397" i="4" s="1"/>
  <c r="G9398" i="4" s="1"/>
  <c r="G9399" i="4" s="1"/>
  <c r="G9400" i="4" s="1"/>
  <c r="G9401" i="4" s="1"/>
  <c r="G9402" i="4" s="1"/>
  <c r="G9403" i="4" s="1"/>
  <c r="G9404" i="4" s="1"/>
  <c r="G9405" i="4" s="1"/>
  <c r="G9406" i="4" s="1"/>
  <c r="G9407" i="4" s="1"/>
  <c r="G9408" i="4" s="1"/>
  <c r="G9409" i="4" s="1"/>
  <c r="G9410" i="4" s="1"/>
  <c r="G9411" i="4" s="1"/>
  <c r="G9412" i="4" s="1"/>
  <c r="G9413" i="4" s="1"/>
  <c r="G9414" i="4" s="1"/>
  <c r="G9415" i="4" s="1"/>
  <c r="G9416" i="4" s="1"/>
  <c r="G9417" i="4" s="1"/>
  <c r="G9418" i="4" s="1"/>
  <c r="G9419" i="4" s="1"/>
  <c r="G9420" i="4" s="1"/>
  <c r="G9421" i="4" s="1"/>
  <c r="G9422" i="4" s="1"/>
  <c r="G9423" i="4" s="1"/>
  <c r="G9424" i="4" s="1"/>
  <c r="G9425" i="4" s="1"/>
  <c r="G9426" i="4" s="1"/>
  <c r="G9427" i="4" s="1"/>
  <c r="G9428" i="4" s="1"/>
  <c r="G9429" i="4" s="1"/>
  <c r="G9430" i="4" s="1"/>
  <c r="G9431" i="4" s="1"/>
  <c r="G9432" i="4" s="1"/>
  <c r="G9433" i="4" s="1"/>
  <c r="G9434" i="4" s="1"/>
  <c r="G9435" i="4" s="1"/>
  <c r="G9436" i="4" s="1"/>
  <c r="G9437" i="4" s="1"/>
  <c r="G9438" i="4" s="1"/>
  <c r="G9439" i="4" s="1"/>
  <c r="G9440" i="4" s="1"/>
  <c r="G9441" i="4" s="1"/>
  <c r="G9442" i="4" s="1"/>
  <c r="G9443" i="4" s="1"/>
  <c r="G9444" i="4" s="1"/>
  <c r="G9445" i="4" s="1"/>
  <c r="G9446" i="4" s="1"/>
  <c r="G9447" i="4" s="1"/>
  <c r="G9448" i="4" s="1"/>
  <c r="G9449" i="4" s="1"/>
  <c r="G9450" i="4" s="1"/>
  <c r="G9451" i="4" s="1"/>
  <c r="G9452" i="4" s="1"/>
  <c r="G9453" i="4" s="1"/>
  <c r="G9454" i="4" s="1"/>
  <c r="G9455" i="4" s="1"/>
  <c r="G9456" i="4" s="1"/>
  <c r="G9457" i="4" s="1"/>
  <c r="G9458" i="4" s="1"/>
  <c r="G9459" i="4" s="1"/>
  <c r="G9460" i="4" s="1"/>
  <c r="G9461" i="4" s="1"/>
  <c r="G9462" i="4" s="1"/>
  <c r="G9463" i="4" s="1"/>
  <c r="G9464" i="4" s="1"/>
  <c r="G9465" i="4" s="1"/>
  <c r="G9466" i="4" s="1"/>
  <c r="G9467" i="4" s="1"/>
  <c r="G9468" i="4" s="1"/>
  <c r="G9469" i="4" s="1"/>
  <c r="G9470" i="4" s="1"/>
  <c r="G9471" i="4" s="1"/>
  <c r="G9472" i="4" s="1"/>
  <c r="G9473" i="4" s="1"/>
  <c r="G9474" i="4" s="1"/>
  <c r="G9475" i="4" s="1"/>
  <c r="G9476" i="4" s="1"/>
  <c r="G9477" i="4" s="1"/>
  <c r="G9478" i="4" s="1"/>
  <c r="G9479" i="4" s="1"/>
  <c r="G9480" i="4" s="1"/>
  <c r="G9481" i="4" s="1"/>
  <c r="G9482" i="4" s="1"/>
  <c r="G9483" i="4" s="1"/>
  <c r="G9484" i="4" s="1"/>
  <c r="G9485" i="4" s="1"/>
  <c r="G9486" i="4" s="1"/>
  <c r="G9487" i="4" s="1"/>
  <c r="G9488" i="4" s="1"/>
  <c r="G9489" i="4" s="1"/>
  <c r="G9490" i="4" s="1"/>
  <c r="G9491" i="4" s="1"/>
  <c r="G9492" i="4" s="1"/>
  <c r="G9493" i="4" s="1"/>
  <c r="G9494" i="4" s="1"/>
  <c r="G9495" i="4" s="1"/>
  <c r="G9496" i="4" s="1"/>
  <c r="G9497" i="4" s="1"/>
  <c r="G9498" i="4" s="1"/>
  <c r="G9499" i="4" s="1"/>
  <c r="G9500" i="4" s="1"/>
  <c r="G9501" i="4" s="1"/>
  <c r="G9502" i="4" s="1"/>
  <c r="G9503" i="4" s="1"/>
  <c r="G9504" i="4" s="1"/>
  <c r="G9505" i="4" s="1"/>
  <c r="G9506" i="4" s="1"/>
  <c r="G9507" i="4" s="1"/>
  <c r="G9508" i="4" s="1"/>
  <c r="G9509" i="4" s="1"/>
  <c r="G9510" i="4" s="1"/>
  <c r="G9511" i="4" s="1"/>
  <c r="G9512" i="4" s="1"/>
  <c r="G9513" i="4" s="1"/>
  <c r="G9514" i="4" s="1"/>
  <c r="G9515" i="4" s="1"/>
  <c r="G9516" i="4" s="1"/>
  <c r="G9517" i="4" s="1"/>
  <c r="G9518" i="4" s="1"/>
  <c r="G9519" i="4" s="1"/>
  <c r="G9520" i="4" s="1"/>
  <c r="G9521" i="4" s="1"/>
  <c r="G9522" i="4" s="1"/>
  <c r="G9523" i="4" s="1"/>
  <c r="G9524" i="4" s="1"/>
  <c r="G9525" i="4" s="1"/>
  <c r="G9526" i="4" s="1"/>
  <c r="G9527" i="4" s="1"/>
  <c r="G9528" i="4" s="1"/>
  <c r="G9529" i="4" s="1"/>
  <c r="G9530" i="4" s="1"/>
  <c r="G9531" i="4" s="1"/>
  <c r="G9532" i="4" s="1"/>
  <c r="G9533" i="4" s="1"/>
  <c r="G9534" i="4" s="1"/>
  <c r="G9535" i="4" s="1"/>
  <c r="G9536" i="4" s="1"/>
  <c r="G9537" i="4" s="1"/>
  <c r="G9538" i="4" s="1"/>
  <c r="G9539" i="4" s="1"/>
  <c r="G9540" i="4" s="1"/>
  <c r="G9541" i="4" s="1"/>
  <c r="G9542" i="4" s="1"/>
  <c r="G9543" i="4" s="1"/>
  <c r="G9544" i="4" s="1"/>
  <c r="G9545" i="4" s="1"/>
  <c r="G9546" i="4" s="1"/>
  <c r="G9547" i="4" s="1"/>
  <c r="G9548" i="4" s="1"/>
  <c r="G9549" i="4" s="1"/>
  <c r="G9550" i="4" s="1"/>
  <c r="G9551" i="4" s="1"/>
  <c r="G9552" i="4" s="1"/>
  <c r="G9553" i="4" s="1"/>
  <c r="G9554" i="4" s="1"/>
  <c r="G9555" i="4" s="1"/>
  <c r="G9556" i="4" s="1"/>
  <c r="G9557" i="4" s="1"/>
  <c r="G9558" i="4" s="1"/>
  <c r="G9559" i="4" s="1"/>
  <c r="G9560" i="4" s="1"/>
  <c r="G9561" i="4" s="1"/>
  <c r="G9562" i="4" s="1"/>
  <c r="G9563" i="4" s="1"/>
  <c r="G9564" i="4" s="1"/>
  <c r="G9565" i="4" s="1"/>
  <c r="G9566" i="4" s="1"/>
  <c r="G9567" i="4" s="1"/>
  <c r="G9568" i="4" s="1"/>
  <c r="G9569" i="4" s="1"/>
  <c r="G9570" i="4" s="1"/>
  <c r="G9571" i="4" s="1"/>
  <c r="G9572" i="4" s="1"/>
  <c r="G9573" i="4" s="1"/>
  <c r="G9574" i="4" s="1"/>
  <c r="G9575" i="4" s="1"/>
  <c r="G9576" i="4" s="1"/>
  <c r="G9577" i="4" s="1"/>
  <c r="G9578" i="4" s="1"/>
  <c r="G9579" i="4" s="1"/>
  <c r="G9580" i="4" s="1"/>
  <c r="G9581" i="4" s="1"/>
  <c r="G9582" i="4" s="1"/>
  <c r="G9583" i="4" s="1"/>
  <c r="G9584" i="4" s="1"/>
  <c r="G9585" i="4" s="1"/>
  <c r="G9586" i="4" s="1"/>
  <c r="G9587" i="4" s="1"/>
  <c r="G9588" i="4" s="1"/>
  <c r="G9589" i="4" s="1"/>
  <c r="G9590" i="4" s="1"/>
  <c r="G9591" i="4" s="1"/>
  <c r="G9592" i="4" s="1"/>
  <c r="G9593" i="4" s="1"/>
  <c r="G9594" i="4" s="1"/>
  <c r="G9595" i="4" s="1"/>
  <c r="G9596" i="4" s="1"/>
  <c r="G9597" i="4" s="1"/>
  <c r="G9598" i="4" s="1"/>
  <c r="G9599" i="4" s="1"/>
  <c r="G9600" i="4" s="1"/>
  <c r="G9601" i="4" s="1"/>
  <c r="G9602" i="4" s="1"/>
  <c r="G9603" i="4" s="1"/>
  <c r="G9604" i="4" s="1"/>
  <c r="G9605" i="4" s="1"/>
  <c r="G9606" i="4" s="1"/>
  <c r="G9607" i="4" s="1"/>
  <c r="G9608" i="4" s="1"/>
  <c r="G9609" i="4" s="1"/>
  <c r="G9610" i="4" s="1"/>
  <c r="G9611" i="4" s="1"/>
  <c r="G9612" i="4" s="1"/>
  <c r="G9613" i="4" s="1"/>
  <c r="G9614" i="4" s="1"/>
  <c r="G9615" i="4" s="1"/>
  <c r="G9616" i="4" s="1"/>
  <c r="G9617" i="4" s="1"/>
  <c r="G9618" i="4" s="1"/>
  <c r="G9619" i="4" s="1"/>
  <c r="G9620" i="4" s="1"/>
  <c r="G9621" i="4" s="1"/>
  <c r="G9622" i="4" s="1"/>
  <c r="G9623" i="4" s="1"/>
  <c r="G9624" i="4" s="1"/>
  <c r="G9625" i="4" s="1"/>
  <c r="G9626" i="4" s="1"/>
  <c r="G9627" i="4" s="1"/>
  <c r="G9628" i="4" s="1"/>
  <c r="G9629" i="4" s="1"/>
  <c r="G9630" i="4" s="1"/>
  <c r="G9631" i="4" s="1"/>
  <c r="G9632" i="4" s="1"/>
  <c r="G9633" i="4" s="1"/>
  <c r="G9634" i="4" s="1"/>
  <c r="G9635" i="4" s="1"/>
  <c r="G9636" i="4" s="1"/>
  <c r="G9637" i="4" s="1"/>
  <c r="G9638" i="4" s="1"/>
  <c r="G9639" i="4" s="1"/>
  <c r="G9640" i="4" s="1"/>
  <c r="G9641" i="4" s="1"/>
  <c r="G9642" i="4" s="1"/>
  <c r="G9643" i="4" s="1"/>
  <c r="G9644" i="4" s="1"/>
  <c r="G9645" i="4" s="1"/>
  <c r="G9646" i="4" s="1"/>
  <c r="G9647" i="4" s="1"/>
  <c r="G9648" i="4" s="1"/>
  <c r="G9649" i="4" s="1"/>
  <c r="G9650" i="4" s="1"/>
  <c r="G9651" i="4" s="1"/>
  <c r="G9652" i="4" s="1"/>
  <c r="G9653" i="4" s="1"/>
  <c r="G9654" i="4" s="1"/>
  <c r="G9655" i="4" s="1"/>
  <c r="G9656" i="4" s="1"/>
  <c r="G9657" i="4" s="1"/>
  <c r="G9658" i="4" s="1"/>
  <c r="G9659" i="4" s="1"/>
  <c r="G9660" i="4" s="1"/>
  <c r="G9661" i="4" s="1"/>
  <c r="G9662" i="4" s="1"/>
  <c r="G9663" i="4" s="1"/>
  <c r="G9664" i="4" s="1"/>
  <c r="G9665" i="4" s="1"/>
  <c r="G9666" i="4" s="1"/>
  <c r="G9667" i="4" s="1"/>
  <c r="G9668" i="4" s="1"/>
  <c r="G9669" i="4" s="1"/>
  <c r="G9670" i="4" s="1"/>
  <c r="G9671" i="4" s="1"/>
  <c r="G9672" i="4" s="1"/>
  <c r="G9673" i="4" s="1"/>
  <c r="G9674" i="4" s="1"/>
  <c r="G9675" i="4" s="1"/>
  <c r="G9676" i="4" s="1"/>
  <c r="G9677" i="4" s="1"/>
  <c r="G9678" i="4" s="1"/>
  <c r="G9679" i="4" s="1"/>
  <c r="G9680" i="4" s="1"/>
  <c r="G9681" i="4" s="1"/>
  <c r="G9682" i="4" s="1"/>
  <c r="G9683" i="4" s="1"/>
  <c r="G9684" i="4" s="1"/>
  <c r="G9685" i="4" s="1"/>
  <c r="G9686" i="4" s="1"/>
  <c r="G9687" i="4" s="1"/>
  <c r="G9688" i="4" s="1"/>
  <c r="G9689" i="4" s="1"/>
  <c r="G9690" i="4" s="1"/>
  <c r="G9691" i="4" s="1"/>
  <c r="G9692" i="4" s="1"/>
  <c r="G9693" i="4" s="1"/>
  <c r="G9694" i="4" s="1"/>
  <c r="G9695" i="4" s="1"/>
  <c r="G9696" i="4" s="1"/>
  <c r="G9697" i="4" s="1"/>
  <c r="G9698" i="4" s="1"/>
  <c r="G9699" i="4" s="1"/>
  <c r="G9700" i="4" s="1"/>
  <c r="G9701" i="4" s="1"/>
  <c r="G9702" i="4" s="1"/>
  <c r="G9703" i="4" s="1"/>
  <c r="G9704" i="4" s="1"/>
  <c r="G9705" i="4" s="1"/>
  <c r="G9706" i="4" s="1"/>
  <c r="G9707" i="4" s="1"/>
  <c r="G9708" i="4" s="1"/>
  <c r="G9709" i="4" s="1"/>
  <c r="G9710" i="4" s="1"/>
  <c r="G9711" i="4" s="1"/>
  <c r="G9712" i="4" s="1"/>
  <c r="G9713" i="4" s="1"/>
  <c r="G9714" i="4" s="1"/>
  <c r="G9715" i="4" s="1"/>
  <c r="G9716" i="4" s="1"/>
  <c r="G9717" i="4" s="1"/>
  <c r="G9718" i="4" s="1"/>
  <c r="G9719" i="4" s="1"/>
  <c r="G9720" i="4" s="1"/>
  <c r="G9721" i="4" s="1"/>
  <c r="G9722" i="4" s="1"/>
  <c r="G9723" i="4" s="1"/>
  <c r="G9724" i="4" s="1"/>
  <c r="G9725" i="4" s="1"/>
  <c r="G9726" i="4" s="1"/>
  <c r="G9727" i="4" s="1"/>
  <c r="G9728" i="4" s="1"/>
  <c r="G9729" i="4" s="1"/>
  <c r="G9730" i="4" s="1"/>
  <c r="G9731" i="4" s="1"/>
  <c r="G9732" i="4" s="1"/>
  <c r="G9733" i="4" s="1"/>
  <c r="G9734" i="4" s="1"/>
  <c r="G9735" i="4" s="1"/>
  <c r="G9736" i="4" s="1"/>
  <c r="G9737" i="4" s="1"/>
  <c r="G9738" i="4" s="1"/>
  <c r="G9739" i="4" s="1"/>
  <c r="G9740" i="4" s="1"/>
  <c r="G9741" i="4" s="1"/>
  <c r="G9742" i="4" s="1"/>
  <c r="G9743" i="4" s="1"/>
  <c r="G9744" i="4" s="1"/>
  <c r="G9745" i="4" s="1"/>
  <c r="G9746" i="4" s="1"/>
  <c r="G9747" i="4" s="1"/>
  <c r="G9748" i="4" s="1"/>
  <c r="G9749" i="4" s="1"/>
  <c r="G9750" i="4" s="1"/>
  <c r="G9751" i="4" s="1"/>
  <c r="G9752" i="4" s="1"/>
  <c r="G9753" i="4" s="1"/>
  <c r="G9754" i="4" s="1"/>
  <c r="G9755" i="4" s="1"/>
  <c r="G9756" i="4" s="1"/>
  <c r="G9757" i="4" s="1"/>
  <c r="G9758" i="4" s="1"/>
  <c r="G9759" i="4" s="1"/>
  <c r="G9760" i="4" s="1"/>
  <c r="G9761" i="4" s="1"/>
  <c r="G9762" i="4" s="1"/>
  <c r="G9763" i="4" s="1"/>
  <c r="G9764" i="4" s="1"/>
  <c r="G9765" i="4" s="1"/>
  <c r="G9766" i="4" s="1"/>
  <c r="G9767" i="4" s="1"/>
  <c r="G9768" i="4" s="1"/>
  <c r="G9769" i="4" s="1"/>
  <c r="G9770" i="4" s="1"/>
  <c r="G9771" i="4" s="1"/>
  <c r="G9772" i="4" s="1"/>
  <c r="G9773" i="4" s="1"/>
  <c r="G9774" i="4" s="1"/>
  <c r="G9775" i="4" s="1"/>
  <c r="G9776" i="4" s="1"/>
  <c r="G9777" i="4" s="1"/>
  <c r="G9778" i="4" s="1"/>
  <c r="G9779" i="4" s="1"/>
  <c r="G9780" i="4" s="1"/>
  <c r="G9781" i="4" s="1"/>
  <c r="G9782" i="4" s="1"/>
  <c r="G9783" i="4" s="1"/>
  <c r="G9784" i="4" s="1"/>
  <c r="G9785" i="4" s="1"/>
  <c r="G9786" i="4" s="1"/>
  <c r="G9787" i="4" s="1"/>
  <c r="G9788" i="4" s="1"/>
  <c r="G9789" i="4" s="1"/>
  <c r="G9790" i="4" s="1"/>
  <c r="G9791" i="4" s="1"/>
  <c r="G9792" i="4" s="1"/>
  <c r="G9793" i="4" s="1"/>
  <c r="G9794" i="4" s="1"/>
  <c r="G9795" i="4" s="1"/>
  <c r="G9796" i="4" s="1"/>
  <c r="G9797" i="4" s="1"/>
  <c r="G9798" i="4" s="1"/>
  <c r="G9799" i="4" s="1"/>
  <c r="G9800" i="4" s="1"/>
  <c r="G9801" i="4" s="1"/>
  <c r="G9802" i="4" s="1"/>
  <c r="G9803" i="4" s="1"/>
  <c r="G9804" i="4" s="1"/>
  <c r="G9805" i="4" s="1"/>
  <c r="G9806" i="4" s="1"/>
  <c r="G9807" i="4" s="1"/>
  <c r="G9808" i="4" s="1"/>
  <c r="G9809" i="4" s="1"/>
  <c r="G9810" i="4" s="1"/>
  <c r="G9811" i="4" s="1"/>
  <c r="G9812" i="4" s="1"/>
  <c r="G9813" i="4" s="1"/>
  <c r="G9814" i="4" s="1"/>
  <c r="G9815" i="4" s="1"/>
  <c r="G9816" i="4" s="1"/>
  <c r="G9817" i="4" s="1"/>
  <c r="G9818" i="4" s="1"/>
  <c r="G9819" i="4" s="1"/>
  <c r="G9820" i="4" s="1"/>
  <c r="G9821" i="4" s="1"/>
  <c r="G9822" i="4" s="1"/>
  <c r="G9823" i="4" s="1"/>
  <c r="G9824" i="4" s="1"/>
  <c r="G9825" i="4" s="1"/>
  <c r="G9826" i="4" s="1"/>
  <c r="G9827" i="4" s="1"/>
  <c r="G9828" i="4" s="1"/>
  <c r="G9829" i="4" s="1"/>
  <c r="G9830" i="4" s="1"/>
  <c r="G9831" i="4" s="1"/>
  <c r="G9832" i="4" s="1"/>
  <c r="G9833" i="4" s="1"/>
  <c r="G9834" i="4" s="1"/>
  <c r="G9835" i="4" s="1"/>
  <c r="G9836" i="4" s="1"/>
  <c r="G9837" i="4" s="1"/>
  <c r="G9838" i="4" s="1"/>
  <c r="G9839" i="4" s="1"/>
  <c r="G9840" i="4" s="1"/>
  <c r="G9841" i="4" s="1"/>
  <c r="G9842" i="4" s="1"/>
  <c r="G9843" i="4" s="1"/>
  <c r="G9844" i="4" s="1"/>
  <c r="G9845" i="4" s="1"/>
  <c r="G9846" i="4" s="1"/>
  <c r="G9847" i="4" s="1"/>
  <c r="G9848" i="4" s="1"/>
  <c r="G9849" i="4" s="1"/>
  <c r="G9850" i="4" s="1"/>
  <c r="G9851" i="4" s="1"/>
  <c r="G9852" i="4" s="1"/>
  <c r="G9853" i="4" s="1"/>
  <c r="G9854" i="4" s="1"/>
  <c r="G9855" i="4" s="1"/>
  <c r="G9856" i="4" s="1"/>
  <c r="G9857" i="4" s="1"/>
  <c r="G9858" i="4" s="1"/>
  <c r="G9859" i="4" s="1"/>
  <c r="G9860" i="4" s="1"/>
  <c r="G9861" i="4" s="1"/>
  <c r="G9862" i="4" s="1"/>
  <c r="G9863" i="4" s="1"/>
  <c r="G9864" i="4" s="1"/>
  <c r="G9865" i="4" s="1"/>
  <c r="G9866" i="4" s="1"/>
  <c r="G9867" i="4" s="1"/>
  <c r="G9868" i="4" s="1"/>
  <c r="G9869" i="4" s="1"/>
  <c r="G9870" i="4" s="1"/>
  <c r="G9871" i="4" s="1"/>
  <c r="G9872" i="4" s="1"/>
  <c r="G9873" i="4" s="1"/>
  <c r="G9874" i="4" s="1"/>
  <c r="G9875" i="4" s="1"/>
  <c r="G9876" i="4" s="1"/>
  <c r="G9877" i="4" s="1"/>
  <c r="G9878" i="4" s="1"/>
  <c r="G9879" i="4" s="1"/>
  <c r="G9880" i="4" s="1"/>
  <c r="G9881" i="4" s="1"/>
  <c r="G9882" i="4" s="1"/>
  <c r="G9883" i="4" s="1"/>
  <c r="G9884" i="4" s="1"/>
  <c r="G9885" i="4" s="1"/>
  <c r="G9886" i="4" s="1"/>
  <c r="G9887" i="4" s="1"/>
  <c r="G9888" i="4" s="1"/>
  <c r="G9889" i="4" s="1"/>
  <c r="G9890" i="4" s="1"/>
  <c r="G9891" i="4" s="1"/>
  <c r="G9892" i="4" s="1"/>
  <c r="G9893" i="4" s="1"/>
  <c r="G9894" i="4" s="1"/>
  <c r="G9895" i="4" s="1"/>
  <c r="G9896" i="4" s="1"/>
  <c r="G9897" i="4" s="1"/>
  <c r="G9898" i="4" s="1"/>
  <c r="G9899" i="4" s="1"/>
  <c r="G9900" i="4" s="1"/>
  <c r="G9901" i="4" s="1"/>
  <c r="G9902" i="4" s="1"/>
  <c r="G9903" i="4" s="1"/>
  <c r="G9904" i="4" s="1"/>
  <c r="G9905" i="4" s="1"/>
  <c r="G9906" i="4" s="1"/>
  <c r="G9907" i="4" s="1"/>
  <c r="G9908" i="4" s="1"/>
  <c r="G9909" i="4" s="1"/>
  <c r="G9910" i="4" s="1"/>
  <c r="G9911" i="4" s="1"/>
  <c r="G9912" i="4" s="1"/>
  <c r="G9913" i="4" s="1"/>
  <c r="G9914" i="4" s="1"/>
  <c r="G9915" i="4" s="1"/>
  <c r="G9916" i="4" s="1"/>
  <c r="G9917" i="4" s="1"/>
  <c r="G9918" i="4" s="1"/>
  <c r="G9919" i="4" s="1"/>
  <c r="G9920" i="4" s="1"/>
  <c r="G9921" i="4" s="1"/>
  <c r="G9922" i="4" s="1"/>
  <c r="G9923" i="4" s="1"/>
  <c r="G9924" i="4" s="1"/>
  <c r="G9925" i="4" s="1"/>
  <c r="G9926" i="4" s="1"/>
  <c r="G9927" i="4" s="1"/>
  <c r="G9928" i="4" s="1"/>
  <c r="G9929" i="4" s="1"/>
  <c r="G9930" i="4" s="1"/>
  <c r="G9931" i="4" s="1"/>
  <c r="G9932" i="4" s="1"/>
  <c r="G9933" i="4" s="1"/>
  <c r="G9934" i="4" s="1"/>
  <c r="G9935" i="4" s="1"/>
  <c r="G9936" i="4" s="1"/>
  <c r="G9937" i="4" s="1"/>
  <c r="G9938" i="4" s="1"/>
  <c r="G9939" i="4" s="1"/>
  <c r="G9940" i="4" s="1"/>
  <c r="G9941" i="4" s="1"/>
  <c r="G9942" i="4" s="1"/>
  <c r="G9943" i="4" s="1"/>
  <c r="G9944" i="4" s="1"/>
  <c r="G9945" i="4" s="1"/>
  <c r="G9946" i="4" s="1"/>
  <c r="G9947" i="4" s="1"/>
  <c r="G9948" i="4" s="1"/>
  <c r="G9949" i="4" s="1"/>
  <c r="G9950" i="4" s="1"/>
  <c r="G9951" i="4" s="1"/>
  <c r="G9952" i="4" s="1"/>
  <c r="G9953" i="4" s="1"/>
  <c r="G9954" i="4" s="1"/>
  <c r="G9955" i="4" s="1"/>
  <c r="G9956" i="4" s="1"/>
  <c r="G9957" i="4" s="1"/>
  <c r="G9958" i="4" s="1"/>
  <c r="G9959" i="4" s="1"/>
  <c r="G9960" i="4" s="1"/>
  <c r="G9961" i="4" s="1"/>
  <c r="G9962" i="4" s="1"/>
  <c r="G9963" i="4" s="1"/>
  <c r="G9964" i="4" s="1"/>
  <c r="G9965" i="4" s="1"/>
  <c r="G9966" i="4" s="1"/>
  <c r="G9967" i="4" s="1"/>
  <c r="G9968" i="4" s="1"/>
  <c r="G9969" i="4" s="1"/>
  <c r="G9970" i="4" s="1"/>
  <c r="G9971" i="4" s="1"/>
  <c r="G9972" i="4" s="1"/>
  <c r="G9973" i="4" s="1"/>
  <c r="G9974" i="4" s="1"/>
  <c r="G9975" i="4" s="1"/>
  <c r="G9976" i="4" s="1"/>
  <c r="G9977" i="4" s="1"/>
  <c r="G9978" i="4" s="1"/>
  <c r="G9979" i="4" s="1"/>
  <c r="G9980" i="4" s="1"/>
  <c r="G9981" i="4" s="1"/>
  <c r="G9982" i="4" s="1"/>
  <c r="G9983" i="4" s="1"/>
  <c r="G9984" i="4" s="1"/>
  <c r="G9985" i="4" s="1"/>
  <c r="G9986" i="4" s="1"/>
  <c r="G9987" i="4" s="1"/>
  <c r="G9988" i="4" s="1"/>
  <c r="G9989" i="4" s="1"/>
  <c r="G9990" i="4" s="1"/>
  <c r="G9991" i="4" s="1"/>
  <c r="G9992" i="4" s="1"/>
  <c r="G9993" i="4" s="1"/>
  <c r="G9994" i="4" s="1"/>
  <c r="G9995" i="4" s="1"/>
  <c r="G9996" i="4" s="1"/>
  <c r="G9997" i="4" s="1"/>
  <c r="G9998" i="4" s="1"/>
  <c r="G9999" i="4" s="1"/>
  <c r="G10000" i="4" s="1"/>
  <c r="G10001" i="4" s="1"/>
  <c r="G10002" i="4" s="1"/>
  <c r="G10003" i="4" s="1"/>
  <c r="G10004" i="4" s="1"/>
  <c r="G10005" i="4" s="1"/>
  <c r="G10006" i="4" s="1"/>
  <c r="G10007" i="4" s="1"/>
  <c r="G10008" i="4" s="1"/>
  <c r="G10009" i="4" s="1"/>
  <c r="G10010" i="4" s="1"/>
  <c r="G10011" i="4" s="1"/>
  <c r="G10012" i="4" s="1"/>
  <c r="G10013" i="4" s="1"/>
  <c r="G10014" i="4" s="1"/>
  <c r="G10015" i="4" s="1"/>
  <c r="G10016" i="4" s="1"/>
  <c r="G10017" i="4" s="1"/>
  <c r="G10018" i="4" s="1"/>
  <c r="G10019" i="4" s="1"/>
  <c r="G10020" i="4" s="1"/>
  <c r="G10021" i="4" s="1"/>
  <c r="G10022" i="4" s="1"/>
  <c r="G10023" i="4" s="1"/>
  <c r="G10024" i="4" s="1"/>
  <c r="G10025" i="4" s="1"/>
  <c r="G10026" i="4" s="1"/>
  <c r="G10027" i="4" s="1"/>
  <c r="G10028" i="4" s="1"/>
  <c r="G10029" i="4" s="1"/>
  <c r="G10030" i="4" s="1"/>
  <c r="G10031" i="4" s="1"/>
  <c r="G10032" i="4" s="1"/>
  <c r="G10033" i="4" s="1"/>
  <c r="G10034" i="4" s="1"/>
  <c r="G10035" i="4" s="1"/>
  <c r="G10036" i="4" s="1"/>
  <c r="G10037" i="4" s="1"/>
  <c r="G10038" i="4" s="1"/>
  <c r="G10039" i="4" s="1"/>
  <c r="G10040" i="4" s="1"/>
  <c r="G10041" i="4" s="1"/>
  <c r="G10042" i="4" s="1"/>
  <c r="G10043" i="4" s="1"/>
  <c r="G10044" i="4" s="1"/>
  <c r="G10045" i="4" s="1"/>
  <c r="G10046" i="4" s="1"/>
  <c r="G10047" i="4" s="1"/>
  <c r="G10048" i="4" s="1"/>
  <c r="G10049" i="4" s="1"/>
  <c r="G10050" i="4" s="1"/>
  <c r="G10051" i="4" s="1"/>
  <c r="G10052" i="4" s="1"/>
  <c r="G10053" i="4" s="1"/>
  <c r="G10054" i="4" s="1"/>
  <c r="G10055" i="4" s="1"/>
  <c r="G10056" i="4" s="1"/>
  <c r="G10057" i="4" s="1"/>
  <c r="G10058" i="4" s="1"/>
  <c r="G10059" i="4" s="1"/>
  <c r="G10060" i="4" s="1"/>
  <c r="G10061" i="4" s="1"/>
  <c r="G10062" i="4" s="1"/>
  <c r="G10063" i="4" s="1"/>
  <c r="G10064" i="4" s="1"/>
  <c r="G10065" i="4" s="1"/>
  <c r="G10066" i="4" s="1"/>
  <c r="G10067" i="4" s="1"/>
  <c r="G10068" i="4" s="1"/>
  <c r="G10069" i="4" s="1"/>
  <c r="G10070" i="4" s="1"/>
  <c r="G10071" i="4" s="1"/>
  <c r="G10072" i="4" s="1"/>
  <c r="G10073" i="4" s="1"/>
  <c r="G10074" i="4" s="1"/>
  <c r="G10075" i="4" s="1"/>
  <c r="G10076" i="4" s="1"/>
  <c r="G10077" i="4" s="1"/>
  <c r="G10078" i="4" s="1"/>
  <c r="G10079" i="4" s="1"/>
  <c r="G10080" i="4" s="1"/>
  <c r="G10081" i="4" s="1"/>
  <c r="G10082" i="4" s="1"/>
  <c r="G10083" i="4" s="1"/>
  <c r="G10084" i="4" s="1"/>
  <c r="G10085" i="4" s="1"/>
  <c r="G10086" i="4" s="1"/>
  <c r="G10087" i="4" s="1"/>
  <c r="G10088" i="4" s="1"/>
  <c r="G10089" i="4" s="1"/>
  <c r="G10090" i="4" s="1"/>
  <c r="G10091" i="4" s="1"/>
  <c r="G10092" i="4" s="1"/>
  <c r="G10093" i="4" s="1"/>
  <c r="G10094" i="4" s="1"/>
  <c r="G10095" i="4" s="1"/>
  <c r="G10096" i="4" s="1"/>
  <c r="G10097" i="4" s="1"/>
  <c r="G10098" i="4" s="1"/>
  <c r="G10099" i="4" s="1"/>
  <c r="G10100" i="4" s="1"/>
  <c r="G10101" i="4" s="1"/>
  <c r="G10102" i="4" s="1"/>
  <c r="G10103" i="4" s="1"/>
  <c r="G10104" i="4" s="1"/>
  <c r="G10105" i="4" s="1"/>
  <c r="G10106" i="4" s="1"/>
  <c r="G10107" i="4" s="1"/>
  <c r="G10108" i="4" s="1"/>
  <c r="G10109" i="4" s="1"/>
  <c r="G10110" i="4" s="1"/>
  <c r="G10111" i="4" s="1"/>
  <c r="G10112" i="4" s="1"/>
  <c r="G10113" i="4" s="1"/>
  <c r="G10114" i="4" s="1"/>
  <c r="G10115" i="4" s="1"/>
  <c r="G10116" i="4" s="1"/>
  <c r="G10117" i="4" s="1"/>
  <c r="G10118" i="4" s="1"/>
  <c r="G10119" i="4" s="1"/>
  <c r="G10120" i="4" s="1"/>
  <c r="G10121" i="4" s="1"/>
  <c r="G10122" i="4" s="1"/>
  <c r="G10123" i="4" s="1"/>
  <c r="G10124" i="4" s="1"/>
  <c r="G10125" i="4" s="1"/>
  <c r="G10126" i="4" s="1"/>
  <c r="G10127" i="4" s="1"/>
  <c r="G10128" i="4" s="1"/>
  <c r="G10129" i="4" s="1"/>
  <c r="G10130" i="4" s="1"/>
  <c r="G10131" i="4" s="1"/>
  <c r="G10132" i="4" s="1"/>
  <c r="G10133" i="4" s="1"/>
  <c r="G10134" i="4" s="1"/>
  <c r="G10135" i="4" s="1"/>
  <c r="G10136" i="4" s="1"/>
  <c r="G10137" i="4" s="1"/>
  <c r="G10138" i="4" s="1"/>
  <c r="G10139" i="4" s="1"/>
  <c r="G10140" i="4" s="1"/>
  <c r="G10141" i="4" s="1"/>
  <c r="G10142" i="4" s="1"/>
  <c r="G10143" i="4" s="1"/>
  <c r="G10144" i="4" s="1"/>
  <c r="G10145" i="4" s="1"/>
  <c r="G10146" i="4" s="1"/>
  <c r="G10147" i="4" s="1"/>
  <c r="G10148" i="4" s="1"/>
  <c r="G10149" i="4" s="1"/>
  <c r="G10150" i="4" s="1"/>
  <c r="G10151" i="4" s="1"/>
  <c r="G10152" i="4" s="1"/>
  <c r="G10153" i="4" s="1"/>
  <c r="G10154" i="4" s="1"/>
  <c r="G10155" i="4" s="1"/>
  <c r="G10156" i="4" s="1"/>
  <c r="G10157" i="4" s="1"/>
  <c r="G10158" i="4" s="1"/>
  <c r="G10159" i="4" s="1"/>
  <c r="G10160" i="4" s="1"/>
  <c r="G10161" i="4" s="1"/>
  <c r="G10162" i="4" s="1"/>
  <c r="G10163" i="4" s="1"/>
  <c r="G10164" i="4" s="1"/>
  <c r="G10165" i="4" s="1"/>
  <c r="G10166" i="4" s="1"/>
  <c r="G10167" i="4" s="1"/>
  <c r="G10168" i="4" s="1"/>
  <c r="G10169" i="4" s="1"/>
  <c r="G10170" i="4" s="1"/>
  <c r="G10171" i="4" s="1"/>
  <c r="G10172" i="4" s="1"/>
  <c r="G10173" i="4" s="1"/>
  <c r="G10174" i="4" s="1"/>
  <c r="G10175" i="4" s="1"/>
  <c r="G10176" i="4" s="1"/>
  <c r="G10177" i="4" s="1"/>
  <c r="G10178" i="4" s="1"/>
  <c r="G10179" i="4" s="1"/>
  <c r="G10180" i="4" s="1"/>
  <c r="G10181" i="4" s="1"/>
  <c r="G10182" i="4" s="1"/>
  <c r="G10183" i="4" s="1"/>
  <c r="G10184" i="4" s="1"/>
  <c r="G10185" i="4" s="1"/>
  <c r="G10186" i="4" s="1"/>
  <c r="G10187" i="4" s="1"/>
  <c r="G10188" i="4" s="1"/>
  <c r="G10189" i="4" s="1"/>
  <c r="G10190" i="4" s="1"/>
  <c r="G10191" i="4" s="1"/>
  <c r="G10192" i="4" s="1"/>
  <c r="G10193" i="4" s="1"/>
  <c r="G10194" i="4" s="1"/>
  <c r="G10195" i="4" s="1"/>
  <c r="G10196" i="4" s="1"/>
  <c r="G10197" i="4" s="1"/>
  <c r="G10198" i="4" s="1"/>
  <c r="G10199" i="4" s="1"/>
  <c r="G10200" i="4" s="1"/>
  <c r="G10201" i="4" s="1"/>
  <c r="G10202" i="4" s="1"/>
  <c r="G10203" i="4" s="1"/>
  <c r="G10204" i="4" s="1"/>
  <c r="G10205" i="4" s="1"/>
  <c r="G10206" i="4" s="1"/>
  <c r="G10207" i="4" s="1"/>
  <c r="G10208" i="4" s="1"/>
  <c r="G10209" i="4" s="1"/>
  <c r="G10210" i="4" s="1"/>
  <c r="G10211" i="4" s="1"/>
  <c r="G10212" i="4" s="1"/>
  <c r="G10213" i="4" s="1"/>
  <c r="G10214" i="4" s="1"/>
  <c r="G10215" i="4" s="1"/>
  <c r="G10216" i="4" s="1"/>
  <c r="G10217" i="4" s="1"/>
  <c r="G10218" i="4" s="1"/>
  <c r="G10219" i="4" s="1"/>
  <c r="G10220" i="4" s="1"/>
  <c r="G10221" i="4" s="1"/>
  <c r="G10222" i="4" s="1"/>
  <c r="G10223" i="4" s="1"/>
  <c r="G10224" i="4" s="1"/>
  <c r="G10225" i="4" s="1"/>
  <c r="G10226" i="4" s="1"/>
  <c r="G10227" i="4" s="1"/>
  <c r="G10228" i="4" s="1"/>
  <c r="G10229" i="4" s="1"/>
  <c r="G10230" i="4" s="1"/>
  <c r="G10231" i="4" s="1"/>
  <c r="G10232" i="4" s="1"/>
  <c r="G10233" i="4" s="1"/>
  <c r="G10234" i="4" s="1"/>
  <c r="G10235" i="4" s="1"/>
  <c r="G10236" i="4" s="1"/>
  <c r="G10237" i="4" s="1"/>
  <c r="G10238" i="4" s="1"/>
  <c r="Q1664" i="1"/>
  <c r="Q2173" i="1"/>
  <c r="Q1877" i="1"/>
  <c r="Q1451" i="1"/>
  <c r="Q1348" i="1"/>
  <c r="Q2045" i="1"/>
  <c r="Q2610" i="1"/>
  <c r="Q2759" i="1"/>
  <c r="Q2422" i="1"/>
  <c r="Q1349" i="1"/>
  <c r="Q1884" i="1"/>
  <c r="Q2573" i="1"/>
  <c r="Q2316" i="1"/>
  <c r="Q2456" i="1"/>
  <c r="Q2084" i="1"/>
  <c r="Q2135" i="1"/>
  <c r="Q2201" i="1"/>
  <c r="Q2521" i="1"/>
  <c r="Q2021" i="1"/>
  <c r="Q1627" i="1"/>
  <c r="Q1342" i="1"/>
  <c r="Q2297" i="1"/>
  <c r="Q2430" i="1"/>
  <c r="Q1559" i="1"/>
  <c r="Q2114" i="1"/>
  <c r="Q1688" i="1"/>
  <c r="Q1539" i="1"/>
  <c r="Q2250" i="1"/>
  <c r="Q2391" i="1"/>
  <c r="Q2472" i="1"/>
  <c r="Q1453" i="1"/>
  <c r="Q2079" i="1"/>
  <c r="Q1919" i="1"/>
  <c r="Q1836" i="1"/>
  <c r="Q1784" i="1"/>
  <c r="Q2117" i="1"/>
  <c r="Q1667" i="1"/>
  <c r="Q2027" i="1"/>
  <c r="Q2154" i="1"/>
  <c r="Q2664" i="1"/>
  <c r="Q1915" i="1"/>
  <c r="Q2318" i="1"/>
  <c r="Q1685" i="1"/>
  <c r="Q2004" i="1"/>
  <c r="Q1855" i="1"/>
  <c r="Q1959" i="1"/>
  <c r="Q2064" i="1"/>
  <c r="Q2071" i="1"/>
  <c r="Q2260" i="1"/>
  <c r="Q1390" i="1"/>
  <c r="Q2155" i="1"/>
  <c r="Q2609" i="1"/>
  <c r="Q2093" i="1"/>
  <c r="Q1325" i="1"/>
  <c r="Q1461" i="1"/>
  <c r="Q1345" i="1"/>
  <c r="Q1834" i="1"/>
  <c r="Q2217" i="1"/>
  <c r="Q1965" i="1"/>
  <c r="Q2283" i="1"/>
  <c r="Q1727" i="1"/>
  <c r="Q1302" i="1"/>
  <c r="Q1541" i="1"/>
  <c r="Q1848" i="1"/>
  <c r="Q2062" i="1"/>
  <c r="Q2706" i="1"/>
  <c r="Q1665" i="1"/>
  <c r="Q1594" i="1"/>
  <c r="Q1956" i="1"/>
  <c r="Q1735" i="1"/>
  <c r="Q2433" i="1"/>
  <c r="Q2134" i="1"/>
  <c r="Q2320" i="1"/>
  <c r="Q1792" i="1"/>
  <c r="Q1316" i="1"/>
  <c r="Q1923" i="1"/>
  <c r="Q2691" i="1"/>
  <c r="Q2565" i="1"/>
  <c r="Q2451" i="1"/>
  <c r="Q2055" i="1"/>
  <c r="Q2686" i="1"/>
  <c r="Q2566" i="1"/>
  <c r="Q1989" i="1"/>
  <c r="Q2509" i="1"/>
  <c r="Q2061" i="1"/>
  <c r="Q2468" i="1"/>
  <c r="Q1570" i="1"/>
  <c r="Q2327" i="1"/>
  <c r="Q2294" i="1"/>
  <c r="Q2769" i="1"/>
  <c r="Q1876" i="1"/>
  <c r="Q1847" i="1"/>
  <c r="Q1790" i="1"/>
  <c r="Q1308" i="1"/>
  <c r="Q2188" i="1"/>
  <c r="Q2668" i="1"/>
  <c r="Q1574" i="1"/>
  <c r="Q1714" i="1"/>
  <c r="Q1408" i="1"/>
  <c r="Q2196" i="1"/>
  <c r="Q1324" i="1"/>
  <c r="Q2503" i="1"/>
  <c r="Q2423" i="1"/>
  <c r="Q1686" i="1"/>
  <c r="Q2623" i="1"/>
  <c r="Q2478" i="1"/>
  <c r="Q2496" i="1"/>
  <c r="Q2287" i="1"/>
  <c r="Q1616" i="1"/>
  <c r="Q1702" i="1"/>
  <c r="Q2398" i="1"/>
  <c r="Q1992" i="1"/>
  <c r="Q2693" i="1"/>
  <c r="Q2600" i="1"/>
  <c r="Q1752" i="1"/>
  <c r="Q1475" i="1"/>
  <c r="Q1466" i="1"/>
  <c r="Q1755" i="1"/>
  <c r="Q1333" i="1"/>
  <c r="Q2290" i="1"/>
  <c r="Q1398" i="1"/>
  <c r="Q1510" i="1"/>
  <c r="Q1948" i="1"/>
  <c r="Q2022" i="1"/>
  <c r="Q2342" i="1"/>
  <c r="Q1952" i="1"/>
  <c r="Q1335" i="1"/>
  <c r="Q1590" i="1"/>
  <c r="Q1420" i="1"/>
  <c r="Q1485" i="1"/>
  <c r="Q1867" i="1"/>
  <c r="Q2393" i="1"/>
  <c r="Q1469" i="1"/>
  <c r="Q1624" i="1"/>
  <c r="Q2050" i="1"/>
  <c r="Q1751" i="1"/>
  <c r="Q2384" i="1"/>
  <c r="Q1754" i="1"/>
  <c r="Q1699" i="1"/>
  <c r="Q1687" i="1"/>
  <c r="Q1637" i="1"/>
  <c r="Q1618" i="1"/>
  <c r="Q2351" i="1"/>
  <c r="Q2014" i="1"/>
  <c r="Q1647" i="1"/>
  <c r="Q1442" i="1"/>
  <c r="Q1494" i="1"/>
  <c r="Q1330" i="1"/>
  <c r="Q1676" i="1"/>
  <c r="Q2536" i="1"/>
  <c r="Q1636" i="1"/>
  <c r="Q1802" i="1"/>
  <c r="Q1995" i="1"/>
  <c r="Q1862" i="1"/>
  <c r="Q1403" i="1"/>
  <c r="Q2311" i="1"/>
  <c r="Q2191" i="1"/>
  <c r="Q1838" i="1"/>
  <c r="Q1881" i="1"/>
  <c r="Q1463" i="1"/>
  <c r="Q2715" i="1"/>
  <c r="Q2003" i="1"/>
  <c r="Q2658" i="1"/>
  <c r="Q2404" i="1"/>
  <c r="Q1940" i="1"/>
  <c r="Q1861" i="1"/>
  <c r="Q2726" i="1"/>
  <c r="Q2747" i="1"/>
  <c r="Q2198" i="1"/>
  <c r="Q2262" i="1"/>
  <c r="Q1527" i="1"/>
  <c r="Q1452" i="1"/>
  <c r="Q2364" i="1"/>
  <c r="Q1817" i="1"/>
  <c r="Q2639" i="1"/>
  <c r="Q1327" i="1"/>
  <c r="Q1490" i="1"/>
  <c r="Q2189" i="1"/>
  <c r="Q2210" i="1"/>
  <c r="Q2587" i="1"/>
  <c r="Q1558" i="1"/>
  <c r="Q2371" i="1"/>
  <c r="Q1657" i="1"/>
  <c r="Q1532" i="1"/>
  <c r="Q1298" i="1"/>
  <c r="Q1973" i="1"/>
  <c r="Q1813" i="1"/>
  <c r="Q2035" i="1"/>
  <c r="Q1818" i="1"/>
  <c r="Q2286" i="1"/>
  <c r="Q2056" i="1"/>
  <c r="Q1614" i="1"/>
  <c r="Q1391" i="1"/>
  <c r="Q2070" i="1"/>
  <c r="Q2543" i="1"/>
  <c r="Q1474" i="1"/>
  <c r="Q2457" i="1"/>
  <c r="Q1783" i="1"/>
  <c r="Q2302" i="1"/>
  <c r="Q1318" i="1"/>
  <c r="Q2376" i="1"/>
  <c r="Q1756" i="1"/>
  <c r="Q2766" i="1"/>
  <c r="Q2044" i="1"/>
  <c r="Q2515" i="1"/>
  <c r="Q1439" i="1"/>
  <c r="Q1470" i="1"/>
  <c r="Q1622" i="1"/>
  <c r="Q2166" i="1"/>
  <c r="Q1599" i="1"/>
  <c r="Q2446" i="1"/>
  <c r="Q1384" i="1"/>
  <c r="Q2321" i="1"/>
  <c r="Q2408" i="1"/>
  <c r="Q1556" i="1"/>
  <c r="Q1306" i="1"/>
  <c r="Q1495" i="1"/>
  <c r="Q1795" i="1"/>
  <c r="Q1332" i="1"/>
  <c r="Q2375" i="1"/>
  <c r="Q2310" i="1"/>
  <c r="Q1774" i="1"/>
  <c r="Q1394" i="1"/>
  <c r="Q2325" i="1"/>
  <c r="Q1595" i="1"/>
  <c r="Q2425" i="1"/>
  <c r="Q2608" i="1"/>
  <c r="Q2127" i="1"/>
  <c r="Q2232" i="1"/>
  <c r="Q1445" i="1"/>
  <c r="Q1916" i="1"/>
  <c r="Q1378" i="1"/>
  <c r="Q1831" i="1"/>
  <c r="Q2615" i="1"/>
  <c r="Q1565" i="1"/>
  <c r="Q1372" i="1"/>
  <c r="Q1549" i="1"/>
  <c r="Q2377" i="1"/>
  <c r="Q2006" i="1"/>
  <c r="Q2158" i="1"/>
  <c r="Q1977" i="1"/>
  <c r="Q2568" i="1"/>
  <c r="Q2667" i="1"/>
  <c r="Q1906" i="1"/>
  <c r="Q2403" i="1"/>
  <c r="Q2561" i="1"/>
  <c r="Q2197" i="1"/>
  <c r="Q1771" i="1"/>
  <c r="Q2170" i="1"/>
  <c r="Q2329" i="1"/>
  <c r="Q1429" i="1"/>
  <c r="Q1543" i="1"/>
  <c r="Q1835" i="1"/>
  <c r="Q1760" i="1"/>
  <c r="Q1759" i="1"/>
  <c r="Q1491" i="1"/>
  <c r="Q1371" i="1"/>
  <c r="Q2203" i="1"/>
  <c r="Q1865" i="1"/>
  <c r="Q2095" i="1"/>
  <c r="Q1765" i="1"/>
  <c r="Q2742" i="1"/>
  <c r="Q1447" i="1"/>
  <c r="Q2159" i="1"/>
  <c r="Q2009" i="1"/>
  <c r="Q1365" i="1"/>
  <c r="Q2362" i="1"/>
  <c r="Q1994" i="1"/>
  <c r="Q2416" i="1"/>
  <c r="Q2278" i="1"/>
  <c r="Q1839" i="1"/>
  <c r="Q1455" i="1"/>
  <c r="Q1825" i="1"/>
  <c r="Q1797" i="1"/>
  <c r="Q1869" i="1"/>
  <c r="Q2185" i="1"/>
  <c r="Q2069" i="1"/>
  <c r="Q2125" i="1"/>
  <c r="Q2133" i="1"/>
  <c r="Q2099" i="1"/>
  <c r="Q1883" i="1"/>
  <c r="Q1962" i="1"/>
  <c r="Q2593" i="1"/>
  <c r="Q2499" i="1"/>
  <c r="Q1842" i="1"/>
  <c r="Q1724" i="1"/>
  <c r="Q1506" i="1"/>
  <c r="Q1500" i="1"/>
  <c r="Q1341" i="1"/>
  <c r="Q2023" i="1"/>
  <c r="Q2656" i="1"/>
  <c r="Q1402" i="1"/>
  <c r="Q2272" i="1"/>
  <c r="Q1652" i="1"/>
  <c r="Q1715" i="1"/>
  <c r="Q2535" i="1"/>
  <c r="Q1778" i="1"/>
  <c r="Q1489" i="1"/>
  <c r="Q1772" i="1"/>
  <c r="Q1406" i="1"/>
  <c r="Q1694" i="1"/>
  <c r="Q2367" i="1"/>
  <c r="Q2119" i="1"/>
  <c r="Q2611" i="1"/>
  <c r="Q2213" i="1"/>
  <c r="Q1544" i="1"/>
  <c r="Q1882" i="1"/>
  <c r="Q2354" i="1"/>
  <c r="Q2690" i="1"/>
  <c r="Q2554" i="1"/>
  <c r="Q1411" i="1"/>
  <c r="Q1591" i="1"/>
  <c r="Q1440" i="1"/>
  <c r="Q2130" i="1"/>
  <c r="Q1983" i="1"/>
  <c r="Q2688" i="1"/>
  <c r="Q2165" i="1"/>
  <c r="Q1674" i="1"/>
  <c r="Q1722" i="1"/>
  <c r="Q2221" i="1"/>
  <c r="Q1872" i="1"/>
  <c r="Q1809" i="1"/>
  <c r="Q2146" i="1"/>
  <c r="Q2567" i="1"/>
  <c r="Q2390" i="1"/>
  <c r="Q2644" i="1"/>
  <c r="Q1609" i="1"/>
  <c r="Q2108" i="1"/>
  <c r="Q2585" i="1"/>
  <c r="Q2220" i="1"/>
  <c r="Q1770" i="1"/>
  <c r="Q2150" i="1"/>
  <c r="Q1904" i="1"/>
  <c r="Q1296" i="1"/>
  <c r="Q2208" i="1"/>
  <c r="Q1554" i="1"/>
  <c r="Q2382" i="1"/>
  <c r="Q2102" i="1"/>
  <c r="Q1354" i="1"/>
  <c r="Q2015" i="1"/>
  <c r="Q1930" i="1"/>
  <c r="Q1502" i="1"/>
  <c r="Q2558" i="1"/>
  <c r="Q1363" i="1"/>
  <c r="Q1359" i="1"/>
  <c r="Q1747" i="1"/>
  <c r="Q2139" i="1"/>
  <c r="Q1671" i="1"/>
  <c r="Q2603" i="1"/>
  <c r="Q2366" i="1"/>
  <c r="Q1723" i="1"/>
  <c r="Q1471" i="1"/>
  <c r="Q1501" i="1"/>
  <c r="Q1320" i="1"/>
  <c r="Q2007" i="1"/>
  <c r="Q2660" i="1"/>
  <c r="Q1430" i="1"/>
  <c r="Q1692" i="1"/>
  <c r="Q2539" i="1"/>
  <c r="Q1563" i="1"/>
  <c r="Q1788" i="1"/>
  <c r="Q1304" i="1"/>
  <c r="Q1326" i="1"/>
  <c r="Q2075" i="1"/>
  <c r="Q1516" i="1"/>
  <c r="Q1938" i="1"/>
  <c r="Q1658" i="1"/>
  <c r="Q1571" i="1"/>
  <c r="Q2735" i="1"/>
  <c r="Q2402" i="1"/>
  <c r="Q1374" i="1"/>
  <c r="Q2657" i="1"/>
  <c r="Q2607" i="1"/>
  <c r="Q2087" i="1"/>
  <c r="Q1580" i="1"/>
  <c r="Q2156" i="1"/>
  <c r="Q1397" i="1"/>
  <c r="Q2606" i="1"/>
  <c r="Q2410" i="1"/>
  <c r="Q1695" i="1"/>
  <c r="Q1531" i="1"/>
  <c r="Q1605" i="1"/>
  <c r="Q2763" i="1"/>
  <c r="Q1911" i="1"/>
  <c r="Q1837" i="1"/>
  <c r="Q1534" i="1"/>
  <c r="Q1900" i="1"/>
  <c r="Q2438" i="1"/>
  <c r="Q2588" i="1"/>
  <c r="Q2019" i="1"/>
  <c r="Q1536" i="1"/>
  <c r="Q1386" i="1"/>
  <c r="Q1456" i="1"/>
  <c r="Q2344" i="1"/>
  <c r="Q2687" i="1"/>
  <c r="Q1422" i="1"/>
  <c r="Q2323" i="1"/>
  <c r="Q1436" i="1"/>
  <c r="Q1819" i="1"/>
  <c r="Q2723" i="1"/>
  <c r="Q2748" i="1"/>
  <c r="Q1928" i="1"/>
  <c r="Q2378" i="1"/>
  <c r="Q2486" i="1"/>
  <c r="Q2772" i="1"/>
  <c r="Q2266" i="1"/>
  <c r="Q2295" i="1"/>
  <c r="Q2303" i="1"/>
  <c r="Q1738" i="1"/>
  <c r="Q1880" i="1"/>
  <c r="Q2149" i="1"/>
  <c r="Q1458" i="1"/>
  <c r="Q1871" i="1"/>
  <c r="Q1721" i="1"/>
  <c r="Q2202" i="1"/>
  <c r="Q1587" i="1"/>
  <c r="Q1733" i="1"/>
  <c r="Q1945" i="1"/>
  <c r="Q1932" i="1"/>
  <c r="Q1596" i="1"/>
  <c r="Q2647" i="1"/>
  <c r="Q2123" i="1"/>
  <c r="Q2110" i="1"/>
  <c r="Q2634" i="1"/>
  <c r="Q1586" i="1"/>
  <c r="Q2653" i="1"/>
  <c r="Q2065" i="1"/>
  <c r="Q1886" i="1"/>
  <c r="Q1434" i="1"/>
  <c r="Q2427" i="1"/>
  <c r="Q2242" i="1"/>
  <c r="Q2187" i="1"/>
  <c r="Q2527" i="1"/>
  <c r="Q1569" i="1"/>
  <c r="Q2590" i="1"/>
  <c r="Q2293" i="1"/>
  <c r="Q2583" i="1"/>
  <c r="Q2336" i="1"/>
  <c r="Q2458" i="1"/>
  <c r="Q1700" i="1"/>
  <c r="Q1409" i="1"/>
  <c r="Q1677" i="1"/>
  <c r="Q1568" i="1"/>
  <c r="Q1366" i="1"/>
  <c r="Q1520" i="1"/>
  <c r="Q1934" i="1"/>
  <c r="Q1323" i="1"/>
  <c r="Q2001" i="1"/>
  <c r="Q2414" i="1"/>
  <c r="Q1449" i="1"/>
  <c r="Q2230" i="1"/>
  <c r="Q1438" i="1"/>
  <c r="Q1670" i="1"/>
  <c r="Q1524" i="1"/>
  <c r="Q2655" i="1"/>
  <c r="Q1944" i="1"/>
  <c r="Q1918" i="1"/>
  <c r="Q1557" i="1"/>
  <c r="Q1964" i="1"/>
  <c r="Q2754" i="1"/>
  <c r="Q2624" i="1"/>
  <c r="Q1841" i="1"/>
  <c r="Q1742" i="1"/>
  <c r="Q1814" i="1"/>
  <c r="Q1963" i="1"/>
  <c r="Q2716" i="1"/>
  <c r="Q2008" i="1"/>
  <c r="Q1423" i="1"/>
  <c r="Q1321" i="1"/>
  <c r="Q2334" i="1"/>
  <c r="Q2444" i="1"/>
  <c r="Q2174" i="1"/>
  <c r="Q1428" i="1"/>
  <c r="Q1683" i="1"/>
  <c r="Q2126" i="1"/>
  <c r="Q2047" i="1"/>
  <c r="Q2218" i="1"/>
  <c r="Q2559" i="1"/>
  <c r="Q2494" i="1"/>
  <c r="Q1996" i="1"/>
  <c r="Q1615" i="1"/>
  <c r="Q1407" i="1"/>
  <c r="Q1980" i="1"/>
  <c r="Q1682" i="1"/>
  <c r="Q2718" i="1"/>
  <c r="Q2024" i="1"/>
  <c r="Q2392" i="1"/>
  <c r="Q1766" i="1"/>
  <c r="Q1679" i="1"/>
  <c r="Q2704" i="1"/>
  <c r="Q2692" i="1"/>
  <c r="Q1638" i="1"/>
  <c r="Q1567" i="1"/>
  <c r="Q1478" i="1"/>
  <c r="Q2577" i="1"/>
  <c r="Q2089" i="1"/>
  <c r="Q1419" i="1"/>
  <c r="Q1317" i="1"/>
  <c r="Q1583" i="1"/>
  <c r="Q2104" i="1"/>
  <c r="Q2481" i="1"/>
  <c r="Q2299" i="1"/>
  <c r="Q1873" i="1"/>
  <c r="Q1908" i="1"/>
  <c r="Q1376" i="1"/>
  <c r="Q1684" i="1"/>
  <c r="Q2401" i="1"/>
  <c r="Q1853" i="1"/>
  <c r="Q1731" i="1"/>
  <c r="Q2222" i="1"/>
  <c r="Q1552" i="1"/>
  <c r="Q1379" i="1"/>
  <c r="Q1890" i="1"/>
  <c r="Q2357" i="1"/>
  <c r="Q1488" i="1"/>
  <c r="Q1346" i="1"/>
  <c r="Q1486" i="1"/>
  <c r="Q1769" i="1"/>
  <c r="Q2098" i="1"/>
  <c r="Q2540" i="1"/>
  <c r="Q1711" i="1"/>
  <c r="Q1775" i="1"/>
  <c r="Q2542" i="1"/>
  <c r="Q1522" i="1"/>
  <c r="Q2722" i="1"/>
  <c r="Q1392" i="1"/>
  <c r="Q1295" i="1"/>
  <c r="Q1512" i="1"/>
  <c r="Q2063" i="1"/>
  <c r="Q2032" i="1"/>
  <c r="Q2229" i="1"/>
  <c r="Q1993" i="1"/>
  <c r="Q1763" i="1"/>
  <c r="Q1496" i="1"/>
  <c r="Q1352" i="1"/>
  <c r="Q1370" i="1"/>
  <c r="Q1547" i="1"/>
  <c r="Q2141" i="1"/>
  <c r="Q1920" i="1"/>
  <c r="Q2171" i="1"/>
  <c r="Q1564" i="1"/>
  <c r="Q1343" i="1"/>
  <c r="Q2136" i="1"/>
  <c r="Q1857" i="1"/>
  <c r="Q1933" i="1"/>
  <c r="Q2080" i="1"/>
  <c r="Q1888" i="1"/>
  <c r="Q2249" i="1"/>
  <c r="Q1712" i="1"/>
  <c r="Q1546" i="1"/>
  <c r="Q1662" i="1"/>
  <c r="Q2251" i="1"/>
  <c r="Q1621" i="1"/>
  <c r="Q2507" i="1"/>
  <c r="Q1499" i="1"/>
  <c r="Q1450" i="1"/>
  <c r="Q1651" i="1"/>
  <c r="Q1437" i="1"/>
  <c r="Q1801" i="1"/>
  <c r="Q2650" i="1"/>
  <c r="Q2028" i="1"/>
  <c r="Q1380" i="1"/>
  <c r="Q1339" i="1"/>
  <c r="Q1454" i="1"/>
  <c r="Q1521" i="1"/>
  <c r="Q2435" i="1"/>
  <c r="Q1487" i="1"/>
  <c r="Q2464" i="1"/>
  <c r="Q2292" i="1"/>
  <c r="Q2082" i="1"/>
  <c r="Q2450" i="1"/>
  <c r="Q2756" i="1"/>
  <c r="Q2621" i="1"/>
  <c r="Q2454" i="1"/>
  <c r="Q2041" i="1"/>
  <c r="Q2700" i="1"/>
  <c r="Q2276" i="1"/>
  <c r="Q1465" i="1"/>
  <c r="Q2300" i="1"/>
  <c r="Q2491" i="1"/>
  <c r="Q1690" i="1"/>
  <c r="Q1822" i="1"/>
  <c r="Q1659" i="1"/>
  <c r="Q1509" i="1"/>
  <c r="Q2268" i="1"/>
  <c r="Q2018" i="1"/>
  <c r="Q1717" i="1"/>
  <c r="Q1705" i="1"/>
  <c r="Q1513" i="1"/>
  <c r="Q2235" i="1"/>
  <c r="Q2263" i="1"/>
  <c r="Q1643" i="1"/>
  <c r="Q1757" i="1"/>
  <c r="Q1367" i="1"/>
  <c r="Q2039" i="1"/>
  <c r="Q1519" i="1"/>
  <c r="Q1902" i="1"/>
  <c r="Q1542" i="1"/>
  <c r="Q1357" i="1"/>
  <c r="Q1833" i="1"/>
  <c r="Q1758" i="1"/>
  <c r="Q1832" i="1"/>
  <c r="Q2617" i="1"/>
  <c r="Q1459" i="1"/>
  <c r="Q2223" i="1"/>
  <c r="Q2699" i="1"/>
  <c r="Q1697" i="1"/>
  <c r="Q2582" i="1"/>
  <c r="Q1504" i="1"/>
  <c r="Q2177" i="1"/>
  <c r="Q1331" i="1"/>
  <c r="Q1635" i="1"/>
  <c r="Q1514" i="1"/>
  <c r="Q1611" i="1"/>
  <c r="Q1701" i="1"/>
  <c r="Q1901" i="1"/>
  <c r="Q1381" i="1"/>
  <c r="Q1666" i="1"/>
  <c r="Q1675" i="1"/>
  <c r="Q2122" i="1"/>
  <c r="Q2474" i="1"/>
  <c r="Q1631" i="1"/>
  <c r="Q1947" i="1"/>
  <c r="Q2465" i="1"/>
  <c r="Q1388" i="1"/>
  <c r="Q2091" i="1"/>
  <c r="Q2764" i="1"/>
  <c r="Q2602" i="1"/>
  <c r="Q1528" i="1"/>
  <c r="Q1476" i="1"/>
  <c r="Q1799" i="1"/>
  <c r="Q1749" i="1"/>
  <c r="Q1572" i="1"/>
  <c r="Q2088" i="1"/>
  <c r="Q1358" i="1"/>
  <c r="Q2012" i="1"/>
  <c r="Q1681" i="1"/>
  <c r="Q2581" i="1"/>
  <c r="Q1492" i="1"/>
  <c r="Q1656" i="1"/>
  <c r="Q1529" i="1"/>
  <c r="Q1921" i="1"/>
  <c r="Q2411" i="1"/>
  <c r="Q2720" i="1"/>
  <c r="Q1497" i="1"/>
  <c r="Q1322" i="1"/>
  <c r="Q1668" i="1"/>
  <c r="Q1669" i="1"/>
  <c r="Q1970" i="1"/>
  <c r="Q2195" i="1"/>
  <c r="Q2732" i="1"/>
  <c r="Q1951" i="1"/>
  <c r="Q1297" i="1"/>
  <c r="Q2131" i="1"/>
  <c r="Q2620" i="1"/>
  <c r="Q2729" i="1"/>
  <c r="Q2612" i="1"/>
  <c r="Q2337" i="1"/>
  <c r="Q2737" i="1"/>
  <c r="Q2485" i="1"/>
  <c r="Q2121" i="1"/>
  <c r="Q2053" i="1"/>
  <c r="Q1737" i="1"/>
  <c r="Q1803" i="1"/>
  <c r="Q1319" i="1"/>
  <c r="Q1979" i="1"/>
  <c r="Q2226" i="1"/>
  <c r="Q2332" i="1"/>
  <c r="Q2483" i="1"/>
  <c r="Q1593" i="1"/>
  <c r="Q1604" i="1"/>
  <c r="Q1955" i="1"/>
  <c r="Q2431" i="1"/>
  <c r="Q2533" i="1"/>
  <c r="Q2237" i="1"/>
  <c r="Q2113" i="1"/>
  <c r="Q1796" i="1"/>
  <c r="Q2153" i="1"/>
  <c r="Q2659" i="1"/>
  <c r="Q2518" i="1"/>
  <c r="Q1443" i="1"/>
  <c r="Q1878" i="1"/>
  <c r="Q2248" i="1"/>
  <c r="Q2031" i="1"/>
  <c r="Q1680" i="1"/>
  <c r="Q2652" i="1"/>
  <c r="Q2096" i="1"/>
  <c r="Q1870" i="1"/>
  <c r="Q2437" i="1"/>
  <c r="Q2225" i="1"/>
  <c r="Q2066" i="1"/>
  <c r="Q2738" i="1"/>
  <c r="Q1441" i="1"/>
  <c r="Q2579" i="1"/>
  <c r="Q1311" i="1"/>
  <c r="Q2520" i="1"/>
  <c r="Q2470" i="1"/>
  <c r="Q1575" i="1"/>
  <c r="Q2448" i="1"/>
  <c r="Q1412" i="1"/>
  <c r="Q2274" i="1"/>
  <c r="Q1725" i="1"/>
  <c r="Q1582" i="1"/>
  <c r="Q1808" i="1"/>
  <c r="Q2161" i="1"/>
  <c r="Q2671" i="1"/>
  <c r="Q1821" i="1"/>
  <c r="Q1424" i="1"/>
  <c r="Q1689" i="1"/>
  <c r="Q1798" i="1"/>
  <c r="Q2549" i="1"/>
  <c r="Q2432" i="1"/>
  <c r="Q1584" i="1"/>
  <c r="Q1654" i="1"/>
  <c r="Q2531" i="1"/>
  <c r="Q1479" i="1"/>
  <c r="Q2160" i="1"/>
  <c r="Q1576" i="1"/>
  <c r="Q1704" i="1"/>
  <c r="Q1350" i="1"/>
  <c r="Q1827" i="1"/>
  <c r="Q2471" i="1"/>
  <c r="Q1385" i="1"/>
  <c r="Q1511" i="1"/>
  <c r="Q1566" i="1"/>
  <c r="Q1545" i="1"/>
  <c r="Q2315" i="1"/>
  <c r="Q2365" i="1"/>
  <c r="Q1981" i="1"/>
  <c r="Q1709" i="1"/>
  <c r="Q1307" i="1"/>
  <c r="Q1987" i="1"/>
  <c r="Q1628" i="1"/>
  <c r="Q1660" i="1"/>
  <c r="Q1939" i="1"/>
  <c r="Q2074" i="1"/>
  <c r="Q2569" i="1"/>
  <c r="Q2697" i="1"/>
  <c r="Q1416" i="1"/>
  <c r="Q1299" i="1"/>
  <c r="Q2546" i="1"/>
  <c r="Q1830" i="1"/>
  <c r="Q1942" i="1"/>
  <c r="Q1630" i="1"/>
  <c r="Q2005" i="1"/>
  <c r="Q2589" i="1"/>
  <c r="Q1634" i="1"/>
  <c r="Q2238" i="1"/>
  <c r="Q1764" i="1"/>
  <c r="Q1639" i="1"/>
  <c r="Q1968" i="1"/>
  <c r="Q1762" i="1"/>
  <c r="Q1353" i="1"/>
  <c r="Q1978" i="1"/>
  <c r="Q1650" i="1"/>
  <c r="Q2033" i="1"/>
  <c r="Q2151" i="1"/>
  <c r="Q2475" i="1"/>
  <c r="Q2112" i="1"/>
  <c r="Q1553" i="1"/>
  <c r="Q1457" i="1"/>
  <c r="Q2479" i="1"/>
  <c r="Q2322" i="1"/>
  <c r="Q1515" i="1"/>
  <c r="Q2002" i="1"/>
  <c r="Q2635" i="1"/>
  <c r="Q1976" i="1"/>
  <c r="Q2387" i="1"/>
  <c r="Q2049" i="1"/>
  <c r="Q2109" i="1"/>
  <c r="Q2368" i="1"/>
  <c r="Q1907" i="1"/>
  <c r="Q1732" i="1"/>
  <c r="Q1787" i="1"/>
  <c r="Q1312" i="1"/>
  <c r="Q2081" i="1"/>
  <c r="Q2551" i="1"/>
  <c r="Q1745" i="1"/>
  <c r="Q2026" i="1"/>
  <c r="Q2253" i="1"/>
  <c r="Q1807" i="1"/>
  <c r="Q2467" i="1"/>
  <c r="Q2553" i="1"/>
  <c r="Q2245" i="1"/>
  <c r="Q2078" i="1"/>
  <c r="Q1706" i="1"/>
  <c r="Q1550" i="1"/>
  <c r="Q2111" i="1"/>
  <c r="Q2426" i="1"/>
  <c r="Q1480" i="1"/>
  <c r="Q2394" i="1"/>
  <c r="Q2347" i="1"/>
  <c r="Q1678" i="1"/>
  <c r="Q2768" i="1"/>
  <c r="Q1538" i="1"/>
  <c r="Q1726" i="1"/>
  <c r="Q1404" i="1"/>
  <c r="Q1382" i="1"/>
  <c r="Q1329" i="1"/>
  <c r="Q2504" i="1"/>
  <c r="Q1935" i="1"/>
  <c r="Q1337" i="1"/>
  <c r="Q1741" i="1"/>
  <c r="Q1427" i="1"/>
  <c r="Q1507" i="1"/>
  <c r="Q1927" i="1"/>
  <c r="Q2532" i="1"/>
  <c r="Q1997" i="1"/>
  <c r="Q1716" i="1"/>
  <c r="Q2247" i="1"/>
  <c r="Q1356" i="1"/>
  <c r="Q1444" i="1"/>
  <c r="Q1990" i="1"/>
  <c r="Q1852" i="1"/>
  <c r="Q2312" i="1"/>
  <c r="Q1426" i="1"/>
  <c r="Q1537" i="1"/>
  <c r="Q2436" i="1"/>
  <c r="Q2348" i="1"/>
  <c r="Q2211" i="1"/>
  <c r="Q1383" i="1"/>
  <c r="Q1846" i="1"/>
  <c r="Q2524" i="1"/>
  <c r="Q2106" i="1"/>
  <c r="Q2115" i="1"/>
  <c r="Q2713" i="1"/>
  <c r="Q1387" i="1"/>
  <c r="Q2741" i="1"/>
  <c r="Q1941" i="1"/>
  <c r="Q1854" i="1"/>
  <c r="Q1414" i="1"/>
  <c r="Q1400" i="1"/>
  <c r="Q1560" i="1"/>
  <c r="Q1473" i="1"/>
  <c r="Q2480" i="1"/>
  <c r="Q2254" i="1"/>
  <c r="Q1898" i="1"/>
  <c r="Q1481" i="1"/>
  <c r="Q2335" i="1"/>
  <c r="Q1887" i="1"/>
  <c r="Q1889" i="1"/>
  <c r="Q2681" i="1"/>
  <c r="Q1806" i="1"/>
  <c r="Q1498" i="1"/>
  <c r="Q1523" i="1"/>
  <c r="Q2420" i="1"/>
  <c r="Q2094" i="1"/>
  <c r="Q1897" i="1"/>
  <c r="Q2731" i="1"/>
  <c r="Q2157" i="1"/>
  <c r="Q1850" i="1"/>
  <c r="Q1913" i="1"/>
  <c r="Q1776" i="1"/>
  <c r="Q2040" i="1"/>
  <c r="Q2118" i="1"/>
  <c r="Q1551" i="1"/>
  <c r="Q1525" i="1"/>
  <c r="Q1351" i="1"/>
  <c r="Q2030" i="1"/>
  <c r="Q1926" i="1"/>
  <c r="Q2147" i="1"/>
  <c r="Q1336" i="1"/>
  <c r="Q1305" i="1"/>
  <c r="Q2356" i="1"/>
  <c r="Q1425" i="1"/>
  <c r="Q1950" i="1"/>
  <c r="Q2746" i="1"/>
  <c r="Q1943" i="1"/>
  <c r="Q1612" i="1"/>
  <c r="Q1410" i="1"/>
  <c r="Q1905" i="1"/>
  <c r="Q2306" i="1"/>
  <c r="Q1293" i="1"/>
  <c r="Q1303" i="1"/>
  <c r="Q1663" i="1"/>
  <c r="Q1859" i="1"/>
  <c r="Q1579" i="1"/>
  <c r="Q2631" i="1"/>
  <c r="Q2406" i="1"/>
  <c r="Q2051" i="1"/>
  <c r="Q2143" i="1"/>
  <c r="Q2275" i="1"/>
  <c r="Q1826" i="1"/>
  <c r="Q2646" i="1"/>
  <c r="Q2386" i="1"/>
  <c r="Q1917" i="1"/>
  <c r="Q1413" i="1"/>
  <c r="Q2490" i="1"/>
  <c r="Q2346" i="1"/>
  <c r="Q2038" i="1"/>
  <c r="Q1597" i="1"/>
  <c r="Q2140" i="1"/>
  <c r="Q1773" i="1"/>
  <c r="Q1375" i="1"/>
  <c r="Q2257" i="1"/>
  <c r="Q2500" i="1"/>
  <c r="Q1729" i="1"/>
  <c r="Q2048" i="1"/>
  <c r="Q1344" i="1"/>
  <c r="Q1610" i="1"/>
  <c r="Q2011" i="1"/>
  <c r="Q2576" i="1"/>
  <c r="Q2663" i="1"/>
  <c r="Q2137" i="1"/>
  <c r="Q2328" i="1"/>
  <c r="Q1588" i="1"/>
  <c r="Q1377" i="1"/>
  <c r="Q2755" i="1"/>
  <c r="Q1421" i="1"/>
  <c r="Q1698" i="1"/>
  <c r="Q2103" i="1"/>
  <c r="Q2550" i="1"/>
  <c r="Q1642" i="1"/>
  <c r="Q2172" i="1"/>
  <c r="Q1482" i="1"/>
  <c r="Q1364" i="1"/>
  <c r="Q2370" i="1"/>
  <c r="Q1309" i="1"/>
  <c r="Q2758" i="1"/>
  <c r="Q2514" i="1"/>
  <c r="Q1338" i="1"/>
  <c r="Q2259" i="1"/>
  <c r="Q2052" i="1"/>
  <c r="Q2721" i="1"/>
  <c r="Q2750" i="1"/>
  <c r="Q2184" i="1"/>
  <c r="Q1840" i="1"/>
  <c r="Q2578" i="1"/>
  <c r="Q1300" i="1"/>
  <c r="Q1540" i="1"/>
  <c r="Q2447" i="1"/>
  <c r="Q1739" i="1"/>
  <c r="Q2301" i="1"/>
  <c r="Q1389" i="1"/>
  <c r="Q1418" i="1"/>
  <c r="Q1891" i="1"/>
  <c r="Q2267" i="1"/>
  <c r="Q1472" i="1"/>
  <c r="Q2358" i="1"/>
  <c r="Q1530" i="1"/>
  <c r="Q2234" i="1"/>
  <c r="Q2175" i="1"/>
  <c r="Q1708" i="1"/>
  <c r="Q1710" i="1"/>
  <c r="Q1693" i="1"/>
  <c r="Q1644" i="1"/>
  <c r="Q2142" i="1"/>
  <c r="Q2025" i="1"/>
  <c r="Q2495" i="1"/>
  <c r="Q1800" i="1"/>
  <c r="Q2492" i="1"/>
  <c r="Q1462" i="1"/>
  <c r="Q1405" i="1"/>
  <c r="Q1661" i="1"/>
  <c r="Q1649" i="1"/>
  <c r="Q1533" i="1"/>
  <c r="Q1623" i="1"/>
  <c r="Q1617" i="1"/>
  <c r="Q1811" i="1"/>
  <c r="Q1626" i="1"/>
  <c r="Q2674" i="1"/>
  <c r="Q2455" i="1"/>
  <c r="Q2057" i="1"/>
  <c r="Q1362" i="1"/>
  <c r="Q1417" i="1"/>
  <c r="Q2359" i="1"/>
  <c r="Q2034" i="1"/>
  <c r="Q1804" i="1"/>
  <c r="Q1483" i="1"/>
  <c r="Q1672" i="1"/>
  <c r="Q2412" i="1"/>
  <c r="Q2288" i="1"/>
  <c r="Q1589" i="1"/>
  <c r="Q1743" i="1"/>
  <c r="Q1415" i="1"/>
  <c r="Q1508" i="1"/>
  <c r="Q2128" i="1"/>
  <c r="Q2298" i="1"/>
  <c r="Q2632" i="1"/>
  <c r="Q2313" i="1"/>
  <c r="Q1750" i="1"/>
  <c r="Q1691" i="1"/>
  <c r="Q1294" i="1"/>
  <c r="Q1393" i="1"/>
  <c r="Q1874" i="1"/>
  <c r="Q1786" i="1"/>
  <c r="Q2228" i="1"/>
  <c r="Q1632" i="1"/>
  <c r="Q1894" i="1"/>
  <c r="Q1988" i="1"/>
  <c r="Q2516" i="1"/>
  <c r="Q2453" i="1"/>
  <c r="Q2296" i="1"/>
  <c r="Q1562" i="1"/>
  <c r="Q2291" i="1"/>
  <c r="Q2413" i="1"/>
  <c r="Q1561" i="1"/>
  <c r="Q2714" i="1"/>
  <c r="Q1823" i="1"/>
  <c r="Q2385" i="1"/>
  <c r="Q2285" i="1"/>
  <c r="Q1355" i="1"/>
  <c r="Q1761" i="1"/>
  <c r="Q1903" i="1"/>
  <c r="Q2678" i="1"/>
  <c r="Q2666" i="1"/>
  <c r="Q1982" i="1"/>
  <c r="Q1954" i="1"/>
  <c r="Q1974" i="1"/>
  <c r="Q2614" i="1"/>
  <c r="Q2519" i="1"/>
  <c r="Q2072" i="1"/>
  <c r="Q1966" i="1"/>
  <c r="Q2604" i="1"/>
  <c r="Q1719" i="1"/>
  <c r="Q1310" i="1"/>
  <c r="Q1810" i="1"/>
  <c r="Q1361" i="1"/>
  <c r="Q2086" i="1"/>
  <c r="Q1601" i="1"/>
  <c r="Q2100" i="1"/>
  <c r="Q2622" i="1"/>
  <c r="Q1399" i="1"/>
  <c r="Q2264" i="1"/>
  <c r="Q2530" i="1"/>
  <c r="Q2445" i="1"/>
  <c r="Q1555" i="1"/>
  <c r="Q1464" i="1"/>
  <c r="Q2506" i="1"/>
  <c r="Q2207" i="1"/>
  <c r="Q2469" i="1"/>
  <c r="Q2523" i="1"/>
  <c r="Q2282" i="1"/>
  <c r="Q2181" i="1"/>
  <c r="Q2424" i="1"/>
  <c r="Q2628" i="1"/>
  <c r="Q2649" i="1"/>
  <c r="Q2379" i="1"/>
  <c r="Q2000" i="1"/>
  <c r="Q1585" i="1"/>
  <c r="Q1460" i="1"/>
  <c r="Q1340" i="1"/>
  <c r="Q2547" i="1"/>
  <c r="Q2429" i="1"/>
  <c r="Q2107" i="1"/>
  <c r="Q2314" i="1"/>
  <c r="Q1730" i="1"/>
  <c r="Q1446" i="1"/>
  <c r="Q2770" i="1"/>
  <c r="Q2373" i="1"/>
  <c r="Q1789" i="1"/>
  <c r="Q2680" i="1"/>
  <c r="Q2712" i="1"/>
  <c r="Q2665" i="1"/>
  <c r="Q1301" i="1"/>
  <c r="Q1467" i="1"/>
  <c r="Q2407" i="1"/>
  <c r="Q1744" i="1"/>
  <c r="Q1860" i="1"/>
  <c r="Q1373" i="1"/>
  <c r="Q2517" i="1"/>
  <c r="Q1991" i="1"/>
  <c r="Q1646" i="1"/>
  <c r="Q1985" i="1"/>
  <c r="Q2361" i="1"/>
  <c r="Q2724" i="1"/>
  <c r="Q2116" i="1"/>
  <c r="Q2619" i="1"/>
  <c r="Q2717" i="1"/>
  <c r="Q1548" i="1"/>
  <c r="Q2284" i="1"/>
  <c r="Q2676" i="1"/>
  <c r="Q2552" i="1"/>
  <c r="Q2709" i="1"/>
  <c r="Q2372" i="1"/>
  <c r="Q1736" i="1"/>
  <c r="Q2442" i="1"/>
  <c r="Q1517" i="1"/>
  <c r="Q1785" i="1"/>
  <c r="Q2642" i="1"/>
  <c r="Q2020" i="1"/>
  <c r="Q1858" i="1"/>
  <c r="Q2058" i="1"/>
  <c r="Q1314" i="1"/>
  <c r="Q1868" i="1"/>
  <c r="Q2762" i="1"/>
  <c r="Q2167" i="1"/>
  <c r="Q2734" i="1"/>
  <c r="Q2261" i="1"/>
  <c r="Q2192" i="1"/>
  <c r="Q1648" i="1"/>
  <c r="Q2415" i="1"/>
  <c r="Q2428" i="1"/>
  <c r="Q1957" i="1"/>
  <c r="Q2661" i="1"/>
  <c r="Q2319" i="1"/>
  <c r="Q2771" i="1"/>
  <c r="Q1896" i="1"/>
  <c r="Q2584" i="1"/>
  <c r="Q2256" i="1"/>
  <c r="Q2645" i="1"/>
  <c r="Q1829" i="1"/>
  <c r="Q1655" i="1"/>
  <c r="Q2673" i="1"/>
  <c r="Q2679" i="1"/>
  <c r="Q2443" i="1"/>
  <c r="Q2461" i="1"/>
  <c r="Q2648" i="1"/>
  <c r="Q2752" i="1"/>
  <c r="Q1600" i="1"/>
  <c r="Q2183" i="1"/>
  <c r="Q2511" i="1"/>
  <c r="Q1885" i="1"/>
  <c r="Q1768" i="1"/>
  <c r="Q2239" i="1"/>
  <c r="Q2598" i="1"/>
  <c r="Q1718" i="1"/>
  <c r="Q1936" i="1"/>
  <c r="Q2395" i="1"/>
  <c r="Q1713" i="1"/>
  <c r="Q2418" i="1"/>
  <c r="Q2017" i="1"/>
  <c r="Q2219" i="1"/>
  <c r="Q2179" i="1"/>
  <c r="Q2083" i="1"/>
  <c r="Q1999" i="1"/>
  <c r="Q2560" i="1"/>
  <c r="Q2333" i="1"/>
  <c r="Q1914" i="1"/>
  <c r="Q2152" i="1"/>
  <c r="Q1592" i="1"/>
  <c r="Q2097" i="1"/>
  <c r="Q1573" i="1"/>
  <c r="Q2324" i="1"/>
  <c r="Q2381" i="1"/>
  <c r="Q1910" i="1"/>
  <c r="Q1986" i="1"/>
  <c r="Q1925" i="1"/>
  <c r="Q2101" i="1"/>
  <c r="Q2683" i="1"/>
  <c r="Q2513" i="1"/>
  <c r="Q2212" i="1"/>
  <c r="Q2199" i="1"/>
  <c r="Q2224" i="1"/>
  <c r="Q2702" i="1"/>
  <c r="Q2564" i="1"/>
  <c r="Q2397" i="1"/>
  <c r="Q2042" i="1"/>
  <c r="Q2304" i="1"/>
  <c r="Q1334" i="1"/>
  <c r="Q2534" i="1"/>
  <c r="Q1505" i="1"/>
  <c r="Q1961" i="1"/>
  <c r="Q2355" i="1"/>
  <c r="Q2120" i="1"/>
  <c r="Q2452" i="1"/>
  <c r="Q1740" i="1"/>
  <c r="Q2555" i="1"/>
  <c r="Q2060" i="1"/>
  <c r="Q2484" i="1"/>
  <c r="Q1578" i="1"/>
  <c r="Q2236" i="1"/>
  <c r="Q1969" i="1"/>
  <c r="Q2460" i="1"/>
  <c r="Q2326" i="1"/>
  <c r="Q1820" i="1"/>
  <c r="Q1645" i="1"/>
  <c r="Q2749" i="1"/>
  <c r="Q2073" i="1"/>
  <c r="Q2279" i="1"/>
  <c r="Q1893" i="1"/>
  <c r="Q2369" i="1"/>
  <c r="Q2305" i="1"/>
  <c r="Q2643" i="1"/>
  <c r="Q2233" i="1"/>
  <c r="Q2016" i="1"/>
  <c r="Q1953" i="1"/>
  <c r="Q1998" i="1"/>
  <c r="Q1892" i="1"/>
  <c r="Q1793" i="1"/>
  <c r="Q2077" i="1"/>
  <c r="Q2417" i="1"/>
  <c r="Q2689" i="1"/>
  <c r="Q2488" i="1"/>
  <c r="Q2186" i="1"/>
  <c r="Q2440" i="1"/>
  <c r="Q2662" i="1"/>
  <c r="Q2591" i="1"/>
  <c r="Q2594" i="1"/>
  <c r="Q1866" i="1"/>
  <c r="Q1958" i="1"/>
  <c r="Q2145" i="1"/>
  <c r="Q1931" i="1"/>
  <c r="Q2419" i="1"/>
  <c r="Q1816" i="1"/>
  <c r="Q2308" i="1"/>
  <c r="Q1912" i="1"/>
  <c r="Q2200" i="1"/>
  <c r="Q1620" i="1"/>
  <c r="Q1975" i="1"/>
  <c r="Q2765" i="1"/>
  <c r="Q2349" i="1"/>
  <c r="Q2670" i="1"/>
  <c r="Q1526" i="1"/>
  <c r="Q1856" i="1"/>
  <c r="Q1292" i="1"/>
  <c r="Q2580" i="1"/>
  <c r="Q2625" i="1"/>
  <c r="Q2548" i="1"/>
  <c r="Q2076" i="1"/>
  <c r="Q2180" i="1"/>
  <c r="Q2627" i="1"/>
  <c r="Q2439" i="1"/>
  <c r="Q2363" i="1"/>
  <c r="Q1864" i="1"/>
  <c r="Q2353" i="1"/>
  <c r="Q1347" i="1"/>
  <c r="Q1581" i="1"/>
  <c r="Q2601" i="1"/>
  <c r="Q2281" i="1"/>
  <c r="Q2701" i="1"/>
  <c r="Q1879" i="1"/>
  <c r="Q1960" i="1"/>
  <c r="Q2405" i="1"/>
  <c r="Q2669" i="1"/>
  <c r="Q2733" i="1"/>
  <c r="Q2067" i="1"/>
  <c r="Q2374" i="1"/>
  <c r="Q2477" i="1"/>
  <c r="Q2719" i="1"/>
  <c r="Q2512" i="1"/>
  <c r="Q2029" i="1"/>
  <c r="Q1777" i="1"/>
  <c r="Q2463" i="1"/>
  <c r="Q2677" i="1"/>
  <c r="Q1728" i="1"/>
  <c r="Q1360" i="1"/>
  <c r="Q2129" i="1"/>
  <c r="Q1396" i="1"/>
  <c r="Q1535" i="1"/>
  <c r="Q2216" i="1"/>
  <c r="Q2459" i="1"/>
  <c r="Q2538" i="1"/>
  <c r="Q1779" i="1"/>
  <c r="Q2190" i="1"/>
  <c r="Q2270" i="1"/>
  <c r="Q2388" i="1"/>
  <c r="Q2449" i="1"/>
  <c r="Q1432" i="1"/>
  <c r="Q2360" i="1"/>
  <c r="Q2252" i="1"/>
  <c r="Q2760" i="1"/>
  <c r="Q1602" i="1"/>
  <c r="Q1734" i="1"/>
  <c r="Q1984" i="1"/>
  <c r="Q2338" i="1"/>
  <c r="Q2280" i="1"/>
  <c r="Q2124" i="1"/>
  <c r="Q1629" i="1"/>
  <c r="Q2400" i="1"/>
  <c r="Q2339" i="1"/>
  <c r="Q2695" i="1"/>
  <c r="Q2345" i="1"/>
  <c r="Q2241" i="1"/>
  <c r="Q1484" i="1"/>
  <c r="Q2350" i="1"/>
  <c r="Q1782" i="1"/>
  <c r="Q2586" i="1"/>
  <c r="Q2740" i="1"/>
  <c r="Q2138" i="1"/>
  <c r="Q2557" i="1"/>
  <c r="Q1653" i="1"/>
  <c r="Q2277" i="1"/>
  <c r="Q2710" i="1"/>
  <c r="Q2537" i="1"/>
  <c r="Q1875" i="1"/>
  <c r="Q1794" i="1"/>
  <c r="Q1369" i="1"/>
  <c r="Q2243" i="1"/>
  <c r="Q1899" i="1"/>
  <c r="Q2105" i="1"/>
  <c r="Q1753" i="1"/>
  <c r="Q2682" i="1"/>
  <c r="Q2570" i="1"/>
  <c r="Q2502" i="1"/>
  <c r="Q1468" i="1"/>
  <c r="Q2340" i="1"/>
  <c r="Q1518" i="1"/>
  <c r="Q2289" i="1"/>
  <c r="Q1641" i="1"/>
  <c r="Q1401" i="1"/>
  <c r="Q2526" i="1"/>
  <c r="Q2563" i="1"/>
  <c r="Q1673" i="1"/>
  <c r="Q2148" i="1"/>
  <c r="Q2240" i="1"/>
  <c r="Q1703" i="1"/>
  <c r="Q1313" i="1"/>
  <c r="Q1895" i="1"/>
  <c r="Q2309" i="1"/>
  <c r="Q1720" i="1"/>
  <c r="Q1606" i="1"/>
  <c r="Q2522" i="1"/>
  <c r="Q2703" i="1"/>
  <c r="Q1448" i="1"/>
  <c r="Q2092" i="1"/>
  <c r="Q2508" i="1"/>
  <c r="Q2596" i="1"/>
  <c r="Q2331" i="1"/>
  <c r="Q2618" i="1"/>
  <c r="Q2215" i="1"/>
  <c r="Q2629" i="1"/>
  <c r="Q2244" i="1"/>
  <c r="Q2736" i="1"/>
  <c r="Q2343" i="1"/>
  <c r="Q2597" i="1"/>
  <c r="Q2194" i="1"/>
  <c r="Q2505" i="1"/>
  <c r="Q2489" i="1"/>
  <c r="Q1603" i="1"/>
  <c r="Q1598" i="1"/>
  <c r="Q1844" i="1"/>
  <c r="Q2633" i="1"/>
  <c r="Q2675" i="1"/>
  <c r="Q2529" i="1"/>
  <c r="Q2672" i="1"/>
  <c r="Q2605" i="1"/>
  <c r="Q2708" i="1"/>
  <c r="Q2751" i="1"/>
  <c r="Q1767" i="1"/>
  <c r="Q1607" i="1"/>
  <c r="Q1431" i="1"/>
  <c r="Q2572" i="1"/>
  <c r="Q2510" i="1"/>
  <c r="Q2043" i="1"/>
  <c r="Q2441" i="1"/>
  <c r="Q1909" i="1"/>
  <c r="Q2528" i="1"/>
  <c r="Q2545" i="1"/>
  <c r="Q2757" i="1"/>
  <c r="Q2595" i="1"/>
  <c r="Q1805" i="1"/>
  <c r="Q2054" i="1"/>
  <c r="Q2705" i="1"/>
  <c r="Q2698" i="1"/>
  <c r="Q2761" i="1"/>
  <c r="Q1608" i="1"/>
  <c r="Q2466" i="1"/>
  <c r="Q2380" i="1"/>
  <c r="Q1924" i="1"/>
  <c r="Q2696" i="1"/>
  <c r="Q1503" i="1"/>
  <c r="Q2258" i="1"/>
  <c r="Q2162" i="1"/>
  <c r="Q1696" i="1"/>
  <c r="Q1707" i="1"/>
  <c r="Q1815" i="1"/>
  <c r="Q2638" i="1"/>
  <c r="Q1922" i="1"/>
  <c r="Q2168" i="1"/>
  <c r="Q2616" i="1"/>
  <c r="Q1315" i="1"/>
  <c r="Q2205" i="1"/>
  <c r="Q2271" i="1"/>
  <c r="Q2476" i="1"/>
  <c r="Q1828" i="1"/>
  <c r="Q2037" i="1"/>
  <c r="Q2727" i="1"/>
  <c r="Q2013" i="1"/>
  <c r="Q1435" i="1"/>
  <c r="Q2728" i="1"/>
  <c r="Q2317" i="1"/>
  <c r="Q2497" i="1"/>
  <c r="Q1633" i="1"/>
  <c r="Q2059" i="1"/>
  <c r="Q2613" i="1"/>
  <c r="Q2090" i="1"/>
  <c r="Q2010" i="1"/>
  <c r="Q1845" i="1"/>
  <c r="Q2592" i="1"/>
  <c r="Q2743" i="1"/>
  <c r="Q2525" i="1"/>
  <c r="Q2562" i="1"/>
  <c r="Q2725" i="1"/>
  <c r="Q2599" i="1"/>
  <c r="Q1843" i="1"/>
  <c r="Q1640" i="1"/>
  <c r="Q2767" i="1"/>
  <c r="Q1625" i="1"/>
  <c r="Q1812" i="1"/>
  <c r="Q1791" i="1"/>
  <c r="Q2214" i="1"/>
  <c r="Q2036" i="1"/>
  <c r="Q2745" i="1"/>
  <c r="Q1851" i="1"/>
  <c r="Q2206" i="1"/>
  <c r="Q2144" i="1"/>
  <c r="Q2178" i="1"/>
  <c r="Q1971" i="1"/>
  <c r="Q2176" i="1"/>
  <c r="Q2352" i="1"/>
  <c r="Q2641" i="1"/>
  <c r="Q2685" i="1"/>
  <c r="Q2636" i="1"/>
  <c r="Q2493" i="1"/>
  <c r="Q2169" i="1"/>
  <c r="Q2209" i="1"/>
  <c r="Q2574" i="1"/>
  <c r="Q2571" i="1"/>
  <c r="Q1824" i="1"/>
  <c r="Q1748" i="1"/>
  <c r="Q2626" i="1"/>
  <c r="Q2462" i="1"/>
  <c r="Q2193" i="1"/>
  <c r="Q2383" i="1"/>
  <c r="Q2744" i="1"/>
  <c r="Q2753" i="1"/>
  <c r="Q1863" i="1"/>
  <c r="Q1929" i="1"/>
  <c r="Q2389" i="1"/>
  <c r="Q2730" i="1"/>
  <c r="Q2684" i="1"/>
  <c r="Q2694" i="1"/>
  <c r="Q2487" i="1"/>
  <c r="Q2269" i="1"/>
  <c r="Q2498" i="1"/>
  <c r="Q1577" i="1"/>
  <c r="Q1493" i="1"/>
  <c r="Q1433" i="1"/>
  <c r="Q2273" i="1"/>
  <c r="Q2227" i="1"/>
  <c r="Q1946" i="1"/>
  <c r="Q2132" i="1"/>
  <c r="Q1937" i="1"/>
  <c r="Q1780" i="1"/>
  <c r="Q2541" i="1"/>
  <c r="Q2640" i="1"/>
  <c r="Q2265" i="1"/>
  <c r="Q2711" i="1"/>
  <c r="Q2630" i="1"/>
  <c r="Q2330" i="1"/>
  <c r="Q2409" i="1"/>
  <c r="Q2501" i="1"/>
  <c r="Q2434" i="1"/>
  <c r="Q2421" i="1"/>
  <c r="Q2341" i="1"/>
  <c r="Q2482" i="1"/>
  <c r="Q2654" i="1"/>
  <c r="Q2396" i="1"/>
  <c r="Q1972" i="1"/>
  <c r="Q1849" i="1"/>
  <c r="Q1781" i="1"/>
  <c r="Q2164" i="1"/>
  <c r="Q1949" i="1"/>
  <c r="Q2068" i="1"/>
  <c r="Q2163" i="1"/>
  <c r="Q2255" i="1"/>
  <c r="Q1967" i="1"/>
  <c r="Q1619" i="1"/>
  <c r="Q2707" i="1"/>
  <c r="Q1368" i="1"/>
  <c r="Q1395" i="1"/>
  <c r="Q1613" i="1"/>
  <c r="Q2046" i="1"/>
  <c r="Q1477" i="1"/>
  <c r="Q2651" i="1"/>
  <c r="Q2544" i="1"/>
  <c r="Q2575" i="1"/>
  <c r="Q2246" i="1"/>
  <c r="Q2307" i="1"/>
  <c r="Q1746" i="1"/>
  <c r="Q2231" i="1"/>
  <c r="Q2204" i="1"/>
  <c r="Q2739" i="1"/>
  <c r="Q2637" i="1"/>
  <c r="Q2182" i="1"/>
  <c r="Q2085" i="1"/>
  <c r="Q2399" i="1"/>
  <c r="Q2556" i="1"/>
  <c r="Q1328" i="1"/>
  <c r="Q2473" i="1"/>
</calcChain>
</file>

<file path=xl/sharedStrings.xml><?xml version="1.0" encoding="utf-8"?>
<sst xmlns="http://schemas.openxmlformats.org/spreadsheetml/2006/main" count="12019" uniqueCount="1007">
  <si>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</si>
  <si>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</si>
  <si>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</si>
  <si>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</si>
  <si>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</si>
  <si>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</si>
  <si>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</si>
  <si>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</si>
  <si>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</si>
  <si>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</si>
  <si>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</si>
  <si>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</si>
  <si>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</si>
  <si>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</si>
  <si>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Yamaha YZF-R6</t>
  </si>
  <si>
    <t>Yamaha R6</t>
  </si>
  <si>
    <t>Gilbert Gonzalez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</si>
  <si>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</si>
  <si>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</si>
  <si>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</si>
  <si>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</si>
  <si>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</si>
  <si>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</si>
  <si>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</si>
  <si>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</si>
  <si>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Nicholas Schmit</t>
  </si>
  <si>
    <t>Suzuki GSXR 1000</t>
  </si>
  <si>
    <t>KUNA ID</t>
  </si>
  <si>
    <t>Yamaha R1</t>
  </si>
  <si>
    <t>Layton UT</t>
  </si>
  <si>
    <t>James Kling</t>
  </si>
  <si>
    <t>Ducati 1198</t>
  </si>
  <si>
    <t>Meridian ID</t>
  </si>
  <si>
    <t>West Jordan UT</t>
  </si>
  <si>
    <t>Kawasaki ZX10R</t>
  </si>
  <si>
    <t>Mark Taylor</t>
  </si>
  <si>
    <t>Pleasant view UT</t>
  </si>
  <si>
    <t>James Riggs</t>
  </si>
  <si>
    <t>DNS</t>
  </si>
  <si>
    <t>Triumph Daytona 675R</t>
  </si>
  <si>
    <t>Michael Montgomery</t>
  </si>
  <si>
    <t>Kawasaki ZX6R</t>
  </si>
  <si>
    <t>Boise ID</t>
  </si>
  <si>
    <t>Belisario Arango</t>
  </si>
  <si>
    <t>Kawasaki zx6r</t>
  </si>
  <si>
    <t>Kory Cowan</t>
  </si>
  <si>
    <t>Salt Lake City Utah</t>
  </si>
  <si>
    <t>Brian Childree</t>
  </si>
  <si>
    <t>West Valley UT</t>
  </si>
  <si>
    <t>Jerry Hicks</t>
  </si>
  <si>
    <t>Erik Grim</t>
  </si>
  <si>
    <t>Steven Marco</t>
  </si>
  <si>
    <t>Lindon UT</t>
  </si>
  <si>
    <t>Kevin Dolan</t>
  </si>
  <si>
    <t>Suzuki GSXR1000</t>
  </si>
  <si>
    <t>Bluffdale UT</t>
  </si>
  <si>
    <t>Genaro Lopez</t>
  </si>
  <si>
    <t>Salt Lake City UT</t>
  </si>
  <si>
    <t>David Meyer</t>
  </si>
  <si>
    <t>Duncan Biles</t>
  </si>
  <si>
    <t>Yamaha YZF R1</t>
  </si>
  <si>
    <t>2 Laps</t>
  </si>
  <si>
    <t>3 Laps</t>
  </si>
  <si>
    <t>South Jordan UT</t>
  </si>
  <si>
    <t>1 Lap</t>
  </si>
  <si>
    <t>Bill Davis</t>
  </si>
  <si>
    <t>Gilbert AZ</t>
  </si>
  <si>
    <t>Murray UT</t>
  </si>
  <si>
    <t>Spencer Kruger</t>
  </si>
  <si>
    <t>Yamaha R3</t>
  </si>
  <si>
    <t>Sandy UT</t>
  </si>
  <si>
    <t>Production 300</t>
  </si>
  <si>
    <t>Phil O'Bryan</t>
  </si>
  <si>
    <t>Kawasaki Ninja 300</t>
  </si>
  <si>
    <t>Deseret Dash 1 - Expert</t>
  </si>
  <si>
    <t>Jason Johnson</t>
  </si>
  <si>
    <t>Belgrade MT</t>
  </si>
  <si>
    <t>Donald Rothfuss</t>
  </si>
  <si>
    <t>Ducati 848 EVO</t>
  </si>
  <si>
    <t>Kawasaki Ninja 400</t>
  </si>
  <si>
    <t>4 Laps</t>
  </si>
  <si>
    <t>Ogden UT</t>
  </si>
  <si>
    <t>Kawasaki ZX-6R</t>
  </si>
  <si>
    <t>Deseret Dash 1 - Novice</t>
  </si>
  <si>
    <t>Max Tseng</t>
  </si>
  <si>
    <t>Phoenix AZ</t>
  </si>
  <si>
    <t>Suzuki GSX-R 600</t>
  </si>
  <si>
    <t>Braxton Young</t>
  </si>
  <si>
    <t>Honda CBR600rr</t>
  </si>
  <si>
    <t>Draper UT</t>
  </si>
  <si>
    <t>Middleweight Superstock</t>
  </si>
  <si>
    <t>Open Twins</t>
  </si>
  <si>
    <t>Production 500</t>
  </si>
  <si>
    <t>KTM RC8R</t>
  </si>
  <si>
    <t>David Purcell</t>
  </si>
  <si>
    <t>Kawasaki Ninja EX400</t>
  </si>
  <si>
    <t>Logan UT</t>
  </si>
  <si>
    <t>Brad Moore</t>
  </si>
  <si>
    <t>Yamaha YZF-R3</t>
  </si>
  <si>
    <t>Redmond UT</t>
  </si>
  <si>
    <t>Moto2</t>
  </si>
  <si>
    <t>Moto3</t>
  </si>
  <si>
    <t>Open Superstock</t>
  </si>
  <si>
    <t>Novice GTU</t>
  </si>
  <si>
    <t>Middleweight Superbike</t>
  </si>
  <si>
    <t>Novice GTO</t>
  </si>
  <si>
    <t>Miguel Alamillo</t>
  </si>
  <si>
    <t>Suzuki GSXR750</t>
  </si>
  <si>
    <t>Rupert ID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</si>
  <si>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</si>
  <si>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</si>
  <si>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</si>
  <si>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</si>
  <si>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</si>
  <si>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</si>
  <si>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</si>
  <si>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Combined GTU</t>
  </si>
  <si>
    <t>KOM GTU</t>
  </si>
  <si>
    <t>KOM GTO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</si>
  <si>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</si>
  <si>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</si>
  <si>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</si>
  <si>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</si>
  <si>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</si>
  <si>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</si>
  <si>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</si>
  <si>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</si>
  <si>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</si>
  <si>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</si>
  <si>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</si>
  <si>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</si>
  <si>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</si>
  <si>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</si>
  <si>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</si>
  <si>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</si>
  <si>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</si>
  <si>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</si>
  <si>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</si>
  <si>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Brock Jones</t>
  </si>
  <si>
    <t>Russell Carpenter</t>
  </si>
  <si>
    <t>South Ogden UT</t>
  </si>
  <si>
    <t>Matt Phoumyxay</t>
  </si>
  <si>
    <t>Suzuki SV650</t>
  </si>
  <si>
    <t>Eric Jones</t>
  </si>
  <si>
    <t>Braden Jones</t>
  </si>
  <si>
    <t>Marshall Miller</t>
  </si>
  <si>
    <t>BMW S1000rr</t>
  </si>
  <si>
    <t>Kaysville UT</t>
  </si>
  <si>
    <t>Honda CBR1000RR</t>
  </si>
  <si>
    <t>Timothy Nielsen</t>
  </si>
  <si>
    <t>Lewisville TX</t>
  </si>
  <si>
    <t>DNF</t>
  </si>
  <si>
    <t>Ducati 848</t>
  </si>
  <si>
    <t>James Peterec</t>
  </si>
  <si>
    <t>Suzuki GSX-R 1000R</t>
  </si>
  <si>
    <t>Overall Points</t>
  </si>
  <si>
    <t>Values</t>
  </si>
  <si>
    <t>Sum of OverallPos</t>
  </si>
  <si>
    <t>Championship Position</t>
  </si>
  <si>
    <t>PosRank</t>
  </si>
  <si>
    <t/>
  </si>
  <si>
    <t>Yamaha r6</t>
  </si>
  <si>
    <t>Draper  UT</t>
  </si>
  <si>
    <t>Chris Cramer</t>
  </si>
  <si>
    <t>Joshua Snow</t>
  </si>
  <si>
    <t>Syracuse UT</t>
  </si>
  <si>
    <t>Kinzer Naylor</t>
  </si>
  <si>
    <t>Kawasaki Zx6r</t>
  </si>
  <si>
    <t>Eugene OR</t>
  </si>
  <si>
    <t>151x</t>
  </si>
  <si>
    <t>BMW s1000rr</t>
  </si>
  <si>
    <t>11:33.751</t>
  </si>
  <si>
    <t>11:47.189</t>
  </si>
  <si>
    <t>11:58.353</t>
  </si>
  <si>
    <t>11:58.499</t>
  </si>
  <si>
    <t>13:30.905</t>
  </si>
  <si>
    <t>11:38.619</t>
  </si>
  <si>
    <t>Michael JR Bradshaw</t>
  </si>
  <si>
    <t>Houston TX</t>
  </si>
  <si>
    <t>Jeff Leeman</t>
  </si>
  <si>
    <t>James Dailey</t>
  </si>
  <si>
    <t>Ducati V4R</t>
  </si>
  <si>
    <t>El Cajon CA</t>
  </si>
  <si>
    <t>Aprilia Tuono 1100rr</t>
  </si>
  <si>
    <t>bountiful UT</t>
  </si>
  <si>
    <t>Jason Giard</t>
  </si>
  <si>
    <t>Grantsville UT</t>
  </si>
  <si>
    <t>Taylorsville UT</t>
  </si>
  <si>
    <t>Dennis Stowers</t>
  </si>
  <si>
    <t>Silverthorne CO</t>
  </si>
  <si>
    <t>Grant Cowan</t>
  </si>
  <si>
    <t>11:57.616</t>
  </si>
  <si>
    <t>Foster City CA</t>
  </si>
  <si>
    <t>12:20.535</t>
  </si>
  <si>
    <t>12:21.009</t>
  </si>
  <si>
    <t>12:21.093</t>
  </si>
  <si>
    <t>12:22.872</t>
  </si>
  <si>
    <t>12:35.241</t>
  </si>
  <si>
    <t>13:05.635</t>
  </si>
  <si>
    <t>13:06.803</t>
  </si>
  <si>
    <t>Kirk Doyle</t>
  </si>
  <si>
    <t>13:08.224</t>
  </si>
  <si>
    <t>7:38.385</t>
  </si>
  <si>
    <t>Woods Cross UT</t>
  </si>
  <si>
    <t>Stuart Clotworthy</t>
  </si>
  <si>
    <t>Verdi NV</t>
  </si>
  <si>
    <t>KTM RC390</t>
  </si>
  <si>
    <t>11:12.876</t>
  </si>
  <si>
    <t>11:24.357</t>
  </si>
  <si>
    <t>11:13.766</t>
  </si>
  <si>
    <t>11:25.170</t>
  </si>
  <si>
    <t>Yamaha r1</t>
  </si>
  <si>
    <t>11:34.878</t>
  </si>
  <si>
    <t>11:45.317</t>
  </si>
  <si>
    <t>12:13.083</t>
  </si>
  <si>
    <t>Adam Robarts</t>
  </si>
  <si>
    <t>Duvall  WA</t>
  </si>
  <si>
    <t>82x</t>
  </si>
  <si>
    <t>Kevin Nanthrup</t>
  </si>
  <si>
    <t>Snoqualmie WA</t>
  </si>
  <si>
    <t>Cody Cochran</t>
  </si>
  <si>
    <t>E Wenatchee WA</t>
  </si>
  <si>
    <t>12:39.438</t>
  </si>
  <si>
    <t>11:25.150</t>
  </si>
  <si>
    <t>11:49.635</t>
  </si>
  <si>
    <t>11:46.044</t>
  </si>
  <si>
    <t>John Hewett</t>
  </si>
  <si>
    <t>12:19.353</t>
  </si>
  <si>
    <t>Kawasaki 1000 ninja</t>
  </si>
  <si>
    <t>KTM RC 390</t>
  </si>
  <si>
    <t>Richard VanderStraten</t>
  </si>
  <si>
    <t>12:16.884</t>
  </si>
  <si>
    <t>11:12.148</t>
  </si>
  <si>
    <t>11:12.975</t>
  </si>
  <si>
    <t>11:15.051</t>
  </si>
  <si>
    <t>11:30.508</t>
  </si>
  <si>
    <t>11:37.798</t>
  </si>
  <si>
    <t>11:41.155</t>
  </si>
  <si>
    <t>11:42.514</t>
  </si>
  <si>
    <t>11:46.562</t>
  </si>
  <si>
    <t>11:12.000</t>
  </si>
  <si>
    <t>12:32.561</t>
  </si>
  <si>
    <t>11:28.450</t>
  </si>
  <si>
    <t>Kawasaki ZX-6</t>
  </si>
  <si>
    <t>11:45.751</t>
  </si>
  <si>
    <t>11:31.742</t>
  </si>
  <si>
    <t>2:16.228</t>
  </si>
  <si>
    <t>17:05.267</t>
  </si>
  <si>
    <t>18:06.766</t>
  </si>
  <si>
    <t>16:33.394</t>
  </si>
  <si>
    <t>17:14.578</t>
  </si>
  <si>
    <t>17:19.377</t>
  </si>
  <si>
    <t>green</t>
  </si>
  <si>
    <t>17:14.335</t>
  </si>
  <si>
    <t>Kawasaki ZX10</t>
  </si>
  <si>
    <t>17:14.583</t>
  </si>
  <si>
    <t>17:25.043</t>
  </si>
  <si>
    <t>17:27.938</t>
  </si>
  <si>
    <t>17:39.254</t>
  </si>
  <si>
    <t>17:59.388</t>
  </si>
  <si>
    <t>9:37.850</t>
  </si>
  <si>
    <t>16:35.609</t>
  </si>
  <si>
    <t>Ryan Richardson</t>
  </si>
  <si>
    <t>16:44.924</t>
  </si>
  <si>
    <t>Clinton UT</t>
  </si>
  <si>
    <t>17:06.599</t>
  </si>
  <si>
    <t>17:20.814</t>
  </si>
  <si>
    <t>17:58.545</t>
  </si>
  <si>
    <t>Christopher De La Torre</t>
  </si>
  <si>
    <t>13:38.078</t>
  </si>
  <si>
    <t>Suzuki Sv650</t>
  </si>
  <si>
    <t>Ogden Ut</t>
  </si>
  <si>
    <t>13:40.938</t>
  </si>
  <si>
    <t>13:55.911</t>
  </si>
  <si>
    <t>13:07.151</t>
  </si>
  <si>
    <t>13:20.189</t>
  </si>
  <si>
    <t>Middleweight SuperBike</t>
  </si>
  <si>
    <t>10:59.152</t>
  </si>
  <si>
    <t>10:59.567</t>
  </si>
  <si>
    <t>11:00.572</t>
  </si>
  <si>
    <t>11:51.033</t>
  </si>
  <si>
    <t>11:54.625</t>
  </si>
  <si>
    <t>11:56.338</t>
  </si>
  <si>
    <t>11:57.000</t>
  </si>
  <si>
    <t>11:58.004</t>
  </si>
  <si>
    <t>12:00.818</t>
  </si>
  <si>
    <t>11:38.999</t>
  </si>
  <si>
    <t>John Hewitt</t>
  </si>
  <si>
    <t>11:49.724</t>
  </si>
  <si>
    <t>11:39.799</t>
  </si>
  <si>
    <t>11:42.246</t>
  </si>
  <si>
    <t>11:56.232</t>
  </si>
  <si>
    <t>Josh Snow</t>
  </si>
  <si>
    <t>11:57.761</t>
  </si>
  <si>
    <t>12:07.441</t>
  </si>
  <si>
    <t>12:34.416</t>
  </si>
  <si>
    <t>12:36.133</t>
  </si>
  <si>
    <t>12:47.711</t>
  </si>
  <si>
    <t>13:25.224</t>
  </si>
  <si>
    <t>13:27.577</t>
  </si>
  <si>
    <t>13:26.746</t>
  </si>
  <si>
    <t>13:33.190</t>
  </si>
  <si>
    <t>7:24.539</t>
  </si>
  <si>
    <t>12:25.771</t>
  </si>
  <si>
    <t>12:26.000</t>
  </si>
  <si>
    <t>12:26.846</t>
  </si>
  <si>
    <t>11:39.857</t>
  </si>
  <si>
    <t>12:58.448</t>
  </si>
  <si>
    <t>11:44.971</t>
  </si>
  <si>
    <t>11:45.093</t>
  </si>
  <si>
    <t>11:55.724</t>
  </si>
  <si>
    <t>12:00.571</t>
  </si>
  <si>
    <t>12:07.919</t>
  </si>
  <si>
    <t>12:08.854</t>
  </si>
  <si>
    <t>12:23.449</t>
  </si>
  <si>
    <t>12:24.500</t>
  </si>
  <si>
    <t>12:52.957</t>
  </si>
  <si>
    <t>13:15.625</t>
  </si>
  <si>
    <t>13:30.605</t>
  </si>
  <si>
    <t>13:31.839</t>
  </si>
  <si>
    <t>11:40.068</t>
  </si>
  <si>
    <t>11:42.872</t>
  </si>
  <si>
    <t>12:04.756</t>
  </si>
  <si>
    <t>11:42.944</t>
  </si>
  <si>
    <t>13:16.316</t>
  </si>
  <si>
    <t>11:53.659</t>
  </si>
  <si>
    <t>11:57.790</t>
  </si>
  <si>
    <t>11:59.528</t>
  </si>
  <si>
    <t>12:01.207</t>
  </si>
  <si>
    <t>12:21.964</t>
  </si>
  <si>
    <t>12:28.200</t>
  </si>
  <si>
    <t>12:33.251</t>
  </si>
  <si>
    <t>13:14.182</t>
  </si>
  <si>
    <t>12:16.913</t>
  </si>
  <si>
    <t>13:39.528</t>
  </si>
  <si>
    <t>13:40.596</t>
  </si>
  <si>
    <t>14:12.849</t>
  </si>
  <si>
    <t>13:14.498</t>
  </si>
  <si>
    <t>12:19.946</t>
  </si>
  <si>
    <t>12:20.741</t>
  </si>
  <si>
    <t>12:21.573</t>
  </si>
  <si>
    <t>13:02.655</t>
  </si>
  <si>
    <t>13:14.427</t>
  </si>
  <si>
    <t>13:19.151</t>
  </si>
  <si>
    <t>Open SuperBike</t>
  </si>
  <si>
    <t>10:55.910</t>
  </si>
  <si>
    <t>12:07.216</t>
  </si>
  <si>
    <t>10:56.297</t>
  </si>
  <si>
    <t>11:06.173</t>
  </si>
  <si>
    <t>11:06.445</t>
  </si>
  <si>
    <t>11:06.894</t>
  </si>
  <si>
    <t>11:16.182</t>
  </si>
  <si>
    <t>11:24.612</t>
  </si>
  <si>
    <t>11:30.034</t>
  </si>
  <si>
    <t>11:58.281</t>
  </si>
  <si>
    <t>11:06.659</t>
  </si>
  <si>
    <t>11:07.533</t>
  </si>
  <si>
    <t>11:15.035</t>
  </si>
  <si>
    <t>11:30.062</t>
  </si>
  <si>
    <t>11:32.453</t>
  </si>
  <si>
    <t>11:33.600</t>
  </si>
  <si>
    <t>11:53.586</t>
  </si>
  <si>
    <t>12:02.492</t>
  </si>
  <si>
    <t>12:11.877</t>
  </si>
  <si>
    <t>11:39.675</t>
  </si>
  <si>
    <t>11:39.870</t>
  </si>
  <si>
    <t>12:15.086</t>
  </si>
  <si>
    <t>12:49.151</t>
  </si>
  <si>
    <t>13:12.928</t>
  </si>
  <si>
    <t>11:46.167</t>
  </si>
  <si>
    <t>11:56.069</t>
  </si>
  <si>
    <t>12:58.550</t>
  </si>
  <si>
    <t>13:14.024</t>
  </si>
  <si>
    <t>13:24.058</t>
  </si>
  <si>
    <t>7:15.000</t>
  </si>
  <si>
    <t>12:31.690</t>
  </si>
  <si>
    <t>13:21.023</t>
  </si>
  <si>
    <t>13:21.935</t>
  </si>
  <si>
    <t>13:28.040</t>
  </si>
  <si>
    <t>12:11.618</t>
  </si>
  <si>
    <t>12:12.620</t>
  </si>
  <si>
    <t>12:21.612</t>
  </si>
  <si>
    <t>11:06.407</t>
  </si>
  <si>
    <t>11:39.272</t>
  </si>
  <si>
    <t>12:02.205</t>
  </si>
  <si>
    <t>12:10.059</t>
  </si>
  <si>
    <t>8:17.490</t>
  </si>
  <si>
    <t>5:42.253</t>
  </si>
  <si>
    <t>Super Street Bike</t>
  </si>
  <si>
    <t>13:12.552</t>
  </si>
  <si>
    <t>Yamaha FZ8</t>
  </si>
  <si>
    <t>11:48.224</t>
  </si>
  <si>
    <t>13:16.942</t>
  </si>
  <si>
    <t>13:38.332</t>
  </si>
  <si>
    <t>Barry Ketmany</t>
  </si>
  <si>
    <t>14:40.876</t>
  </si>
  <si>
    <t>Yamaha YzfR1</t>
  </si>
  <si>
    <t>Bear River  Wy</t>
  </si>
  <si>
    <t>11:51.713</t>
  </si>
  <si>
    <t>12:24.932</t>
  </si>
  <si>
    <t>12:31.687</t>
  </si>
  <si>
    <t>Kevin Madden</t>
  </si>
  <si>
    <t>12:31.742</t>
  </si>
  <si>
    <t>Honda cbr 1000rr</t>
  </si>
  <si>
    <t>THORNTON CO</t>
  </si>
  <si>
    <t>Peter Hofpointner</t>
  </si>
  <si>
    <t>12:33.473</t>
  </si>
  <si>
    <t>Midvale UT</t>
  </si>
  <si>
    <t>12:36.165</t>
  </si>
  <si>
    <t>Eric Child</t>
  </si>
  <si>
    <t>12:38.106</t>
  </si>
  <si>
    <t>Marcos Brito</t>
  </si>
  <si>
    <t>12:38.281</t>
  </si>
  <si>
    <t>Minden NV</t>
  </si>
  <si>
    <t>Malachi roybal</t>
  </si>
  <si>
    <t>missoula MT</t>
  </si>
  <si>
    <t>25x</t>
  </si>
  <si>
    <t>Michael Applehans</t>
  </si>
  <si>
    <t>Suzuki Gsxr 1000</t>
  </si>
  <si>
    <t>Denver CO</t>
  </si>
  <si>
    <t>Mike Applegate</t>
  </si>
  <si>
    <t>Yamaha R1M</t>
  </si>
  <si>
    <t>Littleton CO</t>
  </si>
  <si>
    <t>Mike Keating</t>
  </si>
  <si>
    <t>Loveland CO</t>
  </si>
  <si>
    <t>122x</t>
  </si>
  <si>
    <t>Larry Elder</t>
  </si>
  <si>
    <t>12:00.764</t>
  </si>
  <si>
    <t>Westminster CO</t>
  </si>
  <si>
    <t>13:13.800</t>
  </si>
  <si>
    <t>13:15.694</t>
  </si>
  <si>
    <t>13:16.725</t>
  </si>
  <si>
    <t>Chayce Lance</t>
  </si>
  <si>
    <t>13:28.062</t>
  </si>
  <si>
    <t>Bountiful UT</t>
  </si>
  <si>
    <t>13:28.147</t>
  </si>
  <si>
    <t>13:37.875</t>
  </si>
  <si>
    <t>South Jordan Ut</t>
  </si>
  <si>
    <t>13:52.926</t>
  </si>
  <si>
    <t>13:53.244</t>
  </si>
  <si>
    <t>12:13.067</t>
  </si>
  <si>
    <t>Stephen Townsend</t>
  </si>
  <si>
    <t>12:10.985</t>
  </si>
  <si>
    <t>Fountain  CO</t>
  </si>
  <si>
    <t>Christopher Jaech</t>
  </si>
  <si>
    <t>12:19.604</t>
  </si>
  <si>
    <t>Broomfield CO</t>
  </si>
  <si>
    <t>12:27.523</t>
  </si>
  <si>
    <t>12:33.736</t>
  </si>
  <si>
    <t>12:41.219</t>
  </si>
  <si>
    <t>PAcifica CA</t>
  </si>
  <si>
    <t>12:52.336</t>
  </si>
  <si>
    <t>12:55.928</t>
  </si>
  <si>
    <t>12:55.931</t>
  </si>
  <si>
    <t>4:31.070</t>
  </si>
  <si>
    <t>Albert Andrade</t>
  </si>
  <si>
    <t>Suzuki Gsxr 750</t>
  </si>
  <si>
    <t>Elizabeth CO</t>
  </si>
  <si>
    <t>Loomis CA</t>
  </si>
  <si>
    <t>11:28.291</t>
  </si>
  <si>
    <t>11:20.396</t>
  </si>
  <si>
    <t>11:31.576</t>
  </si>
  <si>
    <t>Grant Boldt</t>
  </si>
  <si>
    <t>11:39.128</t>
  </si>
  <si>
    <t>Menlo Park CA</t>
  </si>
  <si>
    <t>40x</t>
  </si>
  <si>
    <t>Dallas W Sherman</t>
  </si>
  <si>
    <t>11:47.605</t>
  </si>
  <si>
    <t>11:51.256</t>
  </si>
  <si>
    <t>12:03.816</t>
  </si>
  <si>
    <t>2:27.563</t>
  </si>
  <si>
    <t>5 Laps</t>
  </si>
  <si>
    <t>Volga Mermut</t>
  </si>
  <si>
    <t>Seattle WA</t>
  </si>
  <si>
    <t>12:29.719</t>
  </si>
  <si>
    <t>12:35.143</t>
  </si>
  <si>
    <t>12:35.957</t>
  </si>
  <si>
    <t>12:47.135</t>
  </si>
  <si>
    <t>11:36.904</t>
  </si>
  <si>
    <t>11:58.026</t>
  </si>
  <si>
    <t>11:58.285</t>
  </si>
  <si>
    <t>12:29.673</t>
  </si>
  <si>
    <t>11:29.483</t>
  </si>
  <si>
    <t>12:28.841</t>
  </si>
  <si>
    <t>12:30.006</t>
  </si>
  <si>
    <t>11:29.822</t>
  </si>
  <si>
    <t>11:56.113</t>
  </si>
  <si>
    <t>11:56.293</t>
  </si>
  <si>
    <t>12:01.483</t>
  </si>
  <si>
    <t>12:15.292</t>
  </si>
  <si>
    <t>12:15.506</t>
  </si>
  <si>
    <t>12:31.884</t>
  </si>
  <si>
    <t>12:38.732</t>
  </si>
  <si>
    <t>12:46.618</t>
  </si>
  <si>
    <t>13:10.127</t>
  </si>
  <si>
    <t>13:12.617</t>
  </si>
  <si>
    <t>13:02.318</t>
  </si>
  <si>
    <t>12:14.224</t>
  </si>
  <si>
    <t>12:17.372</t>
  </si>
  <si>
    <t>Lee Callans</t>
  </si>
  <si>
    <t>Los Angeles CA</t>
  </si>
  <si>
    <t>22:31.656</t>
  </si>
  <si>
    <t>Suzuki GSXR 1000R</t>
  </si>
  <si>
    <t>22:58.810</t>
  </si>
  <si>
    <t>23:32.625</t>
  </si>
  <si>
    <t>23:40.632</t>
  </si>
  <si>
    <t>23:40.647</t>
  </si>
  <si>
    <t>East Wenatchee WA</t>
  </si>
  <si>
    <t>23:46.818</t>
  </si>
  <si>
    <t>22:48.991</t>
  </si>
  <si>
    <t>22:31.948</t>
  </si>
  <si>
    <t>Roy UT</t>
  </si>
  <si>
    <t>23:14.315</t>
  </si>
  <si>
    <t>22:48.789</t>
  </si>
  <si>
    <t>22:50.119</t>
  </si>
  <si>
    <t>22:50.271</t>
  </si>
  <si>
    <t>22:55.085</t>
  </si>
  <si>
    <t>22:57.823</t>
  </si>
  <si>
    <t>23:11.397</t>
  </si>
  <si>
    <t>23:26.901</t>
  </si>
  <si>
    <t>22:33.909</t>
  </si>
  <si>
    <t>22:54.539</t>
  </si>
  <si>
    <t>9:02.976</t>
  </si>
  <si>
    <t>9 Laps</t>
  </si>
  <si>
    <t>8 Laps</t>
  </si>
  <si>
    <t>22:41.314</t>
  </si>
  <si>
    <t>22:52.269</t>
  </si>
  <si>
    <t>13:36.040</t>
  </si>
  <si>
    <t>13:36.996</t>
  </si>
  <si>
    <t>13:42.335</t>
  </si>
  <si>
    <t>13:48.346</t>
  </si>
  <si>
    <t>Ryan Smith</t>
  </si>
  <si>
    <t>13:11.875</t>
  </si>
  <si>
    <t>Highlands Ranch CO</t>
  </si>
  <si>
    <t>13:18.485</t>
  </si>
  <si>
    <t>11:21.261</t>
  </si>
  <si>
    <t>12:31.025</t>
  </si>
  <si>
    <t>11:22.493</t>
  </si>
  <si>
    <t>11:36.058</t>
  </si>
  <si>
    <t>12:02.460</t>
  </si>
  <si>
    <t>12:06.181</t>
  </si>
  <si>
    <t>6:36.365</t>
  </si>
  <si>
    <t>11:38.518</t>
  </si>
  <si>
    <t>11:43.318</t>
  </si>
  <si>
    <t>11:53.311</t>
  </si>
  <si>
    <t>12:10.047</t>
  </si>
  <si>
    <t>12:20.886</t>
  </si>
  <si>
    <t>2:26.916</t>
  </si>
  <si>
    <t>6 Laps</t>
  </si>
  <si>
    <t>13:37.974</t>
  </si>
  <si>
    <t>13:37.976</t>
  </si>
  <si>
    <t>13:41.529</t>
  </si>
  <si>
    <t>14:01.430</t>
  </si>
  <si>
    <t>14:01.656</t>
  </si>
  <si>
    <t>14:31.688</t>
  </si>
  <si>
    <t>4:01.144</t>
  </si>
  <si>
    <t>14:40.549</t>
  </si>
  <si>
    <t>14:40.598</t>
  </si>
  <si>
    <t>15:23.172</t>
  </si>
  <si>
    <t>13:40.811</t>
  </si>
  <si>
    <t>14:09.169</t>
  </si>
  <si>
    <t>14:24.745</t>
  </si>
  <si>
    <t>14:52.093</t>
  </si>
  <si>
    <t>15:46.036</t>
  </si>
  <si>
    <t>14:19.927</t>
  </si>
  <si>
    <t>14:39.278</t>
  </si>
  <si>
    <t>14:39.984</t>
  </si>
  <si>
    <t>11:30.380</t>
  </si>
  <si>
    <t>12:23.015</t>
  </si>
  <si>
    <t>12:26.486</t>
  </si>
  <si>
    <t>12:29.235</t>
  </si>
  <si>
    <t>12:29.416</t>
  </si>
  <si>
    <t>12:39.615</t>
  </si>
  <si>
    <t>12:55.361</t>
  </si>
  <si>
    <t>12:59.819</t>
  </si>
  <si>
    <t>13:18.529</t>
  </si>
  <si>
    <t>11:30.603</t>
  </si>
  <si>
    <t>11:39.142</t>
  </si>
  <si>
    <t>11:36.179</t>
  </si>
  <si>
    <t>11:44.622</t>
  </si>
  <si>
    <t>11:44.666</t>
  </si>
  <si>
    <t>12:00.791</t>
  </si>
  <si>
    <t>12:12.318</t>
  </si>
  <si>
    <t>12:12.657</t>
  </si>
  <si>
    <t>12:22.025</t>
  </si>
  <si>
    <t>13:09.260</t>
  </si>
  <si>
    <t>Honda CBR500R</t>
  </si>
  <si>
    <t>11:31.318</t>
  </si>
  <si>
    <t>11:40.258</t>
  </si>
  <si>
    <t>11:41.140</t>
  </si>
  <si>
    <t>11:55.802</t>
  </si>
  <si>
    <t>11:56.603</t>
  </si>
  <si>
    <t>4:30.232</t>
  </si>
  <si>
    <t>12:05.141</t>
  </si>
  <si>
    <t>13:05.746</t>
  </si>
  <si>
    <t>13:35.536</t>
  </si>
  <si>
    <t>13:53.936</t>
  </si>
  <si>
    <t>13:54.324</t>
  </si>
  <si>
    <t>12:25.266</t>
  </si>
  <si>
    <t>12:05.271</t>
  </si>
  <si>
    <t>12:15.088</t>
  </si>
  <si>
    <t>12:23.826</t>
  </si>
  <si>
    <t>12:26.857</t>
  </si>
  <si>
    <t>12:44.982</t>
  </si>
  <si>
    <t>12:49.411</t>
  </si>
  <si>
    <t>12:56.857</t>
  </si>
  <si>
    <t>12:57.184</t>
  </si>
  <si>
    <t>12:16.709</t>
  </si>
  <si>
    <t>13:32.854</t>
  </si>
  <si>
    <t>13:34.028</t>
  </si>
  <si>
    <t>13:54.854</t>
  </si>
  <si>
    <t>13:55.166</t>
  </si>
  <si>
    <t>14:13.700</t>
  </si>
  <si>
    <t>13:15.185</t>
  </si>
  <si>
    <t>12:23.488</t>
  </si>
  <si>
    <t>12:32.720</t>
  </si>
  <si>
    <t>12:35.223</t>
  </si>
  <si>
    <t>12:43.029</t>
  </si>
  <si>
    <t>12:53.985</t>
  </si>
  <si>
    <t>13:26.179</t>
  </si>
  <si>
    <t>5:31.715</t>
  </si>
  <si>
    <t>11:12.723</t>
  </si>
  <si>
    <t>11:12.894</t>
  </si>
  <si>
    <t>11:25.197</t>
  </si>
  <si>
    <t>11:28.212</t>
  </si>
  <si>
    <t>11:31.420</t>
  </si>
  <si>
    <t>11:31.949</t>
  </si>
  <si>
    <t>11:49.918</t>
  </si>
  <si>
    <t>12:05.968</t>
  </si>
  <si>
    <t>12:26.954</t>
  </si>
  <si>
    <t>11:26.923</t>
  </si>
  <si>
    <t>12:09.540</t>
  </si>
  <si>
    <t>11:27.170</t>
  </si>
  <si>
    <t>11:35.059</t>
  </si>
  <si>
    <t>11:48.926</t>
  </si>
  <si>
    <t>12:00.105</t>
  </si>
  <si>
    <t>12:03.398</t>
  </si>
  <si>
    <t>12:03.739</t>
  </si>
  <si>
    <t>12:04.550</t>
  </si>
  <si>
    <t>12:09.236</t>
  </si>
  <si>
    <t>3:32.121</t>
  </si>
  <si>
    <t>3:32.219</t>
  </si>
  <si>
    <t>12:12.757</t>
  </si>
  <si>
    <t>12:19.652</t>
  </si>
  <si>
    <t>12:35.595</t>
  </si>
  <si>
    <t>13:16.831</t>
  </si>
  <si>
    <t>13:17.450</t>
  </si>
  <si>
    <t>14:01.750</t>
  </si>
  <si>
    <t>13:30.160</t>
  </si>
  <si>
    <t>13:06.453</t>
  </si>
  <si>
    <t>13:15.212</t>
  </si>
  <si>
    <t>13:31.621</t>
  </si>
  <si>
    <t>13:36.978</t>
  </si>
  <si>
    <t>12:18.589</t>
  </si>
  <si>
    <t>12:19.982</t>
  </si>
  <si>
    <t>12:21.732</t>
  </si>
  <si>
    <t>12:22.966</t>
  </si>
  <si>
    <t>12:38.657</t>
  </si>
  <si>
    <t>12:38.751</t>
  </si>
  <si>
    <t>13:00.142</t>
  </si>
  <si>
    <t>11:40.587</t>
  </si>
  <si>
    <t>11:40.911</t>
  </si>
  <si>
    <t>11:49.514</t>
  </si>
  <si>
    <t>12:05.435</t>
  </si>
  <si>
    <t>9:33.178</t>
  </si>
  <si>
    <t>10:12.337</t>
  </si>
  <si>
    <t>4dce5960</t>
  </si>
  <si>
    <t>64e9afc2</t>
  </si>
  <si>
    <t>14:43.937</t>
  </si>
  <si>
    <t>Rachel Kuns</t>
  </si>
  <si>
    <t>14:43.938</t>
  </si>
  <si>
    <t>Yamaha FZ6</t>
  </si>
  <si>
    <t>Overall Results:</t>
  </si>
  <si>
    <t>Motostation/AZ Riding Academy KOM Overall:</t>
  </si>
  <si>
    <t>Motostation KOM GTO:</t>
  </si>
  <si>
    <t>AZ Riding Academy KOM GTU:</t>
  </si>
  <si>
    <t>Harrison Eurosports Combined GTO</t>
  </si>
  <si>
    <t>Kimco Combined GTU</t>
  </si>
  <si>
    <t>The Edge Powersports Deseret Dash - Expert</t>
  </si>
  <si>
    <t>The Edge Powersports Deseret Dash - Novice</t>
  </si>
  <si>
    <t>Harrison Eurosports Formula 40 - GTO</t>
  </si>
  <si>
    <t>Harrison Eurosports Formula 40 - GTU</t>
  </si>
  <si>
    <t>The Edge Powersports Lightweight Superbike</t>
  </si>
  <si>
    <t>Moto Station Middleweight Superbike</t>
  </si>
  <si>
    <t>Toxic Moto Racing Middleweight Superstock</t>
  </si>
  <si>
    <t>The Mechanic Modern Vintage - GTO</t>
  </si>
  <si>
    <t>The Mechanic Modern Vintage - GTU</t>
  </si>
  <si>
    <t>MotoUnited Moto 2</t>
  </si>
  <si>
    <t>The Edge Powersports Moto 3</t>
  </si>
  <si>
    <t>Blud Racing Lubricants Novice GTO</t>
  </si>
  <si>
    <t>Blud Racing Lubricants Novice GTU</t>
  </si>
  <si>
    <t>Moto Station Open Superbike</t>
  </si>
  <si>
    <t>MotoUnited Open Superstock</t>
  </si>
  <si>
    <t>ee Racing Corps Open Twins</t>
  </si>
  <si>
    <t>Inspired Financial Production 500</t>
  </si>
  <si>
    <t>Monarch Powersports Sportsman</t>
  </si>
  <si>
    <t>C&amp;R Coatings Stock 1000</t>
  </si>
  <si>
    <t>Mountain Autosport Super Street Bike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</si>
  <si>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</si>
  <si>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</si>
  <si>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</si>
  <si>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</si>
  <si>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</si>
  <si>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</si>
  <si>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Look for gaps in the green-highlighted cells for races with less than 5 finishers. Adjust formula on RRW Tab</t>
  </si>
  <si>
    <t>Formulae for Concatenation:</t>
  </si>
  <si>
    <t>Red highlighted cells are blank due to insufficient participation</t>
  </si>
  <si>
    <t>This page updates automatically, but requires the correct round selection on the Top 6 Pivot tab.</t>
  </si>
  <si>
    <t>William Russell</t>
  </si>
  <si>
    <t>North Las Vegas NV</t>
  </si>
  <si>
    <t>Oue Vang</t>
  </si>
  <si>
    <t>Rio Linda CA</t>
  </si>
  <si>
    <t>Alex Ricci</t>
  </si>
  <si>
    <t>Chico CA</t>
  </si>
  <si>
    <t>Lee McNutt</t>
  </si>
  <si>
    <t>Las Vegas NV</t>
  </si>
  <si>
    <t>Adam Kownatka</t>
  </si>
  <si>
    <t>Kawasaki ZX6R 636</t>
  </si>
  <si>
    <t>Calgary AB</t>
  </si>
  <si>
    <t>Sam Arquit</t>
  </si>
  <si>
    <t>Suzuki GSXR 750</t>
  </si>
  <si>
    <t>Harrison NY</t>
  </si>
  <si>
    <t>Brian Larrabure</t>
  </si>
  <si>
    <t>Thor Verdonk</t>
  </si>
  <si>
    <t>Honda CBR 600RR</t>
  </si>
  <si>
    <t>David Thomas</t>
  </si>
  <si>
    <t>Newark CA</t>
  </si>
  <si>
    <t>Zach Jenson</t>
  </si>
  <si>
    <t>Pierobon X80</t>
  </si>
  <si>
    <t>Calabasas CA</t>
  </si>
  <si>
    <t>Cassie Creer</t>
  </si>
  <si>
    <t>bd1fb792</t>
  </si>
  <si>
    <t>Pierobon X60</t>
  </si>
  <si>
    <t>Honda F1 Sidecar</t>
  </si>
  <si>
    <t>Alex Zinaich</t>
  </si>
  <si>
    <t>Victor Arias</t>
  </si>
  <si>
    <t>Honda CBR1000RR SP</t>
  </si>
  <si>
    <t>Suzuki Gsxr600</t>
  </si>
  <si>
    <t>11:53.025</t>
  </si>
  <si>
    <t>Matthew Cooper</t>
  </si>
  <si>
    <t>12:46.879</t>
  </si>
  <si>
    <t>Aprilia Rsv4</t>
  </si>
  <si>
    <t>Brighton CO</t>
  </si>
  <si>
    <t>12:47.918</t>
  </si>
  <si>
    <t>Richard Findlay</t>
  </si>
  <si>
    <t>12:59.068</t>
  </si>
  <si>
    <t>Kawasaki ZX-10</t>
  </si>
  <si>
    <t>Henderson NV</t>
  </si>
  <si>
    <t>13:02.686</t>
  </si>
  <si>
    <t>13:04.039</t>
  </si>
  <si>
    <t>104x</t>
  </si>
  <si>
    <t>Kevin Caputo</t>
  </si>
  <si>
    <t>13:05.340</t>
  </si>
  <si>
    <t>Yamaha YZF R6</t>
  </si>
  <si>
    <t>Lakewood CO</t>
  </si>
  <si>
    <t>11:54.856</t>
  </si>
  <si>
    <t>12:14.502</t>
  </si>
  <si>
    <t>11:56.930</t>
  </si>
  <si>
    <t>12:00.252</t>
  </si>
  <si>
    <t>12:00.766</t>
  </si>
  <si>
    <t>12:01.202</t>
  </si>
  <si>
    <t>12:02.745</t>
  </si>
  <si>
    <t>12:06.062</t>
  </si>
  <si>
    <t>Pratt Wellman</t>
  </si>
  <si>
    <t>12:23.149</t>
  </si>
  <si>
    <t>12:36.018</t>
  </si>
  <si>
    <t>Zach Austin</t>
  </si>
  <si>
    <t>3:34.434</t>
  </si>
  <si>
    <t>Missoula MT</t>
  </si>
  <si>
    <t>Nate McConnell</t>
  </si>
  <si>
    <t>11:45.929</t>
  </si>
  <si>
    <t>12:56.146</t>
  </si>
  <si>
    <t>12:56.511</t>
  </si>
  <si>
    <t>12:57.313</t>
  </si>
  <si>
    <t>13:39.643</t>
  </si>
  <si>
    <t>13:39.700</t>
  </si>
  <si>
    <t>11:51.784</t>
  </si>
  <si>
    <t>12:28.790</t>
  </si>
  <si>
    <t>11:52.094</t>
  </si>
  <si>
    <t>12:02.226</t>
  </si>
  <si>
    <t>12:06.364</t>
  </si>
  <si>
    <t>12:06.584</t>
  </si>
  <si>
    <t>Clint Gibson</t>
  </si>
  <si>
    <t>12:09.422</t>
  </si>
  <si>
    <t>St. George UT</t>
  </si>
  <si>
    <t>12:20.586</t>
  </si>
  <si>
    <t>12:20.858</t>
  </si>
  <si>
    <t>12:29.833</t>
  </si>
  <si>
    <t>Daniel Qualtire</t>
  </si>
  <si>
    <t>Yamaha TZ 250</t>
  </si>
  <si>
    <t>clifton co</t>
  </si>
  <si>
    <t>12:13.746</t>
  </si>
  <si>
    <t>6:28.602</t>
  </si>
  <si>
    <t>7:17.287</t>
  </si>
  <si>
    <t>6:31.462</t>
  </si>
  <si>
    <t>6:34.038</t>
  </si>
  <si>
    <t>6:39.266</t>
  </si>
  <si>
    <t>6:40.220</t>
  </si>
  <si>
    <t>6:46.626</t>
  </si>
  <si>
    <t>6:46.861</t>
  </si>
  <si>
    <t>6:51.919</t>
  </si>
  <si>
    <t>2:22.347</t>
  </si>
  <si>
    <t>6:52.236</t>
  </si>
  <si>
    <t>6:52.364</t>
  </si>
  <si>
    <t>6:52.720</t>
  </si>
  <si>
    <t>6:58.848</t>
  </si>
  <si>
    <t>7:02.951</t>
  </si>
  <si>
    <t>7:05.198</t>
  </si>
  <si>
    <t>7:05.662</t>
  </si>
  <si>
    <t>7:08.563</t>
  </si>
  <si>
    <t>7:08.963</t>
  </si>
  <si>
    <t>7:25.222</t>
  </si>
  <si>
    <t>7:26.413</t>
  </si>
  <si>
    <t>7:31.036</t>
  </si>
  <si>
    <t>7:35.671</t>
  </si>
  <si>
    <t>7:53.116</t>
  </si>
  <si>
    <t>8:04.177</t>
  </si>
  <si>
    <t>6:39.433</t>
  </si>
  <si>
    <t>11:19.724</t>
  </si>
  <si>
    <t>12:28.176</t>
  </si>
  <si>
    <t>Shawn Rothmeyer</t>
  </si>
  <si>
    <t>11:54.216</t>
  </si>
  <si>
    <t>11:20.914</t>
  </si>
  <si>
    <t>Jesse Carter</t>
  </si>
  <si>
    <t>11:42.989</t>
  </si>
  <si>
    <t>Willits CA</t>
  </si>
  <si>
    <t>11:46.608</t>
  </si>
  <si>
    <t>11:46.992</t>
  </si>
  <si>
    <t>11:47.162</t>
  </si>
  <si>
    <t>12:17.978</t>
  </si>
  <si>
    <t>12:17.988</t>
  </si>
  <si>
    <t>12:18.490</t>
  </si>
  <si>
    <t>1:51.603</t>
  </si>
  <si>
    <t>12:23.897</t>
  </si>
  <si>
    <t>12:34.458</t>
  </si>
  <si>
    <t>12:41.375</t>
  </si>
  <si>
    <t>Joe Brown</t>
  </si>
  <si>
    <t>12:48.074</t>
  </si>
  <si>
    <t>Kawasaki ZX6-R</t>
  </si>
  <si>
    <t>Reno NV</t>
  </si>
  <si>
    <t>12:48.393</t>
  </si>
  <si>
    <t>13:07.388</t>
  </si>
  <si>
    <t>11:24.786</t>
  </si>
  <si>
    <t>17:43.130</t>
  </si>
  <si>
    <t>18:37.756</t>
  </si>
  <si>
    <t>18:38.103</t>
  </si>
  <si>
    <t>18:38.308</t>
  </si>
  <si>
    <t>17:47.029</t>
  </si>
  <si>
    <t>17:49.017</t>
  </si>
  <si>
    <t>18:02.867</t>
  </si>
  <si>
    <t>18:07.699</t>
  </si>
  <si>
    <t>5:10.359</t>
  </si>
  <si>
    <t>5:12.306</t>
  </si>
  <si>
    <t>17:45.504</t>
  </si>
  <si>
    <t>18:02.810</t>
  </si>
  <si>
    <t>18:08.247</t>
  </si>
  <si>
    <t>18:27.600</t>
  </si>
  <si>
    <t>6:50.948</t>
  </si>
  <si>
    <t>7 Laps</t>
  </si>
  <si>
    <t>3:47.647</t>
  </si>
  <si>
    <t>14:46.187</t>
  </si>
  <si>
    <t>14:52.177</t>
  </si>
  <si>
    <t>14:56.270</t>
  </si>
  <si>
    <t>Jordan Wolfgramm</t>
  </si>
  <si>
    <t>14:18.277</t>
  </si>
  <si>
    <t>14:18.433</t>
  </si>
  <si>
    <t>11:39.238</t>
  </si>
  <si>
    <t>11:41.233</t>
  </si>
  <si>
    <t>11:46.470</t>
  </si>
  <si>
    <t>12:05.117</t>
  </si>
  <si>
    <t>12:06.603</t>
  </si>
  <si>
    <t>11:36.883</t>
  </si>
  <si>
    <t>11:36.944</t>
  </si>
  <si>
    <t>11:37.464</t>
  </si>
  <si>
    <t>11:55.662</t>
  </si>
  <si>
    <t>12:03.044</t>
  </si>
  <si>
    <t>12:21.083</t>
  </si>
  <si>
    <t>11:43.732</t>
  </si>
  <si>
    <t>13:20.170</t>
  </si>
  <si>
    <t>11:44.399</t>
  </si>
  <si>
    <t>11:50.726</t>
  </si>
  <si>
    <t>11:50.942</t>
  </si>
  <si>
    <t>11:53.532</t>
  </si>
  <si>
    <t>12:03.614</t>
  </si>
  <si>
    <t>12:16.552</t>
  </si>
  <si>
    <t>12:24.971</t>
  </si>
  <si>
    <t>9:55.225</t>
  </si>
  <si>
    <t>3:44.722</t>
  </si>
  <si>
    <t>12:31.633</t>
  </si>
  <si>
    <t>12:32.460</t>
  </si>
  <si>
    <t>12:32.560</t>
  </si>
  <si>
    <t>12:34.913</t>
  </si>
  <si>
    <t>12:51.682</t>
  </si>
  <si>
    <t>13:29.696</t>
  </si>
  <si>
    <t>11:58.899</t>
  </si>
  <si>
    <t>12:09.106</t>
  </si>
  <si>
    <t>Nick Neven</t>
  </si>
  <si>
    <t>12:16.997</t>
  </si>
  <si>
    <t>Honda Cbr600rr</t>
  </si>
  <si>
    <t>12:29.289</t>
  </si>
  <si>
    <t>12:04.410</t>
  </si>
  <si>
    <t>11:35.310</t>
  </si>
  <si>
    <t>12:21.648</t>
  </si>
  <si>
    <t>12:22.050</t>
  </si>
  <si>
    <t>12:00.905</t>
  </si>
  <si>
    <t>11:38.781</t>
  </si>
  <si>
    <t>11:39.575</t>
  </si>
  <si>
    <t>11:39.759</t>
  </si>
  <si>
    <t>11:48.343</t>
  </si>
  <si>
    <t>11:55.451</t>
  </si>
  <si>
    <t>12:01.435</t>
  </si>
  <si>
    <t>12:05.568</t>
  </si>
  <si>
    <t>12:10.196</t>
  </si>
  <si>
    <t>7:18.082</t>
  </si>
  <si>
    <t>13:22.099</t>
  </si>
  <si>
    <t>13:23.039</t>
  </si>
  <si>
    <t>13:23.308</t>
  </si>
  <si>
    <t>13:15.790</t>
  </si>
  <si>
    <t>7:35.528</t>
  </si>
  <si>
    <t>11:37.467</t>
  </si>
  <si>
    <t>11:49.410</t>
  </si>
  <si>
    <t>11:50.019</t>
  </si>
  <si>
    <t>12:05.213</t>
  </si>
  <si>
    <t>12:06.378</t>
  </si>
  <si>
    <t>12:33.495</t>
  </si>
  <si>
    <t>12:47.258</t>
  </si>
  <si>
    <t>13:00.204</t>
  </si>
  <si>
    <t>10:51.911</t>
  </si>
  <si>
    <t>7:39.931</t>
  </si>
  <si>
    <t>13:19.990</t>
  </si>
  <si>
    <t>14:33.676</t>
  </si>
  <si>
    <t>14:44.336</t>
  </si>
  <si>
    <t>14:44.842</t>
  </si>
  <si>
    <t>15:04.894</t>
  </si>
  <si>
    <t>15:06.307</t>
  </si>
  <si>
    <t>15:10.108</t>
  </si>
  <si>
    <t>13:31.070</t>
  </si>
  <si>
    <t>13:41.896</t>
  </si>
  <si>
    <t>13:41.947</t>
  </si>
  <si>
    <t>13:41.974</t>
  </si>
  <si>
    <t>13:43.138</t>
  </si>
  <si>
    <t>13:50.045</t>
  </si>
  <si>
    <t>13:50.051</t>
  </si>
  <si>
    <t>13:55.523</t>
  </si>
  <si>
    <t>13:58.422</t>
  </si>
  <si>
    <t>14:25.275</t>
  </si>
  <si>
    <t>11:20.933</t>
  </si>
  <si>
    <t>11:21.082</t>
  </si>
  <si>
    <t>11:22.039</t>
  </si>
  <si>
    <t>11:33.010</t>
  </si>
  <si>
    <t>11:52.207</t>
  </si>
  <si>
    <t>11:52.629</t>
  </si>
  <si>
    <t>12:20.749</t>
  </si>
  <si>
    <t>12:20.959</t>
  </si>
  <si>
    <t>11:21.062</t>
  </si>
  <si>
    <t>12:01.003</t>
  </si>
  <si>
    <t>12:01.023</t>
  </si>
  <si>
    <t>12:01.231</t>
  </si>
  <si>
    <t>12:20.176</t>
  </si>
  <si>
    <t>11:33.656</t>
  </si>
  <si>
    <t>11:28.675</t>
  </si>
  <si>
    <t>11:31.609</t>
  </si>
  <si>
    <t>11:40.104</t>
  </si>
  <si>
    <t>11:42.101</t>
  </si>
  <si>
    <t>11:47.889</t>
  </si>
  <si>
    <t>11:53.118</t>
  </si>
  <si>
    <t>11:58.069</t>
  </si>
  <si>
    <t>11:58.205</t>
  </si>
  <si>
    <t>12:08.043</t>
  </si>
  <si>
    <t>12:23.018</t>
  </si>
  <si>
    <t>12:55.746</t>
  </si>
  <si>
    <t>13:06.059</t>
  </si>
  <si>
    <t>13:09.383</t>
  </si>
  <si>
    <t>13:12.898</t>
  </si>
  <si>
    <t>13:50.104</t>
  </si>
  <si>
    <t>12:38.098</t>
  </si>
  <si>
    <t>12:38.287</t>
  </si>
  <si>
    <t>11:34.668</t>
  </si>
  <si>
    <t>12:07.014</t>
  </si>
  <si>
    <t>12:20.894</t>
  </si>
  <si>
    <t>12:21.249</t>
  </si>
  <si>
    <t>12:30.990</t>
  </si>
  <si>
    <t>12:33.778</t>
  </si>
  <si>
    <t>12:53.999</t>
  </si>
  <si>
    <t>12:54.895</t>
  </si>
  <si>
    <t>12:57.189</t>
  </si>
  <si>
    <t>11:42.361</t>
  </si>
  <si>
    <t>9:12.627</t>
  </si>
  <si>
    <t>11:35.144</t>
  </si>
  <si>
    <t>9:32.276</t>
  </si>
  <si>
    <t>12:04.925</t>
  </si>
  <si>
    <t>12:05.723</t>
  </si>
  <si>
    <t>4:54.938</t>
  </si>
  <si>
    <t>12:56.532</t>
  </si>
  <si>
    <t>12:57.763</t>
  </si>
  <si>
    <t>12:59.731</t>
  </si>
  <si>
    <t>13:15.401</t>
  </si>
  <si>
    <t>13:27.027</t>
  </si>
  <si>
    <t>14:02.096</t>
  </si>
  <si>
    <t>14:32.882</t>
  </si>
  <si>
    <t>12:55.158</t>
  </si>
  <si>
    <t>9:22.146</t>
  </si>
  <si>
    <t>12:33.597</t>
  </si>
  <si>
    <t>12:34.069</t>
  </si>
  <si>
    <t>12:46.658</t>
  </si>
  <si>
    <t>13:55.413</t>
  </si>
  <si>
    <t>Yamaha FZ1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</si>
</sst>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12" fillId="0" borderId="0"/>
    <xf numFmtId="0" fontId="3" fillId="0" borderId="0"/>
  </cellStyleXfs>
  <cellXfs count="39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4" fillId="0" borderId="2" xfId="1" applyFont="1" applyFill="1" applyBorder="1" applyAlignment="1"/>
    <xf numFmtId="47" fontId="4" fillId="0" borderId="2" xfId="1" applyNumberFormat="1" applyFont="1" applyFill="1" applyBorder="1" applyAlignment="1"/>
    <xf numFmtId="0" fontId="4" fillId="0" borderId="0" xfId="1" applyFont="1" applyFill="1" applyBorder="1" applyAlignment="1"/>
    <xf numFmtId="0" fontId="0" fillId="0" borderId="2" xfId="0" applyBorder="1" applyAlignment="1"/>
    <xf numFmtId="0" fontId="5" fillId="0" borderId="0" xfId="1" applyFont="1" applyFill="1" applyBorder="1" applyAlignment="1"/>
    <xf numFmtId="47" fontId="4" fillId="0" borderId="0" xfId="1" applyNumberFormat="1" applyFont="1" applyFill="1" applyBorder="1" applyAlignment="1"/>
    <xf numFmtId="0" fontId="0" fillId="0" borderId="0" xfId="0" applyBorder="1" applyAlignment="1"/>
    <xf numFmtId="0" fontId="5" fillId="0" borderId="2" xfId="1" applyFont="1" applyFill="1" applyBorder="1" applyAlignment="1"/>
    <xf numFmtId="47" fontId="0" fillId="0" borderId="0" xfId="0" applyNumberFormat="1" applyBorder="1" applyAlignment="1"/>
    <xf numFmtId="0" fontId="0" fillId="0" borderId="0" xfId="0" quotePrefix="1" applyAlignment="1"/>
    <xf numFmtId="0" fontId="8" fillId="0" borderId="2" xfId="2" applyFont="1" applyFill="1" applyBorder="1" applyAlignment="1">
      <alignment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0" fillId="0" borderId="0" xfId="0" quotePrefix="1"/>
    <xf numFmtId="0" fontId="0" fillId="3" borderId="0" xfId="0" applyFill="1"/>
    <xf numFmtId="0" fontId="8" fillId="0" borderId="2" xfId="2" applyFont="1" applyFill="1" applyBorder="1" applyAlignment="1"/>
    <xf numFmtId="47" fontId="8" fillId="0" borderId="2" xfId="2" applyNumberFormat="1" applyFont="1" applyFill="1" applyBorder="1" applyAlignment="1"/>
    <xf numFmtId="0" fontId="8" fillId="0" borderId="0" xfId="2" applyFont="1" applyFill="1" applyBorder="1" applyAlignment="1"/>
    <xf numFmtId="0" fontId="4" fillId="0" borderId="2" xfId="2" applyFont="1" applyFill="1" applyBorder="1" applyAlignment="1"/>
    <xf numFmtId="0" fontId="11" fillId="0" borderId="2" xfId="3" applyFont="1" applyFill="1" applyBorder="1" applyAlignment="1">
      <alignment horizontal="right"/>
    </xf>
    <xf numFmtId="0" fontId="11" fillId="0" borderId="2" xfId="3" applyFont="1" applyFill="1" applyBorder="1" applyAlignment="1"/>
    <xf numFmtId="47" fontId="11" fillId="0" borderId="2" xfId="3" applyNumberFormat="1" applyFont="1" applyFill="1" applyBorder="1" applyAlignment="1"/>
    <xf numFmtId="0" fontId="11" fillId="0" borderId="0" xfId="3" applyFont="1" applyFill="1" applyBorder="1" applyAlignment="1"/>
    <xf numFmtId="0" fontId="0" fillId="0" borderId="2" xfId="0" applyBorder="1"/>
    <xf numFmtId="0" fontId="4" fillId="0" borderId="2" xfId="1" applyFont="1" applyBorder="1" applyAlignment="1">
      <alignment wrapText="1"/>
    </xf>
    <xf numFmtId="0" fontId="4" fillId="0" borderId="2" xfId="2" applyFont="1" applyBorder="1" applyAlignment="1">
      <alignment wrapText="1"/>
    </xf>
    <xf numFmtId="0" fontId="4" fillId="0" borderId="2" xfId="4" applyFont="1" applyFill="1" applyBorder="1" applyAlignment="1"/>
    <xf numFmtId="47" fontId="4" fillId="0" borderId="2" xfId="4" applyNumberFormat="1" applyFont="1" applyFill="1" applyBorder="1" applyAlignment="1"/>
  </cellXfs>
  <cellStyles count="5">
    <cellStyle name="Normal" xfId="0" builtinId="0"/>
    <cellStyle name="Normal_Results" xfId="1" xr:uid="{1142B9D1-B5E8-4A68-8D3D-F0EFE544FAB7}"/>
    <cellStyle name="Normal_Results_1" xfId="2" xr:uid="{1599C95F-6549-4036-A68A-927A62DD3707}"/>
    <cellStyle name="Normal_Results_2" xfId="3" xr:uid="{52916B7D-EF39-4165-8F20-C2F15F30E8CE}"/>
    <cellStyle name="Normal_Sheet2" xfId="4" xr:uid="{94391F84-D7BB-40DE-BCA6-8A9CB28F5E9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062.487588773147" createdVersion="6" refreshedVersion="6" minRefreshableVersion="3" recordCount="2773" xr:uid="{E07767A0-FFEF-426D-8B95-58919707C691}">
  <cacheSource type="worksheet">
    <worksheetSource ref="A1:O1048576" sheet="Results"/>
  </cacheSource>
  <cacheFields count="16">
    <cacheField name="Round" numFmtId="0">
      <sharedItems containsString="0" containsBlank="1" containsNumber="1" containsInteger="1" minValue="1" maxValue="6" count="7">
        <n v="2"/>
        <n v="3"/>
        <n v="4"/>
        <n v="5"/>
        <m/>
        <n v="6" u="1"/>
        <n v="1" u="1"/>
      </sharedItems>
    </cacheField>
    <cacheField name="Day" numFmtId="0">
      <sharedItems containsBlank="1" count="3">
        <s v="Sat"/>
        <m/>
        <s v="Sun" u="1"/>
      </sharedItems>
    </cacheField>
    <cacheField name="Event" numFmtId="0">
      <sharedItems containsBlank="1" count="34">
        <s v="Combined GTO"/>
        <s v="Combined GTU"/>
        <s v="Deseret Dash - Expert"/>
        <s v="Deseret Dash - Novice"/>
        <s v="Formula 40 - GTO"/>
        <s v="Formula 40 - GTU"/>
        <s v="KOM Combined"/>
        <s v="KOM GTO"/>
        <s v="KOM GTU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portsman"/>
        <s v="Stock 1000"/>
        <s v="Super Street Bike"/>
        <m/>
        <s v="Deseret Dash 1 - Expert" u="1"/>
        <s v="Deseret Dash 2 - Expert" u="1"/>
        <s v="Production 300" u="1"/>
        <s v="Endurance" u="1"/>
        <s v="Heavyweight Superbike" u="1"/>
        <s v="Relay" u="1"/>
        <s v="Deseret Dash 1 - Novice" u="1"/>
        <s v="Deseret Dash 2 - Novice" u="1"/>
      </sharedItems>
    </cacheField>
    <cacheField name="Pos" numFmtId="0">
      <sharedItems containsBlank="1" containsMixedTypes="1" containsNumber="1" containsInteger="1" minValue="1" maxValue="25"/>
    </cacheField>
    <cacheField name="PIC" numFmtId="0">
      <sharedItems containsBlank="1" containsMixedTypes="1" containsNumber="1" containsInteger="1" minValue="1" maxValue="41" count="45">
        <n v="1"/>
        <n v="2"/>
        <n v="3"/>
        <n v="4"/>
        <n v="5"/>
        <n v="6"/>
        <s v="DNS"/>
        <n v="7"/>
        <n v="8"/>
        <n v="9"/>
        <n v="10"/>
        <s v="DNF"/>
        <n v="11"/>
        <n v="12"/>
        <n v="13"/>
        <n v="14"/>
        <n v="15"/>
        <n v="16"/>
        <n v="17"/>
        <n v="18"/>
        <s v="DQ"/>
        <m/>
        <n v="34" u="1"/>
        <n v="36" u="1"/>
        <n v="38" u="1"/>
        <n v="40" u="1"/>
        <n v="19" u="1"/>
        <n v="20" u="1"/>
        <n v="33" u="1"/>
        <n v="21" u="1"/>
        <n v="35" u="1"/>
        <n v="22" u="1"/>
        <n v="37" u="1"/>
        <n v="23" u="1"/>
        <n v="39" u="1"/>
        <n v="24" u="1"/>
        <n v="41" u="1"/>
        <n v="25" u="1"/>
        <n v="26" u="1"/>
        <n v="27" u="1"/>
        <n v="28" u="1"/>
        <n v="29" u="1"/>
        <n v="30" u="1"/>
        <n v="31" u="1"/>
        <n v="32" u="1"/>
      </sharedItems>
    </cacheField>
    <cacheField name="No." numFmtId="0">
      <sharedItems containsBlank="1" containsMixedTypes="1" containsNumber="1" containsInteger="1" minValue="10" maxValue="998"/>
    </cacheField>
    <cacheField name="Name" numFmtId="0">
      <sharedItems containsBlank="1" count="184">
        <s v="Steven Marco"/>
        <s v="Rick Squires"/>
        <s v="Marshall Miller"/>
        <s v="Joshua Snow"/>
        <s v="Mark Taylor"/>
        <s v="Miguel Alamillo"/>
        <s v="Michael JR Bradshaw"/>
        <s v="Jeff Leeman"/>
        <s v="James Dailey"/>
        <s v="Chris Cramer"/>
        <s v="Jason Giard"/>
        <s v="Belisario Arango"/>
        <s v="Max Tseng"/>
        <s v="James Riggs"/>
        <s v="Braxton Young"/>
        <s v="Dennis Stowers"/>
        <s v="James Kling"/>
        <s v="Nicholas Schmit"/>
        <s v="Grant Cowan"/>
        <s v="Raymond Clark"/>
        <s v="Phil O'Bryan"/>
        <s v="Russell Carpenter"/>
        <s v="Kirk Doyle"/>
        <s v="Michael Montgomery"/>
        <s v="Matt Phoumyxay"/>
        <s v="Stuart Clotworthy"/>
        <s v="Timothy Nielsen"/>
        <s v="Bill Davis"/>
        <s v="Braden Jones"/>
        <s v="Eric Jones"/>
        <s v="David Meyer"/>
        <s v="James Peterec"/>
        <s v="Adam Robarts"/>
        <s v="Kevin Nanthrup"/>
        <s v="Kevin Dolan"/>
        <s v="Genaro Lopez"/>
        <s v="Erik Grim"/>
        <s v="Spencer Kruger"/>
        <s v="Cody Cochran"/>
        <s v="Donald Rothfuss"/>
        <s v="John Hewett"/>
        <s v="Brock Jones"/>
        <s v="Richard VanderStraten"/>
        <s v="Jason Johnson"/>
        <s v="Jerry Hicks"/>
        <s v="Duncan Biles"/>
        <s v="Brian Childree"/>
        <s v="Ryan Richardson"/>
        <s v="Cole Phillips"/>
        <s v="Gilbert Gonzalez"/>
        <s v="Kory Cowan"/>
        <s v="Kinzer Naylor"/>
        <s v="David Purcell"/>
        <s v="Brad Moore"/>
        <s v="Christopher De La Torre"/>
        <s v="Josh Snow"/>
        <s v="John Hewitt"/>
        <s v="Kevin Madden"/>
        <s v="Peter Hofpointner"/>
        <s v="Eric Child"/>
        <s v="Marcos Brito"/>
        <s v="Barry Ketmany"/>
        <s v="Malachi roybal"/>
        <s v="Michael Applehans"/>
        <s v="Mike Applegate"/>
        <s v="Mike Keating"/>
        <s v="Larry Elder"/>
        <s v="Stephen Townsend"/>
        <s v="Christopher Jaech"/>
        <s v="Chayce Lance"/>
        <s v="Albert Andrade"/>
        <s v="Grant Boldt"/>
        <s v="Dallas W Sherman"/>
        <s v="Volga Mermut"/>
        <s v="Lee Callans"/>
        <s v="Ryan Smith"/>
        <s v="Rachel Kuns"/>
        <s v="William Russell"/>
        <s v="Oue Vang"/>
        <s v="Alex Ricci"/>
        <s v="Lee McNutt"/>
        <s v="Adam Kownatka"/>
        <s v="Sam Arquit"/>
        <s v="Brian Larrabure"/>
        <s v="David Thomas"/>
        <s v="Thor Verdonk"/>
        <s v="Zach Jenson"/>
        <s v="Cassie Creer"/>
        <s v="Alex Zinaich"/>
        <s v="Victor Arias"/>
        <s v="Pratt Wellman"/>
        <s v="Matthew Cooper"/>
        <s v="Richard Findlay"/>
        <s v="Kevin Caputo"/>
        <s v="Zach Austin"/>
        <s v="Nate McConnell"/>
        <s v="Clint Gibson"/>
        <s v="Daniel Qualtire"/>
        <s v="Jesse Carter"/>
        <s v="Shawn Rothmeyer"/>
        <s v="Joe Brown"/>
        <s v="Jordan Wolfgramm"/>
        <s v="Nick Neven"/>
        <m/>
        <s v="Sherwick Min" u="1"/>
        <s v="Jeff Dinger" u="1"/>
        <s v="Jeff VanDerVoort" u="1"/>
        <s v="Jeffrey Sanderson" u="1"/>
        <s v="Corey Vlastuin" u="1"/>
        <s v="Ducs Ahoy!" u="1"/>
        <s v="Helmut Kohler Jr" u="1"/>
        <s v="Here For Laps" u="1"/>
        <s v="Robert McNiel" u="1"/>
        <s v="Cliff Cogleitti" u="1"/>
        <s v="Mark Armstrong" u="1"/>
        <s v="Thomas Dark" u="1"/>
        <s v="Jerry Carson" u="1"/>
        <s v="Justin Knapik" u="1"/>
        <s v="Paradigm Racing" u="1"/>
        <s v="Jasper Grant" u="1"/>
        <s v="Richard Parsloe" u="1"/>
        <s v="Fast Guy Racing" u="1"/>
        <s v="Cowan Kory" u="1"/>
        <s v="Revolver Racing" u="1"/>
        <s v="Joseph Tapia" u="1"/>
        <s v="Mark Barton" u="1"/>
        <s v="Joseph Clark" u="1"/>
        <s v="Darryl Sheets" u="1"/>
        <s v="Ryan McGowan" u="1"/>
        <s v="Jeff VanDerVoot" u="1"/>
        <s v="Zac Miller" u="1"/>
        <s v="Ruf-Less" u="1"/>
        <s v="Bill Dark" u="1"/>
        <s v="Team Miramar Racing" u="1"/>
        <s v="Zach Cooper" u="1"/>
        <s v="Harold Herdt" u="1"/>
        <s v="Dominic Poulin" u="1"/>
        <s v="Nick Schmidt" u="1"/>
        <s v="Nick Sosniuk" u="1"/>
        <s v="Michael Pond" u="1"/>
        <s v="Edwin Hofeling" u="1"/>
        <s v="Jade Jones" u="1"/>
        <s v="James Krstich" u="1"/>
        <s v="Casey Smith" u="1"/>
        <s v="Daniel Egbert" u="1"/>
        <s v="Ryan Burke" u="1"/>
        <s v="Tom Hebb" u="1"/>
        <s v="Pension Racing" u="1"/>
        <s v="James Powelson" u="1"/>
        <s v="Shane Fraser" u="1"/>
        <s v="Dillon Clark" u="1"/>
        <s v="Shane Turpin" u="1"/>
        <s v="don mcclary" u="1"/>
        <s v="Jeff Masters" u="1"/>
        <s v="Kellen Birch" u="1"/>
        <s v="Benjamin Masters" u="1"/>
        <s v="Brian Worsdall" u="1"/>
        <s v="Zach Friley" u="1"/>
        <s v="Devon Sosniuk" u="1"/>
        <s v="Jason Grant" u="1"/>
        <s v="Kate Heffernan" u="1"/>
        <s v="Andrew Skov" u="1"/>
        <s v="Myroslav Volkov" u="1"/>
        <s v="Andrew Blunt" u="1"/>
        <s v="Mike Testa" u="1"/>
        <s v="Taylor Wilson" u="1"/>
        <s v="Ryan Podgurney" u="1"/>
        <s v="David Nielsen" u="1"/>
        <s v="Jim Wilson" u="1"/>
        <s v="Karen Ogura" u="1"/>
        <s v="Brad Morris" u="1"/>
        <s v="Clive Savacool" u="1"/>
        <s v="Sean Thomas" u="1"/>
        <s v="Matt Gravina" u="1"/>
        <s v="Liam Grant" u="1"/>
        <s v="Zack Cooper" u="1"/>
        <s v="Devin Fontanilla" u="1"/>
        <s v="The Mechanic and His Friends" u="1"/>
        <s v="HandAprilia" u="1"/>
        <s v="David Henderson" u="1"/>
        <s v="Cj Walker" u="1"/>
        <s v="Justin Delong" u="1"/>
        <s v="Brian Jackson" u="1"/>
        <s v="Goran Bojanic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Blank="1" containsMixedTypes="1" minDate="1899-12-30T00:03:40" maxDate="1899-12-30T00:00:00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899-12-30T00:01:00" maxDate="5417-10-07T09:15:04"/>
    </cacheField>
    <cacheField name="Car/Bike Reg" numFmtId="0">
      <sharedItems containsBlank="1" containsMixedTypes="1" containsNumber="1" containsInteger="1" minValue="22304560" maxValue="2.2299999999999999E+113" count="63">
        <s v="Yamaha R1"/>
        <s v="Honda CBR1000RR"/>
        <s v="BMW S1000rr"/>
        <s v="Kawasaki Ninja 400"/>
        <s v="Suzuki GSX-R 600"/>
        <s v="Yamaha R6"/>
        <s v="Ducati V4R"/>
        <s v="Aprilia Tuono 1100rr"/>
        <s v="Kawasaki zx6r"/>
        <s v="Honda CBR600rr"/>
        <s v="Triumph Daytona 675R"/>
        <s v="Ducati 1198"/>
        <s v="Suzuki GSXR 1000"/>
        <s v="Suzuki GSXR 600"/>
        <s v="Suzuki SV650"/>
        <s v="Kawasaki ZX-6R"/>
        <s v="Kawasaki ZX-6"/>
        <s v="KTM RC390"/>
        <s v="Suzuki GSX-R 1000R"/>
        <s v="Kawasaki ZX10R"/>
        <s v="Yamaha R3"/>
        <s v="Ducati 848 EVO"/>
        <s v="Kawasaki 1000 ninja"/>
        <s v="KTM RC 390"/>
        <s v="Ducati 848"/>
        <s v="Kawasaki ZX10"/>
        <s v="Yamaha YZF R1"/>
        <s v="Yamaha YZF-R6"/>
        <s v="green"/>
        <s v="Kawasaki Ninja EX400"/>
        <s v="Yamaha YZF-R3"/>
        <s v="Kawasaki Ninja 300"/>
        <s v="Suzuki GSXR1000"/>
        <s v="Suzuki GSXR750"/>
        <s v="KTM RC8R"/>
        <s v="Yamaha FZ8"/>
        <s v="Honda cbr 1000rr"/>
        <s v="Yamaha YzfR1"/>
        <s v="Yamaha R1M"/>
        <s v="Suzuki Gsxr 750"/>
        <s v="Suzuki GSXR 1000R"/>
        <s v="Honda CBR500R"/>
        <s v="4dce5960"/>
        <s v="64e9afc2"/>
        <s v="Yamaha FZ6"/>
        <s v="Kawasaki ZX6R 636"/>
        <s v="Pierobon X80"/>
        <s v="Honda CBR 600RR"/>
        <s v="bd1fb792"/>
        <s v="Pierobon X60"/>
        <s v="Honda F1 Sidecar"/>
        <s v="Honda CBR1000RR SP"/>
        <s v="Suzuki Gsxr600"/>
        <s v="Aprilia Rsv4"/>
        <s v="Kawasaki ZX-10"/>
        <s v="Yamaha YZF R6"/>
        <s v="Yamaha TZ 250"/>
        <s v="Kawasaki ZX6-R"/>
        <s v="Yamaha FZ1"/>
        <m/>
        <n v="22304560" u="1"/>
        <n v="22307100" u="1"/>
        <n v="2.2299999999999999E+113" u="1"/>
      </sharedItems>
    </cacheField>
    <cacheField name="Nat/State" numFmtId="0">
      <sharedItems containsBlank="1"/>
    </cacheField>
    <cacheField name="Reported Class" numFmtId="0">
      <sharedItems containsBlank="1" count="31">
        <s v="Combined GTO"/>
        <s v="Combined GTU"/>
        <s v="Deseret Dash - Expert"/>
        <s v="Deseret Dash - Novice"/>
        <s v="Formula 40 - GTO"/>
        <s v="Formula 40 - GTU"/>
        <s v="KOM Combined"/>
        <s v="KOM GTO"/>
        <s v="KOM GTU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portsman"/>
        <s v="Stock 1000"/>
        <s v="Super Street Bike"/>
        <s v=""/>
        <m/>
        <s v="Production 300" u="1"/>
        <s v="Endurance" u="1"/>
        <s v="Heavyweight Superbike" u="1"/>
        <s v="Relay" u="1"/>
      </sharedItems>
    </cacheField>
    <cacheField name="Points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3">
  <r>
    <x v="0"/>
    <x v="0"/>
    <x v="0"/>
    <n v="1"/>
    <x v="0"/>
    <n v="177"/>
    <x v="0"/>
    <n v="7"/>
    <s v="11:33.751"/>
    <m/>
    <m/>
    <x v="0"/>
    <s v="Lindon UT"/>
    <x v="0"/>
    <n v="50"/>
  </r>
  <r>
    <x v="0"/>
    <x v="0"/>
    <x v="0"/>
    <n v="2"/>
    <x v="1"/>
    <n v="136"/>
    <x v="1"/>
    <n v="7"/>
    <s v="11:47.189"/>
    <n v="13.438000000000001"/>
    <n v="13.438000000000001"/>
    <x v="1"/>
    <s v="Pleasant Grove UT"/>
    <x v="0"/>
    <n v="40"/>
  </r>
  <r>
    <x v="0"/>
    <x v="0"/>
    <x v="0"/>
    <n v="3"/>
    <x v="2"/>
    <n v="321"/>
    <x v="2"/>
    <n v="7"/>
    <s v="11:58.353"/>
    <n v="24.602"/>
    <n v="11.164"/>
    <x v="2"/>
    <s v="Kaysville UT"/>
    <x v="0"/>
    <n v="32"/>
  </r>
  <r>
    <x v="0"/>
    <x v="0"/>
    <x v="0"/>
    <n v="4"/>
    <x v="3"/>
    <n v="467"/>
    <x v="3"/>
    <n v="7"/>
    <s v="11:58.499"/>
    <n v="24.748000000000001"/>
    <n v="0.14599999999999999"/>
    <x v="0"/>
    <s v="Layton UT"/>
    <x v="0"/>
    <n v="26"/>
  </r>
  <r>
    <x v="0"/>
    <x v="0"/>
    <x v="0"/>
    <n v="6"/>
    <x v="4"/>
    <n v="660"/>
    <x v="4"/>
    <n v="7"/>
    <s v="13:30.905"/>
    <d v="1899-12-30T00:01:57"/>
    <n v="2E-3"/>
    <x v="3"/>
    <s v="Pleasant view UT"/>
    <x v="0"/>
    <n v="22"/>
  </r>
  <r>
    <x v="0"/>
    <x v="0"/>
    <x v="0"/>
    <n v="7"/>
    <x v="5"/>
    <n v="123"/>
    <x v="5"/>
    <n v="6"/>
    <s v="11:38.619"/>
    <s v="1 Lap"/>
    <s v="1 Lap"/>
    <x v="4"/>
    <s v=""/>
    <x v="0"/>
    <n v="20"/>
  </r>
  <r>
    <x v="0"/>
    <x v="0"/>
    <x v="0"/>
    <s v="DNS"/>
    <x v="6"/>
    <n v="96"/>
    <x v="6"/>
    <m/>
    <s v=""/>
    <s v="DNS"/>
    <m/>
    <x v="5"/>
    <s v="Houston TX"/>
    <x v="0"/>
    <n v="0"/>
  </r>
  <r>
    <x v="0"/>
    <x v="0"/>
    <x v="0"/>
    <s v="DNS"/>
    <x v="6"/>
    <n v="442"/>
    <x v="7"/>
    <m/>
    <s v=""/>
    <s v="DNS"/>
    <m/>
    <x v="5"/>
    <s v="Salt Lake City UT"/>
    <x v="0"/>
    <n v="0"/>
  </r>
  <r>
    <x v="0"/>
    <x v="0"/>
    <x v="0"/>
    <s v="DNS"/>
    <x v="6"/>
    <n v="104"/>
    <x v="8"/>
    <m/>
    <s v=""/>
    <s v="DNS"/>
    <m/>
    <x v="6"/>
    <s v="El Cajon CA"/>
    <x v="0"/>
    <n v="0"/>
  </r>
  <r>
    <x v="0"/>
    <x v="0"/>
    <x v="0"/>
    <s v="DNS"/>
    <x v="6"/>
    <n v="881"/>
    <x v="9"/>
    <m/>
    <s v=""/>
    <s v="DNS"/>
    <m/>
    <x v="7"/>
    <s v="bountiful UT"/>
    <x v="0"/>
    <n v="0"/>
  </r>
  <r>
    <x v="0"/>
    <x v="0"/>
    <x v="0"/>
    <s v="DNS"/>
    <x v="6"/>
    <n v="100"/>
    <x v="10"/>
    <m/>
    <s v=""/>
    <s v="DNS"/>
    <m/>
    <x v="5"/>
    <s v="Grantsville UT"/>
    <x v="0"/>
    <n v="0"/>
  </r>
  <r>
    <x v="0"/>
    <x v="0"/>
    <x v="0"/>
    <s v="DNS"/>
    <x v="6"/>
    <n v="805"/>
    <x v="11"/>
    <m/>
    <s v=""/>
    <s v="DNS"/>
    <m/>
    <x v="8"/>
    <s v="Layton UT"/>
    <x v="0"/>
    <n v="0"/>
  </r>
  <r>
    <x v="0"/>
    <x v="0"/>
    <x v="0"/>
    <s v="DNS"/>
    <x v="6"/>
    <n v="711"/>
    <x v="12"/>
    <m/>
    <s v=""/>
    <s v="DNS"/>
    <m/>
    <x v="5"/>
    <s v="Phoenix AZ"/>
    <x v="0"/>
    <n v="0"/>
  </r>
  <r>
    <x v="0"/>
    <x v="0"/>
    <x v="0"/>
    <s v="DNS"/>
    <x v="6"/>
    <n v="607"/>
    <x v="13"/>
    <m/>
    <s v=""/>
    <s v="DNS"/>
    <m/>
    <x v="0"/>
    <s v="Taylorsville UT"/>
    <x v="0"/>
    <n v="0"/>
  </r>
  <r>
    <x v="0"/>
    <x v="0"/>
    <x v="0"/>
    <s v="DNS"/>
    <x v="6"/>
    <n v="268"/>
    <x v="14"/>
    <m/>
    <s v=""/>
    <s v="DNS"/>
    <m/>
    <x v="9"/>
    <s v="Draper UT"/>
    <x v="0"/>
    <n v="0"/>
  </r>
  <r>
    <x v="0"/>
    <x v="0"/>
    <x v="0"/>
    <s v="DNS"/>
    <x v="6"/>
    <s v="151x"/>
    <x v="15"/>
    <m/>
    <s v=""/>
    <s v="DNS"/>
    <m/>
    <x v="10"/>
    <s v="Silverthorne CO"/>
    <x v="0"/>
    <n v="0"/>
  </r>
  <r>
    <x v="0"/>
    <x v="0"/>
    <x v="0"/>
    <s v="DNS"/>
    <x v="6"/>
    <n v="107"/>
    <x v="16"/>
    <m/>
    <s v=""/>
    <s v="DNS"/>
    <m/>
    <x v="11"/>
    <s v="Meridian ID"/>
    <x v="0"/>
    <n v="0"/>
  </r>
  <r>
    <x v="0"/>
    <x v="0"/>
    <x v="0"/>
    <s v="DNS"/>
    <x v="6"/>
    <n v="307"/>
    <x v="17"/>
    <m/>
    <s v=""/>
    <s v="DNS"/>
    <m/>
    <x v="12"/>
    <s v="KUNA ID"/>
    <x v="0"/>
    <n v="0"/>
  </r>
  <r>
    <x v="0"/>
    <x v="0"/>
    <x v="1"/>
    <n v="1"/>
    <x v="0"/>
    <n v="966"/>
    <x v="18"/>
    <n v="7"/>
    <s v="11:57.616"/>
    <m/>
    <m/>
    <x v="5"/>
    <s v="Foster City CA"/>
    <x v="1"/>
    <n v="50"/>
  </r>
  <r>
    <x v="0"/>
    <x v="0"/>
    <x v="1"/>
    <n v="2"/>
    <x v="1"/>
    <n v="307"/>
    <x v="17"/>
    <n v="7"/>
    <s v="12:20.535"/>
    <n v="22.919"/>
    <n v="22.919"/>
    <x v="13"/>
    <s v="KUNA ID"/>
    <x v="1"/>
    <n v="40"/>
  </r>
  <r>
    <x v="0"/>
    <x v="0"/>
    <x v="1"/>
    <n v="3"/>
    <x v="2"/>
    <n v="746"/>
    <x v="19"/>
    <n v="7"/>
    <s v="12:21.009"/>
    <n v="23.393000000000001"/>
    <n v="0.47399999999999998"/>
    <x v="14"/>
    <s v="Aberdeen ID"/>
    <x v="1"/>
    <n v="32"/>
  </r>
  <r>
    <x v="0"/>
    <x v="0"/>
    <x v="1"/>
    <n v="4"/>
    <x v="3"/>
    <n v="711"/>
    <x v="12"/>
    <n v="7"/>
    <s v="12:21.093"/>
    <n v="23.477"/>
    <n v="8.4000000000000005E-2"/>
    <x v="5"/>
    <s v="Phoenix AZ"/>
    <x v="1"/>
    <n v="26"/>
  </r>
  <r>
    <x v="0"/>
    <x v="0"/>
    <x v="1"/>
    <n v="5"/>
    <x v="4"/>
    <n v="805"/>
    <x v="11"/>
    <n v="7"/>
    <s v="12:22.872"/>
    <n v="25.256"/>
    <n v="1.7789999999999999"/>
    <x v="8"/>
    <s v="Layton UT"/>
    <x v="1"/>
    <n v="22"/>
  </r>
  <r>
    <x v="0"/>
    <x v="0"/>
    <x v="1"/>
    <n v="6"/>
    <x v="5"/>
    <n v="217"/>
    <x v="20"/>
    <n v="7"/>
    <s v="12:35.241"/>
    <n v="37.625"/>
    <n v="12.369"/>
    <x v="15"/>
    <s v="Boise ID"/>
    <x v="1"/>
    <n v="20"/>
  </r>
  <r>
    <x v="0"/>
    <x v="0"/>
    <x v="1"/>
    <n v="7"/>
    <x v="7"/>
    <n v="109"/>
    <x v="21"/>
    <n v="7"/>
    <s v="13:05.635"/>
    <d v="1899-12-30T00:01:08"/>
    <n v="30.393999999999998"/>
    <x v="5"/>
    <s v="South Ogden UT"/>
    <x v="1"/>
    <n v="18"/>
  </r>
  <r>
    <x v="0"/>
    <x v="0"/>
    <x v="1"/>
    <n v="8"/>
    <x v="8"/>
    <n v="268"/>
    <x v="14"/>
    <n v="7"/>
    <s v="13:06.803"/>
    <d v="1899-12-30T00:01:09"/>
    <n v="1.1679999999999999"/>
    <x v="9"/>
    <s v="Draper UT"/>
    <x v="1"/>
    <n v="16"/>
  </r>
  <r>
    <x v="0"/>
    <x v="0"/>
    <x v="1"/>
    <n v="9"/>
    <x v="9"/>
    <n v="131"/>
    <x v="22"/>
    <n v="7"/>
    <s v="13:08.224"/>
    <d v="1899-12-30T00:01:11"/>
    <n v="1.421"/>
    <x v="16"/>
    <s v=""/>
    <x v="1"/>
    <n v="14"/>
  </r>
  <r>
    <x v="0"/>
    <x v="0"/>
    <x v="1"/>
    <s v="DNF"/>
    <x v="10"/>
    <n v="660"/>
    <x v="4"/>
    <n v="5"/>
    <s v="7:38.385"/>
    <s v="DNF"/>
    <s v="2 Laps"/>
    <x v="3"/>
    <s v="Pleasant view UT"/>
    <x v="1"/>
    <n v="12"/>
  </r>
  <r>
    <x v="0"/>
    <x v="0"/>
    <x v="1"/>
    <s v="DNS"/>
    <x v="6"/>
    <n v="870"/>
    <x v="23"/>
    <m/>
    <s v=""/>
    <s v="DNS"/>
    <m/>
    <x v="8"/>
    <s v="Boise ID"/>
    <x v="1"/>
    <n v="0"/>
  </r>
  <r>
    <x v="0"/>
    <x v="0"/>
    <x v="1"/>
    <s v="DNS"/>
    <x v="6"/>
    <n v="369"/>
    <x v="24"/>
    <m/>
    <s v=""/>
    <s v="DNS"/>
    <m/>
    <x v="14"/>
    <s v="Woods Cross UT"/>
    <x v="1"/>
    <n v="0"/>
  </r>
  <r>
    <x v="0"/>
    <x v="0"/>
    <x v="1"/>
    <s v="DNS"/>
    <x v="6"/>
    <n v="750"/>
    <x v="25"/>
    <m/>
    <s v=""/>
    <s v="DNS"/>
    <m/>
    <x v="5"/>
    <s v="Verdi NV"/>
    <x v="1"/>
    <n v="0"/>
  </r>
  <r>
    <x v="0"/>
    <x v="0"/>
    <x v="1"/>
    <s v="DNS"/>
    <x v="6"/>
    <n v="113"/>
    <x v="26"/>
    <m/>
    <s v=""/>
    <s v="DNS"/>
    <m/>
    <x v="17"/>
    <s v="Lewisville TX"/>
    <x v="1"/>
    <n v="0"/>
  </r>
  <r>
    <x v="0"/>
    <x v="0"/>
    <x v="1"/>
    <s v="DNS"/>
    <x v="6"/>
    <n v="100"/>
    <x v="10"/>
    <m/>
    <s v=""/>
    <s v="DNS"/>
    <m/>
    <x v="5"/>
    <s v="Grantsville UT"/>
    <x v="1"/>
    <n v="0"/>
  </r>
  <r>
    <x v="0"/>
    <x v="0"/>
    <x v="1"/>
    <s v="DNS"/>
    <x v="6"/>
    <n v="123"/>
    <x v="5"/>
    <m/>
    <s v=""/>
    <s v="DNS"/>
    <m/>
    <x v="4"/>
    <s v="Rupert ID"/>
    <x v="1"/>
    <n v="0"/>
  </r>
  <r>
    <x v="0"/>
    <x v="0"/>
    <x v="1"/>
    <s v="DNS"/>
    <x v="6"/>
    <n v="442"/>
    <x v="7"/>
    <m/>
    <s v=""/>
    <s v="DNS"/>
    <m/>
    <x v="5"/>
    <s v="Salt Lake City UT"/>
    <x v="1"/>
    <n v="0"/>
  </r>
  <r>
    <x v="0"/>
    <x v="0"/>
    <x v="1"/>
    <s v="DNS"/>
    <x v="6"/>
    <s v="151x"/>
    <x v="15"/>
    <m/>
    <s v=""/>
    <s v="DNS"/>
    <m/>
    <x v="10"/>
    <s v="Silverthorne CO"/>
    <x v="1"/>
    <n v="0"/>
  </r>
  <r>
    <x v="0"/>
    <x v="0"/>
    <x v="2"/>
    <n v="1"/>
    <x v="0"/>
    <n v="53"/>
    <x v="27"/>
    <n v="7"/>
    <s v="11:12.876"/>
    <m/>
    <m/>
    <x v="2"/>
    <s v="Gilbert AZ"/>
    <x v="2"/>
    <n v="50"/>
  </r>
  <r>
    <x v="0"/>
    <x v="0"/>
    <x v="2"/>
    <n v="2"/>
    <x v="1"/>
    <n v="174"/>
    <x v="28"/>
    <n v="7"/>
    <s v="11:13.766"/>
    <n v="0.89"/>
    <n v="0.89"/>
    <x v="0"/>
    <s v="Draper  UT"/>
    <x v="2"/>
    <n v="40"/>
  </r>
  <r>
    <x v="0"/>
    <x v="0"/>
    <x v="2"/>
    <n v="3"/>
    <x v="2"/>
    <n v="10"/>
    <x v="29"/>
    <n v="7"/>
    <s v="11:25.170"/>
    <n v="12.294"/>
    <n v="11.404"/>
    <x v="0"/>
    <s v="Draper  UT"/>
    <x v="2"/>
    <n v="32"/>
  </r>
  <r>
    <x v="0"/>
    <x v="0"/>
    <x v="2"/>
    <n v="4"/>
    <x v="3"/>
    <n v="365"/>
    <x v="30"/>
    <n v="7"/>
    <s v="11:34.878"/>
    <n v="22.001999999999999"/>
    <n v="9.7080000000000002"/>
    <x v="2"/>
    <s v="Sandy UT"/>
    <x v="2"/>
    <n v="26"/>
  </r>
  <r>
    <x v="0"/>
    <x v="0"/>
    <x v="2"/>
    <n v="5"/>
    <x v="4"/>
    <n v="321"/>
    <x v="2"/>
    <n v="7"/>
    <s v="11:45.317"/>
    <n v="32.441000000000003"/>
    <n v="10.439"/>
    <x v="2"/>
    <s v="Kaysville UT"/>
    <x v="2"/>
    <n v="22"/>
  </r>
  <r>
    <x v="0"/>
    <x v="0"/>
    <x v="2"/>
    <n v="8"/>
    <x v="5"/>
    <n v="870"/>
    <x v="23"/>
    <n v="7"/>
    <s v="12:13.083"/>
    <d v="1899-12-30T00:01:00"/>
    <n v="23.448"/>
    <x v="8"/>
    <s v=""/>
    <x v="2"/>
    <n v="20"/>
  </r>
  <r>
    <x v="0"/>
    <x v="0"/>
    <x v="2"/>
    <n v="11"/>
    <x v="7"/>
    <n v="660"/>
    <x v="4"/>
    <n v="6"/>
    <s v="11:24.357"/>
    <s v="1 Lap"/>
    <s v="1 Lap"/>
    <x v="3"/>
    <s v="Pleasant view UT"/>
    <x v="2"/>
    <n v="18"/>
  </r>
  <r>
    <x v="0"/>
    <x v="0"/>
    <x v="2"/>
    <s v="DNS"/>
    <x v="6"/>
    <n v="58"/>
    <x v="31"/>
    <m/>
    <s v=""/>
    <s v="DNS"/>
    <m/>
    <x v="18"/>
    <s v="Murray UT"/>
    <x v="2"/>
    <n v="0"/>
  </r>
  <r>
    <x v="0"/>
    <x v="0"/>
    <x v="2"/>
    <s v="DNS"/>
    <x v="6"/>
    <n v="607"/>
    <x v="13"/>
    <m/>
    <s v=""/>
    <s v="DNS"/>
    <m/>
    <x v="0"/>
    <s v="Taylorsville UT"/>
    <x v="2"/>
    <n v="0"/>
  </r>
  <r>
    <x v="0"/>
    <x v="0"/>
    <x v="2"/>
    <s v="DNS"/>
    <x v="6"/>
    <n v="89"/>
    <x v="32"/>
    <m/>
    <s v=""/>
    <s v="DNS"/>
    <m/>
    <x v="2"/>
    <s v="Duvall  WA"/>
    <x v="2"/>
    <n v="0"/>
  </r>
  <r>
    <x v="0"/>
    <x v="0"/>
    <x v="2"/>
    <s v="DNS"/>
    <x v="6"/>
    <s v="82x"/>
    <x v="33"/>
    <m/>
    <s v=""/>
    <s v="DNS"/>
    <m/>
    <x v="2"/>
    <s v="Snoqualmie WA"/>
    <x v="2"/>
    <n v="0"/>
  </r>
  <r>
    <x v="0"/>
    <x v="0"/>
    <x v="2"/>
    <s v="DNS"/>
    <x v="6"/>
    <n v="39"/>
    <x v="34"/>
    <m/>
    <s v=""/>
    <s v="DNS"/>
    <m/>
    <x v="19"/>
    <s v="Bluffdale UT"/>
    <x v="2"/>
    <n v="0"/>
  </r>
  <r>
    <x v="0"/>
    <x v="0"/>
    <x v="2"/>
    <s v="DNS"/>
    <x v="6"/>
    <n v="122"/>
    <x v="35"/>
    <m/>
    <s v=""/>
    <s v="DNS"/>
    <m/>
    <x v="2"/>
    <s v="Salt Lake City UT"/>
    <x v="2"/>
    <n v="0"/>
  </r>
  <r>
    <x v="0"/>
    <x v="0"/>
    <x v="2"/>
    <s v="DNS"/>
    <x v="6"/>
    <n v="86"/>
    <x v="36"/>
    <m/>
    <s v=""/>
    <s v="DNS"/>
    <m/>
    <x v="2"/>
    <s v="West Jordan UT"/>
    <x v="2"/>
    <n v="0"/>
  </r>
  <r>
    <x v="0"/>
    <x v="0"/>
    <x v="2"/>
    <s v="DNS"/>
    <x v="6"/>
    <n v="101"/>
    <x v="37"/>
    <m/>
    <s v=""/>
    <s v="DNS"/>
    <m/>
    <x v="20"/>
    <s v="Boise ID"/>
    <x v="2"/>
    <n v="0"/>
  </r>
  <r>
    <x v="0"/>
    <x v="0"/>
    <x v="2"/>
    <s v="DNS"/>
    <x v="6"/>
    <s v="151x"/>
    <x v="15"/>
    <m/>
    <s v=""/>
    <s v="DNS"/>
    <m/>
    <x v="10"/>
    <s v="Silverthorne CO"/>
    <x v="2"/>
    <n v="0"/>
  </r>
  <r>
    <x v="0"/>
    <x v="0"/>
    <x v="2"/>
    <s v="DNS"/>
    <x v="6"/>
    <n v="96"/>
    <x v="6"/>
    <m/>
    <s v=""/>
    <s v="DNS"/>
    <m/>
    <x v="5"/>
    <s v="Houston TX"/>
    <x v="2"/>
    <n v="0"/>
  </r>
  <r>
    <x v="0"/>
    <x v="0"/>
    <x v="2"/>
    <s v="DNS"/>
    <x v="6"/>
    <n v="464"/>
    <x v="38"/>
    <m/>
    <s v=""/>
    <s v="DNS"/>
    <m/>
    <x v="2"/>
    <s v="E Wenatchee WA"/>
    <x v="2"/>
    <n v="0"/>
  </r>
  <r>
    <x v="0"/>
    <x v="0"/>
    <x v="2"/>
    <s v="DNS"/>
    <x v="6"/>
    <n v="56"/>
    <x v="39"/>
    <m/>
    <s v=""/>
    <s v="DNS"/>
    <m/>
    <x v="21"/>
    <s v="South Jordan UT"/>
    <x v="2"/>
    <n v="0"/>
  </r>
  <r>
    <x v="0"/>
    <x v="0"/>
    <x v="3"/>
    <n v="6"/>
    <x v="0"/>
    <n v="136"/>
    <x v="1"/>
    <n v="7"/>
    <s v="11:49.635"/>
    <n v="36.759"/>
    <n v="3.5910000000000002"/>
    <x v="1"/>
    <s v="Pleasant Grove UT"/>
    <x v="3"/>
    <n v="50"/>
  </r>
  <r>
    <x v="0"/>
    <x v="0"/>
    <x v="3"/>
    <n v="7"/>
    <x v="1"/>
    <n v="107"/>
    <x v="16"/>
    <n v="7"/>
    <s v="11:46.044"/>
    <n v="33.167999999999999"/>
    <n v="0.72699999999999998"/>
    <x v="11"/>
    <s v=""/>
    <x v="3"/>
    <n v="40"/>
  </r>
  <r>
    <x v="0"/>
    <x v="0"/>
    <x v="3"/>
    <n v="9"/>
    <x v="2"/>
    <n v="550"/>
    <x v="40"/>
    <n v="7"/>
    <s v="12:19.353"/>
    <d v="1899-12-30T00:01:06"/>
    <n v="6.27"/>
    <x v="22"/>
    <s v="Ogden UT"/>
    <x v="3"/>
    <n v="32"/>
  </r>
  <r>
    <x v="0"/>
    <x v="0"/>
    <x v="3"/>
    <n v="10"/>
    <x v="3"/>
    <n v="746"/>
    <x v="19"/>
    <n v="7"/>
    <s v="12:39.438"/>
    <d v="1899-12-30T00:01:27"/>
    <n v="20.085000000000001"/>
    <x v="13"/>
    <s v="Aberdeen ID"/>
    <x v="3"/>
    <n v="26"/>
  </r>
  <r>
    <x v="0"/>
    <x v="0"/>
    <x v="3"/>
    <n v="12"/>
    <x v="4"/>
    <n v="268"/>
    <x v="14"/>
    <n v="6"/>
    <s v="11:25.150"/>
    <s v="1 Lap"/>
    <n v="0.79300000000000004"/>
    <x v="9"/>
    <s v="Draper UT"/>
    <x v="3"/>
    <n v="22"/>
  </r>
  <r>
    <x v="0"/>
    <x v="0"/>
    <x v="3"/>
    <s v="DNS"/>
    <x v="6"/>
    <n v="142"/>
    <x v="41"/>
    <m/>
    <s v=""/>
    <s v="DNS"/>
    <m/>
    <x v="23"/>
    <s v="Draper  UT"/>
    <x v="3"/>
    <n v="0"/>
  </r>
  <r>
    <x v="0"/>
    <x v="0"/>
    <x v="3"/>
    <s v="DNS"/>
    <x v="6"/>
    <n v="442"/>
    <x v="7"/>
    <m/>
    <s v=""/>
    <s v="DNS"/>
    <m/>
    <x v="5"/>
    <s v="Salt Lake City UT"/>
    <x v="3"/>
    <n v="0"/>
  </r>
  <r>
    <x v="0"/>
    <x v="0"/>
    <x v="3"/>
    <s v="DNS"/>
    <x v="6"/>
    <n v="109"/>
    <x v="21"/>
    <m/>
    <s v=""/>
    <s v="DNS"/>
    <m/>
    <x v="5"/>
    <s v="South Ogden UT"/>
    <x v="3"/>
    <n v="0"/>
  </r>
  <r>
    <x v="0"/>
    <x v="0"/>
    <x v="3"/>
    <s v="DNS"/>
    <x v="6"/>
    <n v="425"/>
    <x v="42"/>
    <m/>
    <s v=""/>
    <s v="DNS"/>
    <m/>
    <x v="9"/>
    <s v="Syracuse UT"/>
    <x v="3"/>
    <n v="0"/>
  </r>
  <r>
    <x v="0"/>
    <x v="0"/>
    <x v="3"/>
    <s v="DNS"/>
    <x v="6"/>
    <n v="104"/>
    <x v="8"/>
    <m/>
    <s v=""/>
    <s v="DNS"/>
    <m/>
    <x v="6"/>
    <s v="El Cajon CA"/>
    <x v="3"/>
    <n v="0"/>
  </r>
  <r>
    <x v="0"/>
    <x v="0"/>
    <x v="3"/>
    <s v="DNS"/>
    <x v="6"/>
    <n v="711"/>
    <x v="12"/>
    <m/>
    <s v=""/>
    <s v="DNS"/>
    <m/>
    <x v="5"/>
    <s v="Phoenix AZ"/>
    <x v="3"/>
    <n v="0"/>
  </r>
  <r>
    <x v="0"/>
    <x v="0"/>
    <x v="3"/>
    <s v="DNS"/>
    <x v="6"/>
    <n v="369"/>
    <x v="24"/>
    <m/>
    <s v=""/>
    <s v="DNS"/>
    <m/>
    <x v="14"/>
    <s v="Woods Cross UT"/>
    <x v="3"/>
    <n v="0"/>
  </r>
  <r>
    <x v="0"/>
    <x v="0"/>
    <x v="3"/>
    <s v="DNS"/>
    <x v="6"/>
    <n v="805"/>
    <x v="11"/>
    <m/>
    <s v=""/>
    <s v="DNS"/>
    <m/>
    <x v="8"/>
    <s v="Layton UT"/>
    <x v="3"/>
    <n v="0"/>
  </r>
  <r>
    <x v="0"/>
    <x v="0"/>
    <x v="3"/>
    <s v="DNS"/>
    <x v="6"/>
    <n v="467"/>
    <x v="3"/>
    <m/>
    <s v=""/>
    <s v="DNS"/>
    <m/>
    <x v="0"/>
    <s v="Layton UT"/>
    <x v="3"/>
    <n v="0"/>
  </r>
  <r>
    <x v="0"/>
    <x v="0"/>
    <x v="3"/>
    <s v="DNS"/>
    <x v="6"/>
    <n v="307"/>
    <x v="17"/>
    <m/>
    <s v=""/>
    <s v="DNS"/>
    <m/>
    <x v="13"/>
    <s v="KUNA ID"/>
    <x v="3"/>
    <n v="0"/>
  </r>
  <r>
    <x v="0"/>
    <x v="0"/>
    <x v="3"/>
    <s v="DNS"/>
    <x v="6"/>
    <n v="100"/>
    <x v="10"/>
    <m/>
    <s v=""/>
    <s v="DNS"/>
    <m/>
    <x v="5"/>
    <s v="Grantsville UT"/>
    <x v="3"/>
    <n v="0"/>
  </r>
  <r>
    <x v="0"/>
    <x v="0"/>
    <x v="3"/>
    <s v="DNS"/>
    <x v="6"/>
    <n v="123"/>
    <x v="5"/>
    <m/>
    <s v=""/>
    <s v="DNS"/>
    <m/>
    <x v="4"/>
    <s v="Rupert ID"/>
    <x v="3"/>
    <n v="0"/>
  </r>
  <r>
    <x v="0"/>
    <x v="0"/>
    <x v="4"/>
    <n v="2"/>
    <x v="0"/>
    <n v="96"/>
    <x v="6"/>
    <n v="7"/>
    <s v="11:12.148"/>
    <n v="0.14799999999999999"/>
    <n v="0.14799999999999999"/>
    <x v="5"/>
    <s v="Houston TX"/>
    <x v="4"/>
    <n v="50"/>
  </r>
  <r>
    <x v="0"/>
    <x v="0"/>
    <x v="4"/>
    <n v="3"/>
    <x v="1"/>
    <n v="53"/>
    <x v="27"/>
    <n v="7"/>
    <s v="11:12.975"/>
    <n v="0.97499999999999998"/>
    <n v="0.82699999999999996"/>
    <x v="2"/>
    <s v="Gilbert AZ"/>
    <x v="4"/>
    <n v="40"/>
  </r>
  <r>
    <x v="0"/>
    <x v="0"/>
    <x v="4"/>
    <n v="4"/>
    <x v="2"/>
    <n v="86"/>
    <x v="36"/>
    <n v="7"/>
    <s v="11:15.051"/>
    <n v="3.0510000000000002"/>
    <n v="2.0760000000000001"/>
    <x v="2"/>
    <s v="West Jordan UT"/>
    <x v="4"/>
    <n v="32"/>
  </r>
  <r>
    <x v="0"/>
    <x v="0"/>
    <x v="4"/>
    <n v="5"/>
    <x v="3"/>
    <n v="39"/>
    <x v="34"/>
    <n v="7"/>
    <s v="11:30.508"/>
    <n v="18.507999999999999"/>
    <n v="15.457000000000001"/>
    <x v="19"/>
    <s v="Bluffdale UT"/>
    <x v="4"/>
    <n v="26"/>
  </r>
  <r>
    <x v="0"/>
    <x v="0"/>
    <x v="4"/>
    <n v="6"/>
    <x v="4"/>
    <n v="10"/>
    <x v="29"/>
    <n v="7"/>
    <s v="11:37.798"/>
    <n v="25.797999999999998"/>
    <n v="7.29"/>
    <x v="0"/>
    <s v="Draper  UT"/>
    <x v="4"/>
    <n v="22"/>
  </r>
  <r>
    <x v="0"/>
    <x v="0"/>
    <x v="4"/>
    <n v="7"/>
    <x v="5"/>
    <n v="177"/>
    <x v="0"/>
    <n v="7"/>
    <s v="11:41.155"/>
    <n v="29.155000000000001"/>
    <n v="3.3570000000000002"/>
    <x v="0"/>
    <s v="Lindon UT"/>
    <x v="4"/>
    <n v="20"/>
  </r>
  <r>
    <x v="0"/>
    <x v="0"/>
    <x v="4"/>
    <n v="8"/>
    <x v="7"/>
    <n v="136"/>
    <x v="1"/>
    <n v="7"/>
    <s v="11:42.514"/>
    <n v="30.513999999999999"/>
    <n v="1.359"/>
    <x v="1"/>
    <s v="Pleasant Grove UT"/>
    <x v="4"/>
    <n v="18"/>
  </r>
  <r>
    <x v="0"/>
    <x v="0"/>
    <x v="4"/>
    <n v="9"/>
    <x v="8"/>
    <n v="58"/>
    <x v="31"/>
    <n v="7"/>
    <s v="11:46.562"/>
    <n v="34.561999999999998"/>
    <n v="4.048"/>
    <x v="18"/>
    <s v="Murray UT"/>
    <x v="4"/>
    <n v="16"/>
  </r>
  <r>
    <x v="0"/>
    <x v="0"/>
    <x v="4"/>
    <n v="10"/>
    <x v="9"/>
    <n v="104"/>
    <x v="8"/>
    <n v="7"/>
    <s v="12:16.884"/>
    <d v="1899-12-30T00:01:05"/>
    <n v="30.321999999999999"/>
    <x v="6"/>
    <s v="El Cajon CA"/>
    <x v="4"/>
    <n v="14"/>
  </r>
  <r>
    <x v="0"/>
    <x v="0"/>
    <x v="4"/>
    <s v="DNF"/>
    <x v="11"/>
    <n v="365"/>
    <x v="30"/>
    <m/>
    <s v=""/>
    <s v="DNF"/>
    <m/>
    <x v="2"/>
    <s v="Sandy UT"/>
    <x v="4"/>
    <n v="0"/>
  </r>
  <r>
    <x v="0"/>
    <x v="0"/>
    <x v="4"/>
    <s v="DNS"/>
    <x v="6"/>
    <n v="89"/>
    <x v="32"/>
    <m/>
    <s v=""/>
    <s v="DNS"/>
    <m/>
    <x v="2"/>
    <s v="Duvall  WA"/>
    <x v="4"/>
    <n v="0"/>
  </r>
  <r>
    <x v="0"/>
    <x v="0"/>
    <x v="5"/>
    <n v="1"/>
    <x v="0"/>
    <n v="258"/>
    <x v="43"/>
    <n v="7"/>
    <s v="11:12.000"/>
    <m/>
    <m/>
    <x v="24"/>
    <s v="Belgrade MT"/>
    <x v="5"/>
    <n v="50"/>
  </r>
  <r>
    <x v="0"/>
    <x v="0"/>
    <x v="5"/>
    <n v="11"/>
    <x v="1"/>
    <n v="217"/>
    <x v="20"/>
    <n v="7"/>
    <s v="12:32.561"/>
    <d v="1899-12-30T00:01:21"/>
    <n v="15.677"/>
    <x v="15"/>
    <s v="Boise ID"/>
    <x v="5"/>
    <n v="40"/>
  </r>
  <r>
    <x v="0"/>
    <x v="0"/>
    <x v="5"/>
    <n v="12"/>
    <x v="2"/>
    <n v="131"/>
    <x v="22"/>
    <n v="6"/>
    <s v="11:28.450"/>
    <s v="1 Lap"/>
    <s v="1 Lap"/>
    <x v="16"/>
    <s v="Salt Lake City UT"/>
    <x v="5"/>
    <n v="32"/>
  </r>
  <r>
    <x v="0"/>
    <x v="0"/>
    <x v="5"/>
    <n v="13"/>
    <x v="3"/>
    <n v="660"/>
    <x v="4"/>
    <n v="6"/>
    <s v="11:45.751"/>
    <s v="1 Lap"/>
    <n v="17.300999999999998"/>
    <x v="3"/>
    <s v="Pleasant view UT"/>
    <x v="5"/>
    <n v="26"/>
  </r>
  <r>
    <x v="0"/>
    <x v="0"/>
    <x v="5"/>
    <n v="14"/>
    <x v="4"/>
    <n v="425"/>
    <x v="42"/>
    <n v="5"/>
    <s v="11:31.742"/>
    <s v="2 Laps"/>
    <s v="1 Lap"/>
    <x v="9"/>
    <s v="Syracuse UT"/>
    <x v="5"/>
    <n v="22"/>
  </r>
  <r>
    <x v="0"/>
    <x v="0"/>
    <x v="5"/>
    <s v="DNF"/>
    <x v="11"/>
    <n v="56"/>
    <x v="39"/>
    <n v="1"/>
    <s v="2:16.228"/>
    <s v="DNF"/>
    <s v="4 Laps"/>
    <x v="21"/>
    <s v="South Jordan UT"/>
    <x v="5"/>
    <n v="0"/>
  </r>
  <r>
    <x v="0"/>
    <x v="0"/>
    <x v="6"/>
    <n v="1"/>
    <x v="0"/>
    <n v="89"/>
    <x v="32"/>
    <n v="11"/>
    <s v="17:05.267"/>
    <m/>
    <m/>
    <x v="2"/>
    <s v="Duvall  WA"/>
    <x v="6"/>
    <n v="50"/>
  </r>
  <r>
    <x v="0"/>
    <x v="0"/>
    <x v="6"/>
    <n v="2"/>
    <x v="1"/>
    <n v="96"/>
    <x v="6"/>
    <n v="11"/>
    <s v="17:14.335"/>
    <n v="9.0679999999999996"/>
    <n v="9.0679999999999996"/>
    <x v="25"/>
    <s v="Houston TX"/>
    <x v="6"/>
    <n v="40"/>
  </r>
  <r>
    <x v="0"/>
    <x v="0"/>
    <x v="6"/>
    <n v="3"/>
    <x v="2"/>
    <n v="122"/>
    <x v="35"/>
    <n v="11"/>
    <s v="17:14.583"/>
    <n v="9.3160000000000007"/>
    <n v="0.248"/>
    <x v="5"/>
    <s v="Salt Lake City UT"/>
    <x v="6"/>
    <n v="32"/>
  </r>
  <r>
    <x v="0"/>
    <x v="0"/>
    <x v="6"/>
    <n v="4"/>
    <x v="0"/>
    <n v="527"/>
    <x v="44"/>
    <n v="11"/>
    <s v="17:20.814"/>
    <n v="15.547000000000001"/>
    <n v="6.2309999999999999"/>
    <x v="5"/>
    <s v="Salt Lake City UT"/>
    <x v="6"/>
    <n v="26"/>
  </r>
  <r>
    <x v="0"/>
    <x v="0"/>
    <x v="6"/>
    <n v="5"/>
    <x v="3"/>
    <n v="53"/>
    <x v="27"/>
    <n v="11"/>
    <s v="17:25.043"/>
    <n v="19.776"/>
    <n v="4.2290000000000001"/>
    <x v="2"/>
    <s v="Gilbert AZ"/>
    <x v="6"/>
    <n v="22"/>
  </r>
  <r>
    <x v="0"/>
    <x v="0"/>
    <x v="6"/>
    <n v="6"/>
    <x v="4"/>
    <n v="121"/>
    <x v="45"/>
    <n v="11"/>
    <s v="17:27.938"/>
    <n v="22.670999999999999"/>
    <n v="2.895"/>
    <x v="26"/>
    <s v="Salt Lake City UT"/>
    <x v="6"/>
    <n v="20"/>
  </r>
  <r>
    <x v="0"/>
    <x v="0"/>
    <x v="6"/>
    <n v="7"/>
    <x v="5"/>
    <n v="464"/>
    <x v="38"/>
    <n v="11"/>
    <s v="17:39.254"/>
    <n v="33.987000000000002"/>
    <n v="11.316000000000001"/>
    <x v="2"/>
    <s v="E Wenatchee WA"/>
    <x v="6"/>
    <n v="18"/>
  </r>
  <r>
    <x v="0"/>
    <x v="0"/>
    <x v="6"/>
    <n v="8"/>
    <x v="1"/>
    <n v="49"/>
    <x v="46"/>
    <n v="11"/>
    <s v="17:58.545"/>
    <n v="53.277999999999999"/>
    <n v="19.291"/>
    <x v="27"/>
    <s v="West Valley UT"/>
    <x v="6"/>
    <n v="16"/>
  </r>
  <r>
    <x v="0"/>
    <x v="0"/>
    <x v="6"/>
    <n v="9"/>
    <x v="7"/>
    <n v="10"/>
    <x v="29"/>
    <n v="11"/>
    <s v="17:59.388"/>
    <n v="54.121000000000002"/>
    <n v="0.84299999999999997"/>
    <x v="0"/>
    <s v="Draper  UT"/>
    <x v="6"/>
    <n v="14"/>
  </r>
  <r>
    <x v="0"/>
    <x v="0"/>
    <x v="6"/>
    <n v="10"/>
    <x v="8"/>
    <n v="39"/>
    <x v="34"/>
    <n v="11"/>
    <s v="18:06.766"/>
    <d v="1899-12-30T00:01:01"/>
    <n v="7.3780000000000001"/>
    <x v="19"/>
    <s v="Bluffdale UT"/>
    <x v="6"/>
    <n v="12"/>
  </r>
  <r>
    <x v="0"/>
    <x v="0"/>
    <x v="6"/>
    <n v="11"/>
    <x v="9"/>
    <n v="365"/>
    <x v="30"/>
    <n v="10"/>
    <s v="16:33.394"/>
    <s v="1 Lap"/>
    <s v="1 Lap"/>
    <x v="2"/>
    <s v="Sandy UT"/>
    <x v="6"/>
    <n v="10"/>
  </r>
  <r>
    <x v="0"/>
    <x v="0"/>
    <x v="6"/>
    <n v="12"/>
    <x v="2"/>
    <s v="151x"/>
    <x v="15"/>
    <n v="10"/>
    <s v="16:35.609"/>
    <s v="1 Lap"/>
    <n v="2.2149999999999999"/>
    <x v="10"/>
    <s v="Silverthorne CO"/>
    <x v="6"/>
    <n v="9"/>
  </r>
  <r>
    <x v="0"/>
    <x v="0"/>
    <x v="6"/>
    <n v="13"/>
    <x v="3"/>
    <n v="93"/>
    <x v="47"/>
    <n v="10"/>
    <s v="16:44.924"/>
    <s v="1 Lap"/>
    <n v="9.3149999999999995"/>
    <x v="5"/>
    <s v="Clinton UT"/>
    <x v="6"/>
    <n v="8"/>
  </r>
  <r>
    <x v="0"/>
    <x v="0"/>
    <x v="6"/>
    <n v="14"/>
    <x v="4"/>
    <n v="22"/>
    <x v="48"/>
    <n v="10"/>
    <s v="17:06.599"/>
    <s v="1 Lap"/>
    <n v="21.675000000000001"/>
    <x v="5"/>
    <s v="Murray UT"/>
    <x v="6"/>
    <n v="7"/>
  </r>
  <r>
    <x v="0"/>
    <x v="0"/>
    <x v="6"/>
    <n v="15"/>
    <x v="10"/>
    <s v="82x"/>
    <x v="33"/>
    <n v="10"/>
    <s v="17:14.578"/>
    <s v="1 Lap"/>
    <n v="7.9790000000000001"/>
    <x v="2"/>
    <s v="Snoqualmie WA"/>
    <x v="6"/>
    <n v="6"/>
  </r>
  <r>
    <x v="0"/>
    <x v="0"/>
    <x v="6"/>
    <n v="16"/>
    <x v="12"/>
    <n v="117"/>
    <x v="49"/>
    <n v="10"/>
    <s v="17:19.377"/>
    <s v="1 Lap"/>
    <n v="4.7990000000000004"/>
    <x v="28"/>
    <s v="South Jordan UT"/>
    <x v="6"/>
    <n v="5"/>
  </r>
  <r>
    <x v="0"/>
    <x v="0"/>
    <x v="6"/>
    <n v="17"/>
    <x v="13"/>
    <n v="174"/>
    <x v="28"/>
    <n v="6"/>
    <s v="9:37.850"/>
    <s v="DNF"/>
    <s v="4 Laps"/>
    <x v="0"/>
    <s v="Draper  UT"/>
    <x v="6"/>
    <n v="4"/>
  </r>
  <r>
    <x v="0"/>
    <x v="0"/>
    <x v="6"/>
    <s v="DNS"/>
    <x v="6"/>
    <n v="84"/>
    <x v="50"/>
    <m/>
    <s v=""/>
    <s v="DNS"/>
    <m/>
    <x v="5"/>
    <s v="Salt Lake City Utah"/>
    <x v="6"/>
    <n v="0"/>
  </r>
  <r>
    <x v="0"/>
    <x v="0"/>
    <x v="6"/>
    <s v="DNS"/>
    <x v="6"/>
    <n v="122"/>
    <x v="35"/>
    <m/>
    <s v=""/>
    <s v="DNS"/>
    <m/>
    <x v="2"/>
    <s v="Salt Lake City UT"/>
    <x v="6"/>
    <n v="0"/>
  </r>
  <r>
    <x v="0"/>
    <x v="0"/>
    <x v="6"/>
    <s v="DNS"/>
    <x v="6"/>
    <n v="58"/>
    <x v="31"/>
    <m/>
    <s v=""/>
    <s v="DNS"/>
    <m/>
    <x v="18"/>
    <s v="Murray UT"/>
    <x v="6"/>
    <n v="0"/>
  </r>
  <r>
    <x v="0"/>
    <x v="0"/>
    <x v="6"/>
    <s v="DNS"/>
    <x v="6"/>
    <n v="321"/>
    <x v="2"/>
    <m/>
    <s v=""/>
    <s v="DNS"/>
    <m/>
    <x v="2"/>
    <s v="Kaysville UT"/>
    <x v="6"/>
    <n v="0"/>
  </r>
  <r>
    <x v="0"/>
    <x v="0"/>
    <x v="6"/>
    <s v="DNS"/>
    <x v="6"/>
    <n v="258"/>
    <x v="43"/>
    <m/>
    <s v=""/>
    <s v="DNS"/>
    <m/>
    <x v="24"/>
    <s v="Belgrade MT"/>
    <x v="6"/>
    <n v="0"/>
  </r>
  <r>
    <x v="0"/>
    <x v="0"/>
    <x v="6"/>
    <s v="DNS"/>
    <x v="6"/>
    <n v="82"/>
    <x v="51"/>
    <m/>
    <s v=""/>
    <s v="DNS"/>
    <m/>
    <x v="8"/>
    <s v="Eugene OR"/>
    <x v="6"/>
    <n v="0"/>
  </r>
  <r>
    <x v="0"/>
    <x v="0"/>
    <x v="7"/>
    <n v="1"/>
    <x v="0"/>
    <n v="89"/>
    <x v="32"/>
    <n v="11"/>
    <s v="17:05.267"/>
    <m/>
    <m/>
    <x v="2"/>
    <s v="Duvall  WA"/>
    <x v="7"/>
    <n v="50"/>
  </r>
  <r>
    <x v="0"/>
    <x v="0"/>
    <x v="7"/>
    <n v="2"/>
    <x v="1"/>
    <n v="96"/>
    <x v="6"/>
    <n v="11"/>
    <s v="17:14.335"/>
    <n v="9.0679999999999996"/>
    <n v="9.0679999999999996"/>
    <x v="25"/>
    <s v="Houston TX"/>
    <x v="7"/>
    <n v="40"/>
  </r>
  <r>
    <x v="0"/>
    <x v="0"/>
    <x v="7"/>
    <n v="3"/>
    <x v="2"/>
    <n v="122"/>
    <x v="35"/>
    <n v="11"/>
    <s v="17:14.583"/>
    <n v="9.3160000000000007"/>
    <n v="0.248"/>
    <x v="5"/>
    <s v="Salt Lake City UT"/>
    <x v="7"/>
    <n v="32"/>
  </r>
  <r>
    <x v="0"/>
    <x v="0"/>
    <x v="7"/>
    <n v="5"/>
    <x v="3"/>
    <n v="53"/>
    <x v="27"/>
    <n v="11"/>
    <s v="17:25.043"/>
    <n v="19.776"/>
    <n v="4.2290000000000001"/>
    <x v="2"/>
    <s v="Gilbert AZ"/>
    <x v="7"/>
    <n v="26"/>
  </r>
  <r>
    <x v="0"/>
    <x v="0"/>
    <x v="7"/>
    <n v="6"/>
    <x v="4"/>
    <n v="121"/>
    <x v="45"/>
    <n v="11"/>
    <s v="17:27.938"/>
    <n v="22.670999999999999"/>
    <n v="2.895"/>
    <x v="26"/>
    <s v="Salt Lake City UT"/>
    <x v="7"/>
    <n v="22"/>
  </r>
  <r>
    <x v="0"/>
    <x v="0"/>
    <x v="7"/>
    <n v="7"/>
    <x v="5"/>
    <n v="464"/>
    <x v="38"/>
    <n v="11"/>
    <s v="17:39.254"/>
    <n v="33.987000000000002"/>
    <n v="11.316000000000001"/>
    <x v="2"/>
    <s v="E Wenatchee WA"/>
    <x v="7"/>
    <n v="20"/>
  </r>
  <r>
    <x v="0"/>
    <x v="0"/>
    <x v="7"/>
    <n v="9"/>
    <x v="7"/>
    <n v="10"/>
    <x v="29"/>
    <n v="11"/>
    <s v="17:59.388"/>
    <n v="54.121000000000002"/>
    <n v="0.84299999999999997"/>
    <x v="0"/>
    <s v="Draper  UT"/>
    <x v="7"/>
    <n v="18"/>
  </r>
  <r>
    <x v="0"/>
    <x v="0"/>
    <x v="7"/>
    <n v="10"/>
    <x v="8"/>
    <n v="39"/>
    <x v="34"/>
    <n v="11"/>
    <s v="18:06.766"/>
    <d v="1899-12-30T00:01:01"/>
    <n v="7.3780000000000001"/>
    <x v="19"/>
    <s v="Bluffdale UT"/>
    <x v="7"/>
    <n v="16"/>
  </r>
  <r>
    <x v="0"/>
    <x v="0"/>
    <x v="7"/>
    <n v="11"/>
    <x v="9"/>
    <n v="365"/>
    <x v="30"/>
    <n v="10"/>
    <s v="16:33.394"/>
    <s v="1 Lap"/>
    <s v="1 Lap"/>
    <x v="2"/>
    <s v="Sandy UT"/>
    <x v="7"/>
    <n v="14"/>
  </r>
  <r>
    <x v="0"/>
    <x v="0"/>
    <x v="7"/>
    <n v="15"/>
    <x v="10"/>
    <s v="82x"/>
    <x v="33"/>
    <n v="10"/>
    <s v="17:14.578"/>
    <s v="1 Lap"/>
    <n v="7.9790000000000001"/>
    <x v="2"/>
    <s v="Snoqualmie WA"/>
    <x v="7"/>
    <n v="12"/>
  </r>
  <r>
    <x v="0"/>
    <x v="0"/>
    <x v="7"/>
    <n v="16"/>
    <x v="12"/>
    <n v="117"/>
    <x v="49"/>
    <n v="10"/>
    <s v="17:19.377"/>
    <s v="1 Lap"/>
    <n v="4.7990000000000004"/>
    <x v="28"/>
    <s v="South Jordan UT"/>
    <x v="7"/>
    <n v="10"/>
  </r>
  <r>
    <x v="0"/>
    <x v="0"/>
    <x v="7"/>
    <s v="DNF"/>
    <x v="13"/>
    <n v="174"/>
    <x v="28"/>
    <n v="6"/>
    <s v="9:37.850"/>
    <s v="DNF"/>
    <s v="4 Laps"/>
    <x v="0"/>
    <s v="Draper  UT"/>
    <x v="7"/>
    <n v="9"/>
  </r>
  <r>
    <x v="0"/>
    <x v="0"/>
    <x v="7"/>
    <s v="DNS"/>
    <x v="6"/>
    <n v="84"/>
    <x v="50"/>
    <m/>
    <s v=""/>
    <s v="DNS"/>
    <m/>
    <x v="5"/>
    <s v="Salt Lake City Utah"/>
    <x v="7"/>
    <n v="0"/>
  </r>
  <r>
    <x v="0"/>
    <x v="0"/>
    <x v="7"/>
    <s v="DNS"/>
    <x v="6"/>
    <n v="122"/>
    <x v="35"/>
    <m/>
    <s v=""/>
    <s v="DNS"/>
    <m/>
    <x v="2"/>
    <s v="Salt Lake City UT"/>
    <x v="7"/>
    <n v="0"/>
  </r>
  <r>
    <x v="0"/>
    <x v="0"/>
    <x v="7"/>
    <s v="DNS"/>
    <x v="6"/>
    <n v="58"/>
    <x v="31"/>
    <m/>
    <s v=""/>
    <s v="DNS"/>
    <m/>
    <x v="18"/>
    <s v="Murray UT"/>
    <x v="7"/>
    <n v="0"/>
  </r>
  <r>
    <x v="0"/>
    <x v="0"/>
    <x v="7"/>
    <s v="DNS"/>
    <x v="6"/>
    <n v="321"/>
    <x v="2"/>
    <m/>
    <s v=""/>
    <s v="DNS"/>
    <m/>
    <x v="2"/>
    <s v="Kaysville UT"/>
    <x v="7"/>
    <n v="0"/>
  </r>
  <r>
    <x v="0"/>
    <x v="0"/>
    <x v="8"/>
    <n v="4"/>
    <x v="0"/>
    <n v="527"/>
    <x v="44"/>
    <n v="11"/>
    <s v="17:20.814"/>
    <n v="15.547000000000001"/>
    <n v="6.2309999999999999"/>
    <x v="5"/>
    <s v="Salt Lake City UT"/>
    <x v="8"/>
    <n v="50"/>
  </r>
  <r>
    <x v="0"/>
    <x v="0"/>
    <x v="8"/>
    <n v="8"/>
    <x v="1"/>
    <n v="49"/>
    <x v="46"/>
    <n v="11"/>
    <s v="17:58.545"/>
    <n v="53.277999999999999"/>
    <n v="19.291"/>
    <x v="27"/>
    <s v="West Valley UT"/>
    <x v="8"/>
    <n v="40"/>
  </r>
  <r>
    <x v="0"/>
    <x v="0"/>
    <x v="8"/>
    <n v="12"/>
    <x v="2"/>
    <s v="151x"/>
    <x v="15"/>
    <n v="10"/>
    <s v="16:35.609"/>
    <s v="1 Lap"/>
    <n v="2.2149999999999999"/>
    <x v="10"/>
    <s v="Silverthorne CO"/>
    <x v="8"/>
    <n v="32"/>
  </r>
  <r>
    <x v="0"/>
    <x v="0"/>
    <x v="8"/>
    <n v="13"/>
    <x v="3"/>
    <n v="93"/>
    <x v="47"/>
    <n v="10"/>
    <s v="16:44.924"/>
    <s v="1 Lap"/>
    <n v="9.3149999999999995"/>
    <x v="5"/>
    <s v="Clinton UT"/>
    <x v="8"/>
    <n v="26"/>
  </r>
  <r>
    <x v="0"/>
    <x v="0"/>
    <x v="8"/>
    <n v="14"/>
    <x v="4"/>
    <n v="22"/>
    <x v="48"/>
    <n v="10"/>
    <s v="17:06.599"/>
    <s v="1 Lap"/>
    <n v="21.675000000000001"/>
    <x v="5"/>
    <s v="Murray UT"/>
    <x v="8"/>
    <n v="22"/>
  </r>
  <r>
    <x v="0"/>
    <x v="0"/>
    <x v="8"/>
    <s v="DNS"/>
    <x v="6"/>
    <n v="258"/>
    <x v="43"/>
    <m/>
    <s v=""/>
    <s v="DNS"/>
    <m/>
    <x v="24"/>
    <s v="Belgrade MT"/>
    <x v="8"/>
    <n v="0"/>
  </r>
  <r>
    <x v="0"/>
    <x v="0"/>
    <x v="8"/>
    <s v="DNS"/>
    <x v="6"/>
    <n v="82"/>
    <x v="51"/>
    <m/>
    <s v=""/>
    <s v="DNS"/>
    <m/>
    <x v="8"/>
    <s v="Eugene OR"/>
    <x v="8"/>
    <n v="0"/>
  </r>
  <r>
    <x v="0"/>
    <x v="0"/>
    <x v="9"/>
    <n v="6"/>
    <x v="0"/>
    <n v="32"/>
    <x v="52"/>
    <n v="7"/>
    <s v="13:07.151"/>
    <n v="50.238"/>
    <n v="4.4960000000000004"/>
    <x v="29"/>
    <s v="Logan UT"/>
    <x v="9"/>
    <n v="50"/>
  </r>
  <r>
    <x v="0"/>
    <x v="0"/>
    <x v="9"/>
    <n v="9"/>
    <x v="1"/>
    <n v="33"/>
    <x v="53"/>
    <n v="7"/>
    <s v="13:20.189"/>
    <d v="1899-12-30T00:01:03"/>
    <n v="1.038"/>
    <x v="30"/>
    <s v="Redmond UT"/>
    <x v="9"/>
    <n v="40"/>
  </r>
  <r>
    <x v="0"/>
    <x v="0"/>
    <x v="9"/>
    <n v="10"/>
    <x v="2"/>
    <n v="317"/>
    <x v="54"/>
    <n v="7"/>
    <s v="13:38.078"/>
    <d v="1899-12-30T00:01:21"/>
    <n v="17.888999999999999"/>
    <x v="14"/>
    <s v="Ogden Ut"/>
    <x v="9"/>
    <n v="32"/>
  </r>
  <r>
    <x v="0"/>
    <x v="0"/>
    <x v="9"/>
    <n v="13"/>
    <x v="3"/>
    <n v="660"/>
    <x v="4"/>
    <n v="7"/>
    <s v="13:40.938"/>
    <d v="1899-12-30T00:01:24"/>
    <n v="0.34200000000000003"/>
    <x v="3"/>
    <s v="Pleasant view UT"/>
    <x v="9"/>
    <n v="26"/>
  </r>
  <r>
    <x v="0"/>
    <x v="0"/>
    <x v="9"/>
    <n v="14"/>
    <x v="4"/>
    <n v="142"/>
    <x v="41"/>
    <n v="7"/>
    <s v="13:55.911"/>
    <d v="1899-12-30T00:01:39"/>
    <n v="14.973000000000001"/>
    <x v="23"/>
    <s v="Draper  UT"/>
    <x v="9"/>
    <n v="22"/>
  </r>
  <r>
    <x v="0"/>
    <x v="0"/>
    <x v="9"/>
    <s v="DNS"/>
    <x v="6"/>
    <n v="805"/>
    <x v="11"/>
    <m/>
    <s v=""/>
    <s v="DNS"/>
    <m/>
    <x v="8"/>
    <s v="Layton UT"/>
    <x v="9"/>
    <n v="0"/>
  </r>
  <r>
    <x v="0"/>
    <x v="0"/>
    <x v="9"/>
    <s v="DNS"/>
    <x v="6"/>
    <n v="217"/>
    <x v="20"/>
    <m/>
    <s v=""/>
    <s v="DNS"/>
    <m/>
    <x v="31"/>
    <s v="Boise ID"/>
    <x v="9"/>
    <n v="0"/>
  </r>
  <r>
    <x v="0"/>
    <x v="0"/>
    <x v="9"/>
    <s v="DNS"/>
    <x v="6"/>
    <n v="113"/>
    <x v="26"/>
    <m/>
    <s v=""/>
    <s v="DNS"/>
    <m/>
    <x v="17"/>
    <s v="Lewisville TX"/>
    <x v="9"/>
    <n v="0"/>
  </r>
  <r>
    <x v="0"/>
    <x v="0"/>
    <x v="9"/>
    <s v="DNS"/>
    <x v="6"/>
    <n v="369"/>
    <x v="24"/>
    <m/>
    <s v=""/>
    <s v="DNS"/>
    <m/>
    <x v="14"/>
    <s v="Woods Cross UT"/>
    <x v="9"/>
    <n v="0"/>
  </r>
  <r>
    <x v="0"/>
    <x v="0"/>
    <x v="10"/>
    <n v="1"/>
    <x v="0"/>
    <n v="527"/>
    <x v="44"/>
    <n v="7"/>
    <s v="10:59.152"/>
    <m/>
    <m/>
    <x v="5"/>
    <s v="Salt Lake City UT"/>
    <x v="10"/>
    <n v="50"/>
  </r>
  <r>
    <x v="0"/>
    <x v="0"/>
    <x v="10"/>
    <n v="2"/>
    <x v="1"/>
    <n v="49"/>
    <x v="46"/>
    <n v="7"/>
    <s v="11:00.572"/>
    <n v="1.42"/>
    <n v="1.0049999999999999"/>
    <x v="27"/>
    <s v="West Valley UT"/>
    <x v="10"/>
    <n v="40"/>
  </r>
  <r>
    <x v="0"/>
    <x v="0"/>
    <x v="10"/>
    <n v="4"/>
    <x v="2"/>
    <n v="966"/>
    <x v="18"/>
    <n v="7"/>
    <s v="11:51.033"/>
    <n v="51.881"/>
    <n v="11.760999999999999"/>
    <x v="5"/>
    <s v="Foster City CA"/>
    <x v="10"/>
    <n v="32"/>
  </r>
  <r>
    <x v="0"/>
    <x v="0"/>
    <x v="10"/>
    <n v="5"/>
    <x v="3"/>
    <n v="870"/>
    <x v="23"/>
    <n v="7"/>
    <s v="11:54.625"/>
    <n v="55.472999999999999"/>
    <n v="3.5920000000000001"/>
    <x v="8"/>
    <s v="Boise ID"/>
    <x v="10"/>
    <n v="26"/>
  </r>
  <r>
    <x v="0"/>
    <x v="0"/>
    <x v="10"/>
    <n v="6"/>
    <x v="4"/>
    <n v="22"/>
    <x v="48"/>
    <n v="7"/>
    <s v="11:56.338"/>
    <n v="57.186"/>
    <n v="1.7130000000000001"/>
    <x v="5"/>
    <s v="Murray UT"/>
    <x v="10"/>
    <n v="22"/>
  </r>
  <r>
    <x v="0"/>
    <x v="0"/>
    <x v="10"/>
    <s v="DNS"/>
    <x v="6"/>
    <n v="122"/>
    <x v="35"/>
    <n v="7"/>
    <s v="10:59.567"/>
    <n v="0.41499999999999998"/>
    <n v="0.41499999999999998"/>
    <x v="5"/>
    <s v="Salt Lake City UT"/>
    <x v="10"/>
    <n v="0"/>
  </r>
  <r>
    <x v="0"/>
    <x v="0"/>
    <x v="10"/>
    <s v="DNS"/>
    <x v="6"/>
    <n v="82"/>
    <x v="51"/>
    <m/>
    <s v=""/>
    <s v="DNS"/>
    <m/>
    <x v="8"/>
    <s v="Eugene OR"/>
    <x v="10"/>
    <n v="0"/>
  </r>
  <r>
    <x v="0"/>
    <x v="0"/>
    <x v="10"/>
    <s v="DNS"/>
    <x v="6"/>
    <n v="84"/>
    <x v="50"/>
    <m/>
    <s v=""/>
    <s v="DNS"/>
    <m/>
    <x v="5"/>
    <s v="Salt Lake City Utah"/>
    <x v="10"/>
    <n v="0"/>
  </r>
  <r>
    <x v="0"/>
    <x v="0"/>
    <x v="10"/>
    <s v="DNS"/>
    <x v="6"/>
    <n v="93"/>
    <x v="47"/>
    <m/>
    <s v=""/>
    <s v="DNS"/>
    <m/>
    <x v="5"/>
    <s v="Clinton UT"/>
    <x v="10"/>
    <n v="0"/>
  </r>
  <r>
    <x v="0"/>
    <x v="0"/>
    <x v="10"/>
    <s v="DNS"/>
    <x v="6"/>
    <n v="750"/>
    <x v="25"/>
    <m/>
    <s v=""/>
    <s v="DNS"/>
    <m/>
    <x v="5"/>
    <s v="Verdi NV"/>
    <x v="10"/>
    <n v="0"/>
  </r>
  <r>
    <x v="0"/>
    <x v="0"/>
    <x v="10"/>
    <s v="DNS"/>
    <x v="6"/>
    <n v="258"/>
    <x v="43"/>
    <m/>
    <s v=""/>
    <s v="DNS"/>
    <m/>
    <x v="24"/>
    <s v="Belgrade MT"/>
    <x v="10"/>
    <n v="0"/>
  </r>
  <r>
    <x v="0"/>
    <x v="0"/>
    <x v="11"/>
    <n v="1"/>
    <x v="0"/>
    <n v="122"/>
    <x v="35"/>
    <n v="7"/>
    <s v="11:57.000"/>
    <m/>
    <m/>
    <x v="5"/>
    <s v="Salt Lake City UT"/>
    <x v="11"/>
    <n v="50"/>
  </r>
  <r>
    <x v="0"/>
    <x v="0"/>
    <x v="11"/>
    <n v="2"/>
    <x v="1"/>
    <n v="966"/>
    <x v="18"/>
    <n v="7"/>
    <s v="11:58.004"/>
    <n v="1.004"/>
    <n v="1.004"/>
    <x v="5"/>
    <s v="Foster City CA"/>
    <x v="11"/>
    <n v="40"/>
  </r>
  <r>
    <x v="0"/>
    <x v="0"/>
    <x v="11"/>
    <n v="3"/>
    <x v="2"/>
    <n v="22"/>
    <x v="48"/>
    <n v="7"/>
    <s v="12:00.818"/>
    <n v="3.8180000000000001"/>
    <n v="2.8140000000000001"/>
    <x v="5"/>
    <s v="Murray UT"/>
    <x v="11"/>
    <n v="32"/>
  </r>
  <r>
    <x v="0"/>
    <x v="0"/>
    <x v="11"/>
    <s v="DNS"/>
    <x v="6"/>
    <n v="82"/>
    <x v="51"/>
    <m/>
    <s v=""/>
    <s v="DNS"/>
    <m/>
    <x v="8"/>
    <s v="Eugene OR"/>
    <x v="11"/>
    <n v="0"/>
  </r>
  <r>
    <x v="0"/>
    <x v="0"/>
    <x v="11"/>
    <s v="DNS"/>
    <x v="6"/>
    <n v="49"/>
    <x v="46"/>
    <m/>
    <s v=""/>
    <s v="DNS"/>
    <m/>
    <x v="27"/>
    <s v="West Valley UT"/>
    <x v="11"/>
    <n v="0"/>
  </r>
  <r>
    <x v="0"/>
    <x v="0"/>
    <x v="11"/>
    <s v="DNS"/>
    <x v="6"/>
    <s v="151x"/>
    <x v="15"/>
    <m/>
    <s v=""/>
    <s v="DNS"/>
    <m/>
    <x v="10"/>
    <s v="Silverthorne CO"/>
    <x v="11"/>
    <n v="0"/>
  </r>
  <r>
    <x v="0"/>
    <x v="0"/>
    <x v="11"/>
    <s v="DNS"/>
    <x v="6"/>
    <n v="258"/>
    <x v="43"/>
    <m/>
    <s v=""/>
    <s v="DNS"/>
    <m/>
    <x v="24"/>
    <s v="Belgrade MT"/>
    <x v="11"/>
    <n v="0"/>
  </r>
  <r>
    <x v="0"/>
    <x v="0"/>
    <x v="11"/>
    <s v="DNS"/>
    <x v="6"/>
    <n v="750"/>
    <x v="25"/>
    <m/>
    <s v=""/>
    <s v="DNS"/>
    <m/>
    <x v="5"/>
    <s v="Verdi NV"/>
    <x v="11"/>
    <n v="0"/>
  </r>
  <r>
    <x v="0"/>
    <x v="0"/>
    <x v="12"/>
    <n v="1"/>
    <x v="0"/>
    <n v="365"/>
    <x v="30"/>
    <n v="7"/>
    <s v="11:38.999"/>
    <m/>
    <m/>
    <x v="2"/>
    <s v="Sandy UT"/>
    <x v="12"/>
    <n v="50"/>
  </r>
  <r>
    <x v="0"/>
    <x v="0"/>
    <x v="12"/>
    <n v="2"/>
    <x v="1"/>
    <n v="39"/>
    <x v="34"/>
    <n v="7"/>
    <s v="11:39.799"/>
    <n v="0.8"/>
    <n v="0.8"/>
    <x v="32"/>
    <s v="Bluffdale UT"/>
    <x v="12"/>
    <n v="40"/>
  </r>
  <r>
    <x v="0"/>
    <x v="0"/>
    <x v="12"/>
    <n v="3"/>
    <x v="2"/>
    <n v="107"/>
    <x v="16"/>
    <n v="7"/>
    <s v="11:42.246"/>
    <n v="3.2469999999999999"/>
    <n v="2.4470000000000001"/>
    <x v="11"/>
    <s v="Meridian ID"/>
    <x v="12"/>
    <n v="32"/>
  </r>
  <r>
    <x v="0"/>
    <x v="0"/>
    <x v="12"/>
    <n v="4"/>
    <x v="3"/>
    <n v="321"/>
    <x v="2"/>
    <n v="7"/>
    <s v="11:56.232"/>
    <n v="17.233000000000001"/>
    <n v="13.986000000000001"/>
    <x v="2"/>
    <s v="Kaysville UT"/>
    <x v="12"/>
    <n v="26"/>
  </r>
  <r>
    <x v="0"/>
    <x v="0"/>
    <x v="12"/>
    <n v="5"/>
    <x v="4"/>
    <n v="467"/>
    <x v="55"/>
    <n v="7"/>
    <s v="11:57.761"/>
    <n v="18.762"/>
    <n v="1.5289999999999999"/>
    <x v="0"/>
    <s v=""/>
    <x v="12"/>
    <n v="22"/>
  </r>
  <r>
    <x v="0"/>
    <x v="0"/>
    <x v="12"/>
    <n v="6"/>
    <x v="5"/>
    <n v="136"/>
    <x v="1"/>
    <n v="7"/>
    <s v="12:07.441"/>
    <n v="28.442"/>
    <n v="9.68"/>
    <x v="1"/>
    <s v="Pleasant Grove UT"/>
    <x v="12"/>
    <n v="20"/>
  </r>
  <r>
    <x v="0"/>
    <x v="0"/>
    <x v="12"/>
    <n v="15"/>
    <x v="7"/>
    <n v="550"/>
    <x v="56"/>
    <n v="6"/>
    <s v="11:49.724"/>
    <s v="1 Lap"/>
    <s v="1 Lap"/>
    <x v="22"/>
    <s v=""/>
    <x v="12"/>
    <n v="18"/>
  </r>
  <r>
    <x v="0"/>
    <x v="0"/>
    <x v="12"/>
    <s v="DNS"/>
    <x v="6"/>
    <n v="101"/>
    <x v="37"/>
    <m/>
    <s v=""/>
    <s v="DNS"/>
    <m/>
    <x v="33"/>
    <s v="Boise ID"/>
    <x v="12"/>
    <n v="0"/>
  </r>
  <r>
    <x v="0"/>
    <x v="0"/>
    <x v="13"/>
    <n v="7"/>
    <x v="0"/>
    <n v="966"/>
    <x v="18"/>
    <n v="7"/>
    <s v="12:25.771"/>
    <n v="46.771999999999998"/>
    <n v="18.329999999999998"/>
    <x v="5"/>
    <s v="Foster City CA"/>
    <x v="13"/>
    <n v="50"/>
  </r>
  <r>
    <x v="0"/>
    <x v="0"/>
    <x v="13"/>
    <n v="8"/>
    <x v="1"/>
    <n v="258"/>
    <x v="43"/>
    <n v="7"/>
    <s v="12:26.000"/>
    <n v="47.000999999999998"/>
    <n v="0.22900000000000001"/>
    <x v="24"/>
    <s v="Belgrade MT"/>
    <x v="13"/>
    <n v="40"/>
  </r>
  <r>
    <x v="0"/>
    <x v="0"/>
    <x v="13"/>
    <n v="9"/>
    <x v="2"/>
    <n v="217"/>
    <x v="20"/>
    <n v="7"/>
    <s v="12:26.846"/>
    <n v="47.847000000000001"/>
    <n v="0.84599999999999997"/>
    <x v="15"/>
    <s v="Boise ID"/>
    <x v="13"/>
    <n v="32"/>
  </r>
  <r>
    <x v="0"/>
    <x v="0"/>
    <x v="13"/>
    <n v="10"/>
    <x v="3"/>
    <n v="870"/>
    <x v="23"/>
    <n v="7"/>
    <s v="12:34.416"/>
    <n v="55.417000000000002"/>
    <n v="7.57"/>
    <x v="8"/>
    <s v="Boise ID"/>
    <x v="13"/>
    <n v="26"/>
  </r>
  <r>
    <x v="0"/>
    <x v="0"/>
    <x v="13"/>
    <n v="11"/>
    <x v="4"/>
    <n v="746"/>
    <x v="19"/>
    <n v="7"/>
    <s v="12:36.133"/>
    <n v="57.134"/>
    <n v="1.7170000000000001"/>
    <x v="13"/>
    <s v="Aberdeen ID"/>
    <x v="13"/>
    <n v="22"/>
  </r>
  <r>
    <x v="0"/>
    <x v="0"/>
    <x v="13"/>
    <n v="12"/>
    <x v="5"/>
    <n v="307"/>
    <x v="17"/>
    <n v="7"/>
    <s v="12:47.711"/>
    <d v="1899-12-30T00:01:09"/>
    <n v="11.577999999999999"/>
    <x v="13"/>
    <s v="KUNA ID"/>
    <x v="13"/>
    <n v="20"/>
  </r>
  <r>
    <x v="0"/>
    <x v="0"/>
    <x v="13"/>
    <n v="13"/>
    <x v="7"/>
    <n v="131"/>
    <x v="22"/>
    <n v="7"/>
    <s v="13:25.224"/>
    <d v="1899-12-30T00:01:46"/>
    <n v="37.512999999999998"/>
    <x v="16"/>
    <s v="Salt Lake City UT"/>
    <x v="13"/>
    <n v="18"/>
  </r>
  <r>
    <x v="0"/>
    <x v="0"/>
    <x v="13"/>
    <n v="14"/>
    <x v="8"/>
    <n v="268"/>
    <x v="14"/>
    <n v="7"/>
    <s v="13:27.577"/>
    <d v="1899-12-30T00:01:49"/>
    <n v="2.3530000000000002"/>
    <x v="9"/>
    <s v="Draper UT"/>
    <x v="13"/>
    <n v="16"/>
  </r>
  <r>
    <x v="0"/>
    <x v="0"/>
    <x v="13"/>
    <n v="16"/>
    <x v="9"/>
    <n v="100"/>
    <x v="10"/>
    <n v="6"/>
    <s v="13:26.746"/>
    <s v="1 Lap"/>
    <d v="1899-12-30T00:01:37"/>
    <x v="5"/>
    <s v="Grantsville UT"/>
    <x v="13"/>
    <n v="14"/>
  </r>
  <r>
    <x v="0"/>
    <x v="0"/>
    <x v="13"/>
    <n v="17"/>
    <x v="10"/>
    <n v="425"/>
    <x v="42"/>
    <n v="6"/>
    <s v="13:33.190"/>
    <s v="1 Lap"/>
    <n v="6.444"/>
    <x v="9"/>
    <s v="Syracuse UT"/>
    <x v="13"/>
    <n v="12"/>
  </r>
  <r>
    <x v="0"/>
    <x v="0"/>
    <x v="13"/>
    <n v="18"/>
    <x v="12"/>
    <n v="123"/>
    <x v="5"/>
    <n v="3"/>
    <s v="7:24.539"/>
    <s v="4 Laps"/>
    <s v="3 Laps"/>
    <x v="4"/>
    <s v="Rupert ID"/>
    <x v="13"/>
    <n v="10"/>
  </r>
  <r>
    <x v="0"/>
    <x v="0"/>
    <x v="13"/>
    <s v="DNS"/>
    <x v="6"/>
    <n v="369"/>
    <x v="24"/>
    <m/>
    <s v=""/>
    <s v="DNS"/>
    <m/>
    <x v="14"/>
    <s v="Woods Cross UT"/>
    <x v="13"/>
    <n v="0"/>
  </r>
  <r>
    <x v="0"/>
    <x v="0"/>
    <x v="13"/>
    <s v="DNS"/>
    <x v="6"/>
    <n v="750"/>
    <x v="25"/>
    <m/>
    <s v=""/>
    <s v="DNS"/>
    <m/>
    <x v="5"/>
    <s v="Verdi NV"/>
    <x v="13"/>
    <n v="0"/>
  </r>
  <r>
    <x v="0"/>
    <x v="0"/>
    <x v="14"/>
    <n v="1"/>
    <x v="0"/>
    <n v="122"/>
    <x v="35"/>
    <n v="7"/>
    <s v="11:39.857"/>
    <m/>
    <m/>
    <x v="5"/>
    <s v="Salt Lake City UT"/>
    <x v="14"/>
    <n v="50"/>
  </r>
  <r>
    <x v="0"/>
    <x v="0"/>
    <x v="14"/>
    <n v="2"/>
    <x v="1"/>
    <n v="93"/>
    <x v="47"/>
    <n v="7"/>
    <s v="11:44.971"/>
    <n v="5.1139999999999999"/>
    <n v="5.1139999999999999"/>
    <x v="5"/>
    <s v="Clinton UT"/>
    <x v="14"/>
    <n v="40"/>
  </r>
  <r>
    <x v="0"/>
    <x v="0"/>
    <x v="14"/>
    <n v="3"/>
    <x v="2"/>
    <s v="151x"/>
    <x v="15"/>
    <n v="7"/>
    <s v="11:45.093"/>
    <n v="5.2359999999999998"/>
    <n v="0.122"/>
    <x v="10"/>
    <s v="Silverthorne CO"/>
    <x v="14"/>
    <n v="32"/>
  </r>
  <r>
    <x v="0"/>
    <x v="0"/>
    <x v="14"/>
    <n v="4"/>
    <x v="3"/>
    <n v="966"/>
    <x v="18"/>
    <n v="7"/>
    <s v="11:55.724"/>
    <n v="15.867000000000001"/>
    <n v="10.631"/>
    <x v="5"/>
    <s v="Foster City CA"/>
    <x v="14"/>
    <n v="26"/>
  </r>
  <r>
    <x v="0"/>
    <x v="0"/>
    <x v="14"/>
    <n v="5"/>
    <x v="4"/>
    <n v="870"/>
    <x v="23"/>
    <n v="7"/>
    <s v="12:00.571"/>
    <n v="20.713999999999999"/>
    <n v="4.8470000000000004"/>
    <x v="8"/>
    <s v="Boise ID"/>
    <x v="14"/>
    <n v="22"/>
  </r>
  <r>
    <x v="0"/>
    <x v="0"/>
    <x v="14"/>
    <n v="6"/>
    <x v="5"/>
    <n v="307"/>
    <x v="17"/>
    <n v="7"/>
    <s v="12:07.919"/>
    <n v="28.062000000000001"/>
    <n v="7.3479999999999999"/>
    <x v="13"/>
    <s v="KUNA ID"/>
    <x v="14"/>
    <n v="20"/>
  </r>
  <r>
    <x v="0"/>
    <x v="0"/>
    <x v="14"/>
    <n v="7"/>
    <x v="7"/>
    <n v="22"/>
    <x v="48"/>
    <n v="7"/>
    <s v="12:08.854"/>
    <n v="28.997"/>
    <n v="0.93500000000000005"/>
    <x v="5"/>
    <s v="Murray UT"/>
    <x v="14"/>
    <n v="18"/>
  </r>
  <r>
    <x v="0"/>
    <x v="0"/>
    <x v="14"/>
    <n v="8"/>
    <x v="8"/>
    <n v="805"/>
    <x v="11"/>
    <n v="7"/>
    <s v="12:23.449"/>
    <n v="43.591999999999999"/>
    <n v="14.595000000000001"/>
    <x v="8"/>
    <s v="Layton UT"/>
    <x v="14"/>
    <n v="16"/>
  </r>
  <r>
    <x v="0"/>
    <x v="0"/>
    <x v="14"/>
    <n v="9"/>
    <x v="9"/>
    <n v="711"/>
    <x v="12"/>
    <n v="7"/>
    <s v="12:24.500"/>
    <n v="44.643000000000001"/>
    <n v="1.0509999999999999"/>
    <x v="5"/>
    <s v="Phoenix AZ"/>
    <x v="14"/>
    <n v="14"/>
  </r>
  <r>
    <x v="0"/>
    <x v="0"/>
    <x v="14"/>
    <n v="11"/>
    <x v="10"/>
    <n v="268"/>
    <x v="14"/>
    <n v="7"/>
    <s v="12:58.448"/>
    <d v="1899-12-30T00:01:19"/>
    <n v="5.4909999999999997"/>
    <x v="9"/>
    <s v="Draper UT"/>
    <x v="14"/>
    <n v="12"/>
  </r>
  <r>
    <x v="0"/>
    <x v="0"/>
    <x v="14"/>
    <s v="DNS"/>
    <x v="6"/>
    <n v="109"/>
    <x v="21"/>
    <m/>
    <s v=""/>
    <s v="DNS"/>
    <m/>
    <x v="5"/>
    <s v="South Ogden UT"/>
    <x v="14"/>
    <n v="0"/>
  </r>
  <r>
    <x v="0"/>
    <x v="0"/>
    <x v="14"/>
    <s v="DNS"/>
    <x v="6"/>
    <n v="100"/>
    <x v="10"/>
    <m/>
    <s v=""/>
    <s v="DNS"/>
    <m/>
    <x v="5"/>
    <s v="Grantsville UT"/>
    <x v="14"/>
    <n v="0"/>
  </r>
  <r>
    <x v="0"/>
    <x v="0"/>
    <x v="14"/>
    <s v="DNS"/>
    <x v="6"/>
    <n v="258"/>
    <x v="43"/>
    <m/>
    <s v=""/>
    <s v="DNS"/>
    <m/>
    <x v="24"/>
    <s v="Belgrade MT"/>
    <x v="14"/>
    <n v="0"/>
  </r>
  <r>
    <x v="0"/>
    <x v="0"/>
    <x v="14"/>
    <s v="DNS"/>
    <x v="6"/>
    <n v="750"/>
    <x v="25"/>
    <m/>
    <s v=""/>
    <s v="DNS"/>
    <m/>
    <x v="5"/>
    <s v="Verdi NV"/>
    <x v="14"/>
    <n v="0"/>
  </r>
  <r>
    <x v="0"/>
    <x v="0"/>
    <x v="14"/>
    <s v="DNS"/>
    <x v="6"/>
    <n v="442"/>
    <x v="7"/>
    <m/>
    <s v=""/>
    <s v="DNS"/>
    <m/>
    <x v="5"/>
    <s v="Salt Lake City UT"/>
    <x v="14"/>
    <n v="0"/>
  </r>
  <r>
    <x v="0"/>
    <x v="0"/>
    <x v="14"/>
    <s v="DNS"/>
    <x v="6"/>
    <n v="84"/>
    <x v="50"/>
    <m/>
    <s v=""/>
    <s v="DNS"/>
    <m/>
    <x v="5"/>
    <s v="Salt Lake City Utah"/>
    <x v="14"/>
    <n v="0"/>
  </r>
  <r>
    <x v="0"/>
    <x v="0"/>
    <x v="14"/>
    <s v="DNS"/>
    <x v="6"/>
    <n v="82"/>
    <x v="51"/>
    <m/>
    <s v=""/>
    <s v="DNS"/>
    <m/>
    <x v="8"/>
    <s v="Eugene OR"/>
    <x v="14"/>
    <n v="0"/>
  </r>
  <r>
    <x v="0"/>
    <x v="0"/>
    <x v="14"/>
    <s v="DNS"/>
    <x v="6"/>
    <n v="527"/>
    <x v="44"/>
    <m/>
    <s v=""/>
    <s v="DNS"/>
    <m/>
    <x v="5"/>
    <s v="Salt Lake City UT"/>
    <x v="14"/>
    <n v="0"/>
  </r>
  <r>
    <x v="0"/>
    <x v="0"/>
    <x v="14"/>
    <s v="DNS"/>
    <x v="6"/>
    <n v="49"/>
    <x v="46"/>
    <m/>
    <s v=""/>
    <s v="DNS"/>
    <m/>
    <x v="27"/>
    <s v="West Valley UT"/>
    <x v="14"/>
    <n v="0"/>
  </r>
  <r>
    <x v="0"/>
    <x v="0"/>
    <x v="15"/>
    <n v="10"/>
    <x v="0"/>
    <n v="32"/>
    <x v="52"/>
    <n v="7"/>
    <s v="12:52.957"/>
    <d v="1899-12-30T00:01:13"/>
    <n v="28.457000000000001"/>
    <x v="29"/>
    <s v="Logan UT"/>
    <x v="15"/>
    <n v="50"/>
  </r>
  <r>
    <x v="0"/>
    <x v="0"/>
    <x v="15"/>
    <n v="12"/>
    <x v="1"/>
    <n v="33"/>
    <x v="53"/>
    <n v="7"/>
    <s v="13:15.625"/>
    <d v="1899-12-30T00:01:36"/>
    <n v="17.177"/>
    <x v="30"/>
    <s v="Redmond UT"/>
    <x v="15"/>
    <n v="40"/>
  </r>
  <r>
    <x v="0"/>
    <x v="0"/>
    <x v="15"/>
    <n v="13"/>
    <x v="2"/>
    <n v="369"/>
    <x v="24"/>
    <n v="7"/>
    <s v="13:30.605"/>
    <d v="1899-12-30T00:01:51"/>
    <n v="14.98"/>
    <x v="14"/>
    <s v="Woods Cross UT"/>
    <x v="15"/>
    <n v="32"/>
  </r>
  <r>
    <x v="0"/>
    <x v="0"/>
    <x v="15"/>
    <n v="14"/>
    <x v="3"/>
    <n v="660"/>
    <x v="4"/>
    <n v="7"/>
    <s v="13:31.839"/>
    <d v="1899-12-30T00:01:52"/>
    <n v="1.234"/>
    <x v="3"/>
    <s v="Pleasant view UT"/>
    <x v="15"/>
    <n v="26"/>
  </r>
  <r>
    <x v="0"/>
    <x v="0"/>
    <x v="15"/>
    <n v="15"/>
    <x v="4"/>
    <n v="317"/>
    <x v="54"/>
    <n v="6"/>
    <s v="11:40.068"/>
    <s v="1 Lap"/>
    <s v="1 Lap"/>
    <x v="14"/>
    <s v="Ogden Ut"/>
    <x v="15"/>
    <n v="22"/>
  </r>
  <r>
    <x v="0"/>
    <x v="0"/>
    <x v="15"/>
    <n v="16"/>
    <x v="5"/>
    <n v="113"/>
    <x v="26"/>
    <n v="6"/>
    <s v="11:42.872"/>
    <s v="1 Lap"/>
    <n v="2.8039999999999998"/>
    <x v="17"/>
    <s v="Lewisville TX"/>
    <x v="15"/>
    <n v="20"/>
  </r>
  <r>
    <x v="0"/>
    <x v="0"/>
    <x v="15"/>
    <n v="17"/>
    <x v="7"/>
    <n v="142"/>
    <x v="41"/>
    <n v="6"/>
    <s v="12:04.756"/>
    <s v="1 Lap"/>
    <n v="21.884"/>
    <x v="23"/>
    <s v="Draper  UT"/>
    <x v="15"/>
    <n v="18"/>
  </r>
  <r>
    <x v="0"/>
    <x v="0"/>
    <x v="16"/>
    <n v="1"/>
    <x v="0"/>
    <n v="107"/>
    <x v="16"/>
    <n v="7"/>
    <s v="11:42.944"/>
    <m/>
    <m/>
    <x v="11"/>
    <s v="Meridian ID"/>
    <x v="16"/>
    <n v="50"/>
  </r>
  <r>
    <x v="0"/>
    <x v="0"/>
    <x v="16"/>
    <n v="2"/>
    <x v="1"/>
    <n v="136"/>
    <x v="1"/>
    <n v="7"/>
    <s v="11:53.659"/>
    <n v="10.715"/>
    <n v="10.715"/>
    <x v="1"/>
    <s v="Pleasant Grove UT"/>
    <x v="16"/>
    <n v="40"/>
  </r>
  <r>
    <x v="0"/>
    <x v="0"/>
    <x v="16"/>
    <n v="3"/>
    <x v="2"/>
    <n v="104"/>
    <x v="8"/>
    <n v="7"/>
    <s v="11:57.790"/>
    <n v="14.846"/>
    <n v="4.1310000000000002"/>
    <x v="6"/>
    <s v="El Cajon CA"/>
    <x v="16"/>
    <n v="32"/>
  </r>
  <r>
    <x v="0"/>
    <x v="0"/>
    <x v="16"/>
    <n v="4"/>
    <x v="3"/>
    <n v="467"/>
    <x v="3"/>
    <n v="7"/>
    <s v="11:59.528"/>
    <n v="16.584"/>
    <n v="1.738"/>
    <x v="0"/>
    <s v="Layton UT"/>
    <x v="16"/>
    <n v="26"/>
  </r>
  <r>
    <x v="0"/>
    <x v="0"/>
    <x v="16"/>
    <n v="5"/>
    <x v="4"/>
    <n v="550"/>
    <x v="40"/>
    <n v="7"/>
    <s v="12:01.207"/>
    <n v="18.263000000000002"/>
    <n v="1.679"/>
    <x v="22"/>
    <s v="Ogden UT"/>
    <x v="16"/>
    <n v="22"/>
  </r>
  <r>
    <x v="0"/>
    <x v="0"/>
    <x v="16"/>
    <n v="6"/>
    <x v="5"/>
    <n v="307"/>
    <x v="17"/>
    <n v="7"/>
    <s v="12:21.964"/>
    <n v="39.020000000000003"/>
    <n v="20.757000000000001"/>
    <x v="13"/>
    <s v="KUNA ID"/>
    <x v="16"/>
    <n v="20"/>
  </r>
  <r>
    <x v="0"/>
    <x v="0"/>
    <x v="16"/>
    <n v="7"/>
    <x v="7"/>
    <n v="805"/>
    <x v="11"/>
    <n v="7"/>
    <s v="12:28.200"/>
    <n v="45.256"/>
    <n v="6.2359999999999998"/>
    <x v="8"/>
    <s v="Layton UT"/>
    <x v="16"/>
    <n v="18"/>
  </r>
  <r>
    <x v="0"/>
    <x v="0"/>
    <x v="16"/>
    <n v="8"/>
    <x v="8"/>
    <n v="711"/>
    <x v="12"/>
    <n v="7"/>
    <s v="12:33.251"/>
    <n v="50.307000000000002"/>
    <n v="5.0510000000000002"/>
    <x v="5"/>
    <s v="Phoenix AZ"/>
    <x v="16"/>
    <n v="16"/>
  </r>
  <r>
    <x v="0"/>
    <x v="0"/>
    <x v="16"/>
    <n v="9"/>
    <x v="9"/>
    <n v="881"/>
    <x v="9"/>
    <n v="7"/>
    <s v="13:14.182"/>
    <d v="1899-12-30T00:01:31"/>
    <n v="40.930999999999997"/>
    <x v="7"/>
    <s v="bountiful UT"/>
    <x v="16"/>
    <n v="14"/>
  </r>
  <r>
    <x v="0"/>
    <x v="0"/>
    <x v="16"/>
    <n v="10"/>
    <x v="10"/>
    <n v="268"/>
    <x v="14"/>
    <n v="7"/>
    <s v="13:16.316"/>
    <d v="1899-12-30T00:01:33"/>
    <n v="2.1339999999999999"/>
    <x v="9"/>
    <s v="Draper UT"/>
    <x v="16"/>
    <n v="12"/>
  </r>
  <r>
    <x v="0"/>
    <x v="0"/>
    <x v="16"/>
    <s v="DNS"/>
    <x v="6"/>
    <n v="442"/>
    <x v="7"/>
    <m/>
    <s v=""/>
    <s v="DNS"/>
    <m/>
    <x v="5"/>
    <s v="Salt Lake City UT"/>
    <x v="16"/>
    <n v="0"/>
  </r>
  <r>
    <x v="0"/>
    <x v="0"/>
    <x v="16"/>
    <s v="DNS"/>
    <x v="6"/>
    <n v="100"/>
    <x v="10"/>
    <m/>
    <s v=""/>
    <s v="DNS"/>
    <m/>
    <x v="5"/>
    <s v="Grantsville UT"/>
    <x v="16"/>
    <n v="0"/>
  </r>
  <r>
    <x v="0"/>
    <x v="0"/>
    <x v="17"/>
    <n v="1"/>
    <x v="0"/>
    <n v="307"/>
    <x v="17"/>
    <n v="7"/>
    <s v="12:16.913"/>
    <m/>
    <m/>
    <x v="13"/>
    <s v="KUNA ID"/>
    <x v="17"/>
    <n v="50"/>
  </r>
  <r>
    <x v="0"/>
    <x v="0"/>
    <x v="17"/>
    <n v="2"/>
    <x v="1"/>
    <n v="805"/>
    <x v="11"/>
    <n v="7"/>
    <s v="12:19.946"/>
    <n v="3.0329999999999999"/>
    <n v="3.0329999999999999"/>
    <x v="8"/>
    <s v="Layton UT"/>
    <x v="17"/>
    <n v="40"/>
  </r>
  <r>
    <x v="0"/>
    <x v="0"/>
    <x v="17"/>
    <n v="3"/>
    <x v="2"/>
    <n v="746"/>
    <x v="19"/>
    <n v="7"/>
    <s v="12:20.741"/>
    <n v="3.8279999999999998"/>
    <n v="0.79500000000000004"/>
    <x v="13"/>
    <s v="Aberdeen ID"/>
    <x v="17"/>
    <n v="32"/>
  </r>
  <r>
    <x v="0"/>
    <x v="0"/>
    <x v="17"/>
    <n v="4"/>
    <x v="3"/>
    <n v="711"/>
    <x v="12"/>
    <n v="7"/>
    <s v="12:21.573"/>
    <n v="4.66"/>
    <n v="0.83199999999999996"/>
    <x v="5"/>
    <s v="Phoenix AZ"/>
    <x v="17"/>
    <n v="26"/>
  </r>
  <r>
    <x v="0"/>
    <x v="0"/>
    <x v="17"/>
    <n v="5"/>
    <x v="4"/>
    <n v="131"/>
    <x v="22"/>
    <n v="7"/>
    <s v="13:02.655"/>
    <n v="45.741999999999997"/>
    <n v="41.082000000000001"/>
    <x v="16"/>
    <s v="Salt Lake City UT"/>
    <x v="17"/>
    <n v="22"/>
  </r>
  <r>
    <x v="0"/>
    <x v="0"/>
    <x v="17"/>
    <n v="7"/>
    <x v="5"/>
    <n v="109"/>
    <x v="21"/>
    <n v="7"/>
    <s v="13:14.427"/>
    <n v="57.514000000000003"/>
    <n v="7.2759999999999998"/>
    <x v="5"/>
    <s v="South Ogden UT"/>
    <x v="17"/>
    <n v="20"/>
  </r>
  <r>
    <x v="0"/>
    <x v="0"/>
    <x v="17"/>
    <n v="8"/>
    <x v="7"/>
    <n v="268"/>
    <x v="14"/>
    <n v="7"/>
    <s v="13:19.151"/>
    <d v="1899-12-30T00:01:02"/>
    <n v="4.7240000000000002"/>
    <x v="9"/>
    <s v="Draper UT"/>
    <x v="17"/>
    <n v="18"/>
  </r>
  <r>
    <x v="0"/>
    <x v="0"/>
    <x v="17"/>
    <n v="11"/>
    <x v="8"/>
    <n v="113"/>
    <x v="26"/>
    <n v="7"/>
    <s v="13:39.528"/>
    <d v="1899-12-30T00:01:23"/>
    <n v="1.45"/>
    <x v="17"/>
    <s v="Lewisville TX"/>
    <x v="17"/>
    <n v="16"/>
  </r>
  <r>
    <x v="0"/>
    <x v="0"/>
    <x v="17"/>
    <n v="12"/>
    <x v="9"/>
    <n v="369"/>
    <x v="24"/>
    <n v="7"/>
    <s v="13:40.596"/>
    <d v="1899-12-30T00:01:24"/>
    <n v="1.0680000000000001"/>
    <x v="14"/>
    <s v="Woods Cross UT"/>
    <x v="17"/>
    <n v="14"/>
  </r>
  <r>
    <x v="0"/>
    <x v="0"/>
    <x v="17"/>
    <n v="15"/>
    <x v="10"/>
    <n v="442"/>
    <x v="7"/>
    <n v="7"/>
    <s v="14:12.849"/>
    <d v="1899-12-30T00:01:56"/>
    <n v="16.937999999999999"/>
    <x v="5"/>
    <s v="Salt Lake City UT"/>
    <x v="17"/>
    <n v="12"/>
  </r>
  <r>
    <x v="0"/>
    <x v="0"/>
    <x v="17"/>
    <n v="16"/>
    <x v="12"/>
    <n v="100"/>
    <x v="10"/>
    <n v="6"/>
    <s v="13:14.498"/>
    <s v="1 Lap"/>
    <s v="1 Lap"/>
    <x v="5"/>
    <s v="Grantsville UT"/>
    <x v="17"/>
    <n v="10"/>
  </r>
  <r>
    <x v="0"/>
    <x v="0"/>
    <x v="17"/>
    <s v="DNS"/>
    <x v="6"/>
    <n v="123"/>
    <x v="5"/>
    <m/>
    <s v=""/>
    <s v="DNS"/>
    <m/>
    <x v="4"/>
    <s v="Rupert ID"/>
    <x v="17"/>
    <n v="0"/>
  </r>
  <r>
    <x v="0"/>
    <x v="0"/>
    <x v="17"/>
    <s v="DNS"/>
    <x v="6"/>
    <n v="425"/>
    <x v="42"/>
    <m/>
    <s v=""/>
    <s v="DNS"/>
    <m/>
    <x v="9"/>
    <s v="Syracuse UT"/>
    <x v="17"/>
    <n v="0"/>
  </r>
  <r>
    <x v="0"/>
    <x v="0"/>
    <x v="18"/>
    <n v="1"/>
    <x v="0"/>
    <n v="89"/>
    <x v="32"/>
    <n v="7"/>
    <s v="10:55.910"/>
    <m/>
    <m/>
    <x v="2"/>
    <s v="Duvall  WA"/>
    <x v="18"/>
    <n v="50"/>
  </r>
  <r>
    <x v="0"/>
    <x v="0"/>
    <x v="18"/>
    <n v="2"/>
    <x v="1"/>
    <n v="122"/>
    <x v="35"/>
    <n v="7"/>
    <s v="10:56.297"/>
    <n v="0.38700000000000001"/>
    <n v="0.38700000000000001"/>
    <x v="2"/>
    <s v="Salt Lake City UT"/>
    <x v="18"/>
    <n v="40"/>
  </r>
  <r>
    <x v="0"/>
    <x v="0"/>
    <x v="18"/>
    <n v="3"/>
    <x v="2"/>
    <n v="53"/>
    <x v="27"/>
    <n v="7"/>
    <s v="11:06.173"/>
    <n v="10.263"/>
    <n v="9.8759999999999994"/>
    <x v="2"/>
    <s v="Gilbert AZ"/>
    <x v="18"/>
    <n v="32"/>
  </r>
  <r>
    <x v="0"/>
    <x v="0"/>
    <x v="18"/>
    <n v="4"/>
    <x v="3"/>
    <n v="49"/>
    <x v="46"/>
    <n v="7"/>
    <s v="11:06.445"/>
    <n v="10.535"/>
    <n v="0.27200000000000002"/>
    <x v="27"/>
    <s v="West Valley UT"/>
    <x v="18"/>
    <n v="26"/>
  </r>
  <r>
    <x v="0"/>
    <x v="0"/>
    <x v="18"/>
    <n v="5"/>
    <x v="4"/>
    <n v="527"/>
    <x v="44"/>
    <n v="7"/>
    <s v="11:06.894"/>
    <n v="10.984"/>
    <n v="0.44900000000000001"/>
    <x v="5"/>
    <s v="Salt Lake City UT"/>
    <x v="18"/>
    <n v="22"/>
  </r>
  <r>
    <x v="0"/>
    <x v="0"/>
    <x v="18"/>
    <n v="6"/>
    <x v="5"/>
    <n v="121"/>
    <x v="45"/>
    <n v="7"/>
    <s v="11:16.182"/>
    <n v="20.271999999999998"/>
    <n v="9.2880000000000003"/>
    <x v="26"/>
    <s v="Salt Lake City UT"/>
    <x v="18"/>
    <n v="20"/>
  </r>
  <r>
    <x v="0"/>
    <x v="0"/>
    <x v="18"/>
    <n v="7"/>
    <x v="7"/>
    <n v="96"/>
    <x v="6"/>
    <n v="7"/>
    <s v="11:24.612"/>
    <n v="28.702000000000002"/>
    <n v="8.43"/>
    <x v="5"/>
    <s v="Houston TX"/>
    <x v="18"/>
    <n v="18"/>
  </r>
  <r>
    <x v="0"/>
    <x v="0"/>
    <x v="18"/>
    <n v="8"/>
    <x v="8"/>
    <n v="365"/>
    <x v="30"/>
    <n v="7"/>
    <s v="11:30.034"/>
    <n v="34.124000000000002"/>
    <n v="5.4219999999999997"/>
    <x v="2"/>
    <s v="Sandy UT"/>
    <x v="18"/>
    <n v="16"/>
  </r>
  <r>
    <x v="0"/>
    <x v="0"/>
    <x v="18"/>
    <n v="9"/>
    <x v="9"/>
    <n v="58"/>
    <x v="31"/>
    <n v="7"/>
    <s v="11:58.281"/>
    <d v="1899-12-30T00:01:02"/>
    <n v="28.247"/>
    <x v="18"/>
    <s v="Murray UT"/>
    <x v="18"/>
    <n v="14"/>
  </r>
  <r>
    <x v="0"/>
    <x v="0"/>
    <x v="18"/>
    <n v="10"/>
    <x v="10"/>
    <s v="82x"/>
    <x v="33"/>
    <n v="7"/>
    <s v="12:07.216"/>
    <d v="1899-12-30T00:01:11"/>
    <n v="8.9350000000000005"/>
    <x v="2"/>
    <s v="Snoqualmie WA"/>
    <x v="18"/>
    <n v="12"/>
  </r>
  <r>
    <x v="0"/>
    <x v="0"/>
    <x v="18"/>
    <s v="DNS"/>
    <x v="6"/>
    <n v="86"/>
    <x v="36"/>
    <m/>
    <s v=""/>
    <s v="DNS"/>
    <m/>
    <x v="2"/>
    <s v="West Jordan UT"/>
    <x v="18"/>
    <n v="0"/>
  </r>
  <r>
    <x v="0"/>
    <x v="0"/>
    <x v="18"/>
    <s v="DNS"/>
    <x v="6"/>
    <n v="117"/>
    <x v="49"/>
    <m/>
    <s v=""/>
    <s v="DNS"/>
    <m/>
    <x v="28"/>
    <s v="South Jordan UT"/>
    <x v="18"/>
    <n v="0"/>
  </r>
  <r>
    <x v="0"/>
    <x v="0"/>
    <x v="18"/>
    <s v="DNS"/>
    <x v="6"/>
    <n v="39"/>
    <x v="34"/>
    <m/>
    <s v=""/>
    <s v="DNS"/>
    <m/>
    <x v="19"/>
    <s v="Bluffdale UT"/>
    <x v="18"/>
    <n v="0"/>
  </r>
  <r>
    <x v="0"/>
    <x v="0"/>
    <x v="18"/>
    <s v="DNS"/>
    <x v="6"/>
    <n v="464"/>
    <x v="38"/>
    <m/>
    <s v=""/>
    <s v="DNS"/>
    <m/>
    <x v="2"/>
    <s v="E Wenatchee WA"/>
    <x v="18"/>
    <n v="0"/>
  </r>
  <r>
    <x v="0"/>
    <x v="0"/>
    <x v="18"/>
    <s v="DNS"/>
    <x v="6"/>
    <n v="84"/>
    <x v="50"/>
    <m/>
    <s v=""/>
    <s v="DNS"/>
    <m/>
    <x v="5"/>
    <s v="Salt Lake City Utah"/>
    <x v="18"/>
    <n v="0"/>
  </r>
  <r>
    <x v="0"/>
    <x v="0"/>
    <x v="18"/>
    <s v="DNS"/>
    <x v="6"/>
    <n v="101"/>
    <x v="37"/>
    <m/>
    <s v=""/>
    <s v="DNS"/>
    <m/>
    <x v="0"/>
    <s v="Boise ID"/>
    <x v="18"/>
    <n v="0"/>
  </r>
  <r>
    <x v="0"/>
    <x v="0"/>
    <x v="18"/>
    <s v="DNS"/>
    <x v="6"/>
    <n v="10"/>
    <x v="29"/>
    <m/>
    <s v=""/>
    <s v="DNS"/>
    <m/>
    <x v="0"/>
    <s v="Draper  UT"/>
    <x v="18"/>
    <n v="0"/>
  </r>
  <r>
    <x v="0"/>
    <x v="0"/>
    <x v="18"/>
    <s v="DNS"/>
    <x v="6"/>
    <n v="321"/>
    <x v="2"/>
    <m/>
    <s v=""/>
    <s v="DNS"/>
    <m/>
    <x v="2"/>
    <s v="Kaysville UT"/>
    <x v="18"/>
    <n v="0"/>
  </r>
  <r>
    <x v="0"/>
    <x v="0"/>
    <x v="19"/>
    <n v="1"/>
    <x v="0"/>
    <n v="122"/>
    <x v="35"/>
    <n v="7"/>
    <s v="11:06.659"/>
    <m/>
    <m/>
    <x v="2"/>
    <s v="Salt Lake City UT"/>
    <x v="19"/>
    <n v="50"/>
  </r>
  <r>
    <x v="0"/>
    <x v="0"/>
    <x v="19"/>
    <n v="2"/>
    <x v="1"/>
    <n v="53"/>
    <x v="27"/>
    <n v="7"/>
    <s v="11:07.533"/>
    <n v="0.874"/>
    <n v="0.874"/>
    <x v="2"/>
    <s v="Gilbert AZ"/>
    <x v="19"/>
    <n v="40"/>
  </r>
  <r>
    <x v="0"/>
    <x v="0"/>
    <x v="19"/>
    <n v="3"/>
    <x v="2"/>
    <n v="464"/>
    <x v="38"/>
    <n v="7"/>
    <s v="11:15.035"/>
    <n v="8.3759999999999994"/>
    <n v="7.5019999999999998"/>
    <x v="2"/>
    <s v="E Wenatchee WA"/>
    <x v="19"/>
    <n v="32"/>
  </r>
  <r>
    <x v="0"/>
    <x v="0"/>
    <x v="19"/>
    <n v="4"/>
    <x v="3"/>
    <n v="365"/>
    <x v="30"/>
    <n v="7"/>
    <s v="11:30.062"/>
    <n v="23.402999999999999"/>
    <n v="15.026999999999999"/>
    <x v="2"/>
    <s v="Sandy UT"/>
    <x v="19"/>
    <n v="26"/>
  </r>
  <r>
    <x v="0"/>
    <x v="0"/>
    <x v="19"/>
    <n v="5"/>
    <x v="4"/>
    <n v="177"/>
    <x v="0"/>
    <n v="7"/>
    <s v="11:32.453"/>
    <n v="25.794"/>
    <n v="2.391"/>
    <x v="0"/>
    <s v="Lindon UT"/>
    <x v="19"/>
    <n v="22"/>
  </r>
  <r>
    <x v="0"/>
    <x v="0"/>
    <x v="19"/>
    <n v="6"/>
    <x v="5"/>
    <n v="101"/>
    <x v="37"/>
    <n v="7"/>
    <s v="11:33.600"/>
    <n v="26.940999999999999"/>
    <n v="1.147"/>
    <x v="0"/>
    <s v="Boise ID"/>
    <x v="19"/>
    <n v="20"/>
  </r>
  <r>
    <x v="0"/>
    <x v="0"/>
    <x v="19"/>
    <n v="7"/>
    <x v="7"/>
    <n v="58"/>
    <x v="31"/>
    <n v="7"/>
    <s v="11:53.586"/>
    <n v="46.927"/>
    <n v="19.986000000000001"/>
    <x v="18"/>
    <s v="Murray UT"/>
    <x v="19"/>
    <n v="18"/>
  </r>
  <r>
    <x v="0"/>
    <x v="0"/>
    <x v="19"/>
    <n v="8"/>
    <x v="8"/>
    <s v="82x"/>
    <x v="33"/>
    <n v="7"/>
    <s v="12:02.492"/>
    <n v="55.832999999999998"/>
    <n v="8.9060000000000006"/>
    <x v="2"/>
    <s v="Snoqualmie WA"/>
    <x v="19"/>
    <n v="16"/>
  </r>
  <r>
    <x v="0"/>
    <x v="0"/>
    <x v="19"/>
    <n v="9"/>
    <x v="9"/>
    <n v="117"/>
    <x v="49"/>
    <n v="7"/>
    <s v="12:11.877"/>
    <d v="1899-12-30T00:01:05"/>
    <n v="9.3849999999999998"/>
    <x v="28"/>
    <s v="South Jordan UT"/>
    <x v="19"/>
    <n v="14"/>
  </r>
  <r>
    <x v="0"/>
    <x v="0"/>
    <x v="19"/>
    <s v="DNS"/>
    <x v="6"/>
    <n v="174"/>
    <x v="28"/>
    <m/>
    <s v=""/>
    <s v="DNS"/>
    <m/>
    <x v="0"/>
    <s v="Draper  UT"/>
    <x v="19"/>
    <n v="0"/>
  </r>
  <r>
    <x v="0"/>
    <x v="0"/>
    <x v="19"/>
    <s v="DNS"/>
    <x v="6"/>
    <n v="84"/>
    <x v="50"/>
    <m/>
    <s v=""/>
    <s v="DNS"/>
    <m/>
    <x v="5"/>
    <s v="Salt Lake City Utah"/>
    <x v="19"/>
    <n v="0"/>
  </r>
  <r>
    <x v="0"/>
    <x v="0"/>
    <x v="19"/>
    <s v="DNS"/>
    <x v="6"/>
    <n v="22"/>
    <x v="48"/>
    <m/>
    <s v=""/>
    <s v="DNS"/>
    <m/>
    <x v="5"/>
    <s v="Murray UT"/>
    <x v="19"/>
    <n v="0"/>
  </r>
  <r>
    <x v="0"/>
    <x v="0"/>
    <x v="19"/>
    <s v="DNS"/>
    <x v="6"/>
    <n v="86"/>
    <x v="36"/>
    <m/>
    <s v=""/>
    <s v="DNS"/>
    <m/>
    <x v="2"/>
    <s v="West Jordan UT"/>
    <x v="19"/>
    <n v="0"/>
  </r>
  <r>
    <x v="0"/>
    <x v="0"/>
    <x v="19"/>
    <s v="DNS"/>
    <x v="6"/>
    <n v="39"/>
    <x v="34"/>
    <m/>
    <s v=""/>
    <s v="DNS"/>
    <m/>
    <x v="19"/>
    <s v="Bluffdale UT"/>
    <x v="19"/>
    <n v="0"/>
  </r>
  <r>
    <x v="0"/>
    <x v="0"/>
    <x v="19"/>
    <s v="DNS"/>
    <x v="6"/>
    <n v="121"/>
    <x v="45"/>
    <m/>
    <s v=""/>
    <s v="DNS"/>
    <m/>
    <x v="26"/>
    <s v="Salt Lake City UT"/>
    <x v="19"/>
    <n v="0"/>
  </r>
  <r>
    <x v="0"/>
    <x v="0"/>
    <x v="19"/>
    <s v="DNS"/>
    <x v="6"/>
    <n v="49"/>
    <x v="46"/>
    <m/>
    <s v=""/>
    <s v="DNS"/>
    <m/>
    <x v="27"/>
    <s v="West Valley UT"/>
    <x v="19"/>
    <n v="0"/>
  </r>
  <r>
    <x v="0"/>
    <x v="0"/>
    <x v="19"/>
    <s v="DNS"/>
    <x v="6"/>
    <n v="527"/>
    <x v="44"/>
    <m/>
    <s v=""/>
    <s v="DNS"/>
    <m/>
    <x v="5"/>
    <s v="Salt Lake City UT"/>
    <x v="19"/>
    <n v="0"/>
  </r>
  <r>
    <x v="0"/>
    <x v="0"/>
    <x v="19"/>
    <s v="DNS"/>
    <x v="6"/>
    <s v="151x"/>
    <x v="15"/>
    <m/>
    <s v=""/>
    <s v="DNS"/>
    <m/>
    <x v="10"/>
    <s v="Silverthorne CO"/>
    <x v="19"/>
    <n v="0"/>
  </r>
  <r>
    <x v="0"/>
    <x v="0"/>
    <x v="19"/>
    <s v="DNS"/>
    <x v="6"/>
    <n v="89"/>
    <x v="32"/>
    <m/>
    <s v=""/>
    <s v="DNS"/>
    <m/>
    <x v="2"/>
    <s v="Duvall  WA"/>
    <x v="19"/>
    <n v="0"/>
  </r>
  <r>
    <x v="0"/>
    <x v="0"/>
    <x v="20"/>
    <n v="1"/>
    <x v="0"/>
    <n v="107"/>
    <x v="16"/>
    <n v="7"/>
    <s v="11:39.675"/>
    <m/>
    <m/>
    <x v="11"/>
    <s v="Meridian ID"/>
    <x v="20"/>
    <n v="50"/>
  </r>
  <r>
    <x v="0"/>
    <x v="0"/>
    <x v="20"/>
    <n v="2"/>
    <x v="1"/>
    <s v="151x"/>
    <x v="15"/>
    <n v="7"/>
    <s v="11:39.870"/>
    <n v="0.19500000000000001"/>
    <n v="0.19500000000000001"/>
    <x v="10"/>
    <s v="Silverthorne CO"/>
    <x v="20"/>
    <n v="40"/>
  </r>
  <r>
    <x v="0"/>
    <x v="0"/>
    <x v="20"/>
    <n v="3"/>
    <x v="2"/>
    <n v="258"/>
    <x v="43"/>
    <n v="7"/>
    <s v="12:15.086"/>
    <n v="35.411000000000001"/>
    <n v="35.216000000000001"/>
    <x v="24"/>
    <s v="Belgrade MT"/>
    <x v="20"/>
    <n v="32"/>
  </r>
  <r>
    <x v="0"/>
    <x v="0"/>
    <x v="20"/>
    <n v="4"/>
    <x v="3"/>
    <n v="746"/>
    <x v="19"/>
    <n v="7"/>
    <s v="12:49.151"/>
    <d v="1899-12-30T00:01:09"/>
    <n v="34.064999999999998"/>
    <x v="14"/>
    <s v="Aberdeen ID"/>
    <x v="20"/>
    <n v="26"/>
  </r>
  <r>
    <x v="0"/>
    <x v="0"/>
    <x v="20"/>
    <n v="6"/>
    <x v="4"/>
    <n v="369"/>
    <x v="24"/>
    <n v="7"/>
    <s v="13:12.928"/>
    <d v="1899-12-30T00:01:33"/>
    <n v="14.378"/>
    <x v="14"/>
    <s v="Woods Cross UT"/>
    <x v="20"/>
    <n v="22"/>
  </r>
  <r>
    <x v="0"/>
    <x v="0"/>
    <x v="20"/>
    <n v="9"/>
    <x v="5"/>
    <n v="317"/>
    <x v="54"/>
    <n v="6"/>
    <s v="11:46.167"/>
    <s v="1 Lap"/>
    <s v="1 Lap"/>
    <x v="14"/>
    <s v="Ogden Ut"/>
    <x v="20"/>
    <n v="20"/>
  </r>
  <r>
    <x v="0"/>
    <x v="0"/>
    <x v="20"/>
    <s v="DNS"/>
    <x v="6"/>
    <n v="56"/>
    <x v="39"/>
    <m/>
    <s v=""/>
    <s v="DNS"/>
    <m/>
    <x v="21"/>
    <s v="South Jordan UT"/>
    <x v="20"/>
    <n v="0"/>
  </r>
  <r>
    <x v="0"/>
    <x v="0"/>
    <x v="20"/>
    <s v="DNS"/>
    <x v="6"/>
    <n v="113"/>
    <x v="26"/>
    <m/>
    <s v=""/>
    <s v="DNS"/>
    <m/>
    <x v="17"/>
    <s v="Lewisville TX"/>
    <x v="20"/>
    <n v="0"/>
  </r>
  <r>
    <x v="0"/>
    <x v="0"/>
    <x v="20"/>
    <s v="DNS"/>
    <x v="6"/>
    <n v="607"/>
    <x v="13"/>
    <m/>
    <s v=""/>
    <s v="DNS"/>
    <m/>
    <x v="34"/>
    <s v="Taylorsville UT"/>
    <x v="20"/>
    <n v="0"/>
  </r>
  <r>
    <x v="0"/>
    <x v="0"/>
    <x v="20"/>
    <s v="DNS"/>
    <x v="6"/>
    <n v="32"/>
    <x v="52"/>
    <m/>
    <s v=""/>
    <s v="DNS"/>
    <m/>
    <x v="29"/>
    <s v="Logan UT"/>
    <x v="20"/>
    <n v="0"/>
  </r>
  <r>
    <x v="0"/>
    <x v="0"/>
    <x v="21"/>
    <n v="5"/>
    <x v="0"/>
    <n v="32"/>
    <x v="52"/>
    <n v="7"/>
    <s v="12:58.550"/>
    <d v="1899-12-30T00:01:19"/>
    <n v="9.3989999999999991"/>
    <x v="29"/>
    <s v="Logan UT"/>
    <x v="21"/>
    <n v="50"/>
  </r>
  <r>
    <x v="0"/>
    <x v="0"/>
    <x v="21"/>
    <n v="7"/>
    <x v="1"/>
    <n v="33"/>
    <x v="53"/>
    <n v="7"/>
    <s v="13:14.024"/>
    <d v="1899-12-30T00:01:34"/>
    <n v="1.0960000000000001"/>
    <x v="30"/>
    <s v="Redmond UT"/>
    <x v="21"/>
    <n v="40"/>
  </r>
  <r>
    <x v="0"/>
    <x v="0"/>
    <x v="21"/>
    <n v="8"/>
    <x v="2"/>
    <n v="660"/>
    <x v="4"/>
    <n v="7"/>
    <s v="13:24.058"/>
    <d v="1899-12-30T00:01:44"/>
    <n v="10.034000000000001"/>
    <x v="3"/>
    <s v="Pleasant view UT"/>
    <x v="21"/>
    <n v="32"/>
  </r>
  <r>
    <x v="0"/>
    <x v="0"/>
    <x v="21"/>
    <n v="10"/>
    <x v="3"/>
    <n v="142"/>
    <x v="41"/>
    <n v="6"/>
    <s v="11:56.069"/>
    <s v="1 Lap"/>
    <n v="9.9019999999999992"/>
    <x v="23"/>
    <s v="Draper  UT"/>
    <x v="21"/>
    <n v="26"/>
  </r>
  <r>
    <x v="0"/>
    <x v="0"/>
    <x v="21"/>
    <s v="DNF"/>
    <x v="11"/>
    <n v="217"/>
    <x v="20"/>
    <n v="3"/>
    <s v="7:15.000"/>
    <s v="DNF"/>
    <s v="3 Laps"/>
    <x v="31"/>
    <s v="Boise ID"/>
    <x v="21"/>
    <n v="0"/>
  </r>
  <r>
    <x v="0"/>
    <x v="0"/>
    <x v="21"/>
    <s v="DNS"/>
    <x v="6"/>
    <n v="113"/>
    <x v="26"/>
    <m/>
    <s v=""/>
    <s v="DNS"/>
    <m/>
    <x v="17"/>
    <s v="Lewisville TX"/>
    <x v="21"/>
    <n v="0"/>
  </r>
  <r>
    <x v="0"/>
    <x v="0"/>
    <x v="22"/>
    <n v="1"/>
    <x v="0"/>
    <n v="550"/>
    <x v="56"/>
    <n v="7"/>
    <s v="12:31.690"/>
    <m/>
    <m/>
    <x v="22"/>
    <s v=""/>
    <x v="22"/>
    <n v="0"/>
  </r>
  <r>
    <x v="0"/>
    <x v="0"/>
    <x v="22"/>
    <n v="3"/>
    <x v="1"/>
    <n v="109"/>
    <x v="21"/>
    <n v="7"/>
    <s v="13:21.023"/>
    <n v="49.332999999999998"/>
    <n v="8.4710000000000001"/>
    <x v="5"/>
    <s v="South Ogden UT"/>
    <x v="22"/>
    <n v="0"/>
  </r>
  <r>
    <x v="0"/>
    <x v="0"/>
    <x v="22"/>
    <n v="4"/>
    <x v="2"/>
    <n v="881"/>
    <x v="9"/>
    <n v="7"/>
    <s v="13:21.935"/>
    <n v="50.244999999999997"/>
    <n v="0.91200000000000003"/>
    <x v="7"/>
    <s v=""/>
    <x v="22"/>
    <n v="0"/>
  </r>
  <r>
    <x v="0"/>
    <x v="0"/>
    <x v="22"/>
    <n v="5"/>
    <x v="3"/>
    <n v="131"/>
    <x v="22"/>
    <n v="7"/>
    <s v="13:28.040"/>
    <n v="56.35"/>
    <n v="6.1050000000000004"/>
    <x v="16"/>
    <s v=""/>
    <x v="22"/>
    <n v="0"/>
  </r>
  <r>
    <x v="0"/>
    <x v="0"/>
    <x v="22"/>
    <s v="DNS"/>
    <x v="6"/>
    <n v="966"/>
    <x v="18"/>
    <m/>
    <s v=""/>
    <s v="DNS"/>
    <m/>
    <x v="5"/>
    <s v="Foster City CA"/>
    <x v="22"/>
    <n v="0"/>
  </r>
  <r>
    <x v="0"/>
    <x v="0"/>
    <x v="22"/>
    <s v="DNS"/>
    <x v="6"/>
    <n v="32"/>
    <x v="52"/>
    <m/>
    <s v=""/>
    <s v="DNS"/>
    <m/>
    <x v="29"/>
    <s v="Logan UT"/>
    <x v="22"/>
    <n v="0"/>
  </r>
  <r>
    <x v="0"/>
    <x v="0"/>
    <x v="22"/>
    <s v="DNS"/>
    <x v="6"/>
    <n v="100"/>
    <x v="10"/>
    <m/>
    <s v=""/>
    <s v="DNS"/>
    <m/>
    <x v="5"/>
    <s v="Grantsville UT"/>
    <x v="22"/>
    <n v="0"/>
  </r>
  <r>
    <x v="0"/>
    <x v="0"/>
    <x v="22"/>
    <s v="DNS"/>
    <x v="6"/>
    <n v="750"/>
    <x v="25"/>
    <m/>
    <s v=""/>
    <s v="DNS"/>
    <m/>
    <x v="5"/>
    <s v="Verdi NV"/>
    <x v="22"/>
    <n v="0"/>
  </r>
  <r>
    <x v="0"/>
    <x v="0"/>
    <x v="22"/>
    <s v="DNS"/>
    <x v="6"/>
    <n v="123"/>
    <x v="5"/>
    <m/>
    <s v=""/>
    <s v="DNS"/>
    <m/>
    <x v="4"/>
    <s v="Rupert ID"/>
    <x v="22"/>
    <n v="0"/>
  </r>
  <r>
    <x v="0"/>
    <x v="0"/>
    <x v="23"/>
    <n v="3"/>
    <x v="0"/>
    <n v="464"/>
    <x v="38"/>
    <n v="7"/>
    <s v="11:39.272"/>
    <n v="40.119999999999997"/>
    <n v="38.700000000000003"/>
    <x v="2"/>
    <s v="E Wenatchee WA"/>
    <x v="23"/>
    <n v="50"/>
  </r>
  <r>
    <x v="0"/>
    <x v="0"/>
    <x v="23"/>
    <n v="7"/>
    <x v="1"/>
    <n v="365"/>
    <x v="30"/>
    <n v="7"/>
    <s v="12:02.205"/>
    <d v="1899-12-30T00:01:03"/>
    <n v="5.867"/>
    <x v="2"/>
    <s v="Sandy UT"/>
    <x v="23"/>
    <n v="40"/>
  </r>
  <r>
    <x v="0"/>
    <x v="0"/>
    <x v="23"/>
    <n v="8"/>
    <x v="2"/>
    <n v="58"/>
    <x v="31"/>
    <n v="7"/>
    <s v="12:10.059"/>
    <d v="1899-12-30T00:01:11"/>
    <n v="7.8540000000000001"/>
    <x v="18"/>
    <s v="Murray UT"/>
    <x v="23"/>
    <n v="32"/>
  </r>
  <r>
    <x v="0"/>
    <x v="0"/>
    <x v="23"/>
    <n v="9"/>
    <x v="3"/>
    <n v="104"/>
    <x v="8"/>
    <n v="7"/>
    <s v="12:11.618"/>
    <d v="1899-12-30T00:01:12"/>
    <n v="1.5589999999999999"/>
    <x v="6"/>
    <s v="El Cajon CA"/>
    <x v="23"/>
    <n v="26"/>
  </r>
  <r>
    <x v="0"/>
    <x v="0"/>
    <x v="23"/>
    <n v="10"/>
    <x v="4"/>
    <n v="136"/>
    <x v="1"/>
    <n v="7"/>
    <s v="12:12.620"/>
    <d v="1899-12-30T00:01:13"/>
    <n v="1.002"/>
    <x v="1"/>
    <s v=""/>
    <x v="23"/>
    <n v="22"/>
  </r>
  <r>
    <x v="0"/>
    <x v="0"/>
    <x v="23"/>
    <n v="11"/>
    <x v="5"/>
    <n v="550"/>
    <x v="40"/>
    <n v="7"/>
    <s v="12:21.612"/>
    <d v="1899-12-30T00:01:22"/>
    <n v="8.9920000000000009"/>
    <x v="22"/>
    <s v="Ogden UT"/>
    <x v="23"/>
    <n v="20"/>
  </r>
  <r>
    <x v="0"/>
    <x v="0"/>
    <x v="23"/>
    <n v="12"/>
    <x v="7"/>
    <n v="607"/>
    <x v="13"/>
    <n v="6"/>
    <s v="11:06.407"/>
    <s v="1 Lap"/>
    <s v="1 Lap"/>
    <x v="0"/>
    <s v="Taylorsville UT"/>
    <x v="23"/>
    <n v="18"/>
  </r>
  <r>
    <x v="0"/>
    <x v="0"/>
    <x v="23"/>
    <n v="13"/>
    <x v="10"/>
    <n v="122"/>
    <x v="35"/>
    <m/>
    <s v=""/>
    <s v="DNS"/>
    <m/>
    <x v="2"/>
    <s v="Salt Lake City UT"/>
    <x v="23"/>
    <n v="12"/>
  </r>
  <r>
    <x v="0"/>
    <x v="0"/>
    <x v="23"/>
    <s v="DNF"/>
    <x v="8"/>
    <n v="53"/>
    <x v="27"/>
    <n v="5"/>
    <s v="8:17.490"/>
    <s v="DNF"/>
    <s v="1 Lap"/>
    <x v="2"/>
    <s v="Gilbert AZ"/>
    <x v="23"/>
    <n v="16"/>
  </r>
  <r>
    <x v="0"/>
    <x v="0"/>
    <x v="23"/>
    <s v="DNF"/>
    <x v="9"/>
    <n v="151"/>
    <x v="15"/>
    <n v="4"/>
    <s v="5:42.253"/>
    <s v="DNF"/>
    <s v="1 Lap"/>
    <x v="10"/>
    <s v=""/>
    <x v="23"/>
    <n v="14"/>
  </r>
  <r>
    <x v="0"/>
    <x v="0"/>
    <x v="23"/>
    <s v="DNS"/>
    <x v="6"/>
    <n v="321"/>
    <x v="2"/>
    <m/>
    <s v=""/>
    <s v="DNS"/>
    <m/>
    <x v="2"/>
    <s v="Kaysville UT"/>
    <x v="23"/>
    <n v="0"/>
  </r>
  <r>
    <x v="0"/>
    <x v="0"/>
    <x v="23"/>
    <s v="DNS"/>
    <x v="6"/>
    <n v="136"/>
    <x v="1"/>
    <m/>
    <s v=""/>
    <s v="DNS"/>
    <m/>
    <x v="1"/>
    <s v=""/>
    <x v="23"/>
    <n v="0"/>
  </r>
  <r>
    <x v="0"/>
    <x v="0"/>
    <x v="23"/>
    <s v="DNS"/>
    <x v="6"/>
    <s v="82x"/>
    <x v="33"/>
    <m/>
    <s v=""/>
    <s v="DNS"/>
    <m/>
    <x v="2"/>
    <s v="Snoqualmie WA"/>
    <x v="23"/>
    <n v="0"/>
  </r>
  <r>
    <x v="0"/>
    <x v="0"/>
    <x v="23"/>
    <s v="DNS"/>
    <x v="6"/>
    <n v="39"/>
    <x v="34"/>
    <m/>
    <s v=""/>
    <s v="DNS"/>
    <m/>
    <x v="19"/>
    <s v="Bluffdale UT"/>
    <x v="23"/>
    <n v="0"/>
  </r>
  <r>
    <x v="0"/>
    <x v="0"/>
    <x v="23"/>
    <s v="DNS"/>
    <x v="6"/>
    <n v="711"/>
    <x v="12"/>
    <m/>
    <s v=""/>
    <s v="DNS"/>
    <m/>
    <x v="5"/>
    <s v="Phoenix AZ"/>
    <x v="23"/>
    <n v="0"/>
  </r>
  <r>
    <x v="0"/>
    <x v="0"/>
    <x v="23"/>
    <s v="DNS"/>
    <x v="6"/>
    <n v="86"/>
    <x v="36"/>
    <m/>
    <s v=""/>
    <s v="DNS"/>
    <m/>
    <x v="2"/>
    <s v="West Jordan UT"/>
    <x v="23"/>
    <n v="0"/>
  </r>
  <r>
    <x v="0"/>
    <x v="0"/>
    <x v="23"/>
    <s v="DNS"/>
    <x v="6"/>
    <n v="881"/>
    <x v="9"/>
    <m/>
    <s v=""/>
    <s v="DNS"/>
    <m/>
    <x v="7"/>
    <s v="bountiful UT"/>
    <x v="23"/>
    <n v="0"/>
  </r>
  <r>
    <x v="0"/>
    <x v="0"/>
    <x v="23"/>
    <s v="DNS"/>
    <x v="6"/>
    <n v="174"/>
    <x v="28"/>
    <m/>
    <s v=""/>
    <s v="DNS"/>
    <m/>
    <x v="0"/>
    <s v="Draper  UT"/>
    <x v="23"/>
    <n v="0"/>
  </r>
  <r>
    <x v="0"/>
    <x v="0"/>
    <x v="23"/>
    <s v="DNS"/>
    <x v="6"/>
    <n v="117"/>
    <x v="49"/>
    <m/>
    <s v=""/>
    <s v="DNS"/>
    <m/>
    <x v="28"/>
    <s v="South Jordan UT"/>
    <x v="23"/>
    <n v="0"/>
  </r>
  <r>
    <x v="0"/>
    <x v="0"/>
    <x v="23"/>
    <s v="DNS"/>
    <x v="6"/>
    <n v="307"/>
    <x v="17"/>
    <m/>
    <s v=""/>
    <s v="DNS"/>
    <m/>
    <x v="12"/>
    <s v="KUNA ID"/>
    <x v="23"/>
    <n v="0"/>
  </r>
  <r>
    <x v="0"/>
    <x v="0"/>
    <x v="23"/>
    <s v="DNS"/>
    <x v="6"/>
    <n v="107"/>
    <x v="16"/>
    <m/>
    <s v=""/>
    <s v="DNS"/>
    <m/>
    <x v="11"/>
    <s v="Meridian ID"/>
    <x v="23"/>
    <n v="0"/>
  </r>
  <r>
    <x v="0"/>
    <x v="0"/>
    <x v="23"/>
    <s v="DNS"/>
    <x v="6"/>
    <n v="89"/>
    <x v="32"/>
    <m/>
    <s v=""/>
    <s v="DNS"/>
    <m/>
    <x v="2"/>
    <s v="Duvall  WA"/>
    <x v="23"/>
    <n v="0"/>
  </r>
  <r>
    <x v="0"/>
    <x v="0"/>
    <x v="24"/>
    <n v="2"/>
    <x v="0"/>
    <n v="22"/>
    <x v="48"/>
    <n v="7"/>
    <s v="13:12.552"/>
    <n v="40.862000000000002"/>
    <n v="40.862000000000002"/>
    <x v="35"/>
    <s v="Murray UT"/>
    <x v="24"/>
    <n v="50"/>
  </r>
  <r>
    <x v="0"/>
    <x v="0"/>
    <x v="24"/>
    <s v="DNS"/>
    <x v="6"/>
    <n v="711"/>
    <x v="12"/>
    <m/>
    <s v=""/>
    <s v="DNS"/>
    <m/>
    <x v="5"/>
    <s v="Phoenix AZ"/>
    <x v="24"/>
    <n v="0"/>
  </r>
  <r>
    <x v="0"/>
    <x v="0"/>
    <x v="24"/>
    <s v="DNS"/>
    <x v="6"/>
    <n v="805"/>
    <x v="11"/>
    <m/>
    <s v=""/>
    <s v="DNS"/>
    <m/>
    <x v="8"/>
    <s v="Layton UT"/>
    <x v="24"/>
    <n v="0"/>
  </r>
  <r>
    <x v="0"/>
    <x v="0"/>
    <x v="24"/>
    <s v="DNS"/>
    <x v="6"/>
    <n v="365"/>
    <x v="30"/>
    <m/>
    <s v=""/>
    <s v="DNS"/>
    <m/>
    <x v="2"/>
    <s v="Sandy UT"/>
    <x v="24"/>
    <n v="0"/>
  </r>
  <r>
    <x v="1"/>
    <x v="0"/>
    <x v="0"/>
    <n v="1"/>
    <x v="0"/>
    <n v="177"/>
    <x v="0"/>
    <n v="7"/>
    <s v="11:48.224"/>
    <m/>
    <m/>
    <x v="0"/>
    <s v="Lindon UT"/>
    <x v="0"/>
    <n v="50"/>
  </r>
  <r>
    <x v="1"/>
    <x v="0"/>
    <x v="0"/>
    <n v="2"/>
    <x v="1"/>
    <n v="136"/>
    <x v="1"/>
    <n v="7"/>
    <s v="11:51.713"/>
    <n v="3.4889999999999999"/>
    <n v="3.4889999999999999"/>
    <x v="1"/>
    <s v="Pleasant Grove UT"/>
    <x v="0"/>
    <n v="40"/>
  </r>
  <r>
    <x v="1"/>
    <x v="0"/>
    <x v="0"/>
    <n v="3"/>
    <x v="2"/>
    <n v="117"/>
    <x v="49"/>
    <n v="7"/>
    <s v="12:24.932"/>
    <n v="36.707999999999998"/>
    <n v="33.219000000000001"/>
    <x v="19"/>
    <s v="South Jordan UT"/>
    <x v="0"/>
    <n v="32"/>
  </r>
  <r>
    <x v="1"/>
    <x v="0"/>
    <x v="0"/>
    <n v="4"/>
    <x v="3"/>
    <n v="321"/>
    <x v="2"/>
    <n v="7"/>
    <s v="12:31.687"/>
    <n v="43.463000000000001"/>
    <n v="6.7549999999999999"/>
    <x v="2"/>
    <s v="Kaysville UT"/>
    <x v="0"/>
    <n v="26"/>
  </r>
  <r>
    <x v="1"/>
    <x v="0"/>
    <x v="0"/>
    <n v="5"/>
    <x v="4"/>
    <n v="998"/>
    <x v="57"/>
    <n v="7"/>
    <s v="12:31.742"/>
    <n v="43.518000000000001"/>
    <n v="5.5E-2"/>
    <x v="36"/>
    <s v="THORNTON CO"/>
    <x v="0"/>
    <n v="22"/>
  </r>
  <r>
    <x v="1"/>
    <x v="0"/>
    <x v="0"/>
    <n v="6"/>
    <x v="5"/>
    <n v="126"/>
    <x v="58"/>
    <n v="7"/>
    <s v="12:33.473"/>
    <n v="45.249000000000002"/>
    <n v="1.7310000000000001"/>
    <x v="5"/>
    <s v="Midvale UT"/>
    <x v="0"/>
    <n v="20"/>
  </r>
  <r>
    <x v="1"/>
    <x v="0"/>
    <x v="0"/>
    <n v="7"/>
    <x v="7"/>
    <n v="467"/>
    <x v="3"/>
    <n v="7"/>
    <s v="12:36.165"/>
    <n v="47.941000000000003"/>
    <n v="2.6920000000000002"/>
    <x v="0"/>
    <s v="Layton UT"/>
    <x v="0"/>
    <n v="18"/>
  </r>
  <r>
    <x v="1"/>
    <x v="0"/>
    <x v="0"/>
    <n v="8"/>
    <x v="8"/>
    <n v="168"/>
    <x v="59"/>
    <n v="7"/>
    <s v="12:38.106"/>
    <n v="49.881999999999998"/>
    <n v="1.9410000000000001"/>
    <x v="8"/>
    <s v=""/>
    <x v="0"/>
    <n v="16"/>
  </r>
  <r>
    <x v="1"/>
    <x v="0"/>
    <x v="0"/>
    <n v="9"/>
    <x v="9"/>
    <n v="430"/>
    <x v="60"/>
    <n v="7"/>
    <s v="12:38.281"/>
    <n v="50.057000000000002"/>
    <n v="0.17499999999999999"/>
    <x v="5"/>
    <s v="Minden NV"/>
    <x v="0"/>
    <n v="14"/>
  </r>
  <r>
    <x v="1"/>
    <x v="0"/>
    <x v="0"/>
    <n v="10"/>
    <x v="10"/>
    <n v="660"/>
    <x v="4"/>
    <n v="7"/>
    <s v="13:16.942"/>
    <d v="1899-12-30T00:01:29"/>
    <n v="38.661000000000001"/>
    <x v="3"/>
    <s v="Pleasant view UT"/>
    <x v="0"/>
    <n v="12"/>
  </r>
  <r>
    <x v="1"/>
    <x v="0"/>
    <x v="0"/>
    <n v="11"/>
    <x v="12"/>
    <n v="268"/>
    <x v="14"/>
    <n v="7"/>
    <s v="13:38.332"/>
    <d v="1899-12-30T00:01:50"/>
    <n v="21.39"/>
    <x v="9"/>
    <s v="Draper UT"/>
    <x v="0"/>
    <n v="10"/>
  </r>
  <r>
    <x v="1"/>
    <x v="0"/>
    <x v="0"/>
    <n v="12"/>
    <x v="13"/>
    <n v="130"/>
    <x v="61"/>
    <n v="7"/>
    <s v="14:40.876"/>
    <d v="1899-12-30T00:02:53"/>
    <d v="1899-12-30T00:01:03"/>
    <x v="37"/>
    <s v="Bear River  Wy"/>
    <x v="0"/>
    <n v="9"/>
  </r>
  <r>
    <x v="1"/>
    <x v="0"/>
    <x v="0"/>
    <s v="DNS"/>
    <x v="6"/>
    <n v="711"/>
    <x v="12"/>
    <m/>
    <s v=""/>
    <s v="DNS"/>
    <m/>
    <x v="5"/>
    <s v="Phoenix AZ"/>
    <x v="0"/>
    <n v="0"/>
  </r>
  <r>
    <x v="1"/>
    <x v="0"/>
    <x v="0"/>
    <s v="DNS"/>
    <x v="6"/>
    <n v="805"/>
    <x v="11"/>
    <m/>
    <s v=""/>
    <s v="DNS"/>
    <m/>
    <x v="8"/>
    <s v="Layton UT"/>
    <x v="0"/>
    <n v="0"/>
  </r>
  <r>
    <x v="1"/>
    <x v="0"/>
    <x v="0"/>
    <s v="DNS"/>
    <x v="6"/>
    <n v="240"/>
    <x v="62"/>
    <m/>
    <s v=""/>
    <s v="DNS"/>
    <m/>
    <x v="0"/>
    <s v="missoula MT"/>
    <x v="0"/>
    <n v="0"/>
  </r>
  <r>
    <x v="1"/>
    <x v="0"/>
    <x v="0"/>
    <s v="DNS"/>
    <x v="6"/>
    <n v="107"/>
    <x v="16"/>
    <m/>
    <s v=""/>
    <s v="DNS"/>
    <m/>
    <x v="11"/>
    <s v="Meridian ID"/>
    <x v="0"/>
    <n v="0"/>
  </r>
  <r>
    <x v="1"/>
    <x v="0"/>
    <x v="0"/>
    <s v="DNS"/>
    <x v="6"/>
    <n v="607"/>
    <x v="13"/>
    <m/>
    <s v=""/>
    <s v="DNS"/>
    <m/>
    <x v="0"/>
    <s v="Taylorsville UT"/>
    <x v="0"/>
    <n v="0"/>
  </r>
  <r>
    <x v="1"/>
    <x v="0"/>
    <x v="0"/>
    <s v="DNS"/>
    <x v="6"/>
    <s v="25x"/>
    <x v="63"/>
    <m/>
    <s v=""/>
    <s v="DNS"/>
    <m/>
    <x v="12"/>
    <s v="Denver CO"/>
    <x v="0"/>
    <n v="0"/>
  </r>
  <r>
    <x v="1"/>
    <x v="0"/>
    <x v="0"/>
    <s v="DNS"/>
    <x v="6"/>
    <n v="79"/>
    <x v="64"/>
    <m/>
    <s v=""/>
    <s v="DNS"/>
    <m/>
    <x v="38"/>
    <s v="Littleton CO"/>
    <x v="0"/>
    <n v="0"/>
  </r>
  <r>
    <x v="1"/>
    <x v="0"/>
    <x v="0"/>
    <s v="DNS"/>
    <x v="6"/>
    <n v="310"/>
    <x v="65"/>
    <m/>
    <s v=""/>
    <s v="DNS"/>
    <m/>
    <x v="38"/>
    <s v="Loveland CO"/>
    <x v="0"/>
    <n v="0"/>
  </r>
  <r>
    <x v="1"/>
    <x v="0"/>
    <x v="1"/>
    <n v="1"/>
    <x v="0"/>
    <s v="122x"/>
    <x v="66"/>
    <n v="7"/>
    <s v="12:00.764"/>
    <m/>
    <m/>
    <x v="8"/>
    <s v="Westminster CO"/>
    <x v="1"/>
    <n v="50"/>
  </r>
  <r>
    <x v="1"/>
    <x v="0"/>
    <x v="1"/>
    <n v="2"/>
    <x v="1"/>
    <n v="197"/>
    <x v="67"/>
    <n v="7"/>
    <s v="12:10.985"/>
    <n v="10.221"/>
    <n v="10.221"/>
    <x v="5"/>
    <s v="Fountain  CO"/>
    <x v="1"/>
    <n v="40"/>
  </r>
  <r>
    <x v="1"/>
    <x v="0"/>
    <x v="1"/>
    <n v="3"/>
    <x v="2"/>
    <n v="412"/>
    <x v="68"/>
    <n v="7"/>
    <s v="12:19.604"/>
    <n v="18.84"/>
    <n v="8.6189999999999998"/>
    <x v="10"/>
    <s v="Broomfield CO"/>
    <x v="1"/>
    <n v="32"/>
  </r>
  <r>
    <x v="1"/>
    <x v="0"/>
    <x v="1"/>
    <n v="4"/>
    <x v="3"/>
    <n v="307"/>
    <x v="17"/>
    <n v="7"/>
    <s v="12:27.523"/>
    <n v="26.759"/>
    <n v="7.9189999999999996"/>
    <x v="13"/>
    <s v="KUNA ID"/>
    <x v="1"/>
    <n v="26"/>
  </r>
  <r>
    <x v="1"/>
    <x v="0"/>
    <x v="1"/>
    <n v="5"/>
    <x v="4"/>
    <n v="126"/>
    <x v="58"/>
    <n v="7"/>
    <s v="12:33.736"/>
    <n v="32.972000000000001"/>
    <n v="6.2130000000000001"/>
    <x v="5"/>
    <s v="Midvale UT"/>
    <x v="1"/>
    <n v="22"/>
  </r>
  <r>
    <x v="1"/>
    <x v="0"/>
    <x v="1"/>
    <n v="6"/>
    <x v="5"/>
    <n v="966"/>
    <x v="18"/>
    <n v="7"/>
    <s v="12:41.219"/>
    <n v="40.454999999999998"/>
    <n v="7.4829999999999997"/>
    <x v="5"/>
    <s v="PAcifica CA"/>
    <x v="1"/>
    <n v="20"/>
  </r>
  <r>
    <x v="1"/>
    <x v="0"/>
    <x v="1"/>
    <n v="7"/>
    <x v="7"/>
    <n v="430"/>
    <x v="60"/>
    <n v="7"/>
    <s v="12:52.336"/>
    <n v="51.572000000000003"/>
    <n v="11.117000000000001"/>
    <x v="5"/>
    <s v="Minden NV"/>
    <x v="1"/>
    <n v="18"/>
  </r>
  <r>
    <x v="1"/>
    <x v="0"/>
    <x v="1"/>
    <n v="8"/>
    <x v="8"/>
    <n v="805"/>
    <x v="11"/>
    <n v="7"/>
    <s v="12:55.928"/>
    <n v="55.164000000000001"/>
    <n v="3.5920000000000001"/>
    <x v="8"/>
    <s v="Layton UT"/>
    <x v="1"/>
    <n v="16"/>
  </r>
  <r>
    <x v="1"/>
    <x v="0"/>
    <x v="1"/>
    <n v="9"/>
    <x v="9"/>
    <n v="750"/>
    <x v="25"/>
    <n v="7"/>
    <s v="12:55.931"/>
    <n v="55.167000000000002"/>
    <n v="3.0000000000000001E-3"/>
    <x v="5"/>
    <s v="Verdi NV"/>
    <x v="1"/>
    <n v="14"/>
  </r>
  <r>
    <x v="1"/>
    <x v="0"/>
    <x v="1"/>
    <n v="10"/>
    <x v="10"/>
    <n v="711"/>
    <x v="12"/>
    <n v="7"/>
    <s v="13:13.800"/>
    <d v="1899-12-30T00:01:13"/>
    <n v="17.869"/>
    <x v="5"/>
    <s v="Phoenix AZ"/>
    <x v="1"/>
    <n v="12"/>
  </r>
  <r>
    <x v="1"/>
    <x v="0"/>
    <x v="1"/>
    <n v="11"/>
    <x v="12"/>
    <n v="660"/>
    <x v="4"/>
    <n v="7"/>
    <s v="13:15.694"/>
    <d v="1899-12-30T00:01:15"/>
    <n v="1.8939999999999999"/>
    <x v="3"/>
    <s v="Pleasant view UT"/>
    <x v="1"/>
    <n v="10"/>
  </r>
  <r>
    <x v="1"/>
    <x v="0"/>
    <x v="1"/>
    <n v="12"/>
    <x v="13"/>
    <n v="131"/>
    <x v="22"/>
    <n v="7"/>
    <s v="13:16.725"/>
    <d v="1899-12-30T00:01:16"/>
    <n v="1.0309999999999999"/>
    <x v="16"/>
    <s v="Salt Lake City UT"/>
    <x v="1"/>
    <n v="9"/>
  </r>
  <r>
    <x v="1"/>
    <x v="0"/>
    <x v="1"/>
    <n v="13"/>
    <x v="14"/>
    <n v="250"/>
    <x v="69"/>
    <n v="7"/>
    <s v="13:28.062"/>
    <d v="1899-12-30T00:01:27"/>
    <n v="11.337"/>
    <x v="5"/>
    <s v="Bountiful UT"/>
    <x v="1"/>
    <n v="8"/>
  </r>
  <r>
    <x v="1"/>
    <x v="0"/>
    <x v="1"/>
    <n v="14"/>
    <x v="15"/>
    <n v="109"/>
    <x v="21"/>
    <n v="7"/>
    <s v="13:28.147"/>
    <d v="1899-12-30T00:01:27"/>
    <n v="8.5000000000000006E-2"/>
    <x v="5"/>
    <s v="South Ogden UT"/>
    <x v="1"/>
    <n v="7"/>
  </r>
  <r>
    <x v="1"/>
    <x v="0"/>
    <x v="1"/>
    <n v="15"/>
    <x v="16"/>
    <n v="113"/>
    <x v="26"/>
    <n v="7"/>
    <s v="13:37.875"/>
    <d v="1899-12-30T00:01:37"/>
    <n v="9.7279999999999998"/>
    <x v="17"/>
    <s v="South Jordan Ut"/>
    <x v="1"/>
    <n v="6"/>
  </r>
  <r>
    <x v="1"/>
    <x v="0"/>
    <x v="1"/>
    <n v="16"/>
    <x v="17"/>
    <n v="268"/>
    <x v="14"/>
    <n v="7"/>
    <s v="13:52.926"/>
    <d v="1899-12-30T00:01:52"/>
    <n v="15.051"/>
    <x v="9"/>
    <s v="Draper UT"/>
    <x v="1"/>
    <n v="5"/>
  </r>
  <r>
    <x v="1"/>
    <x v="0"/>
    <x v="1"/>
    <n v="17"/>
    <x v="18"/>
    <n v="123"/>
    <x v="5"/>
    <n v="7"/>
    <s v="13:53.244"/>
    <d v="1899-12-30T00:01:52"/>
    <n v="0.318"/>
    <x v="4"/>
    <s v=""/>
    <x v="1"/>
    <n v="4"/>
  </r>
  <r>
    <x v="1"/>
    <x v="0"/>
    <x v="1"/>
    <n v="18"/>
    <x v="19"/>
    <n v="100"/>
    <x v="10"/>
    <n v="6"/>
    <s v="12:13.067"/>
    <s v="1 Lap"/>
    <s v="1 Lap"/>
    <x v="5"/>
    <s v="Grantsville UT"/>
    <x v="1"/>
    <n v="3"/>
  </r>
  <r>
    <x v="1"/>
    <x v="0"/>
    <x v="1"/>
    <s v="DNF"/>
    <x v="11"/>
    <n v="217"/>
    <x v="20"/>
    <n v="2"/>
    <s v="4:31.070"/>
    <s v="DNF"/>
    <s v="4 Laps"/>
    <x v="15"/>
    <s v="Boise ID"/>
    <x v="1"/>
    <n v="0"/>
  </r>
  <r>
    <x v="1"/>
    <x v="0"/>
    <x v="1"/>
    <s v="DNS"/>
    <x v="6"/>
    <n v="51"/>
    <x v="70"/>
    <m/>
    <s v=""/>
    <s v="DNS"/>
    <m/>
    <x v="39"/>
    <s v="Elizabeth CO"/>
    <x v="1"/>
    <n v="0"/>
  </r>
  <r>
    <x v="1"/>
    <x v="0"/>
    <x v="1"/>
    <s v="DNS"/>
    <x v="6"/>
    <n v="425"/>
    <x v="42"/>
    <m/>
    <s v=""/>
    <s v="DNS"/>
    <m/>
    <x v="9"/>
    <s v="Syracuse UT"/>
    <x v="1"/>
    <n v="0"/>
  </r>
  <r>
    <x v="1"/>
    <x v="0"/>
    <x v="1"/>
    <s v="DNS"/>
    <x v="6"/>
    <n v="168"/>
    <x v="59"/>
    <m/>
    <s v=""/>
    <s v="DNS"/>
    <m/>
    <x v="8"/>
    <s v="Loomis CA"/>
    <x v="1"/>
    <n v="0"/>
  </r>
  <r>
    <x v="1"/>
    <x v="0"/>
    <x v="2"/>
    <n v="1"/>
    <x v="0"/>
    <n v="53"/>
    <x v="27"/>
    <n v="7"/>
    <s v="11:28.291"/>
    <m/>
    <m/>
    <x v="2"/>
    <s v="Gilbert AZ"/>
    <x v="2"/>
    <n v="50"/>
  </r>
  <r>
    <x v="1"/>
    <x v="0"/>
    <x v="2"/>
    <n v="2"/>
    <x v="1"/>
    <n v="79"/>
    <x v="64"/>
    <n v="7"/>
    <s v="11:31.576"/>
    <n v="3.2850000000000001"/>
    <n v="3.2850000000000001"/>
    <x v="38"/>
    <s v="Littleton CO"/>
    <x v="2"/>
    <n v="40"/>
  </r>
  <r>
    <x v="1"/>
    <x v="0"/>
    <x v="2"/>
    <n v="3"/>
    <x v="2"/>
    <n v="778"/>
    <x v="71"/>
    <n v="7"/>
    <s v="11:39.128"/>
    <n v="10.837"/>
    <n v="7.5519999999999996"/>
    <x v="5"/>
    <s v="Menlo Park CA"/>
    <x v="2"/>
    <n v="32"/>
  </r>
  <r>
    <x v="1"/>
    <x v="0"/>
    <x v="2"/>
    <n v="4"/>
    <x v="3"/>
    <s v="40x"/>
    <x v="72"/>
    <n v="7"/>
    <s v="11:47.605"/>
    <n v="19.314"/>
    <n v="8.4770000000000003"/>
    <x v="0"/>
    <s v="Denver CO"/>
    <x v="2"/>
    <n v="26"/>
  </r>
  <r>
    <x v="1"/>
    <x v="0"/>
    <x v="2"/>
    <n v="5"/>
    <x v="4"/>
    <n v="10"/>
    <x v="29"/>
    <n v="7"/>
    <s v="11:51.256"/>
    <n v="22.965"/>
    <n v="3.6509999999999998"/>
    <x v="0"/>
    <s v="Draper  UT"/>
    <x v="2"/>
    <n v="22"/>
  </r>
  <r>
    <x v="1"/>
    <x v="0"/>
    <x v="2"/>
    <n v="8"/>
    <x v="5"/>
    <s v="122x"/>
    <x v="66"/>
    <n v="7"/>
    <s v="12:03.816"/>
    <n v="35.524999999999999"/>
    <n v="5.5309999999999997"/>
    <x v="8"/>
    <s v="Westminster CO"/>
    <x v="2"/>
    <n v="20"/>
  </r>
  <r>
    <x v="1"/>
    <x v="0"/>
    <x v="2"/>
    <n v="14"/>
    <x v="7"/>
    <n v="660"/>
    <x v="4"/>
    <n v="6"/>
    <s v="11:20.396"/>
    <s v="1 Lap"/>
    <s v="1 Lap"/>
    <x v="3"/>
    <s v="Pleasant view UT"/>
    <x v="2"/>
    <n v="18"/>
  </r>
  <r>
    <x v="1"/>
    <x v="0"/>
    <x v="2"/>
    <s v="DNF"/>
    <x v="11"/>
    <n v="168"/>
    <x v="59"/>
    <n v="1"/>
    <s v="2:27.563"/>
    <s v="DNF"/>
    <s v="5 Laps"/>
    <x v="8"/>
    <s v="Loomis CA"/>
    <x v="2"/>
    <n v="0"/>
  </r>
  <r>
    <x v="1"/>
    <x v="0"/>
    <x v="2"/>
    <s v="DNS"/>
    <x v="6"/>
    <n v="310"/>
    <x v="65"/>
    <m/>
    <s v=""/>
    <s v="DNS"/>
    <m/>
    <x v="38"/>
    <s v="Loveland CO"/>
    <x v="2"/>
    <n v="0"/>
  </r>
  <r>
    <x v="1"/>
    <x v="0"/>
    <x v="2"/>
    <s v="DNS"/>
    <x v="6"/>
    <n v="607"/>
    <x v="13"/>
    <m/>
    <s v=""/>
    <s v="DNS"/>
    <m/>
    <x v="0"/>
    <s v="Taylorsville UT"/>
    <x v="2"/>
    <n v="0"/>
  </r>
  <r>
    <x v="1"/>
    <x v="0"/>
    <x v="2"/>
    <s v="DNS"/>
    <x v="6"/>
    <n v="58"/>
    <x v="31"/>
    <m/>
    <s v=""/>
    <s v="DNS"/>
    <m/>
    <x v="18"/>
    <s v="Murray UT"/>
    <x v="2"/>
    <n v="0"/>
  </r>
  <r>
    <x v="1"/>
    <x v="0"/>
    <x v="2"/>
    <s v="DNS"/>
    <x v="6"/>
    <n v="870"/>
    <x v="23"/>
    <m/>
    <s v=""/>
    <s v="DNS"/>
    <m/>
    <x v="8"/>
    <s v="Boise ID"/>
    <x v="2"/>
    <n v="0"/>
  </r>
  <r>
    <x v="1"/>
    <x v="0"/>
    <x v="2"/>
    <s v="DNS"/>
    <x v="6"/>
    <s v="25x"/>
    <x v="63"/>
    <m/>
    <s v=""/>
    <s v="DNS"/>
    <m/>
    <x v="12"/>
    <s v="Denver CO"/>
    <x v="2"/>
    <n v="0"/>
  </r>
  <r>
    <x v="1"/>
    <x v="0"/>
    <x v="2"/>
    <s v="DNS"/>
    <x v="6"/>
    <n v="38"/>
    <x v="73"/>
    <m/>
    <s v=""/>
    <s v="DNS"/>
    <m/>
    <x v="2"/>
    <s v="Seattle WA"/>
    <x v="2"/>
    <n v="0"/>
  </r>
  <r>
    <x v="1"/>
    <x v="0"/>
    <x v="2"/>
    <s v="DNS"/>
    <x v="6"/>
    <s v="82x"/>
    <x v="33"/>
    <m/>
    <s v=""/>
    <s v="DNS"/>
    <m/>
    <x v="2"/>
    <s v="Snoqualmie WA"/>
    <x v="2"/>
    <n v="0"/>
  </r>
  <r>
    <x v="1"/>
    <x v="0"/>
    <x v="2"/>
    <s v="DNS"/>
    <x v="6"/>
    <n v="174"/>
    <x v="28"/>
    <m/>
    <s v=""/>
    <s v="DNS"/>
    <m/>
    <x v="0"/>
    <s v="Draper UT"/>
    <x v="2"/>
    <n v="0"/>
  </r>
  <r>
    <x v="1"/>
    <x v="0"/>
    <x v="2"/>
    <s v="DNS"/>
    <x v="6"/>
    <n v="22"/>
    <x v="48"/>
    <m/>
    <s v=""/>
    <s v="DNS"/>
    <m/>
    <x v="5"/>
    <s v="Murray UT"/>
    <x v="2"/>
    <n v="0"/>
  </r>
  <r>
    <x v="1"/>
    <x v="0"/>
    <x v="2"/>
    <s v="DNS"/>
    <x v="6"/>
    <n v="101"/>
    <x v="37"/>
    <m/>
    <s v=""/>
    <s v="DNS"/>
    <m/>
    <x v="0"/>
    <s v="Boise ID"/>
    <x v="2"/>
    <n v="0"/>
  </r>
  <r>
    <x v="1"/>
    <x v="0"/>
    <x v="3"/>
    <n v="6"/>
    <x v="0"/>
    <n v="136"/>
    <x v="1"/>
    <n v="7"/>
    <s v="11:58.026"/>
    <n v="29.734999999999999"/>
    <n v="6.77"/>
    <x v="1"/>
    <s v="Pleasant Grove UT"/>
    <x v="3"/>
    <n v="50"/>
  </r>
  <r>
    <x v="1"/>
    <x v="0"/>
    <x v="3"/>
    <n v="7"/>
    <x v="1"/>
    <n v="107"/>
    <x v="16"/>
    <n v="7"/>
    <s v="11:58.285"/>
    <n v="29.994"/>
    <n v="0.25900000000000001"/>
    <x v="11"/>
    <s v="Meridian ID"/>
    <x v="3"/>
    <n v="40"/>
  </r>
  <r>
    <x v="1"/>
    <x v="0"/>
    <x v="3"/>
    <n v="9"/>
    <x v="2"/>
    <n v="104"/>
    <x v="8"/>
    <n v="7"/>
    <s v="12:29.673"/>
    <d v="1899-12-30T00:01:01"/>
    <n v="25.856999999999999"/>
    <x v="6"/>
    <s v="El Cajon CA"/>
    <x v="3"/>
    <n v="32"/>
  </r>
  <r>
    <x v="1"/>
    <x v="0"/>
    <x v="3"/>
    <n v="10"/>
    <x v="3"/>
    <n v="412"/>
    <x v="68"/>
    <n v="7"/>
    <s v="12:29.719"/>
    <d v="1899-12-30T00:01:01"/>
    <n v="4.5999999999999999E-2"/>
    <x v="10"/>
    <s v="Broomfield CO"/>
    <x v="3"/>
    <n v="26"/>
  </r>
  <r>
    <x v="1"/>
    <x v="0"/>
    <x v="3"/>
    <n v="11"/>
    <x v="4"/>
    <n v="998"/>
    <x v="57"/>
    <n v="7"/>
    <s v="12:35.143"/>
    <d v="1899-12-30T00:01:07"/>
    <n v="5.4240000000000004"/>
    <x v="36"/>
    <s v="THORNTON CO"/>
    <x v="3"/>
    <n v="22"/>
  </r>
  <r>
    <x v="1"/>
    <x v="0"/>
    <x v="3"/>
    <n v="12"/>
    <x v="5"/>
    <n v="307"/>
    <x v="17"/>
    <n v="7"/>
    <s v="12:35.957"/>
    <d v="1899-12-30T00:01:08"/>
    <n v="0.81399999999999995"/>
    <x v="13"/>
    <s v="KUNA ID"/>
    <x v="3"/>
    <n v="20"/>
  </r>
  <r>
    <x v="1"/>
    <x v="0"/>
    <x v="3"/>
    <n v="13"/>
    <x v="7"/>
    <n v="240"/>
    <x v="62"/>
    <n v="7"/>
    <s v="12:47.135"/>
    <d v="1899-12-30T00:01:19"/>
    <n v="11.178000000000001"/>
    <x v="0"/>
    <s v="missoula MT"/>
    <x v="3"/>
    <n v="18"/>
  </r>
  <r>
    <x v="1"/>
    <x v="0"/>
    <x v="3"/>
    <n v="15"/>
    <x v="8"/>
    <n v="268"/>
    <x v="14"/>
    <n v="6"/>
    <s v="11:36.904"/>
    <s v="1 Lap"/>
    <n v="16.507999999999999"/>
    <x v="9"/>
    <s v=""/>
    <x v="3"/>
    <n v="16"/>
  </r>
  <r>
    <x v="1"/>
    <x v="0"/>
    <x v="3"/>
    <s v="DNS"/>
    <x v="6"/>
    <n v="130"/>
    <x v="61"/>
    <m/>
    <s v=""/>
    <s v="DNS"/>
    <m/>
    <x v="37"/>
    <s v="Bear River  Wy"/>
    <x v="3"/>
    <n v="0"/>
  </r>
  <r>
    <x v="1"/>
    <x v="0"/>
    <x v="3"/>
    <s v="DNS"/>
    <x v="6"/>
    <n v="369"/>
    <x v="24"/>
    <m/>
    <s v=""/>
    <s v="DNS"/>
    <m/>
    <x v="14"/>
    <s v="Woods Cross UT"/>
    <x v="3"/>
    <n v="0"/>
  </r>
  <r>
    <x v="1"/>
    <x v="0"/>
    <x v="3"/>
    <s v="DNS"/>
    <x v="6"/>
    <n v="430"/>
    <x v="60"/>
    <m/>
    <s v=""/>
    <s v="DNS"/>
    <m/>
    <x v="5"/>
    <s v="Minden NV"/>
    <x v="3"/>
    <n v="0"/>
  </r>
  <r>
    <x v="1"/>
    <x v="0"/>
    <x v="3"/>
    <s v="DNS"/>
    <x v="6"/>
    <n v="250"/>
    <x v="69"/>
    <m/>
    <s v=""/>
    <s v="DNS"/>
    <m/>
    <x v="5"/>
    <s v="Bountiful UT"/>
    <x v="3"/>
    <n v="0"/>
  </r>
  <r>
    <x v="1"/>
    <x v="0"/>
    <x v="3"/>
    <s v="DNS"/>
    <x v="6"/>
    <n v="123"/>
    <x v="5"/>
    <m/>
    <s v=""/>
    <s v="DNS"/>
    <m/>
    <x v="4"/>
    <s v="Rupert ID"/>
    <x v="3"/>
    <n v="0"/>
  </r>
  <r>
    <x v="1"/>
    <x v="0"/>
    <x v="3"/>
    <s v="DNS"/>
    <x v="6"/>
    <n v="425"/>
    <x v="42"/>
    <m/>
    <s v=""/>
    <s v="DNS"/>
    <m/>
    <x v="9"/>
    <s v="Syracuse UT"/>
    <x v="3"/>
    <n v="0"/>
  </r>
  <r>
    <x v="1"/>
    <x v="0"/>
    <x v="3"/>
    <s v="DNS"/>
    <x v="6"/>
    <n v="805"/>
    <x v="11"/>
    <m/>
    <s v=""/>
    <s v="DNS"/>
    <m/>
    <x v="8"/>
    <s v="Layton UT"/>
    <x v="3"/>
    <n v="0"/>
  </r>
  <r>
    <x v="1"/>
    <x v="0"/>
    <x v="3"/>
    <s v="DNS"/>
    <x v="6"/>
    <n v="131"/>
    <x v="22"/>
    <m/>
    <s v=""/>
    <s v="DNS"/>
    <m/>
    <x v="16"/>
    <s v="Salt Lake City UT"/>
    <x v="3"/>
    <n v="0"/>
  </r>
  <r>
    <x v="1"/>
    <x v="0"/>
    <x v="3"/>
    <s v="DNS"/>
    <x v="6"/>
    <n v="109"/>
    <x v="21"/>
    <m/>
    <s v=""/>
    <s v="DNS"/>
    <m/>
    <x v="5"/>
    <s v="South Ogden UT"/>
    <x v="3"/>
    <n v="0"/>
  </r>
  <r>
    <x v="1"/>
    <x v="0"/>
    <x v="3"/>
    <s v="DNS"/>
    <x v="6"/>
    <n v="467"/>
    <x v="3"/>
    <m/>
    <s v=""/>
    <s v="DNS"/>
    <m/>
    <x v="0"/>
    <s v="Layton UT"/>
    <x v="3"/>
    <n v="0"/>
  </r>
  <r>
    <x v="1"/>
    <x v="0"/>
    <x v="3"/>
    <s v="DNS"/>
    <x v="6"/>
    <n v="711"/>
    <x v="12"/>
    <m/>
    <s v=""/>
    <s v="DNS"/>
    <m/>
    <x v="5"/>
    <s v="Phoenix AZ"/>
    <x v="3"/>
    <n v="0"/>
  </r>
  <r>
    <x v="1"/>
    <x v="0"/>
    <x v="4"/>
    <n v="1"/>
    <x v="0"/>
    <n v="53"/>
    <x v="27"/>
    <n v="7"/>
    <s v="11:29.483"/>
    <m/>
    <m/>
    <x v="2"/>
    <s v="Gilbert AZ"/>
    <x v="4"/>
    <n v="50"/>
  </r>
  <r>
    <x v="1"/>
    <x v="0"/>
    <x v="4"/>
    <n v="2"/>
    <x v="1"/>
    <n v="79"/>
    <x v="64"/>
    <n v="7"/>
    <s v="11:29.822"/>
    <n v="0.33900000000000002"/>
    <n v="0.33900000000000002"/>
    <x v="38"/>
    <s v="Littleton CO"/>
    <x v="4"/>
    <n v="40"/>
  </r>
  <r>
    <x v="1"/>
    <x v="0"/>
    <x v="4"/>
    <n v="3"/>
    <x v="2"/>
    <n v="39"/>
    <x v="34"/>
    <n v="7"/>
    <s v="11:56.293"/>
    <n v="26.81"/>
    <n v="0.18"/>
    <x v="19"/>
    <s v=""/>
    <x v="4"/>
    <n v="32"/>
  </r>
  <r>
    <x v="1"/>
    <x v="0"/>
    <x v="4"/>
    <n v="4"/>
    <x v="3"/>
    <n v="136"/>
    <x v="1"/>
    <n v="7"/>
    <s v="11:56.113"/>
    <n v="26.63"/>
    <n v="26.291"/>
    <x v="1"/>
    <s v="Pleasant Grove UT"/>
    <x v="4"/>
    <n v="26"/>
  </r>
  <r>
    <x v="1"/>
    <x v="0"/>
    <x v="4"/>
    <n v="5"/>
    <x v="4"/>
    <s v="25x"/>
    <x v="63"/>
    <n v="7"/>
    <s v="12:01.483"/>
    <n v="32"/>
    <n v="5.19"/>
    <x v="12"/>
    <s v="Denver CO"/>
    <x v="4"/>
    <n v="22"/>
  </r>
  <r>
    <x v="1"/>
    <x v="0"/>
    <x v="4"/>
    <n v="7"/>
    <x v="5"/>
    <n v="58"/>
    <x v="31"/>
    <n v="7"/>
    <s v="12:15.292"/>
    <n v="45.808999999999997"/>
    <n v="1.0680000000000001"/>
    <x v="18"/>
    <s v="Murray UT"/>
    <x v="4"/>
    <n v="20"/>
  </r>
  <r>
    <x v="1"/>
    <x v="0"/>
    <x v="4"/>
    <n v="8"/>
    <x v="7"/>
    <n v="310"/>
    <x v="65"/>
    <n v="7"/>
    <s v="12:15.506"/>
    <n v="46.023000000000003"/>
    <n v="0.214"/>
    <x v="38"/>
    <s v="Loveland CO"/>
    <x v="4"/>
    <n v="18"/>
  </r>
  <r>
    <x v="1"/>
    <x v="0"/>
    <x v="4"/>
    <n v="10"/>
    <x v="8"/>
    <n v="104"/>
    <x v="8"/>
    <n v="7"/>
    <s v="12:28.841"/>
    <n v="59.357999999999997"/>
    <n v="11.468999999999999"/>
    <x v="6"/>
    <s v="El Cajon CA"/>
    <x v="4"/>
    <n v="16"/>
  </r>
  <r>
    <x v="1"/>
    <x v="0"/>
    <x v="4"/>
    <n v="11"/>
    <x v="9"/>
    <n v="998"/>
    <x v="57"/>
    <n v="7"/>
    <s v="12:30.006"/>
    <d v="1899-12-30T00:01:01"/>
    <n v="1.165"/>
    <x v="36"/>
    <s v="THORNTON CO"/>
    <x v="4"/>
    <n v="14"/>
  </r>
  <r>
    <x v="1"/>
    <x v="0"/>
    <x v="5"/>
    <n v="6"/>
    <x v="0"/>
    <n v="10"/>
    <x v="29"/>
    <n v="7"/>
    <s v="12:14.224"/>
    <n v="44.741"/>
    <n v="12.741"/>
    <x v="0"/>
    <s v="Draper  UT"/>
    <x v="5"/>
    <n v="50"/>
  </r>
  <r>
    <x v="1"/>
    <x v="0"/>
    <x v="5"/>
    <n v="9"/>
    <x v="1"/>
    <n v="412"/>
    <x v="68"/>
    <n v="7"/>
    <s v="12:17.372"/>
    <n v="47.889000000000003"/>
    <n v="1.8660000000000001"/>
    <x v="10"/>
    <s v="Broomfield CO"/>
    <x v="5"/>
    <n v="40"/>
  </r>
  <r>
    <x v="1"/>
    <x v="0"/>
    <x v="5"/>
    <n v="12"/>
    <x v="2"/>
    <n v="217"/>
    <x v="20"/>
    <n v="7"/>
    <s v="12:31.884"/>
    <d v="1899-12-30T00:01:02"/>
    <n v="1.8779999999999999"/>
    <x v="15"/>
    <s v="Boise ID"/>
    <x v="5"/>
    <n v="32"/>
  </r>
  <r>
    <x v="1"/>
    <x v="0"/>
    <x v="5"/>
    <n v="13"/>
    <x v="3"/>
    <n v="258"/>
    <x v="43"/>
    <n v="7"/>
    <s v="12:38.732"/>
    <d v="1899-12-30T00:01:09"/>
    <n v="6.8479999999999999"/>
    <x v="24"/>
    <s v="Belgrade MT"/>
    <x v="5"/>
    <n v="26"/>
  </r>
  <r>
    <x v="1"/>
    <x v="0"/>
    <x v="5"/>
    <n v="14"/>
    <x v="4"/>
    <n v="430"/>
    <x v="60"/>
    <n v="7"/>
    <s v="12:46.618"/>
    <d v="1899-12-30T00:01:17"/>
    <n v="7.8860000000000001"/>
    <x v="5"/>
    <s v="Minden NV"/>
    <x v="5"/>
    <n v="22"/>
  </r>
  <r>
    <x v="1"/>
    <x v="0"/>
    <x v="5"/>
    <n v="15"/>
    <x v="5"/>
    <n v="660"/>
    <x v="4"/>
    <n v="7"/>
    <s v="13:10.127"/>
    <d v="1899-12-30T00:01:41"/>
    <n v="23.509"/>
    <x v="3"/>
    <s v="Pleasant view UT"/>
    <x v="5"/>
    <n v="20"/>
  </r>
  <r>
    <x v="1"/>
    <x v="0"/>
    <x v="5"/>
    <n v="16"/>
    <x v="7"/>
    <n v="131"/>
    <x v="22"/>
    <n v="7"/>
    <s v="13:12.617"/>
    <d v="1899-12-30T00:01:43"/>
    <n v="2.4900000000000002"/>
    <x v="16"/>
    <s v="Salt Lake City UT"/>
    <x v="5"/>
    <n v="18"/>
  </r>
  <r>
    <x v="1"/>
    <x v="0"/>
    <x v="5"/>
    <n v="17"/>
    <x v="8"/>
    <n v="425"/>
    <x v="42"/>
    <n v="6"/>
    <s v="13:02.318"/>
    <s v="1 Lap"/>
    <s v="1 Lap"/>
    <x v="9"/>
    <s v="Syracuse UT"/>
    <x v="5"/>
    <n v="16"/>
  </r>
  <r>
    <x v="1"/>
    <x v="0"/>
    <x v="5"/>
    <s v="DNS"/>
    <x v="6"/>
    <s v="151x"/>
    <x v="74"/>
    <m/>
    <s v=""/>
    <s v="DNS"/>
    <m/>
    <x v="5"/>
    <s v="Los Angeles CA"/>
    <x v="5"/>
    <n v="0"/>
  </r>
  <r>
    <x v="1"/>
    <x v="0"/>
    <x v="5"/>
    <s v="DNS"/>
    <x v="6"/>
    <n v="100"/>
    <x v="10"/>
    <m/>
    <s v=""/>
    <s v="DNS"/>
    <m/>
    <x v="5"/>
    <s v="Grantsville UT"/>
    <x v="5"/>
    <n v="0"/>
  </r>
  <r>
    <x v="1"/>
    <x v="0"/>
    <x v="5"/>
    <s v="DNS"/>
    <x v="6"/>
    <n v="168"/>
    <x v="59"/>
    <m/>
    <s v=""/>
    <s v="DNS"/>
    <m/>
    <x v="8"/>
    <s v="Loomis CA"/>
    <x v="5"/>
    <n v="0"/>
  </r>
  <r>
    <x v="1"/>
    <x v="0"/>
    <x v="6"/>
    <n v="1"/>
    <x v="0"/>
    <n v="89"/>
    <x v="32"/>
    <n v="14"/>
    <s v="22:31.656"/>
    <m/>
    <m/>
    <x v="40"/>
    <s v="Duvall  WA"/>
    <x v="6"/>
    <n v="50"/>
  </r>
  <r>
    <x v="1"/>
    <x v="0"/>
    <x v="6"/>
    <n v="2"/>
    <x v="1"/>
    <n v="122"/>
    <x v="35"/>
    <n v="14"/>
    <s v="22:31.948"/>
    <n v="0.29199999999999998"/>
    <n v="0.29199999999999998"/>
    <x v="2"/>
    <s v="Roy UT"/>
    <x v="6"/>
    <n v="40"/>
  </r>
  <r>
    <x v="1"/>
    <x v="0"/>
    <x v="6"/>
    <n v="3"/>
    <x v="0"/>
    <n v="527"/>
    <x v="44"/>
    <n v="14"/>
    <s v="22:41.314"/>
    <n v="9.6579999999999995"/>
    <n v="9.3659999999999997"/>
    <x v="5"/>
    <s v="Salt Lake City UT"/>
    <x v="6"/>
    <n v="32"/>
  </r>
  <r>
    <x v="1"/>
    <x v="0"/>
    <x v="6"/>
    <n v="4"/>
    <x v="2"/>
    <n v="84"/>
    <x v="50"/>
    <n v="14"/>
    <s v="22:48.789"/>
    <n v="17.132999999999999"/>
    <n v="7.4749999999999996"/>
    <x v="5"/>
    <s v="Salt Lake City Utah"/>
    <x v="6"/>
    <n v="26"/>
  </r>
  <r>
    <x v="1"/>
    <x v="0"/>
    <x v="6"/>
    <n v="5"/>
    <x v="3"/>
    <n v="53"/>
    <x v="27"/>
    <n v="14"/>
    <s v="22:50.119"/>
    <n v="18.463000000000001"/>
    <n v="1.33"/>
    <x v="2"/>
    <s v="Gilbert AZ"/>
    <x v="6"/>
    <n v="22"/>
  </r>
  <r>
    <x v="1"/>
    <x v="0"/>
    <x v="6"/>
    <n v="6"/>
    <x v="4"/>
    <n v="79"/>
    <x v="64"/>
    <n v="14"/>
    <s v="22:50.271"/>
    <n v="18.614999999999998"/>
    <n v="0.152"/>
    <x v="38"/>
    <s v="Littleton CO"/>
    <x v="6"/>
    <n v="20"/>
  </r>
  <r>
    <x v="1"/>
    <x v="0"/>
    <x v="6"/>
    <n v="7"/>
    <x v="1"/>
    <n v="49"/>
    <x v="46"/>
    <n v="14"/>
    <s v="22:52.269"/>
    <n v="20.613"/>
    <n v="1.998"/>
    <x v="27"/>
    <s v="West Valley UT"/>
    <x v="6"/>
    <n v="18"/>
  </r>
  <r>
    <x v="1"/>
    <x v="0"/>
    <x v="6"/>
    <n v="8"/>
    <x v="5"/>
    <n v="121"/>
    <x v="45"/>
    <n v="14"/>
    <s v="22:55.085"/>
    <n v="23.428999999999998"/>
    <n v="2.8159999999999998"/>
    <x v="26"/>
    <s v="Salt Lake City UT"/>
    <x v="6"/>
    <n v="16"/>
  </r>
  <r>
    <x v="1"/>
    <x v="0"/>
    <x v="6"/>
    <n v="9"/>
    <x v="7"/>
    <n v="174"/>
    <x v="28"/>
    <n v="14"/>
    <s v="22:57.823"/>
    <n v="26.167000000000002"/>
    <n v="2.738"/>
    <x v="0"/>
    <s v="Draper UT"/>
    <x v="6"/>
    <n v="14"/>
  </r>
  <r>
    <x v="1"/>
    <x v="0"/>
    <x v="6"/>
    <n v="10"/>
    <x v="8"/>
    <n v="38"/>
    <x v="73"/>
    <n v="14"/>
    <s v="22:58.810"/>
    <n v="27.154"/>
    <n v="0.98699999999999999"/>
    <x v="2"/>
    <s v="Seattle WA"/>
    <x v="6"/>
    <n v="12"/>
  </r>
  <r>
    <x v="1"/>
    <x v="0"/>
    <x v="6"/>
    <n v="11"/>
    <x v="2"/>
    <n v="778"/>
    <x v="71"/>
    <n v="14"/>
    <s v="23:11.397"/>
    <n v="39.741"/>
    <n v="12.587"/>
    <x v="5"/>
    <s v="Menlo Park CA"/>
    <x v="6"/>
    <n v="10"/>
  </r>
  <r>
    <x v="1"/>
    <x v="0"/>
    <x v="6"/>
    <n v="12"/>
    <x v="3"/>
    <n v="93"/>
    <x v="47"/>
    <n v="14"/>
    <s v="23:26.901"/>
    <n v="55.244999999999997"/>
    <n v="15.504"/>
    <x v="5"/>
    <s v="Clinton UT"/>
    <x v="6"/>
    <n v="9"/>
  </r>
  <r>
    <x v="1"/>
    <x v="0"/>
    <x v="6"/>
    <n v="13"/>
    <x v="9"/>
    <n v="10"/>
    <x v="29"/>
    <n v="14"/>
    <s v="23:32.625"/>
    <d v="1899-12-30T00:01:01"/>
    <n v="5.7240000000000002"/>
    <x v="0"/>
    <s v="Draper  UT"/>
    <x v="6"/>
    <n v="8"/>
  </r>
  <r>
    <x v="1"/>
    <x v="0"/>
    <x v="6"/>
    <n v="14"/>
    <x v="10"/>
    <n v="177"/>
    <x v="0"/>
    <n v="14"/>
    <s v="23:40.632"/>
    <d v="1899-12-30T00:01:09"/>
    <n v="8.0069999999999997"/>
    <x v="0"/>
    <s v="Lindon UT"/>
    <x v="6"/>
    <n v="7"/>
  </r>
  <r>
    <x v="1"/>
    <x v="0"/>
    <x v="6"/>
    <n v="15"/>
    <x v="12"/>
    <n v="464"/>
    <x v="38"/>
    <n v="14"/>
    <s v="23:40.647"/>
    <d v="1899-12-30T00:01:09"/>
    <n v="1.4999999999999999E-2"/>
    <x v="2"/>
    <s v="East Wenatchee WA"/>
    <x v="6"/>
    <n v="6"/>
  </r>
  <r>
    <x v="1"/>
    <x v="0"/>
    <x v="6"/>
    <n v="16"/>
    <x v="13"/>
    <n v="39"/>
    <x v="34"/>
    <n v="14"/>
    <s v="23:46.818"/>
    <d v="1899-12-30T00:01:15"/>
    <n v="6.1710000000000003"/>
    <x v="19"/>
    <s v="Bluffdale UT"/>
    <x v="6"/>
    <n v="5"/>
  </r>
  <r>
    <x v="1"/>
    <x v="0"/>
    <x v="6"/>
    <n v="17"/>
    <x v="4"/>
    <n v="22"/>
    <x v="48"/>
    <n v="13"/>
    <s v="22:33.909"/>
    <s v="1 Lap"/>
    <s v="1 Lap"/>
    <x v="5"/>
    <s v="Murray UT"/>
    <x v="6"/>
    <n v="4"/>
  </r>
  <r>
    <x v="1"/>
    <x v="0"/>
    <x v="6"/>
    <n v="18"/>
    <x v="14"/>
    <s v="82x"/>
    <x v="33"/>
    <n v="13"/>
    <s v="22:48.991"/>
    <s v="1 Lap"/>
    <n v="15.082000000000001"/>
    <x v="2"/>
    <s v="Snoqualmie WA"/>
    <x v="6"/>
    <n v="3"/>
  </r>
  <r>
    <x v="1"/>
    <x v="0"/>
    <x v="6"/>
    <n v="19"/>
    <x v="5"/>
    <n v="870"/>
    <x v="23"/>
    <n v="13"/>
    <s v="22:54.539"/>
    <s v="1 Lap"/>
    <n v="5.548"/>
    <x v="8"/>
    <s v="Boise ID"/>
    <x v="6"/>
    <n v="2"/>
  </r>
  <r>
    <x v="1"/>
    <x v="0"/>
    <x v="6"/>
    <n v="20"/>
    <x v="15"/>
    <n v="117"/>
    <x v="49"/>
    <n v="13"/>
    <s v="23:14.315"/>
    <s v="1 Lap"/>
    <n v="19.776"/>
    <x v="19"/>
    <s v="South Jordan UT"/>
    <x v="6"/>
    <n v="1"/>
  </r>
  <r>
    <x v="1"/>
    <x v="0"/>
    <x v="6"/>
    <n v="21"/>
    <x v="7"/>
    <s v="122x"/>
    <x v="66"/>
    <n v="5"/>
    <s v="9:02.976"/>
    <s v="9 Laps"/>
    <s v="8 Laps"/>
    <x v="8"/>
    <s v="Westminster CO"/>
    <x v="6"/>
    <n v="0"/>
  </r>
  <r>
    <x v="1"/>
    <x v="0"/>
    <x v="6"/>
    <s v="DNS"/>
    <x v="6"/>
    <n v="58"/>
    <x v="31"/>
    <m/>
    <s v=""/>
    <s v="DNS"/>
    <m/>
    <x v="18"/>
    <s v="Murray UT"/>
    <x v="6"/>
    <n v="0"/>
  </r>
  <r>
    <x v="1"/>
    <x v="0"/>
    <x v="6"/>
    <s v="DNS"/>
    <x v="6"/>
    <s v="25x"/>
    <x v="63"/>
    <m/>
    <s v=""/>
    <s v="DNS"/>
    <m/>
    <x v="12"/>
    <s v="Denver CO"/>
    <x v="6"/>
    <n v="0"/>
  </r>
  <r>
    <x v="1"/>
    <x v="0"/>
    <x v="6"/>
    <s v="DNS"/>
    <x v="6"/>
    <n v="258"/>
    <x v="43"/>
    <m/>
    <s v=""/>
    <s v="DNS"/>
    <m/>
    <x v="19"/>
    <s v="Belgrade MT"/>
    <x v="6"/>
    <n v="0"/>
  </r>
  <r>
    <x v="1"/>
    <x v="0"/>
    <x v="6"/>
    <s v="DNS"/>
    <x v="6"/>
    <n v="310"/>
    <x v="65"/>
    <m/>
    <s v=""/>
    <s v="DNS"/>
    <m/>
    <x v="38"/>
    <s v="Loveland CO"/>
    <x v="6"/>
    <n v="0"/>
  </r>
  <r>
    <x v="1"/>
    <x v="0"/>
    <x v="6"/>
    <s v="DNS"/>
    <x v="6"/>
    <s v="40x"/>
    <x v="72"/>
    <m/>
    <s v=""/>
    <s v="DNS"/>
    <m/>
    <x v="0"/>
    <s v="Denver CO"/>
    <x v="6"/>
    <n v="0"/>
  </r>
  <r>
    <x v="1"/>
    <x v="0"/>
    <x v="7"/>
    <n v="1"/>
    <x v="0"/>
    <n v="89"/>
    <x v="32"/>
    <n v="14"/>
    <s v="22:31.656"/>
    <m/>
    <m/>
    <x v="40"/>
    <s v="Duvall  WA"/>
    <x v="7"/>
    <n v="50"/>
  </r>
  <r>
    <x v="1"/>
    <x v="0"/>
    <x v="7"/>
    <n v="2"/>
    <x v="1"/>
    <n v="122"/>
    <x v="35"/>
    <n v="14"/>
    <s v="22:31.948"/>
    <n v="0.29199999999999998"/>
    <n v="0.29199999999999998"/>
    <x v="2"/>
    <s v="Roy UT"/>
    <x v="7"/>
    <n v="40"/>
  </r>
  <r>
    <x v="1"/>
    <x v="0"/>
    <x v="7"/>
    <n v="4"/>
    <x v="2"/>
    <n v="84"/>
    <x v="50"/>
    <n v="14"/>
    <s v="22:48.789"/>
    <n v="17.132999999999999"/>
    <n v="7.4749999999999996"/>
    <x v="5"/>
    <s v="Salt Lake City Utah"/>
    <x v="7"/>
    <n v="32"/>
  </r>
  <r>
    <x v="1"/>
    <x v="0"/>
    <x v="7"/>
    <n v="5"/>
    <x v="3"/>
    <n v="53"/>
    <x v="27"/>
    <n v="14"/>
    <s v="22:50.119"/>
    <n v="18.463000000000001"/>
    <n v="1.33"/>
    <x v="2"/>
    <s v="Gilbert AZ"/>
    <x v="7"/>
    <n v="26"/>
  </r>
  <r>
    <x v="1"/>
    <x v="0"/>
    <x v="7"/>
    <n v="6"/>
    <x v="4"/>
    <n v="79"/>
    <x v="64"/>
    <n v="14"/>
    <s v="22:50.271"/>
    <n v="18.614999999999998"/>
    <n v="0.152"/>
    <x v="38"/>
    <s v="Littleton CO"/>
    <x v="7"/>
    <n v="22"/>
  </r>
  <r>
    <x v="1"/>
    <x v="0"/>
    <x v="7"/>
    <n v="8"/>
    <x v="5"/>
    <n v="121"/>
    <x v="45"/>
    <n v="14"/>
    <s v="22:55.085"/>
    <n v="23.428999999999998"/>
    <n v="2.8159999999999998"/>
    <x v="26"/>
    <s v="Salt Lake City UT"/>
    <x v="7"/>
    <n v="20"/>
  </r>
  <r>
    <x v="1"/>
    <x v="0"/>
    <x v="7"/>
    <n v="9"/>
    <x v="7"/>
    <n v="174"/>
    <x v="28"/>
    <n v="14"/>
    <s v="22:57.823"/>
    <n v="26.167000000000002"/>
    <n v="2.738"/>
    <x v="0"/>
    <s v="Draper UT"/>
    <x v="7"/>
    <n v="18"/>
  </r>
  <r>
    <x v="1"/>
    <x v="0"/>
    <x v="7"/>
    <n v="10"/>
    <x v="8"/>
    <n v="38"/>
    <x v="73"/>
    <n v="14"/>
    <s v="22:58.810"/>
    <n v="27.154"/>
    <n v="0.98699999999999999"/>
    <x v="2"/>
    <s v="Seattle WA"/>
    <x v="7"/>
    <n v="16"/>
  </r>
  <r>
    <x v="1"/>
    <x v="0"/>
    <x v="7"/>
    <n v="13"/>
    <x v="9"/>
    <n v="10"/>
    <x v="29"/>
    <n v="14"/>
    <s v="23:32.625"/>
    <d v="1899-12-30T00:01:01"/>
    <n v="5.7240000000000002"/>
    <x v="0"/>
    <s v="Draper  UT"/>
    <x v="7"/>
    <n v="14"/>
  </r>
  <r>
    <x v="1"/>
    <x v="0"/>
    <x v="7"/>
    <n v="14"/>
    <x v="10"/>
    <n v="177"/>
    <x v="0"/>
    <n v="14"/>
    <s v="23:40.632"/>
    <d v="1899-12-30T00:01:09"/>
    <n v="8.0069999999999997"/>
    <x v="0"/>
    <s v="Lindon UT"/>
    <x v="7"/>
    <n v="12"/>
  </r>
  <r>
    <x v="1"/>
    <x v="0"/>
    <x v="7"/>
    <n v="15"/>
    <x v="12"/>
    <n v="464"/>
    <x v="38"/>
    <n v="14"/>
    <s v="23:40.647"/>
    <d v="1899-12-30T00:01:09"/>
    <n v="1.4999999999999999E-2"/>
    <x v="2"/>
    <s v="East Wenatchee WA"/>
    <x v="7"/>
    <n v="10"/>
  </r>
  <r>
    <x v="1"/>
    <x v="0"/>
    <x v="7"/>
    <n v="16"/>
    <x v="13"/>
    <n v="39"/>
    <x v="34"/>
    <n v="14"/>
    <s v="23:46.818"/>
    <d v="1899-12-30T00:01:15"/>
    <n v="6.1710000000000003"/>
    <x v="19"/>
    <s v="Bluffdale UT"/>
    <x v="7"/>
    <n v="9"/>
  </r>
  <r>
    <x v="1"/>
    <x v="0"/>
    <x v="7"/>
    <n v="18"/>
    <x v="14"/>
    <s v="82x"/>
    <x v="33"/>
    <n v="13"/>
    <s v="22:48.991"/>
    <s v="1 Lap"/>
    <n v="15.082000000000001"/>
    <x v="2"/>
    <s v="Snoqualmie WA"/>
    <x v="7"/>
    <n v="8"/>
  </r>
  <r>
    <x v="1"/>
    <x v="0"/>
    <x v="7"/>
    <n v="20"/>
    <x v="15"/>
    <n v="117"/>
    <x v="49"/>
    <n v="13"/>
    <s v="23:14.315"/>
    <s v="1 Lap"/>
    <n v="19.776"/>
    <x v="19"/>
    <s v="South Jordan UT"/>
    <x v="7"/>
    <n v="7"/>
  </r>
  <r>
    <x v="1"/>
    <x v="0"/>
    <x v="7"/>
    <s v="DNS"/>
    <x v="6"/>
    <n v="58"/>
    <x v="31"/>
    <m/>
    <s v=""/>
    <s v="DNS"/>
    <m/>
    <x v="18"/>
    <s v="Murray UT"/>
    <x v="7"/>
    <n v="0"/>
  </r>
  <r>
    <x v="1"/>
    <x v="0"/>
    <x v="7"/>
    <s v="DNS"/>
    <x v="6"/>
    <s v="25x"/>
    <x v="63"/>
    <m/>
    <s v=""/>
    <s v="DNS"/>
    <m/>
    <x v="12"/>
    <s v="Denver CO"/>
    <x v="7"/>
    <n v="0"/>
  </r>
  <r>
    <x v="1"/>
    <x v="0"/>
    <x v="7"/>
    <s v="DNS"/>
    <x v="6"/>
    <n v="258"/>
    <x v="43"/>
    <m/>
    <s v=""/>
    <s v="DNS"/>
    <m/>
    <x v="19"/>
    <s v="Belgrade MT"/>
    <x v="7"/>
    <n v="0"/>
  </r>
  <r>
    <x v="1"/>
    <x v="0"/>
    <x v="7"/>
    <s v="DNS"/>
    <x v="6"/>
    <n v="310"/>
    <x v="65"/>
    <m/>
    <s v=""/>
    <s v="DNS"/>
    <m/>
    <x v="38"/>
    <s v="Loveland CO"/>
    <x v="7"/>
    <n v="0"/>
  </r>
  <r>
    <x v="1"/>
    <x v="0"/>
    <x v="7"/>
    <s v="DNS"/>
    <x v="6"/>
    <s v="40x"/>
    <x v="72"/>
    <m/>
    <s v=""/>
    <s v="DNS"/>
    <m/>
    <x v="0"/>
    <s v="Denver CO"/>
    <x v="7"/>
    <n v="0"/>
  </r>
  <r>
    <x v="1"/>
    <x v="0"/>
    <x v="8"/>
    <n v="3"/>
    <x v="0"/>
    <n v="527"/>
    <x v="44"/>
    <n v="14"/>
    <s v="22:41.314"/>
    <n v="9.6579999999999995"/>
    <n v="9.3659999999999997"/>
    <x v="5"/>
    <s v="Salt Lake City UT"/>
    <x v="8"/>
    <n v="50"/>
  </r>
  <r>
    <x v="1"/>
    <x v="0"/>
    <x v="8"/>
    <n v="7"/>
    <x v="1"/>
    <n v="49"/>
    <x v="46"/>
    <n v="14"/>
    <s v="22:52.269"/>
    <n v="20.613"/>
    <n v="1.998"/>
    <x v="27"/>
    <s v="West Valley UT"/>
    <x v="8"/>
    <n v="40"/>
  </r>
  <r>
    <x v="1"/>
    <x v="0"/>
    <x v="8"/>
    <n v="11"/>
    <x v="2"/>
    <n v="778"/>
    <x v="71"/>
    <n v="14"/>
    <s v="23:11.397"/>
    <n v="39.741"/>
    <n v="12.587"/>
    <x v="5"/>
    <s v="Menlo Park CA"/>
    <x v="8"/>
    <n v="32"/>
  </r>
  <r>
    <x v="1"/>
    <x v="0"/>
    <x v="8"/>
    <n v="12"/>
    <x v="3"/>
    <n v="93"/>
    <x v="47"/>
    <n v="14"/>
    <s v="23:26.901"/>
    <n v="55.244999999999997"/>
    <n v="15.504"/>
    <x v="5"/>
    <s v="Clinton UT"/>
    <x v="8"/>
    <n v="26"/>
  </r>
  <r>
    <x v="1"/>
    <x v="0"/>
    <x v="8"/>
    <n v="17"/>
    <x v="4"/>
    <n v="22"/>
    <x v="48"/>
    <n v="13"/>
    <s v="22:33.909"/>
    <s v="1 Lap"/>
    <s v="1 Lap"/>
    <x v="5"/>
    <s v="Murray UT"/>
    <x v="8"/>
    <n v="22"/>
  </r>
  <r>
    <x v="1"/>
    <x v="0"/>
    <x v="8"/>
    <n v="19"/>
    <x v="5"/>
    <n v="870"/>
    <x v="23"/>
    <n v="13"/>
    <s v="22:54.539"/>
    <s v="1 Lap"/>
    <n v="5.548"/>
    <x v="8"/>
    <s v="Boise ID"/>
    <x v="8"/>
    <n v="20"/>
  </r>
  <r>
    <x v="1"/>
    <x v="0"/>
    <x v="8"/>
    <n v="21"/>
    <x v="7"/>
    <s v="122x"/>
    <x v="66"/>
    <n v="5"/>
    <s v="9:02.976"/>
    <s v="9 Laps"/>
    <s v="8 Laps"/>
    <x v="8"/>
    <s v="Westminster CO"/>
    <x v="8"/>
    <n v="0"/>
  </r>
  <r>
    <x v="1"/>
    <x v="0"/>
    <x v="9"/>
    <n v="6"/>
    <x v="0"/>
    <n v="934"/>
    <x v="75"/>
    <n v="7"/>
    <s v="13:11.875"/>
    <n v="55.165999999999997"/>
    <n v="17.89"/>
    <x v="41"/>
    <s v="Highlands Ranch CO"/>
    <x v="9"/>
    <n v="50"/>
  </r>
  <r>
    <x v="1"/>
    <x v="0"/>
    <x v="9"/>
    <n v="7"/>
    <x v="1"/>
    <n v="32"/>
    <x v="52"/>
    <n v="7"/>
    <s v="13:18.485"/>
    <d v="1899-12-30T00:01:02"/>
    <n v="6.61"/>
    <x v="29"/>
    <s v="Logan UT"/>
    <x v="9"/>
    <n v="40"/>
  </r>
  <r>
    <x v="1"/>
    <x v="0"/>
    <x v="9"/>
    <n v="11"/>
    <x v="2"/>
    <n v="660"/>
    <x v="4"/>
    <n v="7"/>
    <s v="13:36.040"/>
    <d v="1899-12-30T00:01:19"/>
    <n v="2.012"/>
    <x v="3"/>
    <s v="Pleasant view UT"/>
    <x v="9"/>
    <n v="32"/>
  </r>
  <r>
    <x v="1"/>
    <x v="0"/>
    <x v="9"/>
    <n v="12"/>
    <x v="3"/>
    <n v="317"/>
    <x v="54"/>
    <n v="7"/>
    <s v="13:36.996"/>
    <d v="1899-12-30T00:01:20"/>
    <n v="0.95599999999999996"/>
    <x v="14"/>
    <s v="Ogden Ut"/>
    <x v="9"/>
    <n v="26"/>
  </r>
  <r>
    <x v="1"/>
    <x v="0"/>
    <x v="9"/>
    <n v="13"/>
    <x v="4"/>
    <n v="369"/>
    <x v="24"/>
    <n v="7"/>
    <s v="13:42.335"/>
    <d v="1899-12-30T00:01:26"/>
    <n v="5.3390000000000004"/>
    <x v="14"/>
    <s v="Woods Cross UT"/>
    <x v="9"/>
    <n v="22"/>
  </r>
  <r>
    <x v="1"/>
    <x v="0"/>
    <x v="9"/>
    <n v="14"/>
    <x v="5"/>
    <n v="113"/>
    <x v="26"/>
    <n v="7"/>
    <s v="13:48.346"/>
    <d v="1899-12-30T00:01:32"/>
    <n v="6.0110000000000001"/>
    <x v="17"/>
    <s v="South Jordan Ut"/>
    <x v="9"/>
    <n v="20"/>
  </r>
  <r>
    <x v="1"/>
    <x v="0"/>
    <x v="9"/>
    <s v="DNS"/>
    <x v="6"/>
    <n v="123"/>
    <x v="5"/>
    <m/>
    <s v=""/>
    <s v="DNS"/>
    <m/>
    <x v="4"/>
    <s v="Rupert ID"/>
    <x v="9"/>
    <n v="0"/>
  </r>
  <r>
    <x v="1"/>
    <x v="0"/>
    <x v="10"/>
    <n v="1"/>
    <x v="0"/>
    <n v="49"/>
    <x v="46"/>
    <n v="7"/>
    <s v="11:21.261"/>
    <m/>
    <m/>
    <x v="27"/>
    <s v="West Valley UT"/>
    <x v="10"/>
    <n v="50"/>
  </r>
  <r>
    <x v="1"/>
    <x v="0"/>
    <x v="10"/>
    <n v="2"/>
    <x v="1"/>
    <n v="527"/>
    <x v="44"/>
    <n v="7"/>
    <s v="11:22.493"/>
    <n v="1.232"/>
    <n v="1.232"/>
    <x v="5"/>
    <s v="Salt Lake City UT"/>
    <x v="10"/>
    <n v="40"/>
  </r>
  <r>
    <x v="1"/>
    <x v="0"/>
    <x v="10"/>
    <n v="3"/>
    <x v="2"/>
    <n v="778"/>
    <x v="71"/>
    <n v="7"/>
    <s v="11:36.058"/>
    <n v="14.797000000000001"/>
    <n v="13.565"/>
    <x v="5"/>
    <s v="Menlo Park CA"/>
    <x v="10"/>
    <n v="32"/>
  </r>
  <r>
    <x v="1"/>
    <x v="0"/>
    <x v="10"/>
    <n v="7"/>
    <x v="3"/>
    <n v="93"/>
    <x v="47"/>
    <n v="7"/>
    <s v="12:02.460"/>
    <n v="41.198999999999998"/>
    <n v="12.946"/>
    <x v="5"/>
    <s v="Clinton UT"/>
    <x v="10"/>
    <n v="26"/>
  </r>
  <r>
    <x v="1"/>
    <x v="0"/>
    <x v="10"/>
    <n v="9"/>
    <x v="4"/>
    <n v="22"/>
    <x v="48"/>
    <n v="7"/>
    <s v="12:06.181"/>
    <n v="44.92"/>
    <n v="0.746"/>
    <x v="5"/>
    <s v="Murray UT"/>
    <x v="10"/>
    <n v="22"/>
  </r>
  <r>
    <x v="1"/>
    <x v="0"/>
    <x v="10"/>
    <n v="14"/>
    <x v="5"/>
    <n v="966"/>
    <x v="18"/>
    <n v="7"/>
    <s v="12:31.025"/>
    <d v="1899-12-30T00:01:10"/>
    <n v="8.0589999999999993"/>
    <x v="5"/>
    <s v="PAcifica CA"/>
    <x v="10"/>
    <n v="20"/>
  </r>
  <r>
    <x v="1"/>
    <x v="0"/>
    <x v="10"/>
    <s v="DNF"/>
    <x v="11"/>
    <n v="84"/>
    <x v="50"/>
    <n v="4"/>
    <s v="6:36.365"/>
    <s v="DNF"/>
    <s v="1 Lap"/>
    <x v="5"/>
    <s v="Salt Lake City Utah"/>
    <x v="10"/>
    <n v="18"/>
  </r>
  <r>
    <x v="1"/>
    <x v="0"/>
    <x v="10"/>
    <s v="DNS"/>
    <x v="6"/>
    <n v="750"/>
    <x v="25"/>
    <m/>
    <s v=""/>
    <s v="DNS"/>
    <m/>
    <x v="5"/>
    <s v="Verdi NV"/>
    <x v="10"/>
    <n v="0"/>
  </r>
  <r>
    <x v="1"/>
    <x v="0"/>
    <x v="11"/>
    <n v="1"/>
    <x v="0"/>
    <n v="122"/>
    <x v="35"/>
    <n v="7"/>
    <s v="11:38.518"/>
    <m/>
    <m/>
    <x v="5"/>
    <s v="Roy UT"/>
    <x v="11"/>
    <n v="50"/>
  </r>
  <r>
    <x v="1"/>
    <x v="0"/>
    <x v="11"/>
    <n v="2"/>
    <x v="1"/>
    <n v="778"/>
    <x v="71"/>
    <n v="7"/>
    <s v="11:43.318"/>
    <n v="4.8"/>
    <n v="4.8"/>
    <x v="5"/>
    <s v="Menlo Park CA"/>
    <x v="11"/>
    <n v="40"/>
  </r>
  <r>
    <x v="1"/>
    <x v="0"/>
    <x v="11"/>
    <n v="3"/>
    <x v="2"/>
    <s v="122x"/>
    <x v="66"/>
    <n v="7"/>
    <s v="11:53.311"/>
    <n v="14.792999999999999"/>
    <n v="9.9930000000000003"/>
    <x v="8"/>
    <s v="Westminster CO"/>
    <x v="11"/>
    <n v="32"/>
  </r>
  <r>
    <x v="1"/>
    <x v="0"/>
    <x v="11"/>
    <n v="4"/>
    <x v="3"/>
    <n v="22"/>
    <x v="48"/>
    <n v="7"/>
    <s v="12:10.047"/>
    <n v="31.529"/>
    <n v="16.736000000000001"/>
    <x v="5"/>
    <s v="Murray UT"/>
    <x v="11"/>
    <n v="26"/>
  </r>
  <r>
    <x v="1"/>
    <x v="0"/>
    <x v="11"/>
    <n v="5"/>
    <x v="4"/>
    <n v="126"/>
    <x v="58"/>
    <n v="7"/>
    <s v="12:20.886"/>
    <n v="42.368000000000002"/>
    <n v="10.839"/>
    <x v="5"/>
    <s v="Midvale UT"/>
    <x v="11"/>
    <n v="22"/>
  </r>
  <r>
    <x v="1"/>
    <x v="0"/>
    <x v="11"/>
    <s v="DNF"/>
    <x v="11"/>
    <n v="168"/>
    <x v="59"/>
    <n v="1"/>
    <s v="2:26.916"/>
    <s v="DNF"/>
    <s v="6 Laps"/>
    <x v="8"/>
    <s v="Loomis CA"/>
    <x v="11"/>
    <n v="0"/>
  </r>
  <r>
    <x v="1"/>
    <x v="0"/>
    <x v="11"/>
    <s v="DNS"/>
    <x v="6"/>
    <n v="870"/>
    <x v="23"/>
    <m/>
    <s v=""/>
    <s v="DNS"/>
    <m/>
    <x v="8"/>
    <s v="Boise ID"/>
    <x v="11"/>
    <n v="0"/>
  </r>
  <r>
    <x v="1"/>
    <x v="0"/>
    <x v="11"/>
    <s v="DNS"/>
    <x v="6"/>
    <n v="750"/>
    <x v="25"/>
    <m/>
    <s v=""/>
    <s v="DNS"/>
    <m/>
    <x v="5"/>
    <s v="Verdi NV"/>
    <x v="11"/>
    <n v="0"/>
  </r>
  <r>
    <x v="1"/>
    <x v="0"/>
    <x v="11"/>
    <s v="DNS"/>
    <x v="6"/>
    <n v="966"/>
    <x v="18"/>
    <m/>
    <s v=""/>
    <s v="DNS"/>
    <m/>
    <x v="5"/>
    <s v="PAcifica CA"/>
    <x v="11"/>
    <n v="0"/>
  </r>
  <r>
    <x v="1"/>
    <x v="0"/>
    <x v="11"/>
    <s v="DNS"/>
    <x v="6"/>
    <n v="258"/>
    <x v="43"/>
    <m/>
    <s v=""/>
    <s v="DNS"/>
    <m/>
    <x v="24"/>
    <s v="Belgrade MT"/>
    <x v="11"/>
    <n v="0"/>
  </r>
  <r>
    <x v="1"/>
    <x v="0"/>
    <x v="12"/>
    <n v="1"/>
    <x v="0"/>
    <n v="39"/>
    <x v="34"/>
    <n v="7"/>
    <s v="13:37.974"/>
    <m/>
    <m/>
    <x v="19"/>
    <s v="Bluffdale UT"/>
    <x v="12"/>
    <n v="50"/>
  </r>
  <r>
    <x v="1"/>
    <x v="0"/>
    <x v="12"/>
    <n v="2"/>
    <x v="1"/>
    <n v="136"/>
    <x v="1"/>
    <n v="7"/>
    <s v="13:37.976"/>
    <n v="2E-3"/>
    <n v="2E-3"/>
    <x v="1"/>
    <s v="Pleasant Grove UT"/>
    <x v="12"/>
    <n v="40"/>
  </r>
  <r>
    <x v="1"/>
    <x v="0"/>
    <x v="12"/>
    <n v="3"/>
    <x v="2"/>
    <n v="107"/>
    <x v="16"/>
    <n v="7"/>
    <s v="13:41.529"/>
    <n v="3.5550000000000002"/>
    <n v="3.5529999999999999"/>
    <x v="11"/>
    <s v="Meridian ID"/>
    <x v="12"/>
    <n v="32"/>
  </r>
  <r>
    <x v="1"/>
    <x v="0"/>
    <x v="12"/>
    <n v="4"/>
    <x v="3"/>
    <n v="321"/>
    <x v="2"/>
    <n v="7"/>
    <s v="14:01.430"/>
    <n v="23.456"/>
    <n v="19.901"/>
    <x v="2"/>
    <s v="Kaysville UT"/>
    <x v="12"/>
    <n v="26"/>
  </r>
  <r>
    <x v="1"/>
    <x v="0"/>
    <x v="12"/>
    <n v="5"/>
    <x v="4"/>
    <n v="467"/>
    <x v="3"/>
    <n v="7"/>
    <s v="14:01.656"/>
    <n v="23.681999999999999"/>
    <n v="0.22600000000000001"/>
    <x v="0"/>
    <s v="Layton UT"/>
    <x v="12"/>
    <n v="22"/>
  </r>
  <r>
    <x v="1"/>
    <x v="0"/>
    <x v="12"/>
    <n v="7"/>
    <x v="5"/>
    <n v="998"/>
    <x v="57"/>
    <n v="7"/>
    <s v="14:31.688"/>
    <n v="53.713999999999999"/>
    <n v="11.760999999999999"/>
    <x v="36"/>
    <s v="THORNTON CO"/>
    <x v="12"/>
    <n v="20"/>
  </r>
  <r>
    <x v="1"/>
    <x v="0"/>
    <x v="12"/>
    <s v="DNF"/>
    <x v="11"/>
    <n v="130"/>
    <x v="61"/>
    <n v="2"/>
    <s v="4:01.144"/>
    <s v="DNF"/>
    <s v="5 Laps"/>
    <x v="37"/>
    <s v="Bear River  Wy"/>
    <x v="12"/>
    <n v="0"/>
  </r>
  <r>
    <x v="1"/>
    <x v="0"/>
    <x v="13"/>
    <n v="6"/>
    <x v="0"/>
    <n v="197"/>
    <x v="67"/>
    <n v="7"/>
    <s v="14:19.927"/>
    <n v="41.953000000000003"/>
    <n v="18.271000000000001"/>
    <x v="5"/>
    <s v="Fountain  CO"/>
    <x v="13"/>
    <n v="50"/>
  </r>
  <r>
    <x v="1"/>
    <x v="0"/>
    <x v="13"/>
    <n v="8"/>
    <x v="1"/>
    <n v="966"/>
    <x v="18"/>
    <n v="7"/>
    <s v="14:39.278"/>
    <d v="1899-12-30T00:01:01"/>
    <n v="7.59"/>
    <x v="5"/>
    <s v="PAcifica CA"/>
    <x v="13"/>
    <n v="40"/>
  </r>
  <r>
    <x v="1"/>
    <x v="0"/>
    <x v="13"/>
    <n v="9"/>
    <x v="2"/>
    <n v="217"/>
    <x v="20"/>
    <n v="7"/>
    <s v="14:39.984"/>
    <d v="1899-12-30T00:01:02"/>
    <n v="0.70599999999999996"/>
    <x v="15"/>
    <s v="Boise ID"/>
    <x v="13"/>
    <n v="32"/>
  </r>
  <r>
    <x v="1"/>
    <x v="0"/>
    <x v="13"/>
    <n v="10"/>
    <x v="3"/>
    <n v="307"/>
    <x v="17"/>
    <n v="7"/>
    <s v="14:40.549"/>
    <d v="1899-12-30T00:01:03"/>
    <n v="0.56499999999999995"/>
    <x v="13"/>
    <s v="KUNA ID"/>
    <x v="13"/>
    <n v="26"/>
  </r>
  <r>
    <x v="1"/>
    <x v="0"/>
    <x v="13"/>
    <n v="11"/>
    <x v="4"/>
    <n v="258"/>
    <x v="43"/>
    <n v="7"/>
    <s v="14:40.598"/>
    <d v="1899-12-30T00:01:03"/>
    <n v="4.9000000000000002E-2"/>
    <x v="24"/>
    <s v="Belgrade MT"/>
    <x v="13"/>
    <n v="22"/>
  </r>
  <r>
    <x v="1"/>
    <x v="0"/>
    <x v="13"/>
    <n v="12"/>
    <x v="5"/>
    <n v="750"/>
    <x v="25"/>
    <n v="7"/>
    <s v="15:23.172"/>
    <d v="1899-12-30T00:01:45"/>
    <n v="42.573999999999998"/>
    <x v="5"/>
    <s v=""/>
    <x v="13"/>
    <n v="20"/>
  </r>
  <r>
    <x v="1"/>
    <x v="0"/>
    <x v="13"/>
    <n v="13"/>
    <x v="7"/>
    <n v="131"/>
    <x v="22"/>
    <n v="6"/>
    <s v="13:40.811"/>
    <s v="1 Lap"/>
    <s v="1 Lap"/>
    <x v="16"/>
    <s v="Salt Lake City UT"/>
    <x v="13"/>
    <n v="18"/>
  </r>
  <r>
    <x v="1"/>
    <x v="0"/>
    <x v="13"/>
    <n v="14"/>
    <x v="8"/>
    <n v="268"/>
    <x v="14"/>
    <n v="6"/>
    <s v="14:09.169"/>
    <s v="1 Lap"/>
    <n v="28.358000000000001"/>
    <x v="9"/>
    <s v="Draper UT"/>
    <x v="13"/>
    <n v="16"/>
  </r>
  <r>
    <x v="1"/>
    <x v="0"/>
    <x v="13"/>
    <n v="15"/>
    <x v="9"/>
    <n v="123"/>
    <x v="5"/>
    <n v="6"/>
    <s v="14:24.745"/>
    <s v="1 Lap"/>
    <n v="15.576000000000001"/>
    <x v="4"/>
    <s v="Rupert ID"/>
    <x v="13"/>
    <n v="14"/>
  </r>
  <r>
    <x v="1"/>
    <x v="0"/>
    <x v="13"/>
    <n v="16"/>
    <x v="10"/>
    <n v="100"/>
    <x v="10"/>
    <n v="6"/>
    <s v="14:52.093"/>
    <s v="1 Lap"/>
    <n v="27.347999999999999"/>
    <x v="5"/>
    <s v="Grantsville UT"/>
    <x v="13"/>
    <n v="12"/>
  </r>
  <r>
    <x v="1"/>
    <x v="0"/>
    <x v="13"/>
    <n v="17"/>
    <x v="12"/>
    <n v="425"/>
    <x v="42"/>
    <n v="6"/>
    <s v="15:46.036"/>
    <s v="1 Lap"/>
    <n v="53.942999999999998"/>
    <x v="9"/>
    <s v="Syracuse UT"/>
    <x v="13"/>
    <n v="10"/>
  </r>
  <r>
    <x v="1"/>
    <x v="0"/>
    <x v="13"/>
    <s v="DNS"/>
    <x v="6"/>
    <n v="870"/>
    <x v="23"/>
    <m/>
    <s v=""/>
    <s v="DNS"/>
    <m/>
    <x v="8"/>
    <s v="Boise ID"/>
    <x v="13"/>
    <n v="0"/>
  </r>
  <r>
    <x v="1"/>
    <x v="0"/>
    <x v="13"/>
    <s v="DNS"/>
    <x v="6"/>
    <n v="430"/>
    <x v="60"/>
    <m/>
    <s v=""/>
    <s v="DNS"/>
    <m/>
    <x v="5"/>
    <s v="Minden NV"/>
    <x v="13"/>
    <n v="0"/>
  </r>
  <r>
    <x v="1"/>
    <x v="0"/>
    <x v="14"/>
    <n v="1"/>
    <x v="0"/>
    <n v="84"/>
    <x v="50"/>
    <n v="7"/>
    <s v="11:30.380"/>
    <m/>
    <m/>
    <x v="5"/>
    <s v="Salt Lake City Utah"/>
    <x v="14"/>
    <n v="50"/>
  </r>
  <r>
    <x v="1"/>
    <x v="0"/>
    <x v="14"/>
    <n v="2"/>
    <x v="1"/>
    <n v="527"/>
    <x v="44"/>
    <n v="7"/>
    <s v="11:30.603"/>
    <n v="0.223"/>
    <n v="0.223"/>
    <x v="5"/>
    <s v="Salt Lake City UT"/>
    <x v="14"/>
    <n v="40"/>
  </r>
  <r>
    <x v="1"/>
    <x v="0"/>
    <x v="14"/>
    <n v="3"/>
    <x v="2"/>
    <n v="122"/>
    <x v="35"/>
    <n v="7"/>
    <s v="11:36.179"/>
    <n v="5.7990000000000004"/>
    <n v="5.5759999999999996"/>
    <x v="5"/>
    <s v="Roy UT"/>
    <x v="14"/>
    <n v="32"/>
  </r>
  <r>
    <x v="1"/>
    <x v="0"/>
    <x v="14"/>
    <n v="4"/>
    <x v="3"/>
    <n v="778"/>
    <x v="71"/>
    <n v="7"/>
    <s v="11:44.622"/>
    <n v="14.242000000000001"/>
    <n v="8.4429999999999996"/>
    <x v="5"/>
    <s v="Menlo Park CA"/>
    <x v="14"/>
    <n v="26"/>
  </r>
  <r>
    <x v="1"/>
    <x v="0"/>
    <x v="14"/>
    <n v="5"/>
    <x v="4"/>
    <n v="93"/>
    <x v="47"/>
    <n v="7"/>
    <s v="11:44.666"/>
    <n v="14.286"/>
    <n v="4.3999999999999997E-2"/>
    <x v="5"/>
    <s v="Clinton UT"/>
    <x v="14"/>
    <n v="22"/>
  </r>
  <r>
    <x v="1"/>
    <x v="0"/>
    <x v="14"/>
    <n v="6"/>
    <x v="5"/>
    <s v="122x"/>
    <x v="66"/>
    <n v="7"/>
    <s v="12:00.791"/>
    <n v="30.411000000000001"/>
    <n v="16.125"/>
    <x v="8"/>
    <s v="Westminster CO"/>
    <x v="14"/>
    <n v="20"/>
  </r>
  <r>
    <x v="1"/>
    <x v="0"/>
    <x v="14"/>
    <n v="7"/>
    <x v="7"/>
    <n v="197"/>
    <x v="67"/>
    <n v="7"/>
    <s v="12:12.318"/>
    <n v="41.938000000000002"/>
    <n v="11.526999999999999"/>
    <x v="5"/>
    <s v="Fountain  CO"/>
    <x v="14"/>
    <n v="18"/>
  </r>
  <r>
    <x v="1"/>
    <x v="0"/>
    <x v="14"/>
    <n v="8"/>
    <x v="8"/>
    <n v="22"/>
    <x v="48"/>
    <n v="7"/>
    <s v="12:12.657"/>
    <n v="42.277000000000001"/>
    <n v="0.33900000000000002"/>
    <x v="5"/>
    <s v="Murray UT"/>
    <x v="14"/>
    <n v="16"/>
  </r>
  <r>
    <x v="1"/>
    <x v="0"/>
    <x v="14"/>
    <n v="9"/>
    <x v="9"/>
    <n v="412"/>
    <x v="68"/>
    <n v="7"/>
    <s v="12:22.025"/>
    <n v="51.645000000000003"/>
    <n v="9.3680000000000003"/>
    <x v="10"/>
    <s v="Broomfield CO"/>
    <x v="14"/>
    <n v="14"/>
  </r>
  <r>
    <x v="1"/>
    <x v="0"/>
    <x v="14"/>
    <n v="10"/>
    <x v="10"/>
    <n v="966"/>
    <x v="18"/>
    <n v="7"/>
    <s v="12:23.015"/>
    <n v="52.634999999999998"/>
    <n v="0.99"/>
    <x v="5"/>
    <s v="PAcifica CA"/>
    <x v="14"/>
    <n v="12"/>
  </r>
  <r>
    <x v="1"/>
    <x v="0"/>
    <x v="14"/>
    <n v="11"/>
    <x v="12"/>
    <n v="307"/>
    <x v="17"/>
    <n v="7"/>
    <s v="12:26.486"/>
    <n v="56.106000000000002"/>
    <n v="3.4710000000000001"/>
    <x v="13"/>
    <s v="KUNA ID"/>
    <x v="14"/>
    <n v="10"/>
  </r>
  <r>
    <x v="1"/>
    <x v="0"/>
    <x v="14"/>
    <n v="12"/>
    <x v="13"/>
    <n v="870"/>
    <x v="23"/>
    <n v="7"/>
    <s v="12:29.235"/>
    <n v="58.854999999999997"/>
    <n v="2.7490000000000001"/>
    <x v="8"/>
    <s v="Boise ID"/>
    <x v="14"/>
    <n v="9"/>
  </r>
  <r>
    <x v="1"/>
    <x v="0"/>
    <x v="14"/>
    <n v="13"/>
    <x v="14"/>
    <n v="126"/>
    <x v="58"/>
    <n v="7"/>
    <s v="12:29.416"/>
    <n v="59.036000000000001"/>
    <n v="0.18099999999999999"/>
    <x v="5"/>
    <s v="Midvale UT"/>
    <x v="14"/>
    <n v="8"/>
  </r>
  <r>
    <x v="1"/>
    <x v="0"/>
    <x v="14"/>
    <n v="14"/>
    <x v="15"/>
    <n v="750"/>
    <x v="25"/>
    <n v="7"/>
    <s v="12:39.615"/>
    <d v="1899-12-30T00:01:09"/>
    <n v="10.199"/>
    <x v="5"/>
    <s v="Verdi NV"/>
    <x v="14"/>
    <n v="7"/>
  </r>
  <r>
    <x v="1"/>
    <x v="0"/>
    <x v="14"/>
    <n v="15"/>
    <x v="16"/>
    <n v="168"/>
    <x v="59"/>
    <n v="7"/>
    <s v="12:55.361"/>
    <d v="1899-12-30T00:01:25"/>
    <n v="15.746"/>
    <x v="8"/>
    <s v="Loomis CA"/>
    <x v="14"/>
    <n v="6"/>
  </r>
  <r>
    <x v="1"/>
    <x v="0"/>
    <x v="14"/>
    <n v="16"/>
    <x v="17"/>
    <n v="430"/>
    <x v="60"/>
    <n v="7"/>
    <s v="12:59.819"/>
    <d v="1899-12-30T00:01:29"/>
    <n v="4.4580000000000002"/>
    <x v="5"/>
    <s v="Minden NV"/>
    <x v="14"/>
    <n v="5"/>
  </r>
  <r>
    <x v="1"/>
    <x v="0"/>
    <x v="14"/>
    <n v="18"/>
    <x v="18"/>
    <n v="123"/>
    <x v="5"/>
    <n v="7"/>
    <s v="13:18.529"/>
    <d v="1899-12-30T00:01:48"/>
    <n v="9.2690000000000001"/>
    <x v="4"/>
    <s v="Rupert ID"/>
    <x v="14"/>
    <n v="4"/>
  </r>
  <r>
    <x v="1"/>
    <x v="0"/>
    <x v="14"/>
    <n v="20"/>
    <x v="19"/>
    <n v="805"/>
    <x v="11"/>
    <n v="6"/>
    <s v="11:39.142"/>
    <s v="1 Lap"/>
    <n v="7.8239999999999998"/>
    <x v="8"/>
    <s v="Layton UT"/>
    <x v="14"/>
    <n v="3"/>
  </r>
  <r>
    <x v="1"/>
    <x v="0"/>
    <x v="14"/>
    <s v="DNS"/>
    <x v="6"/>
    <n v="49"/>
    <x v="46"/>
    <m/>
    <s v=""/>
    <s v="DNS"/>
    <m/>
    <x v="27"/>
    <s v="West Valley UT"/>
    <x v="14"/>
    <n v="0"/>
  </r>
  <r>
    <x v="1"/>
    <x v="0"/>
    <x v="14"/>
    <s v="DNS"/>
    <x v="6"/>
    <n v="142"/>
    <x v="41"/>
    <m/>
    <s v=""/>
    <s v="DNS"/>
    <m/>
    <x v="23"/>
    <s v="Draper  UT"/>
    <x v="14"/>
    <n v="0"/>
  </r>
  <r>
    <x v="1"/>
    <x v="0"/>
    <x v="14"/>
    <s v="DNS"/>
    <x v="6"/>
    <n v="711"/>
    <x v="12"/>
    <m/>
    <s v=""/>
    <s v="DNS"/>
    <m/>
    <x v="5"/>
    <s v="Phoenix AZ"/>
    <x v="14"/>
    <n v="0"/>
  </r>
  <r>
    <x v="1"/>
    <x v="0"/>
    <x v="14"/>
    <s v="DNS"/>
    <x v="6"/>
    <n v="268"/>
    <x v="14"/>
    <m/>
    <s v=""/>
    <s v="DNS"/>
    <m/>
    <x v="9"/>
    <s v="Draper UT"/>
    <x v="14"/>
    <n v="0"/>
  </r>
  <r>
    <x v="1"/>
    <x v="0"/>
    <x v="14"/>
    <s v="DNS"/>
    <x v="6"/>
    <n v="109"/>
    <x v="21"/>
    <m/>
    <s v=""/>
    <s v="DNS"/>
    <m/>
    <x v="5"/>
    <s v="South Ogden UT"/>
    <x v="14"/>
    <n v="0"/>
  </r>
  <r>
    <x v="1"/>
    <x v="0"/>
    <x v="15"/>
    <n v="17"/>
    <x v="0"/>
    <n v="934"/>
    <x v="75"/>
    <n v="7"/>
    <s v="13:09.260"/>
    <d v="1899-12-30T00:01:39"/>
    <n v="9.4410000000000007"/>
    <x v="41"/>
    <s v="Highlands Ranch CO"/>
    <x v="15"/>
    <n v="50"/>
  </r>
  <r>
    <x v="1"/>
    <x v="0"/>
    <x v="15"/>
    <n v="19"/>
    <x v="1"/>
    <n v="32"/>
    <x v="52"/>
    <n v="6"/>
    <s v="11:31.318"/>
    <s v="1 Lap"/>
    <s v="1 Lap"/>
    <x v="29"/>
    <s v="Logan UT"/>
    <x v="15"/>
    <n v="40"/>
  </r>
  <r>
    <x v="1"/>
    <x v="0"/>
    <x v="15"/>
    <n v="21"/>
    <x v="2"/>
    <n v="369"/>
    <x v="24"/>
    <n v="6"/>
    <s v="11:40.258"/>
    <s v="1 Lap"/>
    <n v="1.1160000000000001"/>
    <x v="14"/>
    <s v="Woods Cross UT"/>
    <x v="15"/>
    <n v="32"/>
  </r>
  <r>
    <x v="1"/>
    <x v="0"/>
    <x v="15"/>
    <n v="22"/>
    <x v="3"/>
    <n v="660"/>
    <x v="4"/>
    <n v="6"/>
    <s v="11:41.140"/>
    <s v="1 Lap"/>
    <n v="0.88200000000000001"/>
    <x v="3"/>
    <s v="Pleasant view UT"/>
    <x v="15"/>
    <n v="26"/>
  </r>
  <r>
    <x v="1"/>
    <x v="0"/>
    <x v="15"/>
    <n v="23"/>
    <x v="4"/>
    <n v="317"/>
    <x v="54"/>
    <n v="6"/>
    <s v="11:55.802"/>
    <s v="1 Lap"/>
    <n v="14.662000000000001"/>
    <x v="14"/>
    <s v="Ogden Ut"/>
    <x v="15"/>
    <n v="22"/>
  </r>
  <r>
    <x v="1"/>
    <x v="0"/>
    <x v="15"/>
    <n v="24"/>
    <x v="5"/>
    <n v="113"/>
    <x v="26"/>
    <n v="6"/>
    <s v="11:56.603"/>
    <s v="1 Lap"/>
    <n v="0.80100000000000005"/>
    <x v="17"/>
    <s v="South Jordan Ut"/>
    <x v="15"/>
    <n v="20"/>
  </r>
  <r>
    <x v="1"/>
    <x v="0"/>
    <x v="15"/>
    <s v="DQ"/>
    <x v="20"/>
    <n v="142"/>
    <x v="41"/>
    <n v="2"/>
    <s v="4:30.232"/>
    <s v="DQ"/>
    <m/>
    <x v="23"/>
    <s v="Draper  UT"/>
    <x v="15"/>
    <n v="0"/>
  </r>
  <r>
    <x v="1"/>
    <x v="0"/>
    <x v="16"/>
    <n v="1"/>
    <x v="0"/>
    <n v="107"/>
    <x v="16"/>
    <n v="7"/>
    <s v="12:05.141"/>
    <m/>
    <m/>
    <x v="11"/>
    <s v="Meridian ID"/>
    <x v="16"/>
    <n v="50"/>
  </r>
  <r>
    <x v="1"/>
    <x v="0"/>
    <x v="16"/>
    <n v="2"/>
    <x v="1"/>
    <n v="136"/>
    <x v="1"/>
    <n v="7"/>
    <s v="12:05.271"/>
    <n v="0.13"/>
    <n v="0.13"/>
    <x v="1"/>
    <s v="Pleasant Grove UT"/>
    <x v="16"/>
    <n v="40"/>
  </r>
  <r>
    <x v="1"/>
    <x v="0"/>
    <x v="16"/>
    <n v="3"/>
    <x v="2"/>
    <n v="197"/>
    <x v="67"/>
    <n v="7"/>
    <s v="12:15.088"/>
    <n v="9.9469999999999992"/>
    <n v="9.8170000000000002"/>
    <x v="5"/>
    <s v="Fountain  CO"/>
    <x v="16"/>
    <n v="32"/>
  </r>
  <r>
    <x v="1"/>
    <x v="0"/>
    <x v="16"/>
    <n v="4"/>
    <x v="3"/>
    <n v="412"/>
    <x v="68"/>
    <n v="7"/>
    <s v="12:23.826"/>
    <n v="18.684999999999999"/>
    <n v="8.7379999999999995"/>
    <x v="10"/>
    <s v="Broomfield CO"/>
    <x v="16"/>
    <n v="26"/>
  </r>
  <r>
    <x v="1"/>
    <x v="0"/>
    <x v="16"/>
    <n v="5"/>
    <x v="4"/>
    <n v="467"/>
    <x v="3"/>
    <n v="7"/>
    <s v="12:26.857"/>
    <n v="21.716000000000001"/>
    <n v="3.0310000000000001"/>
    <x v="0"/>
    <s v="Layton UT"/>
    <x v="16"/>
    <n v="22"/>
  </r>
  <r>
    <x v="1"/>
    <x v="0"/>
    <x v="16"/>
    <n v="6"/>
    <x v="5"/>
    <n v="240"/>
    <x v="62"/>
    <n v="7"/>
    <s v="12:44.982"/>
    <n v="39.841000000000001"/>
    <n v="18.125"/>
    <x v="0"/>
    <s v="missoula MT"/>
    <x v="16"/>
    <n v="20"/>
  </r>
  <r>
    <x v="1"/>
    <x v="0"/>
    <x v="16"/>
    <n v="7"/>
    <x v="7"/>
    <n v="998"/>
    <x v="57"/>
    <n v="7"/>
    <s v="12:49.411"/>
    <n v="44.27"/>
    <n v="4.4290000000000003"/>
    <x v="36"/>
    <s v="THORNTON CO"/>
    <x v="16"/>
    <n v="18"/>
  </r>
  <r>
    <x v="1"/>
    <x v="0"/>
    <x v="16"/>
    <n v="8"/>
    <x v="8"/>
    <n v="805"/>
    <x v="11"/>
    <n v="7"/>
    <s v="12:56.857"/>
    <n v="51.716000000000001"/>
    <n v="7.4459999999999997"/>
    <x v="8"/>
    <s v="Layton UT"/>
    <x v="16"/>
    <n v="16"/>
  </r>
  <r>
    <x v="1"/>
    <x v="0"/>
    <x v="16"/>
    <n v="9"/>
    <x v="9"/>
    <n v="711"/>
    <x v="12"/>
    <n v="7"/>
    <s v="12:57.184"/>
    <n v="52.042999999999999"/>
    <n v="0.32700000000000001"/>
    <x v="5"/>
    <s v="Phoenix AZ"/>
    <x v="16"/>
    <n v="14"/>
  </r>
  <r>
    <x v="1"/>
    <x v="0"/>
    <x v="16"/>
    <n v="10"/>
    <x v="10"/>
    <n v="430"/>
    <x v="60"/>
    <n v="7"/>
    <s v="13:05.746"/>
    <d v="1899-12-30T00:01:01"/>
    <n v="8.5619999999999994"/>
    <x v="5"/>
    <s v="Minden NV"/>
    <x v="16"/>
    <n v="12"/>
  </r>
  <r>
    <x v="1"/>
    <x v="0"/>
    <x v="16"/>
    <n v="11"/>
    <x v="12"/>
    <n v="250"/>
    <x v="69"/>
    <n v="7"/>
    <s v="13:35.536"/>
    <d v="1899-12-30T00:01:30"/>
    <n v="29.79"/>
    <x v="5"/>
    <s v="Bountiful UT"/>
    <x v="16"/>
    <n v="10"/>
  </r>
  <r>
    <x v="1"/>
    <x v="0"/>
    <x v="16"/>
    <n v="12"/>
    <x v="13"/>
    <n v="130"/>
    <x v="61"/>
    <n v="7"/>
    <s v="13:53.936"/>
    <d v="1899-12-30T00:01:49"/>
    <n v="18.399999999999999"/>
    <x v="37"/>
    <s v="Bear River  Wy"/>
    <x v="16"/>
    <n v="9"/>
  </r>
  <r>
    <x v="1"/>
    <x v="0"/>
    <x v="16"/>
    <n v="13"/>
    <x v="14"/>
    <n v="268"/>
    <x v="14"/>
    <n v="7"/>
    <s v="13:54.324"/>
    <d v="1899-12-30T00:01:49"/>
    <n v="0.38800000000000001"/>
    <x v="9"/>
    <s v="Draper UT"/>
    <x v="16"/>
    <n v="8"/>
  </r>
  <r>
    <x v="1"/>
    <x v="0"/>
    <x v="16"/>
    <n v="14"/>
    <x v="15"/>
    <n v="100"/>
    <x v="10"/>
    <n v="6"/>
    <s v="12:25.266"/>
    <s v="1 Lap"/>
    <s v="1 Lap"/>
    <x v="5"/>
    <s v="Grantsville UT"/>
    <x v="16"/>
    <n v="7"/>
  </r>
  <r>
    <x v="1"/>
    <x v="0"/>
    <x v="16"/>
    <s v="DNS"/>
    <x v="6"/>
    <n v="109"/>
    <x v="21"/>
    <m/>
    <s v=""/>
    <s v="DNS"/>
    <m/>
    <x v="5"/>
    <s v="South Ogden UT"/>
    <x v="16"/>
    <n v="0"/>
  </r>
  <r>
    <x v="1"/>
    <x v="0"/>
    <x v="16"/>
    <s v="DNS"/>
    <x v="6"/>
    <n v="104"/>
    <x v="8"/>
    <m/>
    <s v=""/>
    <s v="DNS"/>
    <m/>
    <x v="6"/>
    <s v="El Cajon CA"/>
    <x v="16"/>
    <n v="0"/>
  </r>
  <r>
    <x v="1"/>
    <x v="0"/>
    <x v="17"/>
    <n v="1"/>
    <x v="0"/>
    <n v="197"/>
    <x v="67"/>
    <n v="7"/>
    <s v="12:16.709"/>
    <m/>
    <m/>
    <x v="5"/>
    <s v="Fountain  CO"/>
    <x v="17"/>
    <n v="50"/>
  </r>
  <r>
    <x v="1"/>
    <x v="0"/>
    <x v="17"/>
    <n v="2"/>
    <x v="1"/>
    <n v="307"/>
    <x v="17"/>
    <n v="7"/>
    <s v="12:23.488"/>
    <n v="6.7789999999999999"/>
    <n v="6.7789999999999999"/>
    <x v="13"/>
    <s v="KUNA ID"/>
    <x v="17"/>
    <n v="40"/>
  </r>
  <r>
    <x v="1"/>
    <x v="0"/>
    <x v="17"/>
    <n v="3"/>
    <x v="2"/>
    <n v="412"/>
    <x v="68"/>
    <n v="7"/>
    <s v="12:32.720"/>
    <n v="16.010999999999999"/>
    <n v="9.2319999999999993"/>
    <x v="10"/>
    <s v="Broomfield CO"/>
    <x v="17"/>
    <n v="32"/>
  </r>
  <r>
    <x v="1"/>
    <x v="0"/>
    <x v="17"/>
    <n v="4"/>
    <x v="3"/>
    <s v="151x"/>
    <x v="74"/>
    <n v="7"/>
    <s v="12:35.223"/>
    <n v="18.513999999999999"/>
    <n v="2.5030000000000001"/>
    <x v="5"/>
    <s v="Los Angeles CA"/>
    <x v="17"/>
    <n v="26"/>
  </r>
  <r>
    <x v="1"/>
    <x v="0"/>
    <x v="17"/>
    <n v="5"/>
    <x v="4"/>
    <n v="805"/>
    <x v="11"/>
    <n v="7"/>
    <s v="12:43.029"/>
    <n v="26.32"/>
    <n v="7.806"/>
    <x v="8"/>
    <s v="Layton UT"/>
    <x v="17"/>
    <n v="22"/>
  </r>
  <r>
    <x v="1"/>
    <x v="0"/>
    <x v="17"/>
    <n v="8"/>
    <x v="5"/>
    <n v="711"/>
    <x v="12"/>
    <n v="7"/>
    <s v="13:26.179"/>
    <d v="1899-12-30T00:01:09"/>
    <n v="7.694"/>
    <x v="5"/>
    <s v="Phoenix AZ"/>
    <x v="17"/>
    <n v="20"/>
  </r>
  <r>
    <x v="1"/>
    <x v="0"/>
    <x v="17"/>
    <n v="9"/>
    <x v="7"/>
    <n v="250"/>
    <x v="69"/>
    <n v="7"/>
    <s v="13:32.854"/>
    <d v="1899-12-30T00:01:16"/>
    <n v="6.6749999999999998"/>
    <x v="5"/>
    <s v="Bountiful UT"/>
    <x v="17"/>
    <n v="18"/>
  </r>
  <r>
    <x v="1"/>
    <x v="0"/>
    <x v="17"/>
    <n v="10"/>
    <x v="8"/>
    <n v="109"/>
    <x v="21"/>
    <n v="7"/>
    <s v="13:34.028"/>
    <d v="1899-12-30T00:01:17"/>
    <n v="1.1739999999999999"/>
    <x v="5"/>
    <s v="South Ogden UT"/>
    <x v="17"/>
    <n v="16"/>
  </r>
  <r>
    <x v="1"/>
    <x v="0"/>
    <x v="17"/>
    <n v="15"/>
    <x v="9"/>
    <n v="131"/>
    <x v="22"/>
    <n v="7"/>
    <s v="13:54.854"/>
    <d v="1899-12-30T00:01:38"/>
    <n v="6.508"/>
    <x v="16"/>
    <s v="Salt Lake City UT"/>
    <x v="17"/>
    <n v="14"/>
  </r>
  <r>
    <x v="1"/>
    <x v="0"/>
    <x v="17"/>
    <n v="16"/>
    <x v="10"/>
    <n v="123"/>
    <x v="5"/>
    <n v="7"/>
    <s v="13:55.166"/>
    <d v="1899-12-30T00:01:38"/>
    <n v="0.312"/>
    <x v="4"/>
    <s v="Rupert ID"/>
    <x v="17"/>
    <n v="12"/>
  </r>
  <r>
    <x v="1"/>
    <x v="0"/>
    <x v="17"/>
    <n v="17"/>
    <x v="12"/>
    <n v="100"/>
    <x v="10"/>
    <n v="7"/>
    <s v="14:13.700"/>
    <d v="1899-12-30T00:01:57"/>
    <n v="18.533999999999999"/>
    <x v="5"/>
    <s v="Grantsville UT"/>
    <x v="17"/>
    <n v="10"/>
  </r>
  <r>
    <x v="1"/>
    <x v="0"/>
    <x v="17"/>
    <n v="18"/>
    <x v="13"/>
    <n v="425"/>
    <x v="42"/>
    <n v="6"/>
    <s v="13:15.185"/>
    <s v="1 Lap"/>
    <s v="1 Lap"/>
    <x v="9"/>
    <s v="Syracuse UT"/>
    <x v="17"/>
    <n v="9"/>
  </r>
  <r>
    <x v="1"/>
    <x v="0"/>
    <x v="17"/>
    <s v="DNF"/>
    <x v="11"/>
    <n v="430"/>
    <x v="60"/>
    <n v="3"/>
    <s v="5:31.715"/>
    <s v="DNF"/>
    <s v="3 Laps"/>
    <x v="5"/>
    <s v="Minden NV"/>
    <x v="17"/>
    <n v="0"/>
  </r>
  <r>
    <x v="1"/>
    <x v="0"/>
    <x v="17"/>
    <s v="DNS"/>
    <x v="6"/>
    <n v="268"/>
    <x v="14"/>
    <m/>
    <s v=""/>
    <s v="DNS"/>
    <m/>
    <x v="9"/>
    <s v="Draper UT"/>
    <x v="17"/>
    <n v="0"/>
  </r>
  <r>
    <x v="1"/>
    <x v="0"/>
    <x v="17"/>
    <s v="DQ"/>
    <x v="20"/>
    <n v="51"/>
    <x v="70"/>
    <n v="7"/>
    <s v="12:53.985"/>
    <n v="37.276000000000003"/>
    <n v="10.956"/>
    <x v="39"/>
    <s v="Elizabeth CO"/>
    <x v="17"/>
    <n v="0"/>
  </r>
  <r>
    <x v="1"/>
    <x v="0"/>
    <x v="18"/>
    <n v="1"/>
    <x v="0"/>
    <n v="89"/>
    <x v="32"/>
    <n v="7"/>
    <s v="11:12.723"/>
    <m/>
    <m/>
    <x v="40"/>
    <s v="Duvall  WA"/>
    <x v="18"/>
    <n v="50"/>
  </r>
  <r>
    <x v="1"/>
    <x v="0"/>
    <x v="18"/>
    <n v="2"/>
    <x v="1"/>
    <n v="122"/>
    <x v="35"/>
    <n v="7"/>
    <s v="11:12.894"/>
    <n v="0.17100000000000001"/>
    <n v="0.17100000000000001"/>
    <x v="2"/>
    <s v="Roy UT"/>
    <x v="18"/>
    <n v="40"/>
  </r>
  <r>
    <x v="1"/>
    <x v="0"/>
    <x v="18"/>
    <n v="3"/>
    <x v="2"/>
    <n v="53"/>
    <x v="27"/>
    <n v="7"/>
    <s v="11:25.197"/>
    <n v="12.474"/>
    <n v="12.303000000000001"/>
    <x v="2"/>
    <s v="Gilbert AZ"/>
    <x v="18"/>
    <n v="32"/>
  </r>
  <r>
    <x v="1"/>
    <x v="0"/>
    <x v="18"/>
    <n v="4"/>
    <x v="3"/>
    <n v="38"/>
    <x v="73"/>
    <n v="7"/>
    <s v="11:28.212"/>
    <n v="15.489000000000001"/>
    <n v="3.0150000000000001"/>
    <x v="2"/>
    <s v="Seattle WA"/>
    <x v="18"/>
    <n v="26"/>
  </r>
  <r>
    <x v="1"/>
    <x v="0"/>
    <x v="18"/>
    <n v="5"/>
    <x v="4"/>
    <n v="49"/>
    <x v="46"/>
    <n v="7"/>
    <s v="11:31.420"/>
    <n v="18.696999999999999"/>
    <n v="3.2080000000000002"/>
    <x v="27"/>
    <s v="West Valley UT"/>
    <x v="18"/>
    <n v="22"/>
  </r>
  <r>
    <x v="1"/>
    <x v="0"/>
    <x v="18"/>
    <n v="6"/>
    <x v="5"/>
    <n v="121"/>
    <x v="45"/>
    <n v="7"/>
    <s v="11:31.949"/>
    <n v="19.225999999999999"/>
    <n v="0.52900000000000003"/>
    <x v="26"/>
    <s v="Salt Lake City UT"/>
    <x v="18"/>
    <n v="20"/>
  </r>
  <r>
    <x v="1"/>
    <x v="0"/>
    <x v="18"/>
    <n v="7"/>
    <x v="7"/>
    <s v="40x"/>
    <x v="72"/>
    <n v="7"/>
    <s v="11:49.918"/>
    <n v="37.195"/>
    <n v="17.969000000000001"/>
    <x v="0"/>
    <s v="Denver CO"/>
    <x v="18"/>
    <n v="18"/>
  </r>
  <r>
    <x v="1"/>
    <x v="0"/>
    <x v="18"/>
    <n v="8"/>
    <x v="8"/>
    <n v="58"/>
    <x v="31"/>
    <n v="7"/>
    <s v="12:05.968"/>
    <n v="53.244999999999997"/>
    <n v="16.05"/>
    <x v="18"/>
    <s v="Murray UT"/>
    <x v="18"/>
    <n v="16"/>
  </r>
  <r>
    <x v="1"/>
    <x v="0"/>
    <x v="18"/>
    <n v="9"/>
    <x v="9"/>
    <n v="117"/>
    <x v="49"/>
    <n v="7"/>
    <s v="12:26.954"/>
    <d v="1899-12-30T00:01:14"/>
    <n v="20.986000000000001"/>
    <x v="19"/>
    <s v="South Jordan UT"/>
    <x v="18"/>
    <n v="14"/>
  </r>
  <r>
    <x v="1"/>
    <x v="0"/>
    <x v="18"/>
    <s v="DNS"/>
    <x v="6"/>
    <n v="84"/>
    <x v="50"/>
    <m/>
    <s v=""/>
    <s v="DNS"/>
    <m/>
    <x v="5"/>
    <s v="Salt Lake City Utah"/>
    <x v="18"/>
    <n v="0"/>
  </r>
  <r>
    <x v="1"/>
    <x v="0"/>
    <x v="18"/>
    <s v="DNS"/>
    <x v="6"/>
    <n v="310"/>
    <x v="65"/>
    <m/>
    <s v=""/>
    <s v="DNS"/>
    <m/>
    <x v="38"/>
    <s v="Loveland CO"/>
    <x v="18"/>
    <n v="0"/>
  </r>
  <r>
    <x v="1"/>
    <x v="0"/>
    <x v="18"/>
    <s v="DNS"/>
    <x v="6"/>
    <n v="79"/>
    <x v="64"/>
    <m/>
    <s v=""/>
    <s v="DNS"/>
    <m/>
    <x v="38"/>
    <s v="Littleton CO"/>
    <x v="18"/>
    <n v="0"/>
  </r>
  <r>
    <x v="1"/>
    <x v="0"/>
    <x v="18"/>
    <s v="DNS"/>
    <x v="6"/>
    <n v="39"/>
    <x v="34"/>
    <m/>
    <s v=""/>
    <s v="DNS"/>
    <m/>
    <x v="19"/>
    <s v="Bluffdale UT"/>
    <x v="18"/>
    <n v="0"/>
  </r>
  <r>
    <x v="1"/>
    <x v="0"/>
    <x v="18"/>
    <s v="DNS"/>
    <x v="6"/>
    <n v="321"/>
    <x v="2"/>
    <m/>
    <s v=""/>
    <s v="DNS"/>
    <m/>
    <x v="2"/>
    <s v="Kaysville UT"/>
    <x v="18"/>
    <n v="0"/>
  </r>
  <r>
    <x v="1"/>
    <x v="0"/>
    <x v="18"/>
    <s v="DNS"/>
    <x v="6"/>
    <n v="101"/>
    <x v="37"/>
    <m/>
    <s v=""/>
    <s v="DNS"/>
    <m/>
    <x v="0"/>
    <s v="Boise ID"/>
    <x v="18"/>
    <n v="0"/>
  </r>
  <r>
    <x v="1"/>
    <x v="0"/>
    <x v="18"/>
    <s v="DNS"/>
    <x v="6"/>
    <n v="870"/>
    <x v="23"/>
    <m/>
    <s v=""/>
    <s v="DNS"/>
    <m/>
    <x v="8"/>
    <s v="Boise ID"/>
    <x v="18"/>
    <n v="0"/>
  </r>
  <r>
    <x v="1"/>
    <x v="0"/>
    <x v="18"/>
    <s v="DNS"/>
    <x v="6"/>
    <n v="10"/>
    <x v="29"/>
    <m/>
    <s v=""/>
    <s v="DNS"/>
    <m/>
    <x v="0"/>
    <s v="Draper  UT"/>
    <x v="18"/>
    <n v="0"/>
  </r>
  <r>
    <x v="1"/>
    <x v="0"/>
    <x v="18"/>
    <s v="DNS"/>
    <x v="6"/>
    <n v="258"/>
    <x v="43"/>
    <m/>
    <s v=""/>
    <s v="DNS"/>
    <m/>
    <x v="19"/>
    <s v="Belgrade MT"/>
    <x v="18"/>
    <n v="0"/>
  </r>
  <r>
    <x v="1"/>
    <x v="0"/>
    <x v="18"/>
    <s v="DNS"/>
    <x v="6"/>
    <s v="82x"/>
    <x v="33"/>
    <m/>
    <s v=""/>
    <s v="DNS"/>
    <m/>
    <x v="2"/>
    <s v="Snoqualmie WA"/>
    <x v="18"/>
    <n v="0"/>
  </r>
  <r>
    <x v="1"/>
    <x v="0"/>
    <x v="18"/>
    <s v="DNS"/>
    <x v="6"/>
    <n v="527"/>
    <x v="44"/>
    <m/>
    <s v=""/>
    <s v="DNS"/>
    <m/>
    <x v="5"/>
    <s v="Salt Lake City UT"/>
    <x v="18"/>
    <n v="0"/>
  </r>
  <r>
    <x v="1"/>
    <x v="0"/>
    <x v="18"/>
    <s v="DNS"/>
    <x v="6"/>
    <s v="25x"/>
    <x v="63"/>
    <m/>
    <s v=""/>
    <s v="DNS"/>
    <m/>
    <x v="12"/>
    <s v="Denver CO"/>
    <x v="18"/>
    <n v="0"/>
  </r>
  <r>
    <x v="1"/>
    <x v="0"/>
    <x v="19"/>
    <n v="1"/>
    <x v="0"/>
    <n v="79"/>
    <x v="64"/>
    <n v="7"/>
    <s v="11:26.923"/>
    <m/>
    <m/>
    <x v="38"/>
    <s v="Littleton CO"/>
    <x v="19"/>
    <n v="50"/>
  </r>
  <r>
    <x v="1"/>
    <x v="0"/>
    <x v="19"/>
    <n v="2"/>
    <x v="1"/>
    <n v="122"/>
    <x v="35"/>
    <n v="7"/>
    <s v="11:27.170"/>
    <n v="0.247"/>
    <n v="0.247"/>
    <x v="2"/>
    <s v="Roy UT"/>
    <x v="19"/>
    <n v="40"/>
  </r>
  <r>
    <x v="1"/>
    <x v="0"/>
    <x v="19"/>
    <n v="3"/>
    <x v="2"/>
    <n v="53"/>
    <x v="27"/>
    <n v="7"/>
    <s v="11:35.059"/>
    <n v="8.1359999999999992"/>
    <n v="7.8890000000000002"/>
    <x v="2"/>
    <s v="Gilbert AZ"/>
    <x v="19"/>
    <n v="32"/>
  </r>
  <r>
    <x v="1"/>
    <x v="0"/>
    <x v="19"/>
    <n v="4"/>
    <x v="3"/>
    <n v="464"/>
    <x v="38"/>
    <n v="7"/>
    <s v="11:48.926"/>
    <n v="22.003"/>
    <n v="13.867000000000001"/>
    <x v="2"/>
    <s v="East Wenatchee WA"/>
    <x v="19"/>
    <n v="26"/>
  </r>
  <r>
    <x v="1"/>
    <x v="0"/>
    <x v="19"/>
    <n v="5"/>
    <x v="4"/>
    <s v="25x"/>
    <x v="63"/>
    <n v="7"/>
    <s v="12:00.105"/>
    <n v="33.182000000000002"/>
    <n v="11.179"/>
    <x v="12"/>
    <s v="Denver CO"/>
    <x v="19"/>
    <n v="22"/>
  </r>
  <r>
    <x v="1"/>
    <x v="0"/>
    <x v="19"/>
    <n v="6"/>
    <x v="5"/>
    <s v="82x"/>
    <x v="33"/>
    <n v="7"/>
    <s v="12:03.398"/>
    <n v="36.475000000000001"/>
    <n v="3.2930000000000001"/>
    <x v="2"/>
    <s v="Snoqualmie WA"/>
    <x v="19"/>
    <n v="20"/>
  </r>
  <r>
    <x v="1"/>
    <x v="0"/>
    <x v="19"/>
    <n v="7"/>
    <x v="7"/>
    <n v="58"/>
    <x v="31"/>
    <n v="7"/>
    <s v="12:03.739"/>
    <n v="36.816000000000003"/>
    <n v="0.34100000000000003"/>
    <x v="18"/>
    <s v="Murray UT"/>
    <x v="19"/>
    <n v="18"/>
  </r>
  <r>
    <x v="1"/>
    <x v="0"/>
    <x v="19"/>
    <n v="8"/>
    <x v="8"/>
    <n v="258"/>
    <x v="43"/>
    <n v="7"/>
    <s v="12:04.550"/>
    <n v="37.627000000000002"/>
    <n v="0.81100000000000005"/>
    <x v="19"/>
    <s v="Belgrade MT"/>
    <x v="19"/>
    <n v="16"/>
  </r>
  <r>
    <x v="1"/>
    <x v="0"/>
    <x v="19"/>
    <n v="9"/>
    <x v="9"/>
    <n v="310"/>
    <x v="65"/>
    <n v="7"/>
    <s v="12:09.236"/>
    <n v="42.313000000000002"/>
    <n v="4.6859999999999999"/>
    <x v="38"/>
    <s v="Loveland CO"/>
    <x v="19"/>
    <n v="14"/>
  </r>
  <r>
    <x v="1"/>
    <x v="0"/>
    <x v="19"/>
    <n v="10"/>
    <x v="10"/>
    <n v="101"/>
    <x v="37"/>
    <n v="7"/>
    <s v="12:09.540"/>
    <n v="42.616999999999997"/>
    <n v="0.30399999999999999"/>
    <x v="0"/>
    <s v="Boise ID"/>
    <x v="19"/>
    <n v="12"/>
  </r>
  <r>
    <x v="1"/>
    <x v="0"/>
    <x v="19"/>
    <s v="DNF"/>
    <x v="11"/>
    <n v="22"/>
    <x v="48"/>
    <n v="2"/>
    <s v="3:32.121"/>
    <s v="DNF"/>
    <s v="5 Laps"/>
    <x v="5"/>
    <s v="Murray UT"/>
    <x v="19"/>
    <n v="0"/>
  </r>
  <r>
    <x v="1"/>
    <x v="0"/>
    <x v="19"/>
    <s v="DNF"/>
    <x v="11"/>
    <n v="870"/>
    <x v="23"/>
    <n v="2"/>
    <s v="3:32.219"/>
    <s v="DNF"/>
    <n v="9.8000000000000004E-2"/>
    <x v="8"/>
    <s v="Boise ID"/>
    <x v="19"/>
    <n v="0"/>
  </r>
  <r>
    <x v="1"/>
    <x v="0"/>
    <x v="19"/>
    <s v="DNS"/>
    <x v="6"/>
    <n v="89"/>
    <x v="32"/>
    <m/>
    <s v=""/>
    <s v="DNS"/>
    <m/>
    <x v="40"/>
    <s v="Duvall  WA"/>
    <x v="19"/>
    <n v="0"/>
  </r>
  <r>
    <x v="1"/>
    <x v="0"/>
    <x v="19"/>
    <s v="DNS"/>
    <x v="6"/>
    <n v="177"/>
    <x v="0"/>
    <m/>
    <s v=""/>
    <s v="DNS"/>
    <m/>
    <x v="0"/>
    <s v="Lindon UT"/>
    <x v="19"/>
    <n v="0"/>
  </r>
  <r>
    <x v="1"/>
    <x v="0"/>
    <x v="19"/>
    <s v="DNS"/>
    <x v="6"/>
    <n v="527"/>
    <x v="44"/>
    <m/>
    <s v=""/>
    <s v="DNS"/>
    <m/>
    <x v="5"/>
    <s v="Salt Lake City UT"/>
    <x v="19"/>
    <n v="0"/>
  </r>
  <r>
    <x v="1"/>
    <x v="0"/>
    <x v="19"/>
    <s v="DNS"/>
    <x v="6"/>
    <n v="121"/>
    <x v="45"/>
    <m/>
    <s v=""/>
    <s v="DNS"/>
    <m/>
    <x v="26"/>
    <s v="Salt Lake City UT"/>
    <x v="19"/>
    <n v="0"/>
  </r>
  <r>
    <x v="1"/>
    <x v="0"/>
    <x v="19"/>
    <s v="DNS"/>
    <x v="6"/>
    <n v="49"/>
    <x v="46"/>
    <m/>
    <s v=""/>
    <s v="DNS"/>
    <m/>
    <x v="27"/>
    <s v="West Valley UT"/>
    <x v="19"/>
    <n v="0"/>
  </r>
  <r>
    <x v="1"/>
    <x v="0"/>
    <x v="19"/>
    <s v="DNS"/>
    <x v="6"/>
    <n v="39"/>
    <x v="34"/>
    <m/>
    <s v=""/>
    <s v="DNS"/>
    <m/>
    <x v="19"/>
    <s v="Bluffdale UT"/>
    <x v="19"/>
    <n v="0"/>
  </r>
  <r>
    <x v="1"/>
    <x v="0"/>
    <x v="19"/>
    <s v="DNS"/>
    <x v="6"/>
    <n v="38"/>
    <x v="73"/>
    <m/>
    <s v=""/>
    <s v="DNS"/>
    <m/>
    <x v="2"/>
    <s v="Seattle WA"/>
    <x v="19"/>
    <n v="0"/>
  </r>
  <r>
    <x v="1"/>
    <x v="0"/>
    <x v="19"/>
    <s v="DNS"/>
    <x v="6"/>
    <n v="84"/>
    <x v="50"/>
    <m/>
    <s v=""/>
    <s v="DNS"/>
    <m/>
    <x v="5"/>
    <s v="Salt Lake City Utah"/>
    <x v="19"/>
    <n v="0"/>
  </r>
  <r>
    <x v="1"/>
    <x v="0"/>
    <x v="20"/>
    <n v="1"/>
    <x v="0"/>
    <n v="107"/>
    <x v="16"/>
    <n v="7"/>
    <s v="12:12.757"/>
    <m/>
    <m/>
    <x v="11"/>
    <s v="Meridian ID"/>
    <x v="20"/>
    <n v="50"/>
  </r>
  <r>
    <x v="1"/>
    <x v="0"/>
    <x v="20"/>
    <n v="2"/>
    <x v="1"/>
    <n v="412"/>
    <x v="68"/>
    <n v="7"/>
    <s v="12:19.652"/>
    <n v="6.8949999999999996"/>
    <n v="6.8949999999999996"/>
    <x v="10"/>
    <s v="Broomfield CO"/>
    <x v="20"/>
    <n v="40"/>
  </r>
  <r>
    <x v="1"/>
    <x v="0"/>
    <x v="20"/>
    <n v="3"/>
    <x v="2"/>
    <n v="258"/>
    <x v="43"/>
    <n v="7"/>
    <s v="12:35.595"/>
    <n v="22.838000000000001"/>
    <n v="15.943"/>
    <x v="24"/>
    <s v="Belgrade MT"/>
    <x v="20"/>
    <n v="32"/>
  </r>
  <r>
    <x v="1"/>
    <x v="0"/>
    <x v="20"/>
    <n v="6"/>
    <x v="3"/>
    <n v="317"/>
    <x v="54"/>
    <n v="7"/>
    <s v="13:16.831"/>
    <d v="1899-12-30T00:01:04"/>
    <n v="1.619"/>
    <x v="14"/>
    <s v="Ogden Ut"/>
    <x v="20"/>
    <n v="26"/>
  </r>
  <r>
    <x v="1"/>
    <x v="0"/>
    <x v="20"/>
    <n v="7"/>
    <x v="4"/>
    <n v="369"/>
    <x v="24"/>
    <n v="7"/>
    <s v="13:17.450"/>
    <d v="1899-12-30T00:01:05"/>
    <n v="0.61899999999999999"/>
    <x v="14"/>
    <s v="Woods Cross UT"/>
    <x v="20"/>
    <n v="22"/>
  </r>
  <r>
    <x v="1"/>
    <x v="0"/>
    <x v="20"/>
    <s v="DNS"/>
    <x v="6"/>
    <n v="607"/>
    <x v="13"/>
    <m/>
    <s v=""/>
    <s v="DNS"/>
    <m/>
    <x v="34"/>
    <s v="Taylorsville UT"/>
    <x v="20"/>
    <n v="0"/>
  </r>
  <r>
    <x v="1"/>
    <x v="0"/>
    <x v="21"/>
    <n v="4"/>
    <x v="0"/>
    <n v="934"/>
    <x v="75"/>
    <n v="7"/>
    <s v="13:06.453"/>
    <n v="53.695999999999998"/>
    <n v="30.858000000000001"/>
    <x v="41"/>
    <s v="Highlands Ranch CO"/>
    <x v="21"/>
    <n v="50"/>
  </r>
  <r>
    <x v="1"/>
    <x v="0"/>
    <x v="21"/>
    <n v="5"/>
    <x v="1"/>
    <n v="32"/>
    <x v="52"/>
    <n v="7"/>
    <s v="13:15.212"/>
    <d v="1899-12-30T00:01:02"/>
    <n v="8.7590000000000003"/>
    <x v="29"/>
    <s v="Logan UT"/>
    <x v="21"/>
    <n v="40"/>
  </r>
  <r>
    <x v="1"/>
    <x v="0"/>
    <x v="21"/>
    <n v="8"/>
    <x v="2"/>
    <n v="660"/>
    <x v="4"/>
    <n v="7"/>
    <s v="13:31.621"/>
    <d v="1899-12-30T00:01:19"/>
    <n v="14.170999999999999"/>
    <x v="3"/>
    <s v="Pleasant view UT"/>
    <x v="21"/>
    <n v="32"/>
  </r>
  <r>
    <x v="1"/>
    <x v="0"/>
    <x v="21"/>
    <n v="9"/>
    <x v="3"/>
    <n v="113"/>
    <x v="26"/>
    <n v="7"/>
    <s v="13:36.978"/>
    <d v="1899-12-30T00:01:24"/>
    <n v="5.3570000000000002"/>
    <x v="17"/>
    <s v="South Jordan Ut"/>
    <x v="21"/>
    <n v="26"/>
  </r>
  <r>
    <x v="1"/>
    <x v="0"/>
    <x v="21"/>
    <n v="10"/>
    <x v="4"/>
    <n v="142"/>
    <x v="41"/>
    <n v="7"/>
    <s v="14:01.750"/>
    <d v="1899-12-30T00:01:49"/>
    <n v="24.771999999999998"/>
    <x v="23"/>
    <s v="Draper  UT"/>
    <x v="21"/>
    <n v="22"/>
  </r>
  <r>
    <x v="1"/>
    <x v="0"/>
    <x v="21"/>
    <n v="11"/>
    <x v="5"/>
    <n v="217"/>
    <x v="20"/>
    <n v="6"/>
    <s v="13:30.160"/>
    <s v="1 Lap"/>
    <s v="1 Lap"/>
    <x v="31"/>
    <s v="Boise ID"/>
    <x v="21"/>
    <n v="20"/>
  </r>
  <r>
    <x v="1"/>
    <x v="0"/>
    <x v="23"/>
    <n v="4"/>
    <x v="0"/>
    <n v="79"/>
    <x v="64"/>
    <n v="7"/>
    <s v="11:40.587"/>
    <n v="19.326000000000001"/>
    <n v="4.5289999999999999"/>
    <x v="38"/>
    <s v="Littleton CO"/>
    <x v="23"/>
    <n v="50"/>
  </r>
  <r>
    <x v="1"/>
    <x v="0"/>
    <x v="23"/>
    <n v="5"/>
    <x v="1"/>
    <n v="122"/>
    <x v="35"/>
    <n v="7"/>
    <s v="11:40.911"/>
    <n v="19.649999999999999"/>
    <n v="0.32400000000000001"/>
    <x v="2"/>
    <s v="Roy UT"/>
    <x v="23"/>
    <n v="40"/>
  </r>
  <r>
    <x v="1"/>
    <x v="0"/>
    <x v="23"/>
    <n v="6"/>
    <x v="2"/>
    <n v="53"/>
    <x v="27"/>
    <n v="7"/>
    <s v="11:49.514"/>
    <n v="28.253"/>
    <n v="8.6029999999999998"/>
    <x v="2"/>
    <s v="Gilbert AZ"/>
    <x v="23"/>
    <n v="32"/>
  </r>
  <r>
    <x v="1"/>
    <x v="0"/>
    <x v="23"/>
    <n v="8"/>
    <x v="3"/>
    <n v="464"/>
    <x v="38"/>
    <n v="7"/>
    <s v="12:05.435"/>
    <n v="44.173999999999999"/>
    <n v="2.9750000000000001"/>
    <x v="2"/>
    <s v="East Wenatchee WA"/>
    <x v="23"/>
    <n v="26"/>
  </r>
  <r>
    <x v="1"/>
    <x v="0"/>
    <x v="23"/>
    <n v="10"/>
    <x v="4"/>
    <n v="107"/>
    <x v="16"/>
    <n v="7"/>
    <s v="12:18.589"/>
    <n v="57.328000000000003"/>
    <n v="12.407999999999999"/>
    <x v="11"/>
    <s v="Meridian ID"/>
    <x v="23"/>
    <n v="22"/>
  </r>
  <r>
    <x v="1"/>
    <x v="0"/>
    <x v="23"/>
    <n v="11"/>
    <x v="5"/>
    <n v="58"/>
    <x v="31"/>
    <n v="7"/>
    <s v="12:19.982"/>
    <n v="58.720999999999997"/>
    <n v="1.393"/>
    <x v="18"/>
    <s v="Murray UT"/>
    <x v="23"/>
    <n v="20"/>
  </r>
  <r>
    <x v="1"/>
    <x v="0"/>
    <x v="23"/>
    <n v="12"/>
    <x v="7"/>
    <n v="136"/>
    <x v="1"/>
    <n v="7"/>
    <s v="12:21.732"/>
    <d v="1899-12-30T00:01:00"/>
    <n v="1.75"/>
    <x v="1"/>
    <s v="Pleasant Grove UT"/>
    <x v="23"/>
    <n v="18"/>
  </r>
  <r>
    <x v="1"/>
    <x v="0"/>
    <x v="23"/>
    <n v="13"/>
    <x v="8"/>
    <n v="101"/>
    <x v="37"/>
    <n v="7"/>
    <s v="12:22.966"/>
    <d v="1899-12-30T00:01:02"/>
    <n v="1.234"/>
    <x v="0"/>
    <s v="Boise ID"/>
    <x v="23"/>
    <n v="16"/>
  </r>
  <r>
    <x v="1"/>
    <x v="0"/>
    <x v="23"/>
    <n v="15"/>
    <x v="9"/>
    <n v="310"/>
    <x v="65"/>
    <n v="7"/>
    <s v="12:38.657"/>
    <d v="1899-12-30T00:01:17"/>
    <n v="7.6319999999999997"/>
    <x v="38"/>
    <s v="Loveland CO"/>
    <x v="23"/>
    <n v="14"/>
  </r>
  <r>
    <x v="1"/>
    <x v="0"/>
    <x v="23"/>
    <n v="16"/>
    <x v="10"/>
    <s v="82x"/>
    <x v="33"/>
    <n v="7"/>
    <s v="12:38.751"/>
    <d v="1899-12-30T00:01:17"/>
    <n v="9.4E-2"/>
    <x v="2"/>
    <s v="Snoqualmie WA"/>
    <x v="23"/>
    <n v="12"/>
  </r>
  <r>
    <x v="1"/>
    <x v="0"/>
    <x v="23"/>
    <n v="17"/>
    <x v="12"/>
    <n v="104"/>
    <x v="8"/>
    <n v="7"/>
    <s v="13:00.142"/>
    <d v="1899-12-30T00:01:39"/>
    <n v="21.390999999999998"/>
    <x v="6"/>
    <s v="El Cajon CA"/>
    <x v="23"/>
    <n v="10"/>
  </r>
  <r>
    <x v="1"/>
    <x v="0"/>
    <x v="23"/>
    <s v="DNF"/>
    <x v="11"/>
    <n v="607"/>
    <x v="13"/>
    <n v="5"/>
    <s v="9:33.178"/>
    <s v="DNF"/>
    <s v="2 Laps"/>
    <x v="0"/>
    <s v="Taylorsville UT"/>
    <x v="23"/>
    <n v="9"/>
  </r>
  <r>
    <x v="1"/>
    <x v="0"/>
    <x v="23"/>
    <s v="DNF"/>
    <x v="11"/>
    <n v="117"/>
    <x v="49"/>
    <n v="2"/>
    <s v="10:12.337"/>
    <s v="DNF"/>
    <s v="2 Laps"/>
    <x v="19"/>
    <s v="South Jordan UT"/>
    <x v="23"/>
    <n v="0"/>
  </r>
  <r>
    <x v="1"/>
    <x v="0"/>
    <x v="23"/>
    <s v="DNS"/>
    <x v="6"/>
    <n v="988"/>
    <x v="57"/>
    <m/>
    <s v=""/>
    <s v="DNS"/>
    <m/>
    <x v="42"/>
    <s v=""/>
    <x v="23"/>
    <n v="0"/>
  </r>
  <r>
    <x v="1"/>
    <x v="0"/>
    <x v="23"/>
    <s v="DNS"/>
    <x v="6"/>
    <n v="258"/>
    <x v="43"/>
    <m/>
    <s v=""/>
    <s v="DNS"/>
    <m/>
    <x v="19"/>
    <s v="Belgrade MT"/>
    <x v="23"/>
    <n v="0"/>
  </r>
  <r>
    <x v="1"/>
    <x v="0"/>
    <x v="23"/>
    <s v="DNS"/>
    <x v="6"/>
    <n v="240"/>
    <x v="62"/>
    <m/>
    <s v=""/>
    <s v="DNS"/>
    <m/>
    <x v="0"/>
    <s v="missoula MT"/>
    <x v="23"/>
    <n v="0"/>
  </r>
  <r>
    <x v="1"/>
    <x v="0"/>
    <x v="23"/>
    <s v="DNS"/>
    <x v="6"/>
    <n v="89"/>
    <x v="32"/>
    <m/>
    <s v=""/>
    <s v="DNS"/>
    <m/>
    <x v="40"/>
    <s v="Duvall  WA"/>
    <x v="23"/>
    <n v="0"/>
  </r>
  <r>
    <x v="1"/>
    <x v="0"/>
    <x v="23"/>
    <s v="DNS"/>
    <x v="6"/>
    <s v="40x"/>
    <x v="72"/>
    <m/>
    <s v=""/>
    <s v="DNS"/>
    <m/>
    <x v="0"/>
    <s v="Denver CO"/>
    <x v="23"/>
    <n v="0"/>
  </r>
  <r>
    <x v="1"/>
    <x v="0"/>
    <x v="23"/>
    <s v="DNS"/>
    <x v="6"/>
    <n v="39"/>
    <x v="34"/>
    <m/>
    <s v=""/>
    <s v="DNS"/>
    <m/>
    <x v="19"/>
    <s v="Bluffdale UT"/>
    <x v="23"/>
    <n v="0"/>
  </r>
  <r>
    <x v="1"/>
    <x v="0"/>
    <x v="23"/>
    <s v="DNS"/>
    <x v="6"/>
    <n v="130"/>
    <x v="61"/>
    <m/>
    <s v=""/>
    <s v="DNS"/>
    <m/>
    <x v="37"/>
    <s v="Bear River  Wy"/>
    <x v="23"/>
    <n v="0"/>
  </r>
  <r>
    <x v="1"/>
    <x v="0"/>
    <x v="23"/>
    <s v="DNS"/>
    <x v="6"/>
    <n v="258"/>
    <x v="43"/>
    <m/>
    <s v=""/>
    <s v="DNS"/>
    <m/>
    <x v="43"/>
    <s v=""/>
    <x v="23"/>
    <n v="0"/>
  </r>
  <r>
    <x v="1"/>
    <x v="0"/>
    <x v="23"/>
    <s v="DNS"/>
    <x v="6"/>
    <s v="25x"/>
    <x v="63"/>
    <m/>
    <s v=""/>
    <s v="DNS"/>
    <m/>
    <x v="12"/>
    <s v="Denver CO"/>
    <x v="23"/>
    <n v="0"/>
  </r>
  <r>
    <x v="1"/>
    <x v="0"/>
    <x v="23"/>
    <s v="DNS"/>
    <x v="6"/>
    <n v="38"/>
    <x v="73"/>
    <m/>
    <s v=""/>
    <s v="DNS"/>
    <m/>
    <x v="2"/>
    <s v="Seattle WA"/>
    <x v="23"/>
    <n v="0"/>
  </r>
  <r>
    <x v="1"/>
    <x v="0"/>
    <x v="24"/>
    <n v="1"/>
    <x v="0"/>
    <n v="22"/>
    <x v="48"/>
    <n v="7"/>
    <s v="14:43.937"/>
    <m/>
    <m/>
    <x v="35"/>
    <s v="Murray UT"/>
    <x v="24"/>
    <n v="50"/>
  </r>
  <r>
    <x v="1"/>
    <x v="0"/>
    <x v="24"/>
    <n v="2"/>
    <x v="1"/>
    <n v="171"/>
    <x v="76"/>
    <n v="7"/>
    <s v="14:43.938"/>
    <n v="1E-3"/>
    <n v="1E-3"/>
    <x v="44"/>
    <s v="Murray UT"/>
    <x v="24"/>
    <n v="40"/>
  </r>
  <r>
    <x v="2"/>
    <x v="0"/>
    <x v="0"/>
    <n v="1"/>
    <x v="0"/>
    <n v="136"/>
    <x v="1"/>
    <n v="7"/>
    <d v="1899-12-30T00:11:28"/>
    <m/>
    <m/>
    <x v="1"/>
    <s v="Pleasant Grove UT"/>
    <x v="0"/>
    <n v="50"/>
  </r>
  <r>
    <x v="2"/>
    <x v="0"/>
    <x v="0"/>
    <n v="2"/>
    <x v="1"/>
    <n v="467"/>
    <x v="3"/>
    <n v="7"/>
    <d v="1899-12-30T00:11:38"/>
    <n v="10.247999999999999"/>
    <n v="10.247999999999999"/>
    <x v="0"/>
    <s v="Layton UT"/>
    <x v="0"/>
    <n v="40"/>
  </r>
  <r>
    <x v="2"/>
    <x v="0"/>
    <x v="0"/>
    <n v="3"/>
    <x v="2"/>
    <n v="46"/>
    <x v="77"/>
    <n v="7"/>
    <d v="1899-12-30T00:11:41"/>
    <n v="12.954000000000001"/>
    <n v="2.706"/>
    <x v="27"/>
    <s v="North Las Vegas NV"/>
    <x v="0"/>
    <n v="32"/>
  </r>
  <r>
    <x v="2"/>
    <x v="0"/>
    <x v="0"/>
    <n v="4"/>
    <x v="3"/>
    <n v="321"/>
    <x v="2"/>
    <n v="7"/>
    <d v="1899-12-30T00:11:48"/>
    <n v="20.099"/>
    <n v="7.1449999999999996"/>
    <x v="2"/>
    <s v="Kaysville UT"/>
    <x v="0"/>
    <n v="26"/>
  </r>
  <r>
    <x v="2"/>
    <x v="0"/>
    <x v="0"/>
    <n v="5"/>
    <x v="4"/>
    <n v="117"/>
    <x v="49"/>
    <n v="7"/>
    <d v="1899-12-30T00:11:56"/>
    <n v="28.074000000000002"/>
    <n v="7.9749999999999996"/>
    <x v="19"/>
    <s v="South Jordan UT"/>
    <x v="0"/>
    <n v="22"/>
  </r>
  <r>
    <x v="2"/>
    <x v="0"/>
    <x v="0"/>
    <n v="6"/>
    <x v="5"/>
    <n v="126"/>
    <x v="58"/>
    <n v="7"/>
    <d v="1899-12-30T00:11:57"/>
    <n v="28.600999999999999"/>
    <n v="0.52700000000000002"/>
    <x v="5"/>
    <s v="Midvale UT"/>
    <x v="0"/>
    <n v="20"/>
  </r>
  <r>
    <x v="2"/>
    <x v="0"/>
    <x v="0"/>
    <n v="7"/>
    <x v="7"/>
    <n v="972"/>
    <x v="78"/>
    <n v="7"/>
    <d v="1899-12-30T00:12:01"/>
    <n v="33.216000000000001"/>
    <n v="4.6150000000000002"/>
    <x v="5"/>
    <s v="Rio Linda CA"/>
    <x v="0"/>
    <n v="18"/>
  </r>
  <r>
    <x v="2"/>
    <x v="0"/>
    <x v="0"/>
    <n v="8"/>
    <x v="8"/>
    <n v="491"/>
    <x v="79"/>
    <n v="7"/>
    <d v="1899-12-30T00:12:33"/>
    <d v="1899-12-30T00:01:05"/>
    <n v="31.401"/>
    <x v="3"/>
    <s v="Chico CA"/>
    <x v="0"/>
    <n v="16"/>
  </r>
  <r>
    <x v="2"/>
    <x v="0"/>
    <x v="0"/>
    <n v="9"/>
    <x v="9"/>
    <n v="660"/>
    <x v="4"/>
    <n v="7"/>
    <d v="1899-12-30T00:12:55"/>
    <d v="1899-12-30T00:01:27"/>
    <n v="22.244"/>
    <x v="3"/>
    <s v="Pleasant view UT"/>
    <x v="0"/>
    <n v="14"/>
  </r>
  <r>
    <x v="2"/>
    <x v="0"/>
    <x v="0"/>
    <n v="10"/>
    <x v="10"/>
    <n v="268"/>
    <x v="14"/>
    <n v="7"/>
    <d v="1899-12-30T00:13:06"/>
    <d v="1899-12-30T00:01:38"/>
    <n v="11.257"/>
    <x v="9"/>
    <s v="Draper UT"/>
    <x v="0"/>
    <n v="12"/>
  </r>
  <r>
    <x v="2"/>
    <x v="0"/>
    <x v="0"/>
    <s v="DNS"/>
    <x v="6"/>
    <n v="743"/>
    <x v="80"/>
    <m/>
    <m/>
    <s v="DNS"/>
    <m/>
    <x v="5"/>
    <s v="Las Vegas NV"/>
    <x v="0"/>
    <n v="0"/>
  </r>
  <r>
    <x v="2"/>
    <x v="0"/>
    <x v="0"/>
    <s v="DNS"/>
    <x v="6"/>
    <n v="130"/>
    <x v="61"/>
    <m/>
    <m/>
    <s v="DNS"/>
    <m/>
    <x v="37"/>
    <s v="West Jordan UT"/>
    <x v="0"/>
    <n v="0"/>
  </r>
  <r>
    <x v="2"/>
    <x v="0"/>
    <x v="0"/>
    <s v="DNS"/>
    <x v="6"/>
    <n v="179"/>
    <x v="81"/>
    <m/>
    <m/>
    <s v="DNS"/>
    <m/>
    <x v="45"/>
    <s v="Calgary AB"/>
    <x v="0"/>
    <n v="0"/>
  </r>
  <r>
    <x v="2"/>
    <x v="0"/>
    <x v="0"/>
    <s v="DNS"/>
    <x v="6"/>
    <n v="104"/>
    <x v="8"/>
    <m/>
    <m/>
    <s v="DNS"/>
    <m/>
    <x v="6"/>
    <s v="El Cajon CA"/>
    <x v="0"/>
    <n v="0"/>
  </r>
  <r>
    <x v="2"/>
    <x v="0"/>
    <x v="0"/>
    <s v="DNS"/>
    <x v="6"/>
    <n v="107"/>
    <x v="16"/>
    <m/>
    <m/>
    <s v="DNS"/>
    <m/>
    <x v="11"/>
    <s v="Meridian ID"/>
    <x v="0"/>
    <n v="0"/>
  </r>
  <r>
    <x v="2"/>
    <x v="0"/>
    <x v="0"/>
    <s v="DNS"/>
    <x v="6"/>
    <n v="120"/>
    <x v="82"/>
    <m/>
    <m/>
    <s v="DNS"/>
    <m/>
    <x v="39"/>
    <s v="Harrison NY"/>
    <x v="0"/>
    <n v="0"/>
  </r>
  <r>
    <x v="2"/>
    <x v="0"/>
    <x v="0"/>
    <s v="DNS"/>
    <x v="6"/>
    <n v="240"/>
    <x v="62"/>
    <m/>
    <m/>
    <s v="DNS"/>
    <m/>
    <x v="0"/>
    <s v="missoula MT"/>
    <x v="0"/>
    <n v="0"/>
  </r>
  <r>
    <x v="2"/>
    <x v="0"/>
    <x v="0"/>
    <s v="DNS"/>
    <x v="6"/>
    <n v="711"/>
    <x v="12"/>
    <m/>
    <m/>
    <s v="DNS"/>
    <m/>
    <x v="5"/>
    <s v="Phoenix AZ"/>
    <x v="0"/>
    <n v="0"/>
  </r>
  <r>
    <x v="2"/>
    <x v="0"/>
    <x v="0"/>
    <s v="DNS"/>
    <x v="6"/>
    <n v="177"/>
    <x v="0"/>
    <m/>
    <m/>
    <s v="DNS"/>
    <m/>
    <x v="0"/>
    <s v="Lindon UT"/>
    <x v="0"/>
    <n v="0"/>
  </r>
  <r>
    <x v="2"/>
    <x v="0"/>
    <x v="1"/>
    <n v="1"/>
    <x v="0"/>
    <n v="743"/>
    <x v="80"/>
    <n v="7"/>
    <d v="1899-12-30T00:11:26"/>
    <m/>
    <m/>
    <x v="5"/>
    <s v="Las Vegas NV"/>
    <x v="1"/>
    <n v="50"/>
  </r>
  <r>
    <x v="2"/>
    <x v="0"/>
    <x v="1"/>
    <n v="2"/>
    <x v="1"/>
    <n v="966"/>
    <x v="18"/>
    <n v="7"/>
    <d v="1899-12-30T00:11:29"/>
    <n v="3.4750000000000001"/>
    <n v="3.4750000000000001"/>
    <x v="5"/>
    <s v="PAcifica CA"/>
    <x v="1"/>
    <n v="40"/>
  </r>
  <r>
    <x v="2"/>
    <x v="0"/>
    <x v="1"/>
    <n v="3"/>
    <x v="2"/>
    <n v="46"/>
    <x v="77"/>
    <n v="7"/>
    <d v="1899-12-30T00:11:33"/>
    <n v="7.6470000000000002"/>
    <n v="4.1719999999999997"/>
    <x v="27"/>
    <s v="North Las Vegas NV"/>
    <x v="1"/>
    <n v="32"/>
  </r>
  <r>
    <x v="2"/>
    <x v="0"/>
    <x v="1"/>
    <n v="4"/>
    <x v="3"/>
    <n v="126"/>
    <x v="58"/>
    <n v="7"/>
    <d v="1899-12-30T00:11:39"/>
    <n v="13.56"/>
    <n v="5.9130000000000003"/>
    <x v="5"/>
    <s v="Midvale UT"/>
    <x v="1"/>
    <n v="26"/>
  </r>
  <r>
    <x v="2"/>
    <x v="0"/>
    <x v="1"/>
    <n v="5"/>
    <x v="4"/>
    <n v="307"/>
    <x v="17"/>
    <n v="7"/>
    <d v="1899-12-30T00:11:50"/>
    <n v="24.105"/>
    <n v="10.545"/>
    <x v="13"/>
    <s v="KUNA ID"/>
    <x v="1"/>
    <n v="22"/>
  </r>
  <r>
    <x v="2"/>
    <x v="0"/>
    <x v="1"/>
    <n v="6"/>
    <x v="5"/>
    <n v="750"/>
    <x v="25"/>
    <n v="7"/>
    <d v="1899-12-30T00:11:58"/>
    <n v="32.494"/>
    <n v="8.3889999999999993"/>
    <x v="5"/>
    <s v="Verdi NV"/>
    <x v="1"/>
    <n v="20"/>
  </r>
  <r>
    <x v="2"/>
    <x v="0"/>
    <x v="1"/>
    <n v="7"/>
    <x v="7"/>
    <n v="711"/>
    <x v="12"/>
    <n v="7"/>
    <d v="1899-12-30T00:12:03"/>
    <n v="37.006999999999998"/>
    <n v="4.5129999999999999"/>
    <x v="5"/>
    <s v="Phoenix AZ"/>
    <x v="1"/>
    <n v="18"/>
  </r>
  <r>
    <x v="2"/>
    <x v="0"/>
    <x v="1"/>
    <n v="8"/>
    <x v="8"/>
    <n v="16"/>
    <x v="83"/>
    <n v="7"/>
    <d v="1899-12-30T00:12:06"/>
    <n v="40.063000000000002"/>
    <n v="3.056"/>
    <x v="46"/>
    <m/>
    <x v="1"/>
    <n v="16"/>
  </r>
  <r>
    <x v="2"/>
    <x v="0"/>
    <x v="1"/>
    <n v="9"/>
    <x v="9"/>
    <n v="972"/>
    <x v="78"/>
    <n v="7"/>
    <d v="1899-12-30T00:12:06"/>
    <n v="40.19"/>
    <n v="0.127"/>
    <x v="5"/>
    <s v="Rio Linda CA"/>
    <x v="1"/>
    <n v="14"/>
  </r>
  <r>
    <x v="2"/>
    <x v="0"/>
    <x v="1"/>
    <n v="10"/>
    <x v="10"/>
    <n v="805"/>
    <x v="11"/>
    <n v="7"/>
    <d v="1899-12-30T00:12:21"/>
    <n v="55.499000000000002"/>
    <n v="15.308999999999999"/>
    <x v="8"/>
    <s v="Layton UT"/>
    <x v="1"/>
    <n v="12"/>
  </r>
  <r>
    <x v="2"/>
    <x v="0"/>
    <x v="1"/>
    <n v="11"/>
    <x v="12"/>
    <n v="491"/>
    <x v="79"/>
    <n v="7"/>
    <d v="1899-12-30T00:12:24"/>
    <n v="58.262"/>
    <n v="2.7629999999999999"/>
    <x v="3"/>
    <s v="Chico CA"/>
    <x v="1"/>
    <n v="10"/>
  </r>
  <r>
    <x v="2"/>
    <x v="0"/>
    <x v="1"/>
    <n v="12"/>
    <x v="13"/>
    <n v="109"/>
    <x v="21"/>
    <n v="7"/>
    <d v="1899-12-30T00:12:49"/>
    <d v="1899-12-30T00:01:23"/>
    <n v="24.548999999999999"/>
    <x v="5"/>
    <s v="South Ogden UT"/>
    <x v="1"/>
    <n v="9"/>
  </r>
  <r>
    <x v="2"/>
    <x v="0"/>
    <x v="1"/>
    <n v="13"/>
    <x v="14"/>
    <n v="113"/>
    <x v="26"/>
    <n v="7"/>
    <d v="1899-12-30T00:12:50"/>
    <d v="1899-12-30T00:01:24"/>
    <n v="1.1859999999999999"/>
    <x v="17"/>
    <s v="South Jordan Ut"/>
    <x v="1"/>
    <n v="8"/>
  </r>
  <r>
    <x v="2"/>
    <x v="0"/>
    <x v="1"/>
    <n v="14"/>
    <x v="15"/>
    <n v="660"/>
    <x v="4"/>
    <n v="7"/>
    <d v="1899-12-30T00:12:50"/>
    <d v="1899-12-30T00:01:24"/>
    <n v="0.42499999999999999"/>
    <x v="3"/>
    <s v="Pleasant view UT"/>
    <x v="1"/>
    <n v="7"/>
  </r>
  <r>
    <x v="2"/>
    <x v="0"/>
    <x v="1"/>
    <n v="15"/>
    <x v="16"/>
    <n v="268"/>
    <x v="14"/>
    <n v="7"/>
    <d v="1899-12-30T00:12:58"/>
    <d v="1899-12-30T00:01:32"/>
    <n v="7.7370000000000001"/>
    <x v="9"/>
    <s v="Draper UT"/>
    <x v="1"/>
    <n v="6"/>
  </r>
  <r>
    <x v="2"/>
    <x v="0"/>
    <x v="1"/>
    <n v="16"/>
    <x v="17"/>
    <n v="123"/>
    <x v="5"/>
    <n v="7"/>
    <d v="1899-12-30T00:13:00"/>
    <d v="1899-12-30T00:01:34"/>
    <n v="1.931"/>
    <x v="4"/>
    <s v="Rupert ID"/>
    <x v="1"/>
    <n v="5"/>
  </r>
  <r>
    <x v="2"/>
    <x v="0"/>
    <x v="1"/>
    <s v="DNF"/>
    <x v="10"/>
    <n v="217"/>
    <x v="20"/>
    <n v="4"/>
    <d v="1899-12-30T00:07:31"/>
    <s v="DNF"/>
    <s v="3 Laps"/>
    <x v="15"/>
    <s v="Boise ID"/>
    <x v="1"/>
    <n v="12"/>
  </r>
  <r>
    <x v="2"/>
    <x v="0"/>
    <x v="1"/>
    <s v="DNS"/>
    <x v="6"/>
    <n v="179"/>
    <x v="81"/>
    <m/>
    <m/>
    <s v="DNS"/>
    <m/>
    <x v="45"/>
    <s v="Calgary AB"/>
    <x v="1"/>
    <n v="0"/>
  </r>
  <r>
    <x v="2"/>
    <x v="0"/>
    <x v="2"/>
    <n v="1"/>
    <x v="0"/>
    <n v="53"/>
    <x v="27"/>
    <n v="7"/>
    <d v="1899-12-30T00:10:57"/>
    <m/>
    <m/>
    <x v="2"/>
    <s v="Gilbert AZ"/>
    <x v="2"/>
    <n v="50"/>
  </r>
  <r>
    <x v="2"/>
    <x v="0"/>
    <x v="2"/>
    <n v="2"/>
    <x v="1"/>
    <n v="10"/>
    <x v="29"/>
    <n v="7"/>
    <d v="1899-12-30T00:10:57"/>
    <n v="0.26"/>
    <n v="0.26"/>
    <x v="0"/>
    <s v="Draper UT"/>
    <x v="2"/>
    <n v="40"/>
  </r>
  <r>
    <x v="2"/>
    <x v="0"/>
    <x v="2"/>
    <n v="5"/>
    <x v="2"/>
    <n v="951"/>
    <x v="84"/>
    <n v="7"/>
    <d v="1899-12-30T00:11:19"/>
    <n v="22.695"/>
    <n v="3.4870000000000001"/>
    <x v="2"/>
    <s v="Newark CA"/>
    <x v="2"/>
    <n v="32"/>
  </r>
  <r>
    <x v="2"/>
    <x v="0"/>
    <x v="2"/>
    <n v="6"/>
    <x v="3"/>
    <n v="174"/>
    <x v="28"/>
    <n v="7"/>
    <d v="1899-12-30T00:11:20"/>
    <n v="22.968"/>
    <n v="0.27300000000000002"/>
    <x v="0"/>
    <s v="Draper UT"/>
    <x v="2"/>
    <n v="26"/>
  </r>
  <r>
    <x v="2"/>
    <x v="0"/>
    <x v="2"/>
    <n v="7"/>
    <x v="4"/>
    <n v="365"/>
    <x v="30"/>
    <n v="7"/>
    <d v="1899-12-30T00:11:22"/>
    <n v="25.271000000000001"/>
    <n v="2.3029999999999999"/>
    <x v="0"/>
    <s v="Sandy UT"/>
    <x v="2"/>
    <n v="22"/>
  </r>
  <r>
    <x v="2"/>
    <x v="0"/>
    <x v="2"/>
    <n v="10"/>
    <x v="5"/>
    <n v="179"/>
    <x v="81"/>
    <n v="7"/>
    <d v="1899-12-30T00:11:44"/>
    <n v="47.783999999999999"/>
    <n v="2.7509999999999999"/>
    <x v="45"/>
    <s v="Calgary AB"/>
    <x v="2"/>
    <n v="20"/>
  </r>
  <r>
    <x v="2"/>
    <x v="0"/>
    <x v="2"/>
    <n v="12"/>
    <x v="7"/>
    <n v="870"/>
    <x v="23"/>
    <n v="7"/>
    <d v="1899-12-30T00:11:46"/>
    <n v="49.529000000000003"/>
    <n v="1.4159999999999999"/>
    <x v="8"/>
    <s v="Boise ID"/>
    <x v="2"/>
    <n v="18"/>
  </r>
  <r>
    <x v="2"/>
    <x v="0"/>
    <x v="2"/>
    <n v="14"/>
    <x v="8"/>
    <n v="56"/>
    <x v="39"/>
    <n v="7"/>
    <d v="1899-12-30T00:12:20"/>
    <d v="1899-12-30T00:01:23"/>
    <n v="30.992999999999999"/>
    <x v="21"/>
    <s v="South Jordan UT"/>
    <x v="2"/>
    <n v="16"/>
  </r>
  <r>
    <x v="2"/>
    <x v="0"/>
    <x v="2"/>
    <n v="16"/>
    <x v="9"/>
    <n v="878"/>
    <x v="85"/>
    <n v="7"/>
    <d v="1899-12-30T00:12:25"/>
    <d v="1899-12-30T00:01:29"/>
    <n v="5.3559999999999999"/>
    <x v="47"/>
    <s v="Salt Lake City UT"/>
    <x v="2"/>
    <n v="14"/>
  </r>
  <r>
    <x v="2"/>
    <x v="0"/>
    <x v="2"/>
    <n v="17"/>
    <x v="10"/>
    <n v="491"/>
    <x v="79"/>
    <n v="7"/>
    <d v="1899-12-30T00:12:30"/>
    <d v="1899-12-30T00:01:33"/>
    <n v="4.6239999999999997"/>
    <x v="3"/>
    <s v="Chico CA"/>
    <x v="2"/>
    <n v="12"/>
  </r>
  <r>
    <x v="2"/>
    <x v="0"/>
    <x v="2"/>
    <n v="18"/>
    <x v="12"/>
    <n v="660"/>
    <x v="4"/>
    <n v="6"/>
    <d v="1899-12-30T00:11:04"/>
    <s v="1 Lap"/>
    <s v="1 Lap"/>
    <x v="3"/>
    <s v="Pleasant view UT"/>
    <x v="2"/>
    <n v="10"/>
  </r>
  <r>
    <x v="2"/>
    <x v="0"/>
    <x v="2"/>
    <s v="DNS"/>
    <x v="6"/>
    <n v="101"/>
    <x v="37"/>
    <m/>
    <m/>
    <s v="DNS"/>
    <m/>
    <x v="0"/>
    <s v="Boise ID"/>
    <x v="2"/>
    <n v="0"/>
  </r>
  <r>
    <x v="2"/>
    <x v="0"/>
    <x v="2"/>
    <s v="DNS"/>
    <x v="6"/>
    <n v="58"/>
    <x v="31"/>
    <m/>
    <m/>
    <s v="DNS"/>
    <m/>
    <x v="18"/>
    <s v="Murray UT"/>
    <x v="2"/>
    <n v="0"/>
  </r>
  <r>
    <x v="2"/>
    <x v="0"/>
    <x v="2"/>
    <s v="DNS"/>
    <x v="6"/>
    <n v="39"/>
    <x v="34"/>
    <m/>
    <m/>
    <s v="DNS"/>
    <m/>
    <x v="19"/>
    <s v="Bluffdale UT"/>
    <x v="2"/>
    <n v="0"/>
  </r>
  <r>
    <x v="2"/>
    <x v="0"/>
    <x v="3"/>
    <n v="3"/>
    <x v="0"/>
    <n v="136"/>
    <x v="1"/>
    <n v="7"/>
    <d v="1899-12-30T00:11:15"/>
    <n v="18.241"/>
    <n v="17.981000000000002"/>
    <x v="1"/>
    <s v="Pleasant Grove UT"/>
    <x v="3"/>
    <n v="50"/>
  </r>
  <r>
    <x v="2"/>
    <x v="0"/>
    <x v="3"/>
    <n v="4"/>
    <x v="1"/>
    <n v="107"/>
    <x v="16"/>
    <n v="7"/>
    <d v="1899-12-30T00:11:16"/>
    <n v="19.207999999999998"/>
    <n v="0.96699999999999997"/>
    <x v="11"/>
    <s v="Meridian ID"/>
    <x v="3"/>
    <n v="40"/>
  </r>
  <r>
    <x v="2"/>
    <x v="0"/>
    <x v="3"/>
    <n v="8"/>
    <x v="2"/>
    <n v="743"/>
    <x v="80"/>
    <n v="7"/>
    <d v="1899-12-30T00:11:22"/>
    <n v="25.751999999999999"/>
    <n v="0.48099999999999998"/>
    <x v="5"/>
    <s v="Las Vegas NV"/>
    <x v="3"/>
    <n v="32"/>
  </r>
  <r>
    <x v="2"/>
    <x v="0"/>
    <x v="3"/>
    <n v="9"/>
    <x v="3"/>
    <n v="104"/>
    <x v="8"/>
    <n v="7"/>
    <d v="1899-12-30T00:11:42"/>
    <n v="45.033000000000001"/>
    <n v="19.280999999999999"/>
    <x v="6"/>
    <s v="El Cajon CA"/>
    <x v="3"/>
    <n v="26"/>
  </r>
  <r>
    <x v="2"/>
    <x v="0"/>
    <x v="3"/>
    <n v="11"/>
    <x v="4"/>
    <n v="307"/>
    <x v="17"/>
    <n v="7"/>
    <d v="1899-12-30T00:11:45"/>
    <n v="48.113"/>
    <n v="0.32900000000000001"/>
    <x v="13"/>
    <s v="KUNA ID"/>
    <x v="3"/>
    <n v="22"/>
  </r>
  <r>
    <x v="2"/>
    <x v="0"/>
    <x v="3"/>
    <n v="13"/>
    <x v="5"/>
    <n v="550"/>
    <x v="40"/>
    <n v="7"/>
    <d v="1899-12-30T00:11:49"/>
    <n v="52.462000000000003"/>
    <n v="2.9329999999999998"/>
    <x v="22"/>
    <s v="Ogden UT"/>
    <x v="3"/>
    <n v="20"/>
  </r>
  <r>
    <x v="2"/>
    <x v="0"/>
    <x v="3"/>
    <n v="15"/>
    <x v="7"/>
    <n v="120"/>
    <x v="82"/>
    <n v="7"/>
    <d v="1899-12-30T00:12:20"/>
    <d v="1899-12-30T00:01:23"/>
    <n v="6.0000000000000001E-3"/>
    <x v="39"/>
    <s v="Harrison NY"/>
    <x v="3"/>
    <n v="18"/>
  </r>
  <r>
    <x v="2"/>
    <x v="0"/>
    <x v="3"/>
    <n v="19"/>
    <x v="8"/>
    <n v="268"/>
    <x v="14"/>
    <n v="6"/>
    <d v="1899-12-30T00:11:08"/>
    <s v="1 Lap"/>
    <n v="4.8659999999999997"/>
    <x v="9"/>
    <s v="Draper UT"/>
    <x v="3"/>
    <n v="16"/>
  </r>
  <r>
    <x v="2"/>
    <x v="0"/>
    <x v="3"/>
    <n v="20"/>
    <x v="9"/>
    <n v="333"/>
    <x v="86"/>
    <n v="6"/>
    <d v="1899-12-30T00:11:39"/>
    <s v="1 Lap"/>
    <n v="30.564"/>
    <x v="5"/>
    <s v="Sandy UT"/>
    <x v="3"/>
    <n v="14"/>
  </r>
  <r>
    <x v="2"/>
    <x v="0"/>
    <x v="3"/>
    <s v="DNS"/>
    <x v="6"/>
    <n v="805"/>
    <x v="11"/>
    <m/>
    <m/>
    <s v="DNS"/>
    <m/>
    <x v="8"/>
    <s v="Layton UT"/>
    <x v="3"/>
    <n v="0"/>
  </r>
  <r>
    <x v="2"/>
    <x v="0"/>
    <x v="3"/>
    <s v="DNS"/>
    <x v="6"/>
    <n v="130"/>
    <x v="61"/>
    <m/>
    <m/>
    <s v="DNS"/>
    <m/>
    <x v="37"/>
    <s v="West Jordan UT"/>
    <x v="3"/>
    <n v="0"/>
  </r>
  <r>
    <x v="2"/>
    <x v="0"/>
    <x v="3"/>
    <s v="DNS"/>
    <x v="6"/>
    <n v="467"/>
    <x v="3"/>
    <m/>
    <m/>
    <s v="DNS"/>
    <m/>
    <x v="0"/>
    <s v="Layton UT"/>
    <x v="3"/>
    <n v="0"/>
  </r>
  <r>
    <x v="2"/>
    <x v="0"/>
    <x v="3"/>
    <s v="DNS"/>
    <x v="6"/>
    <n v="711"/>
    <x v="12"/>
    <m/>
    <m/>
    <s v="DNS"/>
    <m/>
    <x v="5"/>
    <s v="Phoenix AZ"/>
    <x v="3"/>
    <n v="0"/>
  </r>
  <r>
    <x v="2"/>
    <x v="0"/>
    <x v="3"/>
    <s v="DNS"/>
    <x v="6"/>
    <n v="250"/>
    <x v="69"/>
    <m/>
    <m/>
    <s v="DNS"/>
    <m/>
    <x v="5"/>
    <s v="Bountiful UT"/>
    <x v="3"/>
    <n v="0"/>
  </r>
  <r>
    <x v="2"/>
    <x v="0"/>
    <x v="3"/>
    <s v="DNS"/>
    <x v="6"/>
    <m/>
    <x v="78"/>
    <m/>
    <m/>
    <s v="DNS"/>
    <m/>
    <x v="5"/>
    <s v="Rio Linda CA"/>
    <x v="3"/>
    <n v="0"/>
  </r>
  <r>
    <x v="2"/>
    <x v="0"/>
    <x v="4"/>
    <n v="1"/>
    <x v="0"/>
    <n v="10"/>
    <x v="29"/>
    <n v="7"/>
    <d v="1899-12-30T00:11:01"/>
    <m/>
    <m/>
    <x v="0"/>
    <s v="Draper UT"/>
    <x v="4"/>
    <n v="50"/>
  </r>
  <r>
    <x v="2"/>
    <x v="0"/>
    <x v="4"/>
    <n v="2"/>
    <x v="1"/>
    <n v="53"/>
    <x v="27"/>
    <n v="7"/>
    <d v="1899-12-30T00:11:02"/>
    <n v="1.6319999999999999"/>
    <n v="1.6319999999999999"/>
    <x v="2"/>
    <s v="Gilbert AZ"/>
    <x v="4"/>
    <n v="40"/>
  </r>
  <r>
    <x v="2"/>
    <x v="0"/>
    <x v="4"/>
    <n v="3"/>
    <x v="2"/>
    <n v="177"/>
    <x v="0"/>
    <n v="7"/>
    <d v="1899-12-30T00:11:21"/>
    <n v="20.221"/>
    <n v="3.012"/>
    <x v="0"/>
    <s v="Lindon UT"/>
    <x v="4"/>
    <n v="32"/>
  </r>
  <r>
    <x v="2"/>
    <x v="0"/>
    <x v="4"/>
    <n v="4"/>
    <x v="3"/>
    <n v="39"/>
    <x v="34"/>
    <n v="7"/>
    <d v="1899-12-30T00:11:18"/>
    <n v="17.209"/>
    <n v="15.577"/>
    <x v="19"/>
    <s v="Bluffdale UT"/>
    <x v="4"/>
    <n v="26"/>
  </r>
  <r>
    <x v="2"/>
    <x v="0"/>
    <x v="4"/>
    <n v="5"/>
    <x v="4"/>
    <n v="136"/>
    <x v="1"/>
    <n v="7"/>
    <d v="1899-12-30T00:11:22"/>
    <n v="21.591000000000001"/>
    <n v="1.37"/>
    <x v="1"/>
    <s v="Pleasant Grove UT"/>
    <x v="4"/>
    <n v="22"/>
  </r>
  <r>
    <x v="2"/>
    <x v="0"/>
    <x v="4"/>
    <n v="6"/>
    <x v="5"/>
    <n v="365"/>
    <x v="30"/>
    <n v="7"/>
    <d v="1899-12-30T00:11:25"/>
    <n v="24.053000000000001"/>
    <n v="2.4620000000000002"/>
    <x v="0"/>
    <s v="Sandy UT"/>
    <x v="4"/>
    <n v="20"/>
  </r>
  <r>
    <x v="2"/>
    <x v="0"/>
    <x v="4"/>
    <n v="7"/>
    <x v="7"/>
    <n v="58"/>
    <x v="31"/>
    <n v="7"/>
    <d v="1899-12-30T00:11:30"/>
    <n v="29.678999999999998"/>
    <n v="5.6260000000000003"/>
    <x v="18"/>
    <s v="Murray UT"/>
    <x v="4"/>
    <n v="18"/>
  </r>
  <r>
    <x v="2"/>
    <x v="0"/>
    <x v="4"/>
    <n v="8"/>
    <x v="8"/>
    <n v="104"/>
    <x v="8"/>
    <n v="7"/>
    <d v="1899-12-30T00:11:36"/>
    <n v="35.804000000000002"/>
    <n v="6.125"/>
    <x v="6"/>
    <s v="El Cajon CA"/>
    <x v="4"/>
    <n v="16"/>
  </r>
  <r>
    <x v="2"/>
    <x v="0"/>
    <x v="4"/>
    <n v="10"/>
    <x v="9"/>
    <n v="550"/>
    <x v="40"/>
    <n v="7"/>
    <d v="1899-12-30T00:11:58"/>
    <n v="57.57"/>
    <n v="6.2190000000000003"/>
    <x v="22"/>
    <s v="Ogden UT"/>
    <x v="4"/>
    <n v="14"/>
  </r>
  <r>
    <x v="2"/>
    <x v="0"/>
    <x v="4"/>
    <s v="DNS"/>
    <x v="6"/>
    <n v="743"/>
    <x v="80"/>
    <m/>
    <m/>
    <s v="DNS"/>
    <m/>
    <x v="5"/>
    <s v="Las Vegas NV"/>
    <x v="4"/>
    <n v="0"/>
  </r>
  <r>
    <x v="2"/>
    <x v="0"/>
    <x v="5"/>
    <n v="9"/>
    <x v="0"/>
    <n v="217"/>
    <x v="20"/>
    <n v="7"/>
    <d v="1899-12-30T00:11:52"/>
    <n v="51.350999999999999"/>
    <n v="15.547000000000001"/>
    <x v="15"/>
    <s v="Boise ID"/>
    <x v="5"/>
    <n v="50"/>
  </r>
  <r>
    <x v="2"/>
    <x v="0"/>
    <x v="5"/>
    <n v="11"/>
    <x v="1"/>
    <n v="16"/>
    <x v="83"/>
    <n v="7"/>
    <d v="1899-12-30T00:12:05"/>
    <d v="1899-12-30T00:01:04"/>
    <n v="6.5309999999999997"/>
    <x v="46"/>
    <s v="Calabasas CA"/>
    <x v="5"/>
    <n v="40"/>
  </r>
  <r>
    <x v="2"/>
    <x v="0"/>
    <x v="5"/>
    <n v="12"/>
    <x v="2"/>
    <n v="179"/>
    <x v="81"/>
    <n v="7"/>
    <d v="1899-12-30T00:12:07"/>
    <d v="1899-12-30T00:01:06"/>
    <n v="2.0680000000000001"/>
    <x v="45"/>
    <s v="Calgary AB"/>
    <x v="5"/>
    <n v="32"/>
  </r>
  <r>
    <x v="2"/>
    <x v="0"/>
    <x v="5"/>
    <n v="13"/>
    <x v="3"/>
    <n v="56"/>
    <x v="39"/>
    <n v="7"/>
    <d v="1899-12-30T00:12:40"/>
    <d v="1899-12-30T00:01:39"/>
    <n v="32.82"/>
    <x v="21"/>
    <s v="South Jordan UT"/>
    <x v="5"/>
    <n v="26"/>
  </r>
  <r>
    <x v="2"/>
    <x v="0"/>
    <x v="5"/>
    <n v="14"/>
    <x v="4"/>
    <n v="660"/>
    <x v="4"/>
    <n v="7"/>
    <d v="1899-12-30T00:12:49"/>
    <d v="1899-12-30T00:01:48"/>
    <n v="9.0950000000000006"/>
    <x v="3"/>
    <s v="Pleasant view UT"/>
    <x v="5"/>
    <n v="22"/>
  </r>
  <r>
    <x v="2"/>
    <x v="0"/>
    <x v="5"/>
    <s v="DNS"/>
    <x v="6"/>
    <n v="527"/>
    <x v="44"/>
    <m/>
    <m/>
    <s v="DNS"/>
    <m/>
    <x v="5"/>
    <s v="Salt Lake City UT"/>
    <x v="5"/>
    <n v="0"/>
  </r>
  <r>
    <x v="2"/>
    <x v="0"/>
    <x v="6"/>
    <n v="1"/>
    <x v="0"/>
    <n v="527"/>
    <x v="44"/>
    <n v="14"/>
    <d v="1899-12-30T00:21:47"/>
    <m/>
    <m/>
    <x v="5"/>
    <s v="Salt Lake City UT"/>
    <x v="6"/>
    <n v="50"/>
  </r>
  <r>
    <x v="2"/>
    <x v="0"/>
    <x v="6"/>
    <n v="2"/>
    <x v="0"/>
    <n v="122"/>
    <x v="35"/>
    <n v="14"/>
    <d v="1899-12-30T00:21:48"/>
    <n v="0.11"/>
    <n v="0.11"/>
    <x v="2"/>
    <s v="Roy UT"/>
    <x v="6"/>
    <n v="40"/>
  </r>
  <r>
    <x v="2"/>
    <x v="0"/>
    <x v="6"/>
    <n v="3"/>
    <x v="1"/>
    <n v="174"/>
    <x v="28"/>
    <n v="14"/>
    <d v="1899-12-30T00:21:49"/>
    <n v="1.2130000000000001"/>
    <n v="1.103"/>
    <x v="0"/>
    <s v="Draper UT"/>
    <x v="6"/>
    <n v="32"/>
  </r>
  <r>
    <x v="2"/>
    <x v="0"/>
    <x v="6"/>
    <n v="4"/>
    <x v="2"/>
    <n v="53"/>
    <x v="27"/>
    <n v="14"/>
    <d v="1899-12-30T00:21:53"/>
    <n v="5.1680000000000001"/>
    <n v="3.9550000000000001"/>
    <x v="2"/>
    <s v="Gilbert AZ"/>
    <x v="6"/>
    <n v="26"/>
  </r>
  <r>
    <x v="2"/>
    <x v="0"/>
    <x v="6"/>
    <n v="5"/>
    <x v="3"/>
    <n v="10"/>
    <x v="29"/>
    <n v="14"/>
    <d v="1899-12-30T00:21:58"/>
    <n v="10.675000000000001"/>
    <n v="5.5069999999999997"/>
    <x v="0"/>
    <s v="Draper UT"/>
    <x v="6"/>
    <n v="22"/>
  </r>
  <r>
    <x v="2"/>
    <x v="0"/>
    <x v="6"/>
    <n v="6"/>
    <x v="4"/>
    <n v="121"/>
    <x v="45"/>
    <n v="14"/>
    <d v="1899-12-30T00:22:15"/>
    <n v="27.501999999999999"/>
    <n v="16.827000000000002"/>
    <x v="26"/>
    <s v="Salt Lake City UT"/>
    <x v="6"/>
    <n v="20"/>
  </r>
  <r>
    <x v="2"/>
    <x v="0"/>
    <x v="6"/>
    <n v="7"/>
    <x v="5"/>
    <n v="39"/>
    <x v="34"/>
    <n v="14"/>
    <d v="1899-12-30T00:22:21"/>
    <n v="33.661000000000001"/>
    <n v="6.1589999999999998"/>
    <x v="19"/>
    <s v="Bluffdale UT"/>
    <x v="6"/>
    <n v="18"/>
  </r>
  <r>
    <x v="2"/>
    <x v="0"/>
    <x v="6"/>
    <n v="8"/>
    <x v="7"/>
    <n v="365"/>
    <x v="30"/>
    <n v="14"/>
    <d v="1899-12-30T00:22:22"/>
    <n v="34.816000000000003"/>
    <n v="1.155"/>
    <x v="0"/>
    <s v="Sandy UT"/>
    <x v="6"/>
    <n v="16"/>
  </r>
  <r>
    <x v="2"/>
    <x v="0"/>
    <x v="6"/>
    <n v="9"/>
    <x v="1"/>
    <n v="93"/>
    <x v="47"/>
    <n v="14"/>
    <d v="1899-12-30T00:22:24"/>
    <n v="36.594999999999999"/>
    <n v="1.7789999999999999"/>
    <x v="5"/>
    <s v="Clinton UT"/>
    <x v="6"/>
    <n v="14"/>
  </r>
  <r>
    <x v="2"/>
    <x v="0"/>
    <x v="6"/>
    <n v="10"/>
    <x v="2"/>
    <n v="22"/>
    <x v="48"/>
    <n v="14"/>
    <d v="1899-12-30T00:22:37"/>
    <n v="49.262"/>
    <n v="12.667"/>
    <x v="5"/>
    <s v="Murray UT"/>
    <x v="6"/>
    <n v="12"/>
  </r>
  <r>
    <x v="2"/>
    <x v="0"/>
    <x v="6"/>
    <n v="11"/>
    <x v="8"/>
    <n v="177"/>
    <x v="0"/>
    <n v="14"/>
    <d v="1899-12-30T00:22:37"/>
    <n v="49.295999999999999"/>
    <n v="3.4000000000000002E-2"/>
    <x v="0"/>
    <s v="Lindon UT"/>
    <x v="6"/>
    <n v="10"/>
  </r>
  <r>
    <x v="2"/>
    <x v="0"/>
    <x v="6"/>
    <n v="12"/>
    <x v="9"/>
    <n v="951"/>
    <x v="84"/>
    <n v="14"/>
    <d v="1899-12-30T00:22:48"/>
    <d v="1899-12-30T00:01:01"/>
    <n v="11.496"/>
    <x v="2"/>
    <s v="Newark CA"/>
    <x v="6"/>
    <n v="9"/>
  </r>
  <r>
    <x v="2"/>
    <x v="0"/>
    <x v="6"/>
    <n v="13"/>
    <x v="3"/>
    <n v="870"/>
    <x v="23"/>
    <n v="13"/>
    <d v="1899-12-30T00:22:07"/>
    <s v="1 Lap"/>
    <s v="1 Lap"/>
    <x v="8"/>
    <s v="Boise ID"/>
    <x v="6"/>
    <n v="8"/>
  </r>
  <r>
    <x v="2"/>
    <x v="0"/>
    <x v="6"/>
    <s v="DNS"/>
    <x v="6"/>
    <n v="58"/>
    <x v="31"/>
    <m/>
    <m/>
    <s v="DNS"/>
    <m/>
    <x v="18"/>
    <s v="Murray UT"/>
    <x v="6"/>
    <n v="0"/>
  </r>
  <r>
    <x v="2"/>
    <x v="0"/>
    <x v="6"/>
    <s v="DNS"/>
    <x v="6"/>
    <n v="117"/>
    <x v="49"/>
    <m/>
    <m/>
    <s v="DNS"/>
    <m/>
    <x v="19"/>
    <s v="South Jordan UT"/>
    <x v="6"/>
    <n v="0"/>
  </r>
  <r>
    <x v="2"/>
    <x v="0"/>
    <x v="6"/>
    <s v="DNS"/>
    <x v="6"/>
    <n v="16"/>
    <x v="83"/>
    <m/>
    <m/>
    <s v="DNS"/>
    <m/>
    <x v="46"/>
    <s v="Calabasas CA"/>
    <x v="6"/>
    <n v="0"/>
  </r>
  <r>
    <x v="2"/>
    <x v="0"/>
    <x v="6"/>
    <s v="DNS"/>
    <x v="6"/>
    <n v="82"/>
    <x v="51"/>
    <m/>
    <m/>
    <s v="DNS"/>
    <m/>
    <x v="8"/>
    <s v="Eugene OR"/>
    <x v="6"/>
    <n v="0"/>
  </r>
  <r>
    <x v="2"/>
    <x v="0"/>
    <x v="7"/>
    <n v="2"/>
    <x v="0"/>
    <n v="122"/>
    <x v="35"/>
    <n v="14"/>
    <d v="1899-12-30T00:21:48"/>
    <n v="0.11"/>
    <n v="0.11"/>
    <x v="2"/>
    <s v="Roy UT"/>
    <x v="7"/>
    <n v="50"/>
  </r>
  <r>
    <x v="2"/>
    <x v="0"/>
    <x v="7"/>
    <n v="3"/>
    <x v="1"/>
    <n v="174"/>
    <x v="28"/>
    <n v="14"/>
    <d v="1899-12-30T00:21:49"/>
    <n v="1.2130000000000001"/>
    <n v="1.103"/>
    <x v="0"/>
    <s v="Draper UT"/>
    <x v="7"/>
    <n v="40"/>
  </r>
  <r>
    <x v="2"/>
    <x v="0"/>
    <x v="7"/>
    <n v="4"/>
    <x v="2"/>
    <n v="53"/>
    <x v="27"/>
    <n v="14"/>
    <d v="1899-12-30T00:21:53"/>
    <n v="5.1680000000000001"/>
    <n v="3.9550000000000001"/>
    <x v="2"/>
    <s v="Gilbert AZ"/>
    <x v="7"/>
    <n v="32"/>
  </r>
  <r>
    <x v="2"/>
    <x v="0"/>
    <x v="7"/>
    <n v="5"/>
    <x v="3"/>
    <n v="10"/>
    <x v="29"/>
    <n v="14"/>
    <d v="1899-12-30T00:21:58"/>
    <n v="10.675000000000001"/>
    <n v="5.5069999999999997"/>
    <x v="0"/>
    <s v="Draper UT"/>
    <x v="7"/>
    <n v="26"/>
  </r>
  <r>
    <x v="2"/>
    <x v="0"/>
    <x v="7"/>
    <n v="6"/>
    <x v="4"/>
    <n v="121"/>
    <x v="45"/>
    <n v="14"/>
    <d v="1899-12-30T00:22:15"/>
    <n v="27.501999999999999"/>
    <n v="16.827000000000002"/>
    <x v="26"/>
    <s v="Salt Lake City UT"/>
    <x v="7"/>
    <n v="22"/>
  </r>
  <r>
    <x v="2"/>
    <x v="0"/>
    <x v="7"/>
    <n v="7"/>
    <x v="5"/>
    <n v="39"/>
    <x v="34"/>
    <n v="14"/>
    <d v="1899-12-30T00:22:21"/>
    <n v="33.661000000000001"/>
    <n v="6.1589999999999998"/>
    <x v="19"/>
    <s v="Bluffdale UT"/>
    <x v="7"/>
    <n v="20"/>
  </r>
  <r>
    <x v="2"/>
    <x v="0"/>
    <x v="7"/>
    <n v="8"/>
    <x v="7"/>
    <n v="365"/>
    <x v="30"/>
    <n v="14"/>
    <d v="1899-12-30T00:22:22"/>
    <n v="34.816000000000003"/>
    <n v="1.155"/>
    <x v="0"/>
    <s v="Sandy UT"/>
    <x v="7"/>
    <n v="18"/>
  </r>
  <r>
    <x v="2"/>
    <x v="0"/>
    <x v="7"/>
    <n v="11"/>
    <x v="8"/>
    <n v="177"/>
    <x v="0"/>
    <n v="14"/>
    <d v="1899-12-30T00:22:37"/>
    <n v="49.295999999999999"/>
    <n v="3.4000000000000002E-2"/>
    <x v="0"/>
    <s v="Lindon UT"/>
    <x v="7"/>
    <n v="16"/>
  </r>
  <r>
    <x v="2"/>
    <x v="0"/>
    <x v="7"/>
    <n v="12"/>
    <x v="9"/>
    <n v="951"/>
    <x v="84"/>
    <n v="14"/>
    <d v="1899-12-30T00:22:48"/>
    <d v="1899-12-30T00:01:01"/>
    <n v="11.496"/>
    <x v="2"/>
    <s v="Newark CA"/>
    <x v="7"/>
    <n v="14"/>
  </r>
  <r>
    <x v="2"/>
    <x v="0"/>
    <x v="7"/>
    <s v="DNS"/>
    <x v="6"/>
    <n v="58"/>
    <x v="31"/>
    <m/>
    <m/>
    <s v="DNS"/>
    <m/>
    <x v="18"/>
    <s v="Murray UT"/>
    <x v="7"/>
    <n v="0"/>
  </r>
  <r>
    <x v="2"/>
    <x v="0"/>
    <x v="7"/>
    <s v="DNS"/>
    <x v="6"/>
    <n v="117"/>
    <x v="49"/>
    <m/>
    <m/>
    <s v="DNS"/>
    <m/>
    <x v="19"/>
    <s v="South Jordan UT"/>
    <x v="7"/>
    <n v="0"/>
  </r>
  <r>
    <x v="2"/>
    <x v="0"/>
    <x v="8"/>
    <n v="1"/>
    <x v="0"/>
    <n v="527"/>
    <x v="44"/>
    <n v="14"/>
    <d v="1899-12-30T00:21:47"/>
    <m/>
    <m/>
    <x v="5"/>
    <s v="Salt Lake City UT"/>
    <x v="8"/>
    <n v="50"/>
  </r>
  <r>
    <x v="2"/>
    <x v="0"/>
    <x v="8"/>
    <n v="9"/>
    <x v="1"/>
    <n v="93"/>
    <x v="47"/>
    <n v="14"/>
    <d v="1899-12-30T00:22:24"/>
    <n v="36.594999999999999"/>
    <n v="1.7789999999999999"/>
    <x v="5"/>
    <s v="Clinton UT"/>
    <x v="8"/>
    <n v="40"/>
  </r>
  <r>
    <x v="2"/>
    <x v="0"/>
    <x v="8"/>
    <n v="10"/>
    <x v="2"/>
    <n v="22"/>
    <x v="48"/>
    <n v="14"/>
    <d v="1899-12-30T00:22:37"/>
    <n v="49.262"/>
    <n v="12.667"/>
    <x v="5"/>
    <s v="Murray UT"/>
    <x v="8"/>
    <n v="32"/>
  </r>
  <r>
    <x v="2"/>
    <x v="0"/>
    <x v="8"/>
    <n v="13"/>
    <x v="3"/>
    <n v="870"/>
    <x v="23"/>
    <n v="13"/>
    <d v="1899-12-30T00:22:07"/>
    <s v="1 Lap"/>
    <s v="1 Lap"/>
    <x v="8"/>
    <s v="Boise ID"/>
    <x v="8"/>
    <n v="26"/>
  </r>
  <r>
    <x v="2"/>
    <x v="0"/>
    <x v="8"/>
    <s v="DNS"/>
    <x v="6"/>
    <n v="16"/>
    <x v="83"/>
    <m/>
    <m/>
    <s v="DNS"/>
    <m/>
    <x v="46"/>
    <s v="Calabasas CA"/>
    <x v="8"/>
    <n v="0"/>
  </r>
  <r>
    <x v="2"/>
    <x v="0"/>
    <x v="8"/>
    <s v="DNS"/>
    <x v="6"/>
    <n v="82"/>
    <x v="51"/>
    <m/>
    <m/>
    <s v="DNS"/>
    <m/>
    <x v="8"/>
    <s v="Eugene OR"/>
    <x v="8"/>
    <n v="0"/>
  </r>
  <r>
    <x v="2"/>
    <x v="0"/>
    <x v="9"/>
    <n v="8"/>
    <x v="0"/>
    <n v="491"/>
    <x v="79"/>
    <n v="7"/>
    <d v="1899-12-30T00:12:47"/>
    <d v="1899-12-30T00:01:17"/>
    <n v="9.5779999999999994"/>
    <x v="3"/>
    <s v="Chico CA"/>
    <x v="9"/>
    <n v="50"/>
  </r>
  <r>
    <x v="2"/>
    <x v="0"/>
    <x v="9"/>
    <n v="9"/>
    <x v="1"/>
    <n v="317"/>
    <x v="54"/>
    <n v="7"/>
    <d v="1899-12-30T00:12:52"/>
    <d v="1899-12-30T00:01:22"/>
    <n v="4.8079999999999998"/>
    <x v="14"/>
    <s v="Ogden Ut"/>
    <x v="9"/>
    <n v="40"/>
  </r>
  <r>
    <x v="2"/>
    <x v="0"/>
    <x v="9"/>
    <n v="11"/>
    <x v="2"/>
    <n v="660"/>
    <x v="4"/>
    <n v="7"/>
    <d v="1899-12-30T00:13:03"/>
    <d v="1899-12-30T00:01:32"/>
    <n v="0.999"/>
    <x v="3"/>
    <s v="Pleasant view UT"/>
    <x v="9"/>
    <n v="32"/>
  </r>
  <r>
    <x v="2"/>
    <x v="0"/>
    <x v="9"/>
    <n v="12"/>
    <x v="3"/>
    <n v="113"/>
    <x v="26"/>
    <n v="7"/>
    <d v="1899-12-30T00:13:03"/>
    <d v="1899-12-30T00:01:32"/>
    <n v="0.32300000000000001"/>
    <x v="17"/>
    <s v="South Jordan Ut"/>
    <x v="9"/>
    <n v="26"/>
  </r>
  <r>
    <x v="2"/>
    <x v="0"/>
    <x v="9"/>
    <n v="13"/>
    <x v="4"/>
    <n v="142"/>
    <x v="41"/>
    <n v="6"/>
    <d v="1899-12-30T00:11:45"/>
    <s v="1 Lap"/>
    <s v="1 Lap"/>
    <x v="23"/>
    <s v="Draper UT"/>
    <x v="9"/>
    <n v="22"/>
  </r>
  <r>
    <x v="2"/>
    <x v="0"/>
    <x v="9"/>
    <n v="15"/>
    <x v="5"/>
    <n v="32"/>
    <x v="52"/>
    <n v="3"/>
    <d v="1899-12-30T00:08:59"/>
    <s v="4 Laps"/>
    <s v="3 Laps"/>
    <x v="29"/>
    <s v="Logan UT"/>
    <x v="9"/>
    <n v="20"/>
  </r>
  <r>
    <x v="2"/>
    <x v="0"/>
    <x v="10"/>
    <n v="1"/>
    <x v="0"/>
    <n v="527"/>
    <x v="44"/>
    <n v="7"/>
    <d v="1899-12-30T00:11:08"/>
    <m/>
    <m/>
    <x v="5"/>
    <s v="Salt Lake City UT"/>
    <x v="10"/>
    <n v="50"/>
  </r>
  <r>
    <x v="2"/>
    <x v="0"/>
    <x v="10"/>
    <n v="2"/>
    <x v="1"/>
    <n v="93"/>
    <x v="47"/>
    <n v="7"/>
    <d v="1899-12-30T00:11:16"/>
    <n v="7.3070000000000004"/>
    <n v="7.3070000000000004"/>
    <x v="5"/>
    <s v="Clinton UT"/>
    <x v="10"/>
    <n v="40"/>
  </r>
  <r>
    <x v="2"/>
    <x v="0"/>
    <x v="10"/>
    <n v="3"/>
    <x v="2"/>
    <n v="966"/>
    <x v="18"/>
    <n v="7"/>
    <d v="1899-12-30T00:11:22"/>
    <n v="13.978"/>
    <n v="6.6710000000000003"/>
    <x v="5"/>
    <s v="PAcifica CA"/>
    <x v="10"/>
    <n v="32"/>
  </r>
  <r>
    <x v="2"/>
    <x v="0"/>
    <x v="10"/>
    <n v="4"/>
    <x v="3"/>
    <n v="22"/>
    <x v="48"/>
    <n v="7"/>
    <d v="1899-12-30T00:11:24"/>
    <n v="15.87"/>
    <n v="1.8919999999999999"/>
    <x v="5"/>
    <s v="Murray UT"/>
    <x v="10"/>
    <n v="26"/>
  </r>
  <r>
    <x v="2"/>
    <x v="0"/>
    <x v="10"/>
    <n v="8"/>
    <x v="4"/>
    <n v="179"/>
    <x v="81"/>
    <n v="7"/>
    <d v="1899-12-30T00:11:47"/>
    <n v="39.082000000000001"/>
    <n v="9.0299999999999994"/>
    <x v="45"/>
    <s v="Calgary AB"/>
    <x v="10"/>
    <n v="22"/>
  </r>
  <r>
    <x v="2"/>
    <x v="0"/>
    <x v="10"/>
    <n v="12"/>
    <x v="5"/>
    <n v="870"/>
    <x v="23"/>
    <n v="7"/>
    <d v="1899-12-30T00:11:53"/>
    <n v="44.805999999999997"/>
    <n v="0.65200000000000002"/>
    <x v="8"/>
    <s v="Boise ID"/>
    <x v="10"/>
    <n v="20"/>
  </r>
  <r>
    <x v="2"/>
    <x v="0"/>
    <x v="10"/>
    <n v="14"/>
    <x v="7"/>
    <n v="878"/>
    <x v="85"/>
    <n v="7"/>
    <d v="1899-12-30T00:12:09"/>
    <d v="1899-12-30T00:01:00"/>
    <n v="7.55"/>
    <x v="47"/>
    <s v="Salt Lake City UT"/>
    <x v="10"/>
    <n v="18"/>
  </r>
  <r>
    <x v="2"/>
    <x v="0"/>
    <x v="10"/>
    <s v="DNF"/>
    <x v="11"/>
    <n v="82"/>
    <x v="51"/>
    <m/>
    <n v="2.6829999999999998"/>
    <s v="DNF"/>
    <s v="4 Laps"/>
    <x v="8"/>
    <s v="Eugene OR"/>
    <x v="10"/>
    <n v="0"/>
  </r>
  <r>
    <x v="2"/>
    <x v="0"/>
    <x v="10"/>
    <s v="DNS"/>
    <x v="6"/>
    <n v="750"/>
    <x v="25"/>
    <m/>
    <m/>
    <s v="DNS"/>
    <m/>
    <x v="5"/>
    <s v="Verdi NV"/>
    <x v="10"/>
    <n v="0"/>
  </r>
  <r>
    <x v="2"/>
    <x v="0"/>
    <x v="11"/>
    <n v="1"/>
    <x v="0"/>
    <n v="82"/>
    <x v="51"/>
    <n v="7"/>
    <d v="1899-12-30T00:11:08"/>
    <m/>
    <m/>
    <x v="8"/>
    <s v="Eugene OR"/>
    <x v="11"/>
    <n v="50"/>
  </r>
  <r>
    <x v="2"/>
    <x v="0"/>
    <x v="11"/>
    <n v="2"/>
    <x v="1"/>
    <n v="122"/>
    <x v="35"/>
    <n v="7"/>
    <d v="1899-12-30T00:11:12"/>
    <n v="4.3639999999999999"/>
    <n v="4.3639999999999999"/>
    <x v="5"/>
    <s v="Roy UT"/>
    <x v="11"/>
    <n v="40"/>
  </r>
  <r>
    <x v="2"/>
    <x v="0"/>
    <x v="11"/>
    <n v="3"/>
    <x v="2"/>
    <n v="22"/>
    <x v="48"/>
    <n v="7"/>
    <d v="1899-12-30T00:11:26"/>
    <n v="18.13"/>
    <n v="13.766"/>
    <x v="5"/>
    <s v="Murray UT"/>
    <x v="11"/>
    <n v="32"/>
  </r>
  <r>
    <x v="2"/>
    <x v="0"/>
    <x v="11"/>
    <n v="4"/>
    <x v="3"/>
    <n v="126"/>
    <x v="58"/>
    <n v="7"/>
    <d v="1899-12-30T00:11:43"/>
    <n v="35.090000000000003"/>
    <n v="16.96"/>
    <x v="5"/>
    <s v="Midvale UT"/>
    <x v="11"/>
    <n v="26"/>
  </r>
  <r>
    <x v="2"/>
    <x v="0"/>
    <x v="11"/>
    <n v="5"/>
    <x v="4"/>
    <n v="750"/>
    <x v="25"/>
    <n v="7"/>
    <d v="1899-12-30T00:11:49"/>
    <n v="41.366999999999997"/>
    <n v="6.2770000000000001"/>
    <x v="5"/>
    <s v="Verdi NV"/>
    <x v="11"/>
    <n v="22"/>
  </r>
  <r>
    <x v="2"/>
    <x v="0"/>
    <x v="11"/>
    <n v="6"/>
    <x v="5"/>
    <n v="870"/>
    <x v="23"/>
    <n v="7"/>
    <d v="1899-12-30T00:11:53"/>
    <n v="45.728000000000002"/>
    <n v="4.3609999999999998"/>
    <x v="8"/>
    <s v="Boise ID"/>
    <x v="11"/>
    <n v="20"/>
  </r>
  <r>
    <x v="2"/>
    <x v="0"/>
    <x v="11"/>
    <n v="7"/>
    <x v="7"/>
    <n v="878"/>
    <x v="85"/>
    <n v="7"/>
    <d v="1899-12-30T00:12:00"/>
    <n v="52.558999999999997"/>
    <n v="6.8310000000000004"/>
    <x v="47"/>
    <s v="Salt Lake City UT"/>
    <x v="11"/>
    <n v="18"/>
  </r>
  <r>
    <x v="2"/>
    <x v="0"/>
    <x v="11"/>
    <s v="DNS"/>
    <x v="6"/>
    <n v="179"/>
    <x v="81"/>
    <m/>
    <m/>
    <s v="DNS"/>
    <m/>
    <x v="45"/>
    <s v="Calgary AB"/>
    <x v="11"/>
    <n v="0"/>
  </r>
  <r>
    <x v="2"/>
    <x v="0"/>
    <x v="11"/>
    <s v="DNS"/>
    <x v="6"/>
    <n v="966"/>
    <x v="18"/>
    <m/>
    <m/>
    <s v="DNS"/>
    <m/>
    <x v="5"/>
    <s v="PAcifica CA"/>
    <x v="11"/>
    <n v="0"/>
  </r>
  <r>
    <x v="2"/>
    <x v="0"/>
    <x v="12"/>
    <n v="1"/>
    <x v="0"/>
    <n v="39"/>
    <x v="34"/>
    <n v="4"/>
    <d v="1899-12-30T00:06:23"/>
    <m/>
    <m/>
    <x v="32"/>
    <s v="Bluffdale UT"/>
    <x v="12"/>
    <n v="50"/>
  </r>
  <r>
    <x v="2"/>
    <x v="0"/>
    <x v="12"/>
    <n v="2"/>
    <x v="1"/>
    <n v="107"/>
    <x v="16"/>
    <n v="4"/>
    <d v="1899-12-30T00:06:28"/>
    <n v="5.218"/>
    <n v="5.218"/>
    <x v="11"/>
    <s v="Meridian ID"/>
    <x v="12"/>
    <n v="40"/>
  </r>
  <r>
    <x v="2"/>
    <x v="0"/>
    <x v="12"/>
    <n v="3"/>
    <x v="2"/>
    <n v="136"/>
    <x v="1"/>
    <n v="4"/>
    <d v="1899-12-30T00:06:29"/>
    <n v="5.8680000000000003"/>
    <n v="0.65"/>
    <x v="1"/>
    <s v="Pleasant Grove UT"/>
    <x v="12"/>
    <n v="32"/>
  </r>
  <r>
    <x v="2"/>
    <x v="0"/>
    <x v="12"/>
    <n v="4"/>
    <x v="3"/>
    <n v="365"/>
    <x v="30"/>
    <n v="4"/>
    <d v="1899-12-30T00:06:31"/>
    <n v="8.6319999999999997"/>
    <n v="2.7639999999999998"/>
    <x v="2"/>
    <s v="Sandy UT"/>
    <x v="12"/>
    <n v="26"/>
  </r>
  <r>
    <x v="2"/>
    <x v="0"/>
    <x v="12"/>
    <n v="5"/>
    <x v="4"/>
    <n v="321"/>
    <x v="2"/>
    <n v="4"/>
    <d v="1899-12-30T00:06:35"/>
    <n v="12.221"/>
    <n v="3.589"/>
    <x v="2"/>
    <s v="Kaysville UT"/>
    <x v="12"/>
    <n v="22"/>
  </r>
  <r>
    <x v="2"/>
    <x v="0"/>
    <x v="12"/>
    <n v="6"/>
    <x v="5"/>
    <n v="467"/>
    <x v="3"/>
    <n v="4"/>
    <d v="1899-12-30T00:06:37"/>
    <n v="14.701000000000001"/>
    <n v="2.48"/>
    <x v="0"/>
    <s v="Layton UT"/>
    <x v="12"/>
    <n v="20"/>
  </r>
  <r>
    <x v="2"/>
    <x v="0"/>
    <x v="12"/>
    <n v="7"/>
    <x v="7"/>
    <n v="550"/>
    <x v="40"/>
    <n v="4"/>
    <d v="1899-12-30T00:06:45"/>
    <n v="22.547999999999998"/>
    <n v="7.8470000000000004"/>
    <x v="22"/>
    <s v="Ogden UT"/>
    <x v="12"/>
    <n v="18"/>
  </r>
  <r>
    <x v="2"/>
    <x v="0"/>
    <x v="12"/>
    <n v="13"/>
    <x v="8"/>
    <n v="120"/>
    <x v="82"/>
    <n v="4"/>
    <d v="1899-12-30T00:07:18"/>
    <n v="55.649000000000001"/>
    <n v="9.44"/>
    <x v="39"/>
    <s v="Harrison NY"/>
    <x v="12"/>
    <n v="16"/>
  </r>
  <r>
    <x v="2"/>
    <x v="0"/>
    <x v="12"/>
    <n v="15"/>
    <x v="9"/>
    <n v="130"/>
    <x v="61"/>
    <n v="4"/>
    <d v="1899-12-30T00:08:20"/>
    <d v="1899-12-30T00:01:57"/>
    <n v="29.6"/>
    <x v="37"/>
    <s v="West Jordan UT"/>
    <x v="12"/>
    <n v="14"/>
  </r>
  <r>
    <x v="2"/>
    <x v="0"/>
    <x v="13"/>
    <n v="8"/>
    <x v="0"/>
    <n v="966"/>
    <x v="18"/>
    <n v="4"/>
    <d v="1899-12-30T00:06:52"/>
    <n v="29.05"/>
    <n v="6.5019999999999998"/>
    <x v="5"/>
    <s v="PAcifica CA"/>
    <x v="13"/>
    <n v="50"/>
  </r>
  <r>
    <x v="2"/>
    <x v="0"/>
    <x v="13"/>
    <n v="9"/>
    <x v="1"/>
    <n v="870"/>
    <x v="23"/>
    <n v="4"/>
    <d v="1899-12-30T00:06:59"/>
    <n v="36.331000000000003"/>
    <n v="7.2809999999999997"/>
    <x v="8"/>
    <s v="Boise ID"/>
    <x v="13"/>
    <n v="40"/>
  </r>
  <r>
    <x v="2"/>
    <x v="0"/>
    <x v="13"/>
    <n v="10"/>
    <x v="2"/>
    <n v="750"/>
    <x v="25"/>
    <n v="4"/>
    <d v="1899-12-30T00:07:02"/>
    <n v="39.715000000000003"/>
    <n v="3.3839999999999999"/>
    <x v="5"/>
    <s v="Verdi NV"/>
    <x v="13"/>
    <n v="32"/>
  </r>
  <r>
    <x v="2"/>
    <x v="0"/>
    <x v="13"/>
    <n v="11"/>
    <x v="3"/>
    <n v="307"/>
    <x v="17"/>
    <n v="4"/>
    <d v="1899-12-30T00:07:09"/>
    <n v="46.003999999999998"/>
    <n v="6.2889999999999997"/>
    <x v="13"/>
    <s v="KUNA ID"/>
    <x v="13"/>
    <n v="26"/>
  </r>
  <r>
    <x v="2"/>
    <x v="0"/>
    <x v="13"/>
    <n v="12"/>
    <x v="4"/>
    <n v="217"/>
    <x v="20"/>
    <n v="4"/>
    <d v="1899-12-30T00:07:09"/>
    <n v="46.209000000000003"/>
    <n v="0.20499999999999999"/>
    <x v="15"/>
    <s v="Boise ID"/>
    <x v="13"/>
    <n v="22"/>
  </r>
  <r>
    <x v="2"/>
    <x v="0"/>
    <x v="13"/>
    <n v="14"/>
    <x v="5"/>
    <n v="268"/>
    <x v="14"/>
    <n v="4"/>
    <d v="1899-12-30T00:07:50"/>
    <d v="1899-12-30T00:01:27"/>
    <n v="31.776"/>
    <x v="9"/>
    <s v="Draper UT"/>
    <x v="13"/>
    <n v="20"/>
  </r>
  <r>
    <x v="2"/>
    <x v="0"/>
    <x v="13"/>
    <n v="16"/>
    <x v="7"/>
    <n v="109"/>
    <x v="21"/>
    <n v="4"/>
    <d v="1899-12-30T00:08:31"/>
    <d v="1899-12-30T00:02:08"/>
    <n v="10.882"/>
    <x v="5"/>
    <s v="South Ogden UT"/>
    <x v="13"/>
    <n v="18"/>
  </r>
  <r>
    <x v="2"/>
    <x v="0"/>
    <x v="13"/>
    <s v="DNS"/>
    <x v="6"/>
    <n v="777"/>
    <x v="87"/>
    <m/>
    <m/>
    <s v="DNS"/>
    <m/>
    <x v="5"/>
    <s v="Salt Lake City UT"/>
    <x v="13"/>
    <n v="0"/>
  </r>
  <r>
    <x v="2"/>
    <x v="0"/>
    <x v="13"/>
    <s v="DNS"/>
    <x v="6"/>
    <n v="317"/>
    <x v="54"/>
    <m/>
    <m/>
    <s v="DNS"/>
    <m/>
    <x v="14"/>
    <s v="Ogden Ut"/>
    <x v="13"/>
    <n v="0"/>
  </r>
  <r>
    <x v="2"/>
    <x v="0"/>
    <x v="13"/>
    <s v="DNS"/>
    <x v="6"/>
    <n v="123"/>
    <x v="5"/>
    <m/>
    <m/>
    <s v="DNS"/>
    <m/>
    <x v="4"/>
    <s v="Rupert ID"/>
    <x v="13"/>
    <n v="0"/>
  </r>
  <r>
    <x v="2"/>
    <x v="0"/>
    <x v="14"/>
    <n v="1"/>
    <x v="0"/>
    <n v="527"/>
    <x v="44"/>
    <n v="7"/>
    <d v="1899-12-30T00:11:07"/>
    <m/>
    <m/>
    <x v="5"/>
    <s v="Salt Lake City UT"/>
    <x v="14"/>
    <n v="50"/>
  </r>
  <r>
    <x v="2"/>
    <x v="0"/>
    <x v="14"/>
    <n v="2"/>
    <x v="1"/>
    <n v="82"/>
    <x v="51"/>
    <n v="7"/>
    <d v="1899-12-30T00:11:14"/>
    <n v="7.2569999999999997"/>
    <n v="7.2569999999999997"/>
    <x v="8"/>
    <s v="Eugene OR"/>
    <x v="14"/>
    <n v="40"/>
  </r>
  <r>
    <x v="2"/>
    <x v="0"/>
    <x v="14"/>
    <n v="3"/>
    <x v="2"/>
    <n v="93"/>
    <x v="47"/>
    <n v="7"/>
    <d v="1899-12-30T00:11:17"/>
    <n v="10.172000000000001"/>
    <n v="2.915"/>
    <x v="5"/>
    <s v="Clinton UT"/>
    <x v="14"/>
    <n v="32"/>
  </r>
  <r>
    <x v="2"/>
    <x v="0"/>
    <x v="14"/>
    <n v="4"/>
    <x v="3"/>
    <n v="122"/>
    <x v="35"/>
    <n v="7"/>
    <d v="1899-12-30T00:11:17"/>
    <n v="10.471"/>
    <n v="0.29899999999999999"/>
    <x v="5"/>
    <s v="Roy UT"/>
    <x v="14"/>
    <n v="26"/>
  </r>
  <r>
    <x v="2"/>
    <x v="0"/>
    <x v="14"/>
    <n v="5"/>
    <x v="4"/>
    <n v="966"/>
    <x v="18"/>
    <n v="7"/>
    <d v="1899-12-30T00:11:18"/>
    <n v="11.448"/>
    <n v="0.97699999999999998"/>
    <x v="5"/>
    <s v="PAcifica CA"/>
    <x v="14"/>
    <n v="22"/>
  </r>
  <r>
    <x v="2"/>
    <x v="0"/>
    <x v="14"/>
    <n v="6"/>
    <x v="5"/>
    <n v="22"/>
    <x v="48"/>
    <n v="7"/>
    <d v="1899-12-30T00:11:29"/>
    <n v="21.884"/>
    <n v="10.436"/>
    <x v="5"/>
    <s v="Murray UT"/>
    <x v="14"/>
    <n v="20"/>
  </r>
  <r>
    <x v="2"/>
    <x v="0"/>
    <x v="14"/>
    <n v="7"/>
    <x v="7"/>
    <n v="743"/>
    <x v="80"/>
    <n v="7"/>
    <d v="1899-12-30T00:11:40"/>
    <n v="33.463000000000001"/>
    <n v="11.579000000000001"/>
    <x v="5"/>
    <s v="Las Vegas NV"/>
    <x v="14"/>
    <n v="18"/>
  </r>
  <r>
    <x v="2"/>
    <x v="0"/>
    <x v="14"/>
    <n v="8"/>
    <x v="8"/>
    <n v="750"/>
    <x v="25"/>
    <n v="7"/>
    <d v="1899-12-30T00:11:53"/>
    <n v="45.982999999999997"/>
    <n v="12.52"/>
    <x v="5"/>
    <s v="Verdi NV"/>
    <x v="14"/>
    <n v="16"/>
  </r>
  <r>
    <x v="2"/>
    <x v="0"/>
    <x v="14"/>
    <n v="9"/>
    <x v="9"/>
    <n v="126"/>
    <x v="58"/>
    <n v="7"/>
    <d v="1899-12-30T00:11:56"/>
    <n v="49.256"/>
    <n v="3.2730000000000001"/>
    <x v="5"/>
    <s v="Midvale UT"/>
    <x v="14"/>
    <n v="14"/>
  </r>
  <r>
    <x v="2"/>
    <x v="0"/>
    <x v="14"/>
    <n v="10"/>
    <x v="10"/>
    <n v="972"/>
    <x v="78"/>
    <n v="7"/>
    <d v="1899-12-30T00:11:57"/>
    <n v="50.351999999999997"/>
    <n v="1.0960000000000001"/>
    <x v="5"/>
    <m/>
    <x v="14"/>
    <n v="12"/>
  </r>
  <r>
    <x v="2"/>
    <x v="0"/>
    <x v="14"/>
    <n v="11"/>
    <x v="12"/>
    <n v="805"/>
    <x v="11"/>
    <n v="7"/>
    <d v="1899-12-30T00:12:01"/>
    <n v="54.423000000000002"/>
    <n v="4.0709999999999997"/>
    <x v="8"/>
    <s v="Layton UT"/>
    <x v="14"/>
    <n v="10"/>
  </r>
  <r>
    <x v="2"/>
    <x v="0"/>
    <x v="14"/>
    <n v="12"/>
    <x v="13"/>
    <n v="711"/>
    <x v="12"/>
    <n v="7"/>
    <d v="1899-12-30T00:12:02"/>
    <n v="54.789000000000001"/>
    <n v="0.36599999999999999"/>
    <x v="5"/>
    <s v="Phoenix AZ"/>
    <x v="14"/>
    <n v="9"/>
  </r>
  <r>
    <x v="2"/>
    <x v="0"/>
    <x v="14"/>
    <n v="13"/>
    <x v="14"/>
    <n v="179"/>
    <x v="81"/>
    <n v="7"/>
    <d v="1899-12-30T00:12:02"/>
    <n v="55.142000000000003"/>
    <n v="0.35299999999999998"/>
    <x v="45"/>
    <s v="Calgary AB"/>
    <x v="14"/>
    <n v="8"/>
  </r>
  <r>
    <x v="2"/>
    <x v="0"/>
    <x v="14"/>
    <n v="14"/>
    <x v="15"/>
    <n v="878"/>
    <x v="85"/>
    <n v="7"/>
    <d v="1899-12-30T00:12:16"/>
    <d v="1899-12-30T00:01:09"/>
    <n v="13.583"/>
    <x v="47"/>
    <s v="Salt Lake City UT"/>
    <x v="14"/>
    <n v="7"/>
  </r>
  <r>
    <x v="2"/>
    <x v="0"/>
    <x v="14"/>
    <n v="18"/>
    <x v="16"/>
    <n v="268"/>
    <x v="14"/>
    <n v="6"/>
    <d v="1899-12-30T00:11:11"/>
    <s v="1 Lap"/>
    <n v="3.488"/>
    <x v="9"/>
    <s v="Draper UT"/>
    <x v="14"/>
    <n v="6"/>
  </r>
  <r>
    <x v="2"/>
    <x v="0"/>
    <x v="14"/>
    <n v="22"/>
    <x v="17"/>
    <n v="123"/>
    <x v="5"/>
    <n v="5"/>
    <d v="1899-12-30T00:11:48"/>
    <s v="2 Laps"/>
    <s v="1 Lap"/>
    <x v="4"/>
    <s v="Rupert ID"/>
    <x v="14"/>
    <n v="5"/>
  </r>
  <r>
    <x v="2"/>
    <x v="0"/>
    <x v="14"/>
    <s v="DNF"/>
    <x v="11"/>
    <n v="250"/>
    <x v="69"/>
    <n v="2"/>
    <d v="1899-12-30T00:03:40"/>
    <s v="DNF"/>
    <s v="3 Laps"/>
    <x v="5"/>
    <s v="Bountiful UT"/>
    <x v="14"/>
    <n v="0"/>
  </r>
  <r>
    <x v="2"/>
    <x v="0"/>
    <x v="14"/>
    <s v="DNS"/>
    <x v="6"/>
    <n v="307"/>
    <x v="17"/>
    <m/>
    <m/>
    <s v="DNS"/>
    <m/>
    <x v="13"/>
    <s v="KUNA ID"/>
    <x v="14"/>
    <n v="0"/>
  </r>
  <r>
    <x v="2"/>
    <x v="0"/>
    <x v="14"/>
    <s v="DNS"/>
    <x v="6"/>
    <n v="333"/>
    <x v="86"/>
    <m/>
    <m/>
    <s v="DNS"/>
    <m/>
    <x v="5"/>
    <s v="Sandy UT"/>
    <x v="14"/>
    <n v="0"/>
  </r>
  <r>
    <x v="2"/>
    <x v="0"/>
    <x v="14"/>
    <s v="DNS"/>
    <x v="6"/>
    <n v="870"/>
    <x v="23"/>
    <m/>
    <m/>
    <s v="DNS"/>
    <m/>
    <x v="8"/>
    <s v="Boise ID"/>
    <x v="14"/>
    <n v="0"/>
  </r>
  <r>
    <x v="2"/>
    <x v="0"/>
    <x v="14"/>
    <s v="DNS"/>
    <x v="6"/>
    <n v="777"/>
    <x v="87"/>
    <m/>
    <m/>
    <s v="DNS"/>
    <m/>
    <x v="5"/>
    <s v="Salt Lake City UT"/>
    <x v="14"/>
    <n v="0"/>
  </r>
  <r>
    <x v="2"/>
    <x v="0"/>
    <x v="15"/>
    <n v="15"/>
    <x v="0"/>
    <n v="32"/>
    <x v="52"/>
    <n v="7"/>
    <d v="1899-12-30T00:12:45"/>
    <d v="1899-12-30T00:01:39"/>
    <n v="29.896999999999998"/>
    <x v="29"/>
    <s v="Logan UT"/>
    <x v="15"/>
    <n v="50"/>
  </r>
  <r>
    <x v="2"/>
    <x v="0"/>
    <x v="15"/>
    <n v="16"/>
    <x v="1"/>
    <n v="491"/>
    <x v="79"/>
    <n v="7"/>
    <d v="1899-12-30T00:12:46"/>
    <d v="1899-12-30T00:01:39"/>
    <n v="0.36"/>
    <x v="3"/>
    <s v="Chico CA"/>
    <x v="15"/>
    <n v="40"/>
  </r>
  <r>
    <x v="2"/>
    <x v="0"/>
    <x v="15"/>
    <n v="17"/>
    <x v="2"/>
    <n v="317"/>
    <x v="54"/>
    <n v="6"/>
    <d v="1899-12-30T00:11:08"/>
    <s v="1 Lap"/>
    <s v="1 Lap"/>
    <x v="14"/>
    <s v="Ogden Ut"/>
    <x v="15"/>
    <n v="32"/>
  </r>
  <r>
    <x v="2"/>
    <x v="0"/>
    <x v="15"/>
    <n v="19"/>
    <x v="3"/>
    <n v="660"/>
    <x v="4"/>
    <n v="6"/>
    <d v="1899-12-30T00:11:17"/>
    <s v="1 Lap"/>
    <n v="5.8449999999999998"/>
    <x v="3"/>
    <s v="Pleasant view UT"/>
    <x v="15"/>
    <n v="26"/>
  </r>
  <r>
    <x v="2"/>
    <x v="0"/>
    <x v="15"/>
    <n v="20"/>
    <x v="4"/>
    <n v="113"/>
    <x v="26"/>
    <n v="6"/>
    <d v="1899-12-30T00:11:18"/>
    <s v="1 Lap"/>
    <n v="1.371"/>
    <x v="17"/>
    <s v="South Jordan Ut"/>
    <x v="15"/>
    <n v="22"/>
  </r>
  <r>
    <x v="2"/>
    <x v="0"/>
    <x v="15"/>
    <n v="21"/>
    <x v="5"/>
    <n v="142"/>
    <x v="41"/>
    <n v="6"/>
    <d v="1899-12-30T00:11:49"/>
    <s v="1 Lap"/>
    <n v="31.042000000000002"/>
    <x v="23"/>
    <s v="Draper UT"/>
    <x v="15"/>
    <n v="20"/>
  </r>
  <r>
    <x v="2"/>
    <x v="0"/>
    <x v="16"/>
    <n v="1"/>
    <x v="0"/>
    <n v="136"/>
    <x v="1"/>
    <n v="7"/>
    <d v="1899-12-30T00:11:07"/>
    <m/>
    <m/>
    <x v="1"/>
    <s v="Pleasant Grove UT"/>
    <x v="16"/>
    <n v="50"/>
  </r>
  <r>
    <x v="2"/>
    <x v="0"/>
    <x v="16"/>
    <n v="2"/>
    <x v="1"/>
    <n v="107"/>
    <x v="16"/>
    <n v="7"/>
    <d v="1899-12-30T00:11:15"/>
    <n v="8.0630000000000006"/>
    <n v="8.0630000000000006"/>
    <x v="11"/>
    <s v="Meridian ID"/>
    <x v="16"/>
    <n v="40"/>
  </r>
  <r>
    <x v="2"/>
    <x v="0"/>
    <x v="16"/>
    <n v="3"/>
    <x v="2"/>
    <n v="104"/>
    <x v="8"/>
    <n v="7"/>
    <d v="1899-12-30T00:11:23"/>
    <n v="16.347000000000001"/>
    <n v="8.2840000000000007"/>
    <x v="6"/>
    <s v="El Cajon CA"/>
    <x v="16"/>
    <n v="32"/>
  </r>
  <r>
    <x v="2"/>
    <x v="0"/>
    <x v="16"/>
    <n v="4"/>
    <x v="3"/>
    <n v="743"/>
    <x v="80"/>
    <n v="7"/>
    <d v="1899-12-30T00:11:35"/>
    <n v="28.161999999999999"/>
    <n v="11.815"/>
    <x v="5"/>
    <s v="Las Vegas NV"/>
    <x v="16"/>
    <n v="26"/>
  </r>
  <r>
    <x v="2"/>
    <x v="0"/>
    <x v="16"/>
    <n v="5"/>
    <x v="4"/>
    <n v="467"/>
    <x v="3"/>
    <n v="7"/>
    <d v="1899-12-30T00:11:36"/>
    <n v="29.431000000000001"/>
    <n v="1.2689999999999999"/>
    <x v="0"/>
    <s v="Layton UT"/>
    <x v="16"/>
    <n v="22"/>
  </r>
  <r>
    <x v="2"/>
    <x v="0"/>
    <x v="16"/>
    <n v="6"/>
    <x v="5"/>
    <n v="550"/>
    <x v="40"/>
    <n v="7"/>
    <d v="1899-12-30T00:11:49"/>
    <n v="42.075000000000003"/>
    <n v="12.644"/>
    <x v="22"/>
    <s v="Ogden UT"/>
    <x v="16"/>
    <n v="20"/>
  </r>
  <r>
    <x v="2"/>
    <x v="0"/>
    <x v="16"/>
    <n v="7"/>
    <x v="7"/>
    <n v="307"/>
    <x v="17"/>
    <n v="7"/>
    <d v="1899-12-30T00:11:51"/>
    <n v="44.277000000000001"/>
    <n v="2.202"/>
    <x v="13"/>
    <s v="KUNA ID"/>
    <x v="16"/>
    <n v="18"/>
  </r>
  <r>
    <x v="2"/>
    <x v="0"/>
    <x v="16"/>
    <n v="8"/>
    <x v="8"/>
    <n v="805"/>
    <x v="11"/>
    <n v="7"/>
    <d v="1899-12-30T00:11:58"/>
    <n v="50.579000000000001"/>
    <n v="6.3019999999999996"/>
    <x v="8"/>
    <s v="Layton UT"/>
    <x v="16"/>
    <n v="16"/>
  </r>
  <r>
    <x v="2"/>
    <x v="0"/>
    <x v="16"/>
    <n v="9"/>
    <x v="9"/>
    <n v="711"/>
    <x v="12"/>
    <n v="7"/>
    <d v="1899-12-30T00:11:58"/>
    <n v="51.398000000000003"/>
    <n v="0.81899999999999995"/>
    <x v="5"/>
    <s v="Phoenix AZ"/>
    <x v="16"/>
    <n v="14"/>
  </r>
  <r>
    <x v="2"/>
    <x v="0"/>
    <x v="16"/>
    <n v="10"/>
    <x v="10"/>
    <n v="972"/>
    <x v="78"/>
    <n v="7"/>
    <d v="1899-12-30T00:11:59"/>
    <n v="52.095999999999997"/>
    <n v="0.69799999999999995"/>
    <x v="5"/>
    <s v="Rio Linda CA"/>
    <x v="16"/>
    <n v="12"/>
  </r>
  <r>
    <x v="2"/>
    <x v="0"/>
    <x v="16"/>
    <n v="11"/>
    <x v="12"/>
    <n v="240"/>
    <x v="62"/>
    <n v="7"/>
    <d v="1899-12-30T00:11:59"/>
    <n v="52.341999999999999"/>
    <n v="0.246"/>
    <x v="0"/>
    <s v="missoula MT"/>
    <x v="16"/>
    <n v="10"/>
  </r>
  <r>
    <x v="2"/>
    <x v="0"/>
    <x v="16"/>
    <n v="12"/>
    <x v="13"/>
    <n v="120"/>
    <x v="82"/>
    <n v="7"/>
    <d v="1899-12-30T00:12:32"/>
    <d v="1899-12-30T00:01:25"/>
    <n v="32.448"/>
    <x v="39"/>
    <s v="Harrison NY"/>
    <x v="16"/>
    <n v="9"/>
  </r>
  <r>
    <x v="2"/>
    <x v="0"/>
    <x v="16"/>
    <n v="13"/>
    <x v="14"/>
    <n v="130"/>
    <x v="61"/>
    <n v="7"/>
    <d v="1899-12-30T00:12:38"/>
    <d v="1899-12-30T00:01:31"/>
    <n v="5.75"/>
    <x v="37"/>
    <s v="West Jordan UT"/>
    <x v="16"/>
    <n v="8"/>
  </r>
  <r>
    <x v="2"/>
    <x v="0"/>
    <x v="16"/>
    <n v="14"/>
    <x v="15"/>
    <n v="268"/>
    <x v="14"/>
    <n v="6"/>
    <d v="1899-12-30T00:11:20"/>
    <s v="1 Lap"/>
    <s v="1 Lap"/>
    <x v="9"/>
    <s v="Draper UT"/>
    <x v="16"/>
    <n v="7"/>
  </r>
  <r>
    <x v="2"/>
    <x v="0"/>
    <x v="16"/>
    <n v="15"/>
    <x v="16"/>
    <n v="250"/>
    <x v="69"/>
    <n v="6"/>
    <d v="1899-12-30T00:11:33"/>
    <s v="1 Lap"/>
    <n v="12.212"/>
    <x v="5"/>
    <s v="Bountiful UT"/>
    <x v="16"/>
    <n v="6"/>
  </r>
  <r>
    <x v="2"/>
    <x v="0"/>
    <x v="16"/>
    <n v="16"/>
    <x v="17"/>
    <n v="777"/>
    <x v="87"/>
    <n v="6"/>
    <d v="1899-12-30T00:11:41"/>
    <s v="1 Lap"/>
    <n v="8.7560000000000002"/>
    <x v="48"/>
    <m/>
    <x v="16"/>
    <n v="5"/>
  </r>
  <r>
    <x v="2"/>
    <x v="0"/>
    <x v="16"/>
    <n v="17"/>
    <x v="18"/>
    <n v="333"/>
    <x v="86"/>
    <n v="6"/>
    <d v="1899-12-30T00:11:56"/>
    <s v="1 Lap"/>
    <n v="14.497999999999999"/>
    <x v="5"/>
    <s v="Sandy UT"/>
    <x v="16"/>
    <n v="4"/>
  </r>
  <r>
    <x v="2"/>
    <x v="0"/>
    <x v="17"/>
    <n v="1"/>
    <x v="0"/>
    <n v="743"/>
    <x v="80"/>
    <n v="7"/>
    <d v="1899-12-30T00:11:31"/>
    <m/>
    <m/>
    <x v="5"/>
    <s v="Las Vegas NV"/>
    <x v="17"/>
    <n v="50"/>
  </r>
  <r>
    <x v="2"/>
    <x v="0"/>
    <x v="17"/>
    <n v="2"/>
    <x v="1"/>
    <n v="307"/>
    <x v="17"/>
    <n v="7"/>
    <d v="1899-12-30T00:11:54"/>
    <n v="23.123000000000001"/>
    <n v="23.123000000000001"/>
    <x v="13"/>
    <s v="KUNA ID"/>
    <x v="17"/>
    <n v="40"/>
  </r>
  <r>
    <x v="2"/>
    <x v="0"/>
    <x v="17"/>
    <n v="3"/>
    <x v="2"/>
    <n v="711"/>
    <x v="12"/>
    <n v="7"/>
    <d v="1899-12-30T00:11:57"/>
    <n v="26.257000000000001"/>
    <n v="3.1339999999999999"/>
    <x v="5"/>
    <s v="Phoenix AZ"/>
    <x v="17"/>
    <n v="32"/>
  </r>
  <r>
    <x v="2"/>
    <x v="0"/>
    <x v="17"/>
    <n v="4"/>
    <x v="3"/>
    <n v="805"/>
    <x v="11"/>
    <n v="7"/>
    <d v="1899-12-30T00:11:59"/>
    <n v="28.488"/>
    <n v="2.2309999999999999"/>
    <x v="8"/>
    <s v="Layton UT"/>
    <x v="17"/>
    <n v="26"/>
  </r>
  <r>
    <x v="2"/>
    <x v="0"/>
    <x v="17"/>
    <n v="5"/>
    <x v="4"/>
    <n v="972"/>
    <x v="78"/>
    <n v="7"/>
    <d v="1899-12-30T00:12:34"/>
    <d v="1899-12-30T00:01:03"/>
    <n v="34.545999999999999"/>
    <x v="5"/>
    <s v="Rio Linda CA"/>
    <x v="17"/>
    <n v="22"/>
  </r>
  <r>
    <x v="2"/>
    <x v="0"/>
    <x v="17"/>
    <n v="6"/>
    <x v="5"/>
    <n v="109"/>
    <x v="21"/>
    <n v="7"/>
    <d v="1899-12-30T00:12:36"/>
    <d v="1899-12-30T00:01:06"/>
    <n v="2.81"/>
    <x v="5"/>
    <m/>
    <x v="17"/>
    <n v="20"/>
  </r>
  <r>
    <x v="2"/>
    <x v="0"/>
    <x v="17"/>
    <n v="7"/>
    <x v="7"/>
    <n v="123"/>
    <x v="5"/>
    <n v="7"/>
    <d v="1899-12-30T00:12:38"/>
    <d v="1899-12-30T00:01:07"/>
    <n v="1.3779999999999999"/>
    <x v="4"/>
    <s v="Rupert ID"/>
    <x v="17"/>
    <n v="18"/>
  </r>
  <r>
    <x v="2"/>
    <x v="0"/>
    <x v="17"/>
    <n v="10"/>
    <x v="8"/>
    <n v="268"/>
    <x v="14"/>
    <n v="7"/>
    <d v="1899-12-30T00:13:02"/>
    <d v="1899-12-30T00:01:31"/>
    <n v="9.4939999999999998"/>
    <x v="9"/>
    <s v="Draper UT"/>
    <x v="17"/>
    <n v="16"/>
  </r>
  <r>
    <x v="2"/>
    <x v="0"/>
    <x v="17"/>
    <n v="14"/>
    <x v="9"/>
    <n v="333"/>
    <x v="86"/>
    <n v="6"/>
    <d v="1899-12-30T00:12:03"/>
    <s v="1 Lap"/>
    <n v="17.152999999999999"/>
    <x v="5"/>
    <s v="Sandy UT"/>
    <x v="17"/>
    <n v="14"/>
  </r>
  <r>
    <x v="2"/>
    <x v="0"/>
    <x v="17"/>
    <s v="DNS"/>
    <x v="6"/>
    <n v="777"/>
    <x v="87"/>
    <m/>
    <m/>
    <s v="DNS"/>
    <m/>
    <x v="5"/>
    <s v="Salt Lake City UT"/>
    <x v="17"/>
    <n v="0"/>
  </r>
  <r>
    <x v="2"/>
    <x v="0"/>
    <x v="17"/>
    <s v="DNS"/>
    <x v="6"/>
    <n v="250"/>
    <x v="69"/>
    <m/>
    <m/>
    <s v="DNS"/>
    <m/>
    <x v="5"/>
    <s v="Bountiful UT"/>
    <x v="17"/>
    <n v="0"/>
  </r>
  <r>
    <x v="2"/>
    <x v="0"/>
    <x v="18"/>
    <n v="1"/>
    <x v="0"/>
    <n v="53"/>
    <x v="27"/>
    <n v="7"/>
    <d v="1899-12-30T00:10:55"/>
    <m/>
    <m/>
    <x v="2"/>
    <s v="Gilbert AZ"/>
    <x v="18"/>
    <n v="50"/>
  </r>
  <r>
    <x v="2"/>
    <x v="0"/>
    <x v="18"/>
    <n v="2"/>
    <x v="1"/>
    <n v="121"/>
    <x v="45"/>
    <n v="7"/>
    <d v="1899-12-30T00:11:06"/>
    <n v="10.925000000000001"/>
    <n v="10.925000000000001"/>
    <x v="26"/>
    <s v="Salt Lake City UT"/>
    <x v="18"/>
    <n v="40"/>
  </r>
  <r>
    <x v="2"/>
    <x v="0"/>
    <x v="18"/>
    <n v="3"/>
    <x v="2"/>
    <n v="527"/>
    <x v="44"/>
    <n v="7"/>
    <d v="1899-12-30T00:11:07"/>
    <n v="11.439"/>
    <n v="0.51400000000000001"/>
    <x v="5"/>
    <s v="Salt Lake City UT"/>
    <x v="18"/>
    <n v="32"/>
  </r>
  <r>
    <x v="2"/>
    <x v="0"/>
    <x v="18"/>
    <n v="4"/>
    <x v="3"/>
    <n v="951"/>
    <x v="84"/>
    <n v="7"/>
    <d v="1899-12-30T00:11:17"/>
    <n v="21.625"/>
    <n v="10.186"/>
    <x v="2"/>
    <s v="Newark CA"/>
    <x v="18"/>
    <n v="26"/>
  </r>
  <r>
    <x v="2"/>
    <x v="0"/>
    <x v="18"/>
    <n v="5"/>
    <x v="4"/>
    <n v="177"/>
    <x v="0"/>
    <n v="7"/>
    <d v="1899-12-30T00:11:24"/>
    <n v="28.23"/>
    <n v="6.6050000000000004"/>
    <x v="0"/>
    <s v="Lindon UT"/>
    <x v="18"/>
    <n v="22"/>
  </r>
  <r>
    <x v="2"/>
    <x v="0"/>
    <x v="18"/>
    <n v="6"/>
    <x v="5"/>
    <n v="101"/>
    <x v="37"/>
    <n v="7"/>
    <d v="1899-12-30T00:11:24"/>
    <n v="28.667000000000002"/>
    <n v="0.437"/>
    <x v="0"/>
    <s v="Boise ID"/>
    <x v="18"/>
    <n v="20"/>
  </r>
  <r>
    <x v="2"/>
    <x v="0"/>
    <x v="18"/>
    <n v="7"/>
    <x v="7"/>
    <n v="58"/>
    <x v="31"/>
    <n v="7"/>
    <d v="1899-12-30T00:11:28"/>
    <n v="32.139000000000003"/>
    <n v="3.472"/>
    <x v="18"/>
    <s v="Murray UT"/>
    <x v="18"/>
    <n v="18"/>
  </r>
  <r>
    <x v="2"/>
    <x v="0"/>
    <x v="18"/>
    <n v="8"/>
    <x v="8"/>
    <n v="117"/>
    <x v="49"/>
    <n v="7"/>
    <d v="1899-12-30T00:11:46"/>
    <n v="50.46"/>
    <n v="18.321000000000002"/>
    <x v="19"/>
    <s v="South Jordan UT"/>
    <x v="18"/>
    <n v="16"/>
  </r>
  <r>
    <x v="2"/>
    <x v="0"/>
    <x v="18"/>
    <s v="DNF"/>
    <x v="9"/>
    <n v="122"/>
    <x v="35"/>
    <n v="6"/>
    <d v="1899-12-30T00:09:23"/>
    <s v="DNF"/>
    <s v="1 Lap"/>
    <x v="2"/>
    <s v="Roy UT"/>
    <x v="18"/>
    <n v="14"/>
  </r>
  <r>
    <x v="2"/>
    <x v="0"/>
    <x v="18"/>
    <s v="DNS"/>
    <x v="6"/>
    <n v="121"/>
    <x v="45"/>
    <m/>
    <m/>
    <s v="DNS"/>
    <m/>
    <x v="26"/>
    <s v="Salt Lake City UT"/>
    <x v="18"/>
    <n v="0"/>
  </r>
  <r>
    <x v="2"/>
    <x v="0"/>
    <x v="18"/>
    <s v="DNS"/>
    <x v="6"/>
    <n v="870"/>
    <x v="23"/>
    <m/>
    <m/>
    <s v="DNS"/>
    <m/>
    <x v="8"/>
    <s v="Boise ID"/>
    <x v="18"/>
    <n v="0"/>
  </r>
  <r>
    <x v="2"/>
    <x v="0"/>
    <x v="18"/>
    <s v="DNS"/>
    <x v="6"/>
    <n v="39"/>
    <x v="34"/>
    <m/>
    <m/>
    <s v="DNS"/>
    <m/>
    <x v="19"/>
    <s v="Bluffdale UT"/>
    <x v="18"/>
    <n v="0"/>
  </r>
  <r>
    <x v="2"/>
    <x v="0"/>
    <x v="18"/>
    <s v="DNS"/>
    <x v="6"/>
    <n v="321"/>
    <x v="2"/>
    <m/>
    <m/>
    <s v="DNS"/>
    <m/>
    <x v="2"/>
    <s v="Kaysville UT"/>
    <x v="18"/>
    <n v="0"/>
  </r>
  <r>
    <x v="2"/>
    <x v="0"/>
    <x v="18"/>
    <s v="DNS"/>
    <x v="6"/>
    <n v="365"/>
    <x v="30"/>
    <m/>
    <m/>
    <s v="DNS"/>
    <m/>
    <x v="0"/>
    <s v="Sandy UT"/>
    <x v="18"/>
    <n v="0"/>
  </r>
  <r>
    <x v="2"/>
    <x v="0"/>
    <x v="18"/>
    <s v="DNS"/>
    <x v="6"/>
    <n v="179"/>
    <x v="81"/>
    <m/>
    <m/>
    <s v="DNS"/>
    <m/>
    <x v="45"/>
    <s v="Calgary AB"/>
    <x v="18"/>
    <n v="0"/>
  </r>
  <r>
    <x v="2"/>
    <x v="0"/>
    <x v="19"/>
    <n v="1"/>
    <x v="0"/>
    <n v="53"/>
    <x v="27"/>
    <n v="7"/>
    <d v="1899-12-30T00:10:58"/>
    <m/>
    <m/>
    <x v="2"/>
    <s v="Gilbert AZ"/>
    <x v="19"/>
    <n v="50"/>
  </r>
  <r>
    <x v="2"/>
    <x v="0"/>
    <x v="19"/>
    <n v="2"/>
    <x v="1"/>
    <n v="122"/>
    <x v="35"/>
    <n v="7"/>
    <d v="1899-12-30T00:10:58"/>
    <n v="0.20100000000000001"/>
    <n v="0.20100000000000001"/>
    <x v="2"/>
    <s v="Roy UT"/>
    <x v="19"/>
    <n v="40"/>
  </r>
  <r>
    <x v="2"/>
    <x v="0"/>
    <x v="19"/>
    <n v="3"/>
    <x v="2"/>
    <n v="365"/>
    <x v="30"/>
    <n v="7"/>
    <d v="1899-12-30T00:11:24"/>
    <n v="25.241"/>
    <n v="25.04"/>
    <x v="0"/>
    <s v="Sandy UT"/>
    <x v="19"/>
    <n v="32"/>
  </r>
  <r>
    <x v="2"/>
    <x v="0"/>
    <x v="19"/>
    <n v="4"/>
    <x v="3"/>
    <n v="951"/>
    <x v="84"/>
    <n v="7"/>
    <d v="1899-12-30T00:11:24"/>
    <n v="25.347999999999999"/>
    <n v="0.107"/>
    <x v="2"/>
    <s v="Newark CA"/>
    <x v="19"/>
    <n v="26"/>
  </r>
  <r>
    <x v="2"/>
    <x v="0"/>
    <x v="19"/>
    <n v="5"/>
    <x v="4"/>
    <n v="58"/>
    <x v="31"/>
    <n v="7"/>
    <d v="1899-12-30T00:11:26"/>
    <n v="27.684999999999999"/>
    <n v="2.3370000000000002"/>
    <x v="18"/>
    <s v="Murray UT"/>
    <x v="19"/>
    <n v="22"/>
  </r>
  <r>
    <x v="2"/>
    <x v="0"/>
    <x v="19"/>
    <n v="6"/>
    <x v="5"/>
    <n v="101"/>
    <x v="37"/>
    <n v="7"/>
    <d v="1899-12-30T00:11:27"/>
    <n v="28.74"/>
    <n v="1.0549999999999999"/>
    <x v="0"/>
    <s v="Boise ID"/>
    <x v="19"/>
    <n v="20"/>
  </r>
  <r>
    <x v="2"/>
    <x v="0"/>
    <x v="19"/>
    <n v="7"/>
    <x v="7"/>
    <n v="179"/>
    <x v="81"/>
    <n v="7"/>
    <d v="1899-12-30T00:11:59"/>
    <d v="1899-12-30T00:01:01"/>
    <n v="31.954999999999998"/>
    <x v="45"/>
    <s v="Calgary AB"/>
    <x v="19"/>
    <n v="18"/>
  </r>
  <r>
    <x v="2"/>
    <x v="0"/>
    <x v="19"/>
    <s v="DNS"/>
    <x v="6"/>
    <n v="177"/>
    <x v="0"/>
    <m/>
    <m/>
    <s v="DNS"/>
    <m/>
    <x v="0"/>
    <s v="Lindon UT"/>
    <x v="19"/>
    <n v="0"/>
  </r>
  <r>
    <x v="2"/>
    <x v="0"/>
    <x v="19"/>
    <s v="DNS"/>
    <x v="6"/>
    <n v="22"/>
    <x v="48"/>
    <m/>
    <m/>
    <s v="DNS"/>
    <m/>
    <x v="5"/>
    <s v="Murray UT"/>
    <x v="19"/>
    <n v="0"/>
  </r>
  <r>
    <x v="2"/>
    <x v="0"/>
    <x v="19"/>
    <s v="DNS"/>
    <x v="6"/>
    <n v="39"/>
    <x v="34"/>
    <m/>
    <m/>
    <s v="DNS"/>
    <m/>
    <x v="19"/>
    <s v="Bluffdale UT"/>
    <x v="19"/>
    <n v="0"/>
  </r>
  <r>
    <x v="2"/>
    <x v="0"/>
    <x v="19"/>
    <s v="DNS"/>
    <x v="6"/>
    <n v="121"/>
    <x v="45"/>
    <m/>
    <m/>
    <s v="DNS"/>
    <m/>
    <x v="26"/>
    <s v="Salt Lake City UT"/>
    <x v="19"/>
    <n v="0"/>
  </r>
  <r>
    <x v="2"/>
    <x v="0"/>
    <x v="20"/>
    <n v="1"/>
    <x v="0"/>
    <n v="107"/>
    <x v="16"/>
    <n v="7"/>
    <d v="1899-12-30T00:11:42"/>
    <m/>
    <m/>
    <x v="11"/>
    <s v="Meridian ID"/>
    <x v="20"/>
    <n v="50"/>
  </r>
  <r>
    <x v="2"/>
    <x v="0"/>
    <x v="20"/>
    <n v="2"/>
    <x v="1"/>
    <n v="56"/>
    <x v="39"/>
    <n v="7"/>
    <d v="1899-12-30T00:12:27"/>
    <n v="45.317"/>
    <n v="45.317"/>
    <x v="21"/>
    <s v="South Jordan UT"/>
    <x v="20"/>
    <n v="40"/>
  </r>
  <r>
    <x v="2"/>
    <x v="0"/>
    <x v="20"/>
    <n v="7"/>
    <x v="2"/>
    <n v="317"/>
    <x v="54"/>
    <n v="6"/>
    <d v="1899-12-30T00:12:55"/>
    <s v="1 Lap"/>
    <s v="1 Lap"/>
    <x v="14"/>
    <s v="Ogden Ut"/>
    <x v="20"/>
    <n v="32"/>
  </r>
  <r>
    <x v="2"/>
    <x v="0"/>
    <x v="20"/>
    <s v="DNS"/>
    <x v="6"/>
    <n v="16"/>
    <x v="83"/>
    <m/>
    <m/>
    <s v="DNS"/>
    <m/>
    <x v="49"/>
    <s v="Calabasas CA"/>
    <x v="20"/>
    <n v="0"/>
  </r>
  <r>
    <x v="2"/>
    <x v="0"/>
    <x v="20"/>
    <s v="DNS"/>
    <x v="6"/>
    <n v="113"/>
    <x v="26"/>
    <m/>
    <m/>
    <s v="DNS"/>
    <m/>
    <x v="17"/>
    <s v="South Jordan Ut"/>
    <x v="20"/>
    <n v="0"/>
  </r>
  <r>
    <x v="2"/>
    <x v="0"/>
    <x v="21"/>
    <n v="3"/>
    <x v="0"/>
    <n v="491"/>
    <x v="79"/>
    <n v="7"/>
    <d v="1899-12-30T00:12:46"/>
    <d v="1899-12-30T00:01:04"/>
    <n v="19.091000000000001"/>
    <x v="3"/>
    <s v="Chico CA"/>
    <x v="21"/>
    <n v="50"/>
  </r>
  <r>
    <x v="2"/>
    <x v="0"/>
    <x v="21"/>
    <n v="4"/>
    <x v="1"/>
    <n v="660"/>
    <x v="4"/>
    <n v="7"/>
    <d v="1899-12-30T00:13:00"/>
    <d v="1899-12-30T00:01:18"/>
    <n v="14.076000000000001"/>
    <x v="3"/>
    <s v="Pleasant view UT"/>
    <x v="21"/>
    <n v="40"/>
  </r>
  <r>
    <x v="2"/>
    <x v="0"/>
    <x v="21"/>
    <n v="5"/>
    <x v="2"/>
    <n v="113"/>
    <x v="26"/>
    <n v="7"/>
    <d v="1899-12-30T00:13:02"/>
    <d v="1899-12-30T00:01:21"/>
    <n v="2.1349999999999998"/>
    <x v="17"/>
    <s v="South Jordan Ut"/>
    <x v="21"/>
    <n v="32"/>
  </r>
  <r>
    <x v="2"/>
    <x v="0"/>
    <x v="21"/>
    <n v="6"/>
    <x v="3"/>
    <n v="142"/>
    <x v="41"/>
    <n v="7"/>
    <d v="1899-12-30T00:13:28"/>
    <d v="1899-12-30T00:01:46"/>
    <n v="25.141999999999999"/>
    <x v="23"/>
    <s v="Draper UT"/>
    <x v="21"/>
    <n v="26"/>
  </r>
  <r>
    <x v="2"/>
    <x v="0"/>
    <x v="21"/>
    <s v="DNF"/>
    <x v="11"/>
    <n v="32"/>
    <x v="52"/>
    <n v="1"/>
    <d v="1899-12-30T00:04:55"/>
    <s v="DNF"/>
    <s v="5 Laps"/>
    <x v="29"/>
    <s v="Logan UT"/>
    <x v="21"/>
    <n v="0"/>
  </r>
  <r>
    <x v="2"/>
    <x v="0"/>
    <x v="21"/>
    <s v="DNS"/>
    <x v="6"/>
    <n v="217"/>
    <x v="20"/>
    <m/>
    <m/>
    <s v="DNS"/>
    <m/>
    <x v="31"/>
    <s v="Boise ID"/>
    <x v="21"/>
    <n v="0"/>
  </r>
  <r>
    <x v="2"/>
    <x v="0"/>
    <x v="23"/>
    <n v="5"/>
    <x v="0"/>
    <n v="53"/>
    <x v="27"/>
    <n v="7"/>
    <d v="1899-12-30T00:11:28"/>
    <n v="19.933"/>
    <n v="4.0629999999999997"/>
    <x v="2"/>
    <s v="Gilbert AZ"/>
    <x v="23"/>
    <n v="50"/>
  </r>
  <r>
    <x v="2"/>
    <x v="0"/>
    <x v="23"/>
    <n v="6"/>
    <x v="1"/>
    <n v="39"/>
    <x v="34"/>
    <n v="7"/>
    <d v="1899-12-30T00:11:36"/>
    <n v="27.533000000000001"/>
    <n v="7.6"/>
    <x v="19"/>
    <s v="Bluffdale UT"/>
    <x v="23"/>
    <n v="40"/>
  </r>
  <r>
    <x v="2"/>
    <x v="0"/>
    <x v="23"/>
    <n v="7"/>
    <x v="2"/>
    <n v="365"/>
    <x v="30"/>
    <n v="7"/>
    <d v="1899-12-30T00:11:38"/>
    <n v="30.052"/>
    <n v="2.5190000000000001"/>
    <x v="0"/>
    <s v="Sandy UT"/>
    <x v="23"/>
    <n v="32"/>
  </r>
  <r>
    <x v="2"/>
    <x v="0"/>
    <x v="23"/>
    <n v="9"/>
    <x v="3"/>
    <n v="58"/>
    <x v="31"/>
    <n v="7"/>
    <d v="1899-12-30T00:11:50"/>
    <n v="41.383000000000003"/>
    <n v="0.67900000000000005"/>
    <x v="18"/>
    <s v="Murray UT"/>
    <x v="23"/>
    <n v="26"/>
  </r>
  <r>
    <x v="2"/>
    <x v="0"/>
    <x v="23"/>
    <n v="10"/>
    <x v="4"/>
    <n v="136"/>
    <x v="1"/>
    <n v="7"/>
    <d v="1899-12-30T00:11:49"/>
    <n v="40.704000000000001"/>
    <n v="1.6220000000000001"/>
    <x v="1"/>
    <s v="Pleasant Grove UT"/>
    <x v="23"/>
    <n v="22"/>
  </r>
  <r>
    <x v="2"/>
    <x v="0"/>
    <x v="23"/>
    <n v="11"/>
    <x v="5"/>
    <n v="951"/>
    <x v="84"/>
    <n v="7"/>
    <d v="1899-12-30T00:11:52"/>
    <n v="44.154000000000003"/>
    <n v="2.7709999999999999"/>
    <x v="2"/>
    <s v="Newark CA"/>
    <x v="23"/>
    <n v="20"/>
  </r>
  <r>
    <x v="2"/>
    <x v="0"/>
    <x v="23"/>
    <n v="13"/>
    <x v="7"/>
    <n v="117"/>
    <x v="49"/>
    <n v="7"/>
    <d v="1899-12-30T00:12:01"/>
    <n v="52.875"/>
    <n v="8.0690000000000008"/>
    <x v="19"/>
    <s v="South Jordan UT"/>
    <x v="23"/>
    <n v="18"/>
  </r>
  <r>
    <x v="2"/>
    <x v="0"/>
    <x v="23"/>
    <n v="15"/>
    <x v="8"/>
    <n v="550"/>
    <x v="40"/>
    <n v="7"/>
    <d v="1899-12-30T00:12:16"/>
    <d v="1899-12-30T00:01:07"/>
    <n v="6.8879999999999999"/>
    <x v="22"/>
    <s v="Ogden UT"/>
    <x v="23"/>
    <n v="16"/>
  </r>
  <r>
    <x v="2"/>
    <x v="0"/>
    <x v="23"/>
    <n v="16"/>
    <x v="9"/>
    <n v="120"/>
    <x v="82"/>
    <n v="6"/>
    <d v="1899-12-30T00:11:03"/>
    <s v="1 Lap"/>
    <s v="1 Lap"/>
    <x v="39"/>
    <s v="Harrison NY"/>
    <x v="23"/>
    <n v="14"/>
  </r>
  <r>
    <x v="2"/>
    <x v="0"/>
    <x v="23"/>
    <s v="DNF"/>
    <x v="10"/>
    <n v="240"/>
    <x v="62"/>
    <n v="4"/>
    <d v="1899-12-30T00:08:17"/>
    <s v="DNF"/>
    <s v="2 Laps"/>
    <x v="0"/>
    <s v="missoula MT"/>
    <x v="23"/>
    <n v="12"/>
  </r>
  <r>
    <x v="2"/>
    <x v="0"/>
    <x v="23"/>
    <s v="DNS"/>
    <x v="6"/>
    <n v="130"/>
    <x v="61"/>
    <m/>
    <m/>
    <s v="DNS"/>
    <m/>
    <x v="37"/>
    <s v="West Jordan UT"/>
    <x v="23"/>
    <n v="0"/>
  </r>
  <r>
    <x v="2"/>
    <x v="0"/>
    <x v="23"/>
    <s v="DNS"/>
    <x v="6"/>
    <n v="121"/>
    <x v="45"/>
    <m/>
    <m/>
    <s v="DNS"/>
    <m/>
    <x v="50"/>
    <s v="Salt Lake City UT"/>
    <x v="23"/>
    <n v="0"/>
  </r>
  <r>
    <x v="2"/>
    <x v="0"/>
    <x v="23"/>
    <s v="DNS"/>
    <x v="6"/>
    <n v="101"/>
    <x v="37"/>
    <m/>
    <m/>
    <s v="DNS"/>
    <m/>
    <x v="0"/>
    <s v="Boise ID"/>
    <x v="23"/>
    <n v="0"/>
  </r>
  <r>
    <x v="2"/>
    <x v="0"/>
    <x v="23"/>
    <s v="DNS"/>
    <x v="6"/>
    <n v="107"/>
    <x v="16"/>
    <m/>
    <m/>
    <s v="DNS"/>
    <m/>
    <x v="11"/>
    <s v="Meridian ID"/>
    <x v="23"/>
    <n v="0"/>
  </r>
  <r>
    <x v="2"/>
    <x v="0"/>
    <x v="23"/>
    <s v="DNS"/>
    <x v="6"/>
    <n v="122"/>
    <x v="35"/>
    <m/>
    <m/>
    <s v="DNS"/>
    <m/>
    <x v="2"/>
    <s v="Roy UT"/>
    <x v="23"/>
    <n v="0"/>
  </r>
  <r>
    <x v="2"/>
    <x v="0"/>
    <x v="23"/>
    <s v="DNS"/>
    <x v="6"/>
    <n v="104"/>
    <x v="8"/>
    <m/>
    <m/>
    <s v="DNS"/>
    <m/>
    <x v="6"/>
    <s v="El Cajon CA"/>
    <x v="23"/>
    <n v="0"/>
  </r>
  <r>
    <x v="2"/>
    <x v="0"/>
    <x v="24"/>
    <n v="1"/>
    <x v="0"/>
    <n v="11"/>
    <x v="88"/>
    <n v="6"/>
    <d v="1899-12-30T00:10:30"/>
    <m/>
    <m/>
    <x v="35"/>
    <s v="Sandy UT"/>
    <x v="24"/>
    <n v="50"/>
  </r>
  <r>
    <x v="2"/>
    <x v="0"/>
    <x v="24"/>
    <n v="2"/>
    <x v="1"/>
    <n v="116"/>
    <x v="89"/>
    <n v="6"/>
    <d v="1899-12-30T00:10:34"/>
    <n v="4.0640000000000001"/>
    <n v="4.0640000000000001"/>
    <x v="51"/>
    <s v="Clinton UT"/>
    <x v="24"/>
    <n v="40"/>
  </r>
  <r>
    <x v="2"/>
    <x v="0"/>
    <x v="24"/>
    <n v="3"/>
    <x v="2"/>
    <n v="120"/>
    <x v="82"/>
    <n v="6"/>
    <d v="1899-12-30T00:10:48"/>
    <n v="18.050999999999998"/>
    <n v="13.987"/>
    <x v="52"/>
    <s v="Harrison NY"/>
    <x v="24"/>
    <n v="32"/>
  </r>
  <r>
    <x v="2"/>
    <x v="0"/>
    <x v="24"/>
    <n v="4"/>
    <x v="3"/>
    <n v="22"/>
    <x v="48"/>
    <n v="6"/>
    <d v="1899-12-30T00:10:48"/>
    <n v="18.792999999999999"/>
    <n v="0.74199999999999999"/>
    <x v="35"/>
    <s v="Murray UT"/>
    <x v="24"/>
    <n v="26"/>
  </r>
  <r>
    <x v="2"/>
    <x v="0"/>
    <x v="24"/>
    <n v="6"/>
    <x v="4"/>
    <n v="171"/>
    <x v="76"/>
    <n v="5"/>
    <d v="1899-12-30T00:10:33"/>
    <s v="1 Lap"/>
    <s v="1 Lap"/>
    <x v="44"/>
    <s v="Murray UT"/>
    <x v="24"/>
    <n v="22"/>
  </r>
  <r>
    <x v="2"/>
    <x v="0"/>
    <x v="24"/>
    <s v="DNS"/>
    <x v="6"/>
    <n v="711"/>
    <x v="12"/>
    <m/>
    <m/>
    <s v="DNS"/>
    <m/>
    <x v="5"/>
    <s v="Phoenix AZ"/>
    <x v="24"/>
    <n v="0"/>
  </r>
  <r>
    <x v="3"/>
    <x v="0"/>
    <x v="0"/>
    <n v="1"/>
    <x v="0"/>
    <n v="136"/>
    <x v="1"/>
    <n v="7"/>
    <s v="11:53.025"/>
    <m/>
    <m/>
    <x v="1"/>
    <s v="Pleasant Grove UT"/>
    <x v="0"/>
    <n v="50"/>
  </r>
  <r>
    <x v="3"/>
    <x v="0"/>
    <x v="0"/>
    <n v="2"/>
    <x v="1"/>
    <n v="467"/>
    <x v="3"/>
    <n v="7"/>
    <s v="11:56.930"/>
    <n v="3.9049999999999998"/>
    <n v="3.9049999999999998"/>
    <x v="0"/>
    <s v="Layton UT"/>
    <x v="0"/>
    <n v="40"/>
  </r>
  <r>
    <x v="3"/>
    <x v="0"/>
    <x v="0"/>
    <n v="3"/>
    <x v="2"/>
    <n v="743"/>
    <x v="80"/>
    <n v="7"/>
    <s v="12:00.252"/>
    <n v="7.2270000000000003"/>
    <n v="3.3220000000000001"/>
    <x v="5"/>
    <s v="Las Vegas NV"/>
    <x v="0"/>
    <n v="32"/>
  </r>
  <r>
    <x v="3"/>
    <x v="0"/>
    <x v="0"/>
    <n v="4"/>
    <x v="3"/>
    <n v="117"/>
    <x v="49"/>
    <n v="7"/>
    <s v="12:00.766"/>
    <n v="7.7409999999999997"/>
    <n v="0.51400000000000001"/>
    <x v="19"/>
    <s v="South Jordan UT"/>
    <x v="0"/>
    <n v="26"/>
  </r>
  <r>
    <x v="3"/>
    <x v="0"/>
    <x v="0"/>
    <n v="5"/>
    <x v="4"/>
    <n v="321"/>
    <x v="2"/>
    <n v="7"/>
    <s v="12:01.202"/>
    <n v="8.1769999999999996"/>
    <n v="0.436"/>
    <x v="2"/>
    <s v="Kaysville UT"/>
    <x v="0"/>
    <n v="22"/>
  </r>
  <r>
    <x v="3"/>
    <x v="0"/>
    <x v="0"/>
    <n v="6"/>
    <x v="5"/>
    <n v="412"/>
    <x v="68"/>
    <n v="7"/>
    <s v="12:02.745"/>
    <n v="9.7200000000000006"/>
    <n v="1.5429999999999999"/>
    <x v="10"/>
    <s v="Broomfield CO"/>
    <x v="0"/>
    <n v="20"/>
  </r>
  <r>
    <x v="3"/>
    <x v="0"/>
    <x v="0"/>
    <n v="7"/>
    <x v="7"/>
    <n v="126"/>
    <x v="58"/>
    <n v="7"/>
    <s v="12:06.062"/>
    <n v="13.037000000000001"/>
    <n v="3.3170000000000002"/>
    <x v="5"/>
    <s v="Midvale UT"/>
    <x v="0"/>
    <n v="18"/>
  </r>
  <r>
    <x v="3"/>
    <x v="0"/>
    <x v="0"/>
    <n v="8"/>
    <x v="8"/>
    <n v="414"/>
    <x v="90"/>
    <n v="7"/>
    <s v="12:23.149"/>
    <n v="30.123999999999999"/>
    <n v="17.087"/>
    <x v="5"/>
    <s v="Denver CO"/>
    <x v="0"/>
    <n v="16"/>
  </r>
  <r>
    <x v="3"/>
    <x v="0"/>
    <x v="0"/>
    <n v="9"/>
    <x v="9"/>
    <n v="998"/>
    <x v="57"/>
    <n v="7"/>
    <s v="12:36.018"/>
    <n v="42.993000000000002"/>
    <n v="12.869"/>
    <x v="36"/>
    <s v="THORNTON CO"/>
    <x v="0"/>
    <n v="14"/>
  </r>
  <r>
    <x v="3"/>
    <x v="0"/>
    <x v="0"/>
    <n v="10"/>
    <x v="10"/>
    <n v="199"/>
    <x v="91"/>
    <n v="7"/>
    <s v="12:46.879"/>
    <n v="53.853999999999999"/>
    <n v="10.861000000000001"/>
    <x v="53"/>
    <s v="Brighton CO"/>
    <x v="0"/>
    <n v="12"/>
  </r>
  <r>
    <x v="3"/>
    <x v="0"/>
    <x v="0"/>
    <n v="11"/>
    <x v="12"/>
    <n v="240"/>
    <x v="62"/>
    <n v="7"/>
    <s v="12:47.918"/>
    <n v="54.893000000000001"/>
    <n v="1.0389999999999999"/>
    <x v="0"/>
    <s v="missoula MT"/>
    <x v="0"/>
    <n v="10"/>
  </r>
  <r>
    <x v="3"/>
    <x v="0"/>
    <x v="0"/>
    <n v="12"/>
    <x v="13"/>
    <n v="178"/>
    <x v="92"/>
    <n v="7"/>
    <s v="12:59.068"/>
    <d v="1899-12-30T00:01:06"/>
    <n v="11.15"/>
    <x v="54"/>
    <s v="Henderson NV"/>
    <x v="0"/>
    <n v="9"/>
  </r>
  <r>
    <x v="3"/>
    <x v="0"/>
    <x v="0"/>
    <n v="13"/>
    <x v="14"/>
    <n v="660"/>
    <x v="4"/>
    <n v="7"/>
    <s v="13:02.686"/>
    <d v="1899-12-30T00:01:10"/>
    <n v="3.6179999999999999"/>
    <x v="3"/>
    <s v="Pleasant view UT"/>
    <x v="0"/>
    <n v="8"/>
  </r>
  <r>
    <x v="3"/>
    <x v="0"/>
    <x v="0"/>
    <n v="14"/>
    <x v="15"/>
    <n v="120"/>
    <x v="82"/>
    <n v="7"/>
    <s v="13:04.039"/>
    <d v="1899-12-30T00:01:11"/>
    <n v="1.353"/>
    <x v="39"/>
    <s v="Harrison NY"/>
    <x v="0"/>
    <n v="7"/>
  </r>
  <r>
    <x v="3"/>
    <x v="0"/>
    <x v="0"/>
    <n v="15"/>
    <x v="16"/>
    <s v="104x"/>
    <x v="93"/>
    <n v="7"/>
    <s v="13:05.340"/>
    <d v="1899-12-30T00:01:12"/>
    <n v="1.3009999999999999"/>
    <x v="55"/>
    <s v="Lakewood CO"/>
    <x v="0"/>
    <n v="6"/>
  </r>
  <r>
    <x v="3"/>
    <x v="0"/>
    <x v="0"/>
    <n v="16"/>
    <x v="17"/>
    <n v="333"/>
    <x v="86"/>
    <n v="6"/>
    <s v="11:54.856"/>
    <s v="1 Lap"/>
    <s v="1 Lap"/>
    <x v="5"/>
    <s v="Sandy UT"/>
    <x v="0"/>
    <n v="5"/>
  </r>
  <r>
    <x v="3"/>
    <x v="0"/>
    <x v="0"/>
    <n v="17"/>
    <x v="18"/>
    <n v="268"/>
    <x v="14"/>
    <n v="6"/>
    <s v="12:14.502"/>
    <s v="1 Lap"/>
    <n v="19.646000000000001"/>
    <x v="9"/>
    <s v="Draper UT"/>
    <x v="0"/>
    <n v="4"/>
  </r>
  <r>
    <x v="3"/>
    <x v="0"/>
    <x v="0"/>
    <n v="18"/>
    <x v="19"/>
    <n v="675"/>
    <x v="94"/>
    <n v="2"/>
    <s v="3:34.434"/>
    <s v="DNF"/>
    <s v="4 Laps"/>
    <x v="10"/>
    <s v="Missoula MT"/>
    <x v="0"/>
    <n v="3"/>
  </r>
  <r>
    <x v="3"/>
    <x v="0"/>
    <x v="0"/>
    <s v="DNS"/>
    <x v="6"/>
    <n v="711"/>
    <x v="12"/>
    <m/>
    <s v=""/>
    <s v="DNS"/>
    <m/>
    <x v="5"/>
    <s v="Phoenix AZ"/>
    <x v="0"/>
    <n v="0"/>
  </r>
  <r>
    <x v="3"/>
    <x v="0"/>
    <x v="0"/>
    <s v="DNS"/>
    <x v="6"/>
    <s v="40x"/>
    <x v="72"/>
    <m/>
    <s v=""/>
    <s v="DNS"/>
    <m/>
    <x v="0"/>
    <s v="Denver CO"/>
    <x v="0"/>
    <n v="0"/>
  </r>
  <r>
    <x v="3"/>
    <x v="0"/>
    <x v="0"/>
    <s v="DNS"/>
    <x v="6"/>
    <n v="786"/>
    <x v="95"/>
    <m/>
    <s v=""/>
    <s v="DNS"/>
    <m/>
    <x v="0"/>
    <s v="Missoula MT"/>
    <x v="0"/>
    <n v="0"/>
  </r>
  <r>
    <x v="3"/>
    <x v="0"/>
    <x v="0"/>
    <s v="DNS"/>
    <x v="6"/>
    <n v="107"/>
    <x v="16"/>
    <m/>
    <s v=""/>
    <s v="DNS"/>
    <m/>
    <x v="11"/>
    <s v="Meridian ID"/>
    <x v="0"/>
    <n v="0"/>
  </r>
  <r>
    <x v="3"/>
    <x v="0"/>
    <x v="0"/>
    <s v="DNS"/>
    <x v="6"/>
    <n v="130"/>
    <x v="61"/>
    <m/>
    <s v=""/>
    <s v="DNS"/>
    <m/>
    <x v="37"/>
    <s v="West Jordan UT"/>
    <x v="0"/>
    <n v="0"/>
  </r>
  <r>
    <x v="3"/>
    <x v="0"/>
    <x v="0"/>
    <s v="DNS"/>
    <x v="6"/>
    <n v="805"/>
    <x v="11"/>
    <m/>
    <s v=""/>
    <s v="DNS"/>
    <m/>
    <x v="8"/>
    <s v="Layton UT"/>
    <x v="0"/>
    <n v="0"/>
  </r>
  <r>
    <x v="3"/>
    <x v="0"/>
    <x v="0"/>
    <s v="DNS"/>
    <x v="6"/>
    <n v="607"/>
    <x v="13"/>
    <m/>
    <s v=""/>
    <s v="DNS"/>
    <m/>
    <x v="0"/>
    <s v="Taylorsville UT"/>
    <x v="0"/>
    <n v="0"/>
  </r>
  <r>
    <x v="3"/>
    <x v="0"/>
    <x v="0"/>
    <s v="DNS"/>
    <x v="6"/>
    <n v="179"/>
    <x v="81"/>
    <m/>
    <s v=""/>
    <s v="DNS"/>
    <m/>
    <x v="45"/>
    <s v="Calgary AB"/>
    <x v="0"/>
    <n v="0"/>
  </r>
  <r>
    <x v="3"/>
    <x v="0"/>
    <x v="1"/>
    <n v="1"/>
    <x v="0"/>
    <n v="743"/>
    <x v="80"/>
    <n v="7"/>
    <s v="11:45.929"/>
    <m/>
    <m/>
    <x v="5"/>
    <s v="Las Vegas NV"/>
    <x v="1"/>
    <n v="50"/>
  </r>
  <r>
    <x v="3"/>
    <x v="0"/>
    <x v="1"/>
    <n v="2"/>
    <x v="1"/>
    <n v="966"/>
    <x v="18"/>
    <n v="7"/>
    <s v="11:52.094"/>
    <n v="6.165"/>
    <n v="6.165"/>
    <x v="5"/>
    <s v="PAcifica CA"/>
    <x v="1"/>
    <n v="40"/>
  </r>
  <r>
    <x v="3"/>
    <x v="0"/>
    <x v="1"/>
    <n v="3"/>
    <x v="2"/>
    <n v="675"/>
    <x v="94"/>
    <n v="7"/>
    <s v="12:02.226"/>
    <n v="16.297000000000001"/>
    <n v="10.132"/>
    <x v="10"/>
    <s v="Missoula MT"/>
    <x v="1"/>
    <n v="32"/>
  </r>
  <r>
    <x v="3"/>
    <x v="0"/>
    <x v="1"/>
    <n v="4"/>
    <x v="3"/>
    <n v="412"/>
    <x v="68"/>
    <n v="7"/>
    <s v="12:06.364"/>
    <n v="20.434999999999999"/>
    <n v="4.1379999999999999"/>
    <x v="10"/>
    <s v="Broomfield CO"/>
    <x v="1"/>
    <n v="26"/>
  </r>
  <r>
    <x v="3"/>
    <x v="0"/>
    <x v="1"/>
    <n v="5"/>
    <x v="4"/>
    <n v="126"/>
    <x v="58"/>
    <n v="7"/>
    <s v="12:06.584"/>
    <n v="20.655000000000001"/>
    <n v="0.22"/>
    <x v="5"/>
    <s v="Midvale UT"/>
    <x v="1"/>
    <n v="22"/>
  </r>
  <r>
    <x v="3"/>
    <x v="0"/>
    <x v="1"/>
    <n v="6"/>
    <x v="5"/>
    <n v="307"/>
    <x v="96"/>
    <n v="7"/>
    <s v="12:09.422"/>
    <n v="23.492999999999999"/>
    <n v="2.8380000000000001"/>
    <x v="8"/>
    <s v="St. George UT"/>
    <x v="1"/>
    <n v="20"/>
  </r>
  <r>
    <x v="3"/>
    <x v="0"/>
    <x v="1"/>
    <n v="7"/>
    <x v="7"/>
    <n v="307"/>
    <x v="17"/>
    <n v="7"/>
    <s v="12:20.586"/>
    <n v="34.656999999999996"/>
    <n v="11.164"/>
    <x v="13"/>
    <s v="KUNA ID"/>
    <x v="1"/>
    <n v="18"/>
  </r>
  <r>
    <x v="3"/>
    <x v="0"/>
    <x v="1"/>
    <n v="8"/>
    <x v="8"/>
    <n v="711"/>
    <x v="12"/>
    <n v="7"/>
    <s v="12:20.858"/>
    <n v="34.929000000000002"/>
    <n v="0.27200000000000002"/>
    <x v="5"/>
    <s v="Phoenix AZ"/>
    <x v="1"/>
    <n v="16"/>
  </r>
  <r>
    <x v="3"/>
    <x v="0"/>
    <x v="1"/>
    <n v="9"/>
    <x v="9"/>
    <n v="805"/>
    <x v="11"/>
    <n v="7"/>
    <s v="12:29.833"/>
    <n v="43.904000000000003"/>
    <n v="8.9749999999999996"/>
    <x v="8"/>
    <s v=""/>
    <x v="1"/>
    <n v="14"/>
  </r>
  <r>
    <x v="3"/>
    <x v="0"/>
    <x v="1"/>
    <n v="10"/>
    <x v="10"/>
    <n v="250"/>
    <x v="69"/>
    <n v="7"/>
    <s v="12:56.146"/>
    <d v="1899-12-30T00:01:10"/>
    <n v="26.312999999999999"/>
    <x v="5"/>
    <s v="Bountiful UT"/>
    <x v="1"/>
    <n v="12"/>
  </r>
  <r>
    <x v="3"/>
    <x v="0"/>
    <x v="1"/>
    <n v="11"/>
    <x v="12"/>
    <s v="104x"/>
    <x v="93"/>
    <n v="7"/>
    <s v="12:56.511"/>
    <d v="1899-12-30T00:01:11"/>
    <n v="0.36499999999999999"/>
    <x v="55"/>
    <s v="Lakewood CO"/>
    <x v="1"/>
    <n v="10"/>
  </r>
  <r>
    <x v="3"/>
    <x v="0"/>
    <x v="1"/>
    <n v="12"/>
    <x v="13"/>
    <n v="131"/>
    <x v="22"/>
    <n v="7"/>
    <s v="12:57.313"/>
    <d v="1899-12-30T00:01:11"/>
    <n v="0.80200000000000005"/>
    <x v="16"/>
    <s v="Salt Lake City UT"/>
    <x v="1"/>
    <n v="9"/>
  </r>
  <r>
    <x v="3"/>
    <x v="0"/>
    <x v="1"/>
    <n v="13"/>
    <x v="14"/>
    <n v="109"/>
    <x v="21"/>
    <n v="7"/>
    <s v="13:39.643"/>
    <d v="1899-12-30T00:01:54"/>
    <n v="42.33"/>
    <x v="5"/>
    <s v="South Ogden UT"/>
    <x v="1"/>
    <n v="8"/>
  </r>
  <r>
    <x v="3"/>
    <x v="0"/>
    <x v="1"/>
    <n v="14"/>
    <x v="15"/>
    <n v="660"/>
    <x v="4"/>
    <n v="7"/>
    <s v="13:39.700"/>
    <d v="1899-12-30T00:01:54"/>
    <n v="5.7000000000000002E-2"/>
    <x v="3"/>
    <s v="Pleasant view UT"/>
    <x v="1"/>
    <n v="7"/>
  </r>
  <r>
    <x v="3"/>
    <x v="0"/>
    <x v="1"/>
    <n v="15"/>
    <x v="16"/>
    <n v="123"/>
    <x v="5"/>
    <n v="6"/>
    <s v="11:51.784"/>
    <s v="1 Lap"/>
    <s v="1 Lap"/>
    <x v="4"/>
    <s v=""/>
    <x v="1"/>
    <n v="6"/>
  </r>
  <r>
    <x v="3"/>
    <x v="0"/>
    <x v="1"/>
    <n v="16"/>
    <x v="17"/>
    <n v="333"/>
    <x v="86"/>
    <n v="6"/>
    <s v="12:28.790"/>
    <s v="1 Lap"/>
    <n v="37.006"/>
    <x v="5"/>
    <s v="Sandy UT"/>
    <x v="1"/>
    <n v="5"/>
  </r>
  <r>
    <x v="3"/>
    <x v="0"/>
    <x v="1"/>
    <s v="DNS"/>
    <x v="6"/>
    <n v="15"/>
    <x v="97"/>
    <m/>
    <s v=""/>
    <s v="DNS"/>
    <m/>
    <x v="56"/>
    <s v="clifton co"/>
    <x v="1"/>
    <n v="0"/>
  </r>
  <r>
    <x v="3"/>
    <x v="0"/>
    <x v="1"/>
    <s v="DNS"/>
    <x v="6"/>
    <n v="268"/>
    <x v="14"/>
    <n v="6"/>
    <s v="12:13.746"/>
    <s v="DNS"/>
    <n v="-15.044"/>
    <x v="9"/>
    <s v="Draper UT"/>
    <x v="1"/>
    <n v="0"/>
  </r>
  <r>
    <x v="3"/>
    <x v="0"/>
    <x v="1"/>
    <s v="DNS"/>
    <x v="6"/>
    <n v="414"/>
    <x v="90"/>
    <m/>
    <s v=""/>
    <s v="DNS"/>
    <m/>
    <x v="5"/>
    <s v="Denver CO"/>
    <x v="1"/>
    <n v="0"/>
  </r>
  <r>
    <x v="3"/>
    <x v="0"/>
    <x v="1"/>
    <s v="DNS"/>
    <x v="6"/>
    <n v="11"/>
    <x v="88"/>
    <m/>
    <s v=""/>
    <s v="DNS"/>
    <m/>
    <x v="5"/>
    <s v="Sandy UT"/>
    <x v="1"/>
    <n v="0"/>
  </r>
  <r>
    <x v="3"/>
    <x v="0"/>
    <x v="1"/>
    <s v="DNS"/>
    <x v="6"/>
    <n v="16"/>
    <x v="83"/>
    <m/>
    <s v=""/>
    <s v="DNS"/>
    <m/>
    <x v="46"/>
    <s v="Calabasas CA"/>
    <x v="1"/>
    <n v="0"/>
  </r>
  <r>
    <x v="3"/>
    <x v="0"/>
    <x v="1"/>
    <s v="DNS"/>
    <x v="6"/>
    <n v="217"/>
    <x v="20"/>
    <m/>
    <s v=""/>
    <s v="DNS"/>
    <m/>
    <x v="15"/>
    <s v="Boise ID"/>
    <x v="1"/>
    <n v="0"/>
  </r>
  <r>
    <x v="3"/>
    <x v="0"/>
    <x v="1"/>
    <s v="DNS"/>
    <x v="6"/>
    <n v="750"/>
    <x v="25"/>
    <m/>
    <s v=""/>
    <s v="DNS"/>
    <m/>
    <x v="5"/>
    <s v="Verdi NV"/>
    <x v="1"/>
    <n v="0"/>
  </r>
  <r>
    <x v="3"/>
    <x v="0"/>
    <x v="1"/>
    <s v="DNS"/>
    <x v="6"/>
    <n v="746"/>
    <x v="19"/>
    <m/>
    <s v=""/>
    <s v="DNS"/>
    <m/>
    <x v="13"/>
    <s v="Aberdeen ID"/>
    <x v="1"/>
    <n v="0"/>
  </r>
  <r>
    <x v="3"/>
    <x v="0"/>
    <x v="1"/>
    <s v="DNS"/>
    <x v="6"/>
    <n v="179"/>
    <x v="81"/>
    <m/>
    <s v=""/>
    <s v="DNS"/>
    <m/>
    <x v="45"/>
    <s v="Calgary AB"/>
    <x v="1"/>
    <n v="0"/>
  </r>
  <r>
    <x v="3"/>
    <x v="0"/>
    <x v="2"/>
    <n v="1"/>
    <x v="0"/>
    <n v="53"/>
    <x v="27"/>
    <n v="4"/>
    <s v="6:28.602"/>
    <m/>
    <m/>
    <x v="2"/>
    <s v="Gilbert AZ"/>
    <x v="2"/>
    <n v="50"/>
  </r>
  <r>
    <x v="3"/>
    <x v="0"/>
    <x v="2"/>
    <n v="2"/>
    <x v="1"/>
    <s v="40x"/>
    <x v="72"/>
    <n v="4"/>
    <s v="6:31.462"/>
    <n v="2.86"/>
    <n v="2.86"/>
    <x v="0"/>
    <s v="Denver CO"/>
    <x v="2"/>
    <n v="40"/>
  </r>
  <r>
    <x v="3"/>
    <x v="0"/>
    <x v="2"/>
    <n v="3"/>
    <x v="2"/>
    <n v="177"/>
    <x v="0"/>
    <n v="4"/>
    <s v="6:34.038"/>
    <n v="5.4359999999999999"/>
    <n v="2.5760000000000001"/>
    <x v="0"/>
    <s v="Lindon UT"/>
    <x v="2"/>
    <n v="32"/>
  </r>
  <r>
    <x v="3"/>
    <x v="0"/>
    <x v="2"/>
    <n v="4"/>
    <x v="3"/>
    <n v="10"/>
    <x v="29"/>
    <n v="4"/>
    <s v="6:39.266"/>
    <n v="10.664"/>
    <n v="5.2279999999999998"/>
    <x v="0"/>
    <s v=""/>
    <x v="2"/>
    <n v="26"/>
  </r>
  <r>
    <x v="3"/>
    <x v="0"/>
    <x v="2"/>
    <n v="6"/>
    <x v="4"/>
    <n v="258"/>
    <x v="43"/>
    <n v="4"/>
    <s v="6:40.220"/>
    <n v="11.618"/>
    <n v="0.78700000000000003"/>
    <x v="24"/>
    <s v=""/>
    <x v="2"/>
    <n v="22"/>
  </r>
  <r>
    <x v="3"/>
    <x v="0"/>
    <x v="2"/>
    <n v="7"/>
    <x v="5"/>
    <n v="307"/>
    <x v="96"/>
    <n v="4"/>
    <s v="6:46.626"/>
    <n v="18.024000000000001"/>
    <n v="6.4059999999999997"/>
    <x v="8"/>
    <s v="St. George UT"/>
    <x v="2"/>
    <n v="20"/>
  </r>
  <r>
    <x v="3"/>
    <x v="0"/>
    <x v="2"/>
    <n v="8"/>
    <x v="7"/>
    <n v="365"/>
    <x v="30"/>
    <n v="4"/>
    <s v="6:46.861"/>
    <n v="18.259"/>
    <n v="0.23499999999999999"/>
    <x v="0"/>
    <s v=""/>
    <x v="2"/>
    <n v="18"/>
  </r>
  <r>
    <x v="3"/>
    <x v="0"/>
    <x v="2"/>
    <n v="9"/>
    <x v="8"/>
    <n v="321"/>
    <x v="2"/>
    <n v="4"/>
    <s v="6:51.919"/>
    <n v="23.317"/>
    <n v="5.0579999999999998"/>
    <x v="2"/>
    <s v="Kaysville UT"/>
    <x v="2"/>
    <n v="16"/>
  </r>
  <r>
    <x v="3"/>
    <x v="0"/>
    <x v="2"/>
    <n v="19"/>
    <x v="9"/>
    <n v="660"/>
    <x v="4"/>
    <n v="4"/>
    <s v="7:17.287"/>
    <n v="48.685000000000002"/>
    <n v="8.3239999999999998"/>
    <x v="3"/>
    <s v="Pleasant view UT"/>
    <x v="2"/>
    <n v="14"/>
  </r>
  <r>
    <x v="3"/>
    <x v="0"/>
    <x v="2"/>
    <s v="DNF"/>
    <x v="11"/>
    <n v="56"/>
    <x v="39"/>
    <n v="1"/>
    <s v="2:22.347"/>
    <s v="DNF"/>
    <s v="3 Laps"/>
    <x v="21"/>
    <s v="South Jordan UT"/>
    <x v="2"/>
    <n v="12"/>
  </r>
  <r>
    <x v="3"/>
    <x v="0"/>
    <x v="2"/>
    <s v="DNS"/>
    <x v="6"/>
    <n v="179"/>
    <x v="81"/>
    <m/>
    <s v=""/>
    <s v="DNS"/>
    <m/>
    <x v="45"/>
    <s v="Calgary AB"/>
    <x v="2"/>
    <n v="0"/>
  </r>
  <r>
    <x v="3"/>
    <x v="0"/>
    <x v="2"/>
    <s v="DNS"/>
    <x v="6"/>
    <n v="174"/>
    <x v="28"/>
    <m/>
    <s v=""/>
    <s v="DNS"/>
    <m/>
    <x v="0"/>
    <s v="Draper UT"/>
    <x v="2"/>
    <n v="0"/>
  </r>
  <r>
    <x v="3"/>
    <x v="0"/>
    <x v="2"/>
    <s v="DNS"/>
    <x v="6"/>
    <n v="39"/>
    <x v="34"/>
    <m/>
    <s v=""/>
    <s v="DNS"/>
    <m/>
    <x v="19"/>
    <s v="Bluffdale UT"/>
    <x v="2"/>
    <n v="0"/>
  </r>
  <r>
    <x v="3"/>
    <x v="0"/>
    <x v="2"/>
    <s v="DNS"/>
    <x v="6"/>
    <n v="46"/>
    <x v="77"/>
    <m/>
    <s v=""/>
    <s v="DNS"/>
    <m/>
    <x v="19"/>
    <s v="North Las Vegas NV"/>
    <x v="2"/>
    <n v="0"/>
  </r>
  <r>
    <x v="3"/>
    <x v="0"/>
    <x v="2"/>
    <s v="DNS"/>
    <x v="6"/>
    <n v="607"/>
    <x v="13"/>
    <m/>
    <s v=""/>
    <s v="DNS"/>
    <m/>
    <x v="0"/>
    <s v="Taylorsville UT"/>
    <x v="2"/>
    <n v="0"/>
  </r>
  <r>
    <x v="3"/>
    <x v="0"/>
    <x v="2"/>
    <s v="DNS"/>
    <x v="6"/>
    <n v="217"/>
    <x v="20"/>
    <m/>
    <s v=""/>
    <s v="DNS"/>
    <m/>
    <x v="15"/>
    <s v="Boise ID"/>
    <x v="2"/>
    <n v="0"/>
  </r>
  <r>
    <x v="3"/>
    <x v="0"/>
    <x v="2"/>
    <s v="DNS"/>
    <x v="6"/>
    <n v="11"/>
    <x v="88"/>
    <m/>
    <s v=""/>
    <s v="DNS"/>
    <m/>
    <x v="5"/>
    <s v="Sandy UT"/>
    <x v="2"/>
    <n v="0"/>
  </r>
  <r>
    <x v="3"/>
    <x v="0"/>
    <x v="2"/>
    <s v="DNS"/>
    <x v="6"/>
    <n v="178"/>
    <x v="92"/>
    <m/>
    <s v=""/>
    <s v="DNS"/>
    <m/>
    <x v="54"/>
    <s v="Henderson NV"/>
    <x v="2"/>
    <n v="0"/>
  </r>
  <r>
    <x v="3"/>
    <x v="0"/>
    <x v="2"/>
    <s v="DNS"/>
    <x v="6"/>
    <n v="317"/>
    <x v="54"/>
    <m/>
    <s v=""/>
    <s v="DNS"/>
    <m/>
    <x v="14"/>
    <s v="Ogden Ut"/>
    <x v="2"/>
    <n v="0"/>
  </r>
  <r>
    <x v="3"/>
    <x v="0"/>
    <x v="3"/>
    <n v="5"/>
    <x v="0"/>
    <n v="136"/>
    <x v="1"/>
    <n v="4"/>
    <s v="6:39.433"/>
    <n v="10.831"/>
    <n v="0.16700000000000001"/>
    <x v="1"/>
    <s v="Pleasant Grove UT"/>
    <x v="3"/>
    <n v="50"/>
  </r>
  <r>
    <x v="3"/>
    <x v="0"/>
    <x v="3"/>
    <n v="10"/>
    <x v="1"/>
    <n v="998"/>
    <x v="57"/>
    <n v="4"/>
    <s v="6:52.236"/>
    <n v="23.634"/>
    <n v="0.317"/>
    <x v="36"/>
    <s v="THORNTON CO"/>
    <x v="3"/>
    <n v="40"/>
  </r>
  <r>
    <x v="3"/>
    <x v="0"/>
    <x v="3"/>
    <n v="11"/>
    <x v="2"/>
    <n v="107"/>
    <x v="16"/>
    <n v="4"/>
    <s v="6:52.364"/>
    <n v="23.762"/>
    <n v="0.128"/>
    <x v="11"/>
    <s v="Meridian ID"/>
    <x v="3"/>
    <n v="32"/>
  </r>
  <r>
    <x v="3"/>
    <x v="0"/>
    <x v="3"/>
    <n v="12"/>
    <x v="3"/>
    <n v="412"/>
    <x v="68"/>
    <n v="4"/>
    <s v="6:52.720"/>
    <n v="24.117999999999999"/>
    <n v="0.35599999999999998"/>
    <x v="10"/>
    <s v="Broomfield CO"/>
    <x v="3"/>
    <n v="26"/>
  </r>
  <r>
    <x v="3"/>
    <x v="0"/>
    <x v="3"/>
    <n v="13"/>
    <x v="4"/>
    <n v="675"/>
    <x v="94"/>
    <n v="4"/>
    <s v="6:58.848"/>
    <n v="30.245999999999999"/>
    <n v="6.1280000000000001"/>
    <x v="10"/>
    <s v="Missoula MT"/>
    <x v="3"/>
    <n v="22"/>
  </r>
  <r>
    <x v="3"/>
    <x v="0"/>
    <x v="3"/>
    <n v="14"/>
    <x v="5"/>
    <n v="307"/>
    <x v="17"/>
    <n v="4"/>
    <s v="7:02.951"/>
    <n v="34.348999999999997"/>
    <n v="4.1029999999999998"/>
    <x v="13"/>
    <s v="KUNA ID"/>
    <x v="3"/>
    <n v="20"/>
  </r>
  <r>
    <x v="3"/>
    <x v="0"/>
    <x v="3"/>
    <n v="15"/>
    <x v="7"/>
    <n v="805"/>
    <x v="11"/>
    <n v="4"/>
    <s v="7:05.198"/>
    <n v="36.595999999999997"/>
    <n v="2.2469999999999999"/>
    <x v="8"/>
    <s v="Layton UT"/>
    <x v="3"/>
    <n v="18"/>
  </r>
  <r>
    <x v="3"/>
    <x v="0"/>
    <x v="3"/>
    <n v="16"/>
    <x v="8"/>
    <n v="711"/>
    <x v="12"/>
    <n v="4"/>
    <s v="7:05.662"/>
    <n v="37.06"/>
    <n v="0.46400000000000002"/>
    <x v="5"/>
    <s v="Phoenix AZ"/>
    <x v="3"/>
    <n v="16"/>
  </r>
  <r>
    <x v="3"/>
    <x v="0"/>
    <x v="3"/>
    <n v="17"/>
    <x v="9"/>
    <n v="550"/>
    <x v="40"/>
    <n v="4"/>
    <s v="7:08.563"/>
    <n v="39.960999999999999"/>
    <n v="2.9009999999999998"/>
    <x v="22"/>
    <s v="Ogden UT"/>
    <x v="3"/>
    <n v="14"/>
  </r>
  <r>
    <x v="3"/>
    <x v="0"/>
    <x v="3"/>
    <n v="18"/>
    <x v="10"/>
    <n v="414"/>
    <x v="90"/>
    <n v="4"/>
    <s v="7:08.963"/>
    <n v="40.360999999999997"/>
    <n v="0.4"/>
    <x v="5"/>
    <s v="Denver CO"/>
    <x v="3"/>
    <n v="12"/>
  </r>
  <r>
    <x v="3"/>
    <x v="0"/>
    <x v="3"/>
    <n v="20"/>
    <x v="12"/>
    <n v="786"/>
    <x v="95"/>
    <n v="4"/>
    <s v="7:25.222"/>
    <n v="56.62"/>
    <n v="7.9349999999999996"/>
    <x v="0"/>
    <s v="Missoula MT"/>
    <x v="3"/>
    <n v="10"/>
  </r>
  <r>
    <x v="3"/>
    <x v="0"/>
    <x v="3"/>
    <n v="21"/>
    <x v="13"/>
    <n v="120"/>
    <x v="82"/>
    <n v="4"/>
    <s v="7:26.413"/>
    <n v="57.811"/>
    <n v="1.1910000000000001"/>
    <x v="39"/>
    <s v="Harrison NY"/>
    <x v="3"/>
    <n v="9"/>
  </r>
  <r>
    <x v="3"/>
    <x v="0"/>
    <x v="3"/>
    <n v="22"/>
    <x v="14"/>
    <n v="746"/>
    <x v="19"/>
    <n v="4"/>
    <s v="7:31.036"/>
    <d v="1899-12-30T00:01:02"/>
    <n v="4.6230000000000002"/>
    <x v="13"/>
    <s v="Aberdeen ID"/>
    <x v="3"/>
    <n v="8"/>
  </r>
  <r>
    <x v="3"/>
    <x v="0"/>
    <x v="3"/>
    <n v="23"/>
    <x v="15"/>
    <s v="104x"/>
    <x v="93"/>
    <n v="4"/>
    <s v="7:35.671"/>
    <d v="1899-12-30T00:01:07"/>
    <n v="4.6349999999999998"/>
    <x v="55"/>
    <s v="Lakewood CO"/>
    <x v="3"/>
    <n v="7"/>
  </r>
  <r>
    <x v="3"/>
    <x v="0"/>
    <x v="3"/>
    <n v="24"/>
    <x v="16"/>
    <n v="442"/>
    <x v="7"/>
    <n v="4"/>
    <s v="7:53.116"/>
    <d v="1899-12-30T00:01:25"/>
    <n v="17.445"/>
    <x v="5"/>
    <s v="Salt Lake City UT"/>
    <x v="3"/>
    <n v="6"/>
  </r>
  <r>
    <x v="3"/>
    <x v="0"/>
    <x v="3"/>
    <n v="25"/>
    <x v="17"/>
    <n v="268"/>
    <x v="14"/>
    <n v="4"/>
    <s v="8:04.177"/>
    <d v="1899-12-30T00:01:36"/>
    <n v="11.061"/>
    <x v="9"/>
    <s v="Draper UT"/>
    <x v="3"/>
    <n v="5"/>
  </r>
  <r>
    <x v="3"/>
    <x v="0"/>
    <x v="3"/>
    <s v="DNS"/>
    <x v="6"/>
    <n v="123"/>
    <x v="5"/>
    <m/>
    <s v=""/>
    <s v="DNS"/>
    <m/>
    <x v="4"/>
    <s v="Rupert ID"/>
    <x v="3"/>
    <n v="0"/>
  </r>
  <r>
    <x v="3"/>
    <x v="0"/>
    <x v="3"/>
    <s v="DNS"/>
    <x v="6"/>
    <n v="199"/>
    <x v="91"/>
    <m/>
    <s v=""/>
    <s v="DNS"/>
    <m/>
    <x v="53"/>
    <s v="Brighton CO"/>
    <x v="3"/>
    <n v="0"/>
  </r>
  <r>
    <x v="3"/>
    <x v="0"/>
    <x v="3"/>
    <s v="DNS"/>
    <x v="6"/>
    <n v="333"/>
    <x v="86"/>
    <m/>
    <s v=""/>
    <s v="DNS"/>
    <m/>
    <x v="5"/>
    <s v="Sandy UT"/>
    <x v="3"/>
    <n v="0"/>
  </r>
  <r>
    <x v="3"/>
    <x v="0"/>
    <x v="3"/>
    <s v="DNS"/>
    <x v="6"/>
    <n v="240"/>
    <x v="62"/>
    <m/>
    <s v=""/>
    <s v="DNS"/>
    <m/>
    <x v="0"/>
    <s v="missoula MT"/>
    <x v="3"/>
    <n v="0"/>
  </r>
  <r>
    <x v="3"/>
    <x v="0"/>
    <x v="3"/>
    <s v="DNS"/>
    <x v="6"/>
    <n v="130"/>
    <x v="61"/>
    <m/>
    <s v=""/>
    <s v="DNS"/>
    <m/>
    <x v="37"/>
    <s v="West Jordan UT"/>
    <x v="3"/>
    <n v="0"/>
  </r>
  <r>
    <x v="3"/>
    <x v="0"/>
    <x v="4"/>
    <n v="1"/>
    <x v="0"/>
    <n v="53"/>
    <x v="27"/>
    <n v="7"/>
    <s v="11:19.724"/>
    <m/>
    <m/>
    <x v="2"/>
    <s v="Gilbert AZ"/>
    <x v="4"/>
    <n v="50"/>
  </r>
  <r>
    <x v="3"/>
    <x v="0"/>
    <x v="4"/>
    <n v="2"/>
    <x v="1"/>
    <n v="10"/>
    <x v="29"/>
    <n v="7"/>
    <s v="11:20.914"/>
    <n v="1.19"/>
    <n v="1.19"/>
    <x v="0"/>
    <s v="Draper  UT"/>
    <x v="4"/>
    <n v="40"/>
  </r>
  <r>
    <x v="3"/>
    <x v="0"/>
    <x v="4"/>
    <n v="3"/>
    <x v="2"/>
    <n v="829"/>
    <x v="98"/>
    <n v="7"/>
    <s v="11:42.989"/>
    <n v="23.265000000000001"/>
    <n v="22.074999999999999"/>
    <x v="39"/>
    <s v="Willits CA"/>
    <x v="4"/>
    <n v="32"/>
  </r>
  <r>
    <x v="3"/>
    <x v="0"/>
    <x v="4"/>
    <n v="4"/>
    <x v="3"/>
    <n v="39"/>
    <x v="34"/>
    <n v="7"/>
    <s v="11:46.608"/>
    <n v="26.884"/>
    <n v="3.6190000000000002"/>
    <x v="19"/>
    <s v="Bluffdale UT"/>
    <x v="4"/>
    <n v="26"/>
  </r>
  <r>
    <x v="3"/>
    <x v="0"/>
    <x v="4"/>
    <n v="5"/>
    <x v="4"/>
    <n v="58"/>
    <x v="31"/>
    <n v="7"/>
    <s v="11:46.992"/>
    <n v="27.268000000000001"/>
    <n v="0.38400000000000001"/>
    <x v="18"/>
    <s v="Murray UT"/>
    <x v="4"/>
    <n v="22"/>
  </r>
  <r>
    <x v="3"/>
    <x v="0"/>
    <x v="4"/>
    <n v="6"/>
    <x v="5"/>
    <n v="177"/>
    <x v="0"/>
    <n v="7"/>
    <s v="11:47.162"/>
    <n v="27.437999999999999"/>
    <n v="0.17"/>
    <x v="0"/>
    <s v="Lindon UT"/>
    <x v="4"/>
    <n v="20"/>
  </r>
  <r>
    <x v="3"/>
    <x v="0"/>
    <x v="4"/>
    <n v="7"/>
    <x v="7"/>
    <n v="370"/>
    <x v="96"/>
    <n v="7"/>
    <s v="12:17.978"/>
    <n v="58.253999999999998"/>
    <n v="30.815999999999999"/>
    <x v="8"/>
    <s v=""/>
    <x v="4"/>
    <n v="18"/>
  </r>
  <r>
    <x v="3"/>
    <x v="0"/>
    <x v="4"/>
    <n v="8"/>
    <x v="8"/>
    <n v="998"/>
    <x v="57"/>
    <n v="7"/>
    <s v="12:17.988"/>
    <n v="58.264000000000003"/>
    <n v="0.01"/>
    <x v="36"/>
    <s v="THORNTON CO"/>
    <x v="4"/>
    <n v="16"/>
  </r>
  <r>
    <x v="3"/>
    <x v="0"/>
    <x v="4"/>
    <n v="9"/>
    <x v="9"/>
    <n v="365"/>
    <x v="30"/>
    <n v="7"/>
    <s v="12:18.490"/>
    <n v="58.765999999999998"/>
    <n v="0.502"/>
    <x v="0"/>
    <s v="Sandy UT"/>
    <x v="4"/>
    <n v="14"/>
  </r>
  <r>
    <x v="3"/>
    <x v="0"/>
    <x v="4"/>
    <n v="11"/>
    <x v="10"/>
    <n v="550"/>
    <x v="40"/>
    <n v="7"/>
    <s v="12:28.176"/>
    <d v="1899-12-30T00:01:08"/>
    <n v="4.2789999999999999"/>
    <x v="22"/>
    <s v="Ogden UT"/>
    <x v="4"/>
    <n v="12"/>
  </r>
  <r>
    <x v="3"/>
    <x v="0"/>
    <x v="4"/>
    <n v="18"/>
    <x v="12"/>
    <n v="238"/>
    <x v="99"/>
    <n v="6"/>
    <s v="11:54.216"/>
    <s v="1 Lap"/>
    <n v="29.43"/>
    <x v="2"/>
    <s v="Las Vegas NV"/>
    <x v="4"/>
    <n v="10"/>
  </r>
  <r>
    <x v="3"/>
    <x v="0"/>
    <x v="4"/>
    <s v="DNF"/>
    <x v="11"/>
    <n v="258"/>
    <x v="43"/>
    <n v="1"/>
    <s v="1:51.603"/>
    <s v="DNF"/>
    <s v="5 Laps"/>
    <x v="19"/>
    <s v="Belgrade MT"/>
    <x v="4"/>
    <n v="0"/>
  </r>
  <r>
    <x v="3"/>
    <x v="0"/>
    <x v="4"/>
    <s v="DNS"/>
    <x v="6"/>
    <n v="743"/>
    <x v="80"/>
    <m/>
    <s v=""/>
    <s v="DNS"/>
    <m/>
    <x v="5"/>
    <s v="Las Vegas NV"/>
    <x v="4"/>
    <n v="0"/>
  </r>
  <r>
    <x v="3"/>
    <x v="0"/>
    <x v="4"/>
    <s v="DNS"/>
    <x v="6"/>
    <n v="136"/>
    <x v="1"/>
    <m/>
    <s v=""/>
    <s v="DNS"/>
    <m/>
    <x v="1"/>
    <s v="Pleasant Grove UT"/>
    <x v="4"/>
    <n v="0"/>
  </r>
  <r>
    <x v="3"/>
    <x v="0"/>
    <x v="5"/>
    <n v="10"/>
    <x v="0"/>
    <n v="412"/>
    <x v="68"/>
    <n v="7"/>
    <s v="12:23.897"/>
    <d v="1899-12-30T00:01:04"/>
    <n v="5.407"/>
    <x v="10"/>
    <s v="Broomfield CO"/>
    <x v="5"/>
    <n v="50"/>
  </r>
  <r>
    <x v="3"/>
    <x v="0"/>
    <x v="5"/>
    <n v="12"/>
    <x v="1"/>
    <n v="217"/>
    <x v="20"/>
    <n v="7"/>
    <s v="12:34.458"/>
    <d v="1899-12-30T00:01:15"/>
    <n v="6.282"/>
    <x v="15"/>
    <s v="Boise ID"/>
    <x v="5"/>
    <n v="40"/>
  </r>
  <r>
    <x v="3"/>
    <x v="0"/>
    <x v="5"/>
    <n v="13"/>
    <x v="2"/>
    <n v="16"/>
    <x v="83"/>
    <n v="7"/>
    <s v="12:41.375"/>
    <d v="1899-12-30T00:01:22"/>
    <n v="6.9169999999999998"/>
    <x v="46"/>
    <s v="Calabasas CA"/>
    <x v="5"/>
    <n v="32"/>
  </r>
  <r>
    <x v="3"/>
    <x v="0"/>
    <x v="5"/>
    <n v="14"/>
    <x v="3"/>
    <n v="134"/>
    <x v="100"/>
    <n v="7"/>
    <s v="12:48.074"/>
    <d v="1899-12-30T00:01:28"/>
    <n v="6.6989999999999998"/>
    <x v="57"/>
    <s v="Reno NV"/>
    <x v="5"/>
    <n v="26"/>
  </r>
  <r>
    <x v="3"/>
    <x v="0"/>
    <x v="5"/>
    <n v="15"/>
    <x v="4"/>
    <n v="179"/>
    <x v="81"/>
    <n v="7"/>
    <s v="12:48.393"/>
    <d v="1899-12-30T00:01:29"/>
    <n v="0.31900000000000001"/>
    <x v="45"/>
    <s v="Calgary AB"/>
    <x v="5"/>
    <n v="22"/>
  </r>
  <r>
    <x v="3"/>
    <x v="0"/>
    <x v="5"/>
    <n v="16"/>
    <x v="5"/>
    <n v="660"/>
    <x v="4"/>
    <n v="7"/>
    <s v="13:07.388"/>
    <d v="1899-12-30T00:01:48"/>
    <n v="18.995000000000001"/>
    <x v="3"/>
    <s v="Pleasant view UT"/>
    <x v="5"/>
    <n v="20"/>
  </r>
  <r>
    <x v="3"/>
    <x v="0"/>
    <x v="5"/>
    <n v="17"/>
    <x v="7"/>
    <n v="56"/>
    <x v="39"/>
    <n v="6"/>
    <s v="11:24.786"/>
    <s v="1 Lap"/>
    <s v="1 Lap"/>
    <x v="21"/>
    <s v="South Jordan UT"/>
    <x v="5"/>
    <n v="18"/>
  </r>
  <r>
    <x v="3"/>
    <x v="0"/>
    <x v="5"/>
    <s v="DNS"/>
    <x v="6"/>
    <n v="11"/>
    <x v="88"/>
    <m/>
    <s v=""/>
    <s v="DNS"/>
    <m/>
    <x v="5"/>
    <s v="Sandy UT"/>
    <x v="5"/>
    <n v="0"/>
  </r>
  <r>
    <x v="3"/>
    <x v="0"/>
    <x v="5"/>
    <s v="DNS"/>
    <x v="6"/>
    <n v="743"/>
    <x v="80"/>
    <m/>
    <s v=""/>
    <s v="DNS"/>
    <m/>
    <x v="5"/>
    <s v="Las Vegas NV"/>
    <x v="5"/>
    <n v="0"/>
  </r>
  <r>
    <x v="3"/>
    <x v="0"/>
    <x v="5"/>
    <s v="DNS"/>
    <x v="6"/>
    <n v="131"/>
    <x v="22"/>
    <m/>
    <s v=""/>
    <s v="DNS"/>
    <m/>
    <x v="16"/>
    <s v="Salt Lake City UT"/>
    <x v="5"/>
    <n v="0"/>
  </r>
  <r>
    <x v="3"/>
    <x v="0"/>
    <x v="6"/>
    <n v="1"/>
    <x v="0"/>
    <n v="122"/>
    <x v="35"/>
    <n v="11"/>
    <s v="17:43.130"/>
    <m/>
    <m/>
    <x v="2"/>
    <s v="Roy UT"/>
    <x v="6"/>
    <n v="50"/>
  </r>
  <r>
    <x v="3"/>
    <x v="0"/>
    <x v="6"/>
    <n v="2"/>
    <x v="0"/>
    <n v="527"/>
    <x v="44"/>
    <n v="11"/>
    <s v="17:45.504"/>
    <n v="2.3740000000000001"/>
    <n v="2.3740000000000001"/>
    <x v="5"/>
    <s v="Salt Lake City UT"/>
    <x v="6"/>
    <n v="40"/>
  </r>
  <r>
    <x v="3"/>
    <x v="0"/>
    <x v="6"/>
    <n v="3"/>
    <x v="1"/>
    <n v="53"/>
    <x v="27"/>
    <n v="11"/>
    <s v="17:47.029"/>
    <n v="3.899"/>
    <n v="1.5249999999999999"/>
    <x v="2"/>
    <s v="Gilbert AZ"/>
    <x v="6"/>
    <n v="32"/>
  </r>
  <r>
    <x v="3"/>
    <x v="0"/>
    <x v="6"/>
    <n v="4"/>
    <x v="2"/>
    <n v="121"/>
    <x v="45"/>
    <n v="11"/>
    <s v="17:49.017"/>
    <n v="5.8869999999999996"/>
    <n v="1.988"/>
    <x v="26"/>
    <s v="Salt Lake City UT"/>
    <x v="6"/>
    <n v="26"/>
  </r>
  <r>
    <x v="3"/>
    <x v="0"/>
    <x v="6"/>
    <n v="5"/>
    <x v="3"/>
    <n v="951"/>
    <x v="84"/>
    <n v="11"/>
    <s v="18:02.810"/>
    <n v="19.68"/>
    <n v="13.792999999999999"/>
    <x v="2"/>
    <s v="Newark CA"/>
    <x v="6"/>
    <n v="22"/>
  </r>
  <r>
    <x v="3"/>
    <x v="0"/>
    <x v="6"/>
    <n v="6"/>
    <x v="4"/>
    <n v="177"/>
    <x v="0"/>
    <n v="11"/>
    <s v="18:02.867"/>
    <n v="19.736999999999998"/>
    <n v="5.7000000000000002E-2"/>
    <x v="0"/>
    <s v="Lindon UT"/>
    <x v="6"/>
    <n v="20"/>
  </r>
  <r>
    <x v="3"/>
    <x v="0"/>
    <x v="6"/>
    <n v="7"/>
    <x v="5"/>
    <s v="40x"/>
    <x v="72"/>
    <n v="11"/>
    <s v="18:07.699"/>
    <n v="24.568999999999999"/>
    <n v="4.8319999999999999"/>
    <x v="0"/>
    <s v="Denver CO"/>
    <x v="6"/>
    <n v="18"/>
  </r>
  <r>
    <x v="3"/>
    <x v="0"/>
    <x v="6"/>
    <n v="8"/>
    <x v="1"/>
    <n v="93"/>
    <x v="47"/>
    <n v="11"/>
    <s v="18:08.247"/>
    <n v="25.117000000000001"/>
    <n v="0.54800000000000004"/>
    <x v="5"/>
    <s v="Clinton UT"/>
    <x v="6"/>
    <n v="16"/>
  </r>
  <r>
    <x v="3"/>
    <x v="0"/>
    <x v="6"/>
    <n v="9"/>
    <x v="2"/>
    <n v="22"/>
    <x v="48"/>
    <n v="11"/>
    <s v="18:27.600"/>
    <n v="44.47"/>
    <n v="19.353000000000002"/>
    <x v="5"/>
    <s v="Murray UT"/>
    <x v="6"/>
    <n v="14"/>
  </r>
  <r>
    <x v="3"/>
    <x v="0"/>
    <x v="6"/>
    <n v="10"/>
    <x v="7"/>
    <n v="10"/>
    <x v="29"/>
    <n v="11"/>
    <s v="18:37.756"/>
    <n v="54.625999999999998"/>
    <n v="10.156000000000001"/>
    <x v="0"/>
    <s v="Draper  UT"/>
    <x v="6"/>
    <n v="12"/>
  </r>
  <r>
    <x v="3"/>
    <x v="0"/>
    <x v="6"/>
    <n v="11"/>
    <x v="8"/>
    <n v="365"/>
    <x v="30"/>
    <n v="11"/>
    <s v="18:38.103"/>
    <n v="54.972999999999999"/>
    <n v="0.34699999999999998"/>
    <x v="0"/>
    <s v="Sandy UT"/>
    <x v="6"/>
    <n v="10"/>
  </r>
  <r>
    <x v="3"/>
    <x v="0"/>
    <x v="6"/>
    <n v="12"/>
    <x v="9"/>
    <n v="39"/>
    <x v="34"/>
    <n v="11"/>
    <s v="18:38.308"/>
    <n v="55.177999999999997"/>
    <n v="0.20499999999999999"/>
    <x v="19"/>
    <s v="Bluffdale UT"/>
    <x v="6"/>
    <n v="9"/>
  </r>
  <r>
    <x v="3"/>
    <x v="0"/>
    <x v="6"/>
    <s v="DNF"/>
    <x v="11"/>
    <n v="46"/>
    <x v="77"/>
    <m/>
    <s v=""/>
    <s v="DNF"/>
    <m/>
    <x v="19"/>
    <s v="North Las Vegas NV"/>
    <x v="6"/>
    <n v="0"/>
  </r>
  <r>
    <x v="3"/>
    <x v="0"/>
    <x v="6"/>
    <s v="DNF"/>
    <x v="11"/>
    <n v="84"/>
    <x v="50"/>
    <m/>
    <s v=""/>
    <s v="DNF"/>
    <m/>
    <x v="5"/>
    <s v="Salt Lake City Utah"/>
    <x v="6"/>
    <n v="0"/>
  </r>
  <r>
    <x v="3"/>
    <x v="0"/>
    <x v="6"/>
    <s v="DNF"/>
    <x v="11"/>
    <n v="178"/>
    <x v="92"/>
    <m/>
    <s v=""/>
    <s v="DNF"/>
    <m/>
    <x v="54"/>
    <s v="Henderson NV"/>
    <x v="6"/>
    <n v="0"/>
  </r>
  <r>
    <x v="3"/>
    <x v="0"/>
    <x v="6"/>
    <s v="DNF"/>
    <x v="11"/>
    <n v="258"/>
    <x v="43"/>
    <n v="3"/>
    <s v="5:10.359"/>
    <s v="DNF"/>
    <s v="1 Lap"/>
    <x v="19"/>
    <s v="Belgrade MT"/>
    <x v="6"/>
    <n v="0"/>
  </r>
  <r>
    <x v="3"/>
    <x v="0"/>
    <x v="6"/>
    <s v="DNF"/>
    <x v="11"/>
    <n v="174"/>
    <x v="28"/>
    <n v="3"/>
    <s v="5:12.306"/>
    <s v="DNF"/>
    <n v="1.9470000000000001"/>
    <x v="0"/>
    <s v="Draper UT"/>
    <x v="6"/>
    <n v="0"/>
  </r>
  <r>
    <x v="3"/>
    <x v="0"/>
    <x v="6"/>
    <s v="DNF"/>
    <x v="11"/>
    <n v="870"/>
    <x v="96"/>
    <n v="4"/>
    <s v="6:50.948"/>
    <s v="DNF"/>
    <s v="7 Laps"/>
    <x v="8"/>
    <s v="St. George UT"/>
    <x v="6"/>
    <n v="0"/>
  </r>
  <r>
    <x v="3"/>
    <x v="0"/>
    <x v="6"/>
    <s v="DNF"/>
    <x v="11"/>
    <n v="11"/>
    <x v="88"/>
    <n v="2"/>
    <s v="3:47.647"/>
    <s v="DNF"/>
    <s v="1 Lap"/>
    <x v="5"/>
    <s v="Sandy UT"/>
    <x v="6"/>
    <n v="0"/>
  </r>
  <r>
    <x v="3"/>
    <x v="0"/>
    <x v="7"/>
    <n v="1"/>
    <x v="0"/>
    <n v="122"/>
    <x v="35"/>
    <n v="11"/>
    <s v="17:43.130"/>
    <m/>
    <m/>
    <x v="2"/>
    <s v="Roy UT"/>
    <x v="7"/>
    <n v="50"/>
  </r>
  <r>
    <x v="3"/>
    <x v="0"/>
    <x v="7"/>
    <n v="3"/>
    <x v="1"/>
    <n v="53"/>
    <x v="27"/>
    <n v="11"/>
    <s v="17:47.029"/>
    <n v="3.899"/>
    <n v="1.5249999999999999"/>
    <x v="2"/>
    <s v="Gilbert AZ"/>
    <x v="7"/>
    <n v="40"/>
  </r>
  <r>
    <x v="3"/>
    <x v="0"/>
    <x v="7"/>
    <n v="4"/>
    <x v="2"/>
    <n v="121"/>
    <x v="45"/>
    <n v="11"/>
    <s v="17:49.017"/>
    <n v="5.8869999999999996"/>
    <n v="1.988"/>
    <x v="26"/>
    <s v="Salt Lake City UT"/>
    <x v="7"/>
    <n v="32"/>
  </r>
  <r>
    <x v="3"/>
    <x v="0"/>
    <x v="7"/>
    <n v="6"/>
    <x v="4"/>
    <n v="177"/>
    <x v="0"/>
    <n v="11"/>
    <s v="18:02.867"/>
    <n v="19.736999999999998"/>
    <n v="5.7000000000000002E-2"/>
    <x v="0"/>
    <s v="Lindon UT"/>
    <x v="7"/>
    <n v="22"/>
  </r>
  <r>
    <x v="3"/>
    <x v="0"/>
    <x v="7"/>
    <n v="7"/>
    <x v="5"/>
    <s v="40x"/>
    <x v="72"/>
    <n v="11"/>
    <s v="18:07.699"/>
    <n v="24.568999999999999"/>
    <n v="4.8319999999999999"/>
    <x v="0"/>
    <s v="Denver CO"/>
    <x v="7"/>
    <n v="20"/>
  </r>
  <r>
    <x v="3"/>
    <x v="0"/>
    <x v="7"/>
    <n v="10"/>
    <x v="7"/>
    <n v="10"/>
    <x v="29"/>
    <n v="11"/>
    <s v="18:37.756"/>
    <n v="54.625999999999998"/>
    <n v="10.156000000000001"/>
    <x v="0"/>
    <s v="Draper  UT"/>
    <x v="7"/>
    <n v="18"/>
  </r>
  <r>
    <x v="3"/>
    <x v="0"/>
    <x v="7"/>
    <n v="11"/>
    <x v="8"/>
    <n v="365"/>
    <x v="30"/>
    <n v="11"/>
    <s v="18:38.103"/>
    <n v="54.972999999999999"/>
    <n v="0.34699999999999998"/>
    <x v="0"/>
    <s v="Sandy UT"/>
    <x v="7"/>
    <n v="16"/>
  </r>
  <r>
    <x v="3"/>
    <x v="0"/>
    <x v="7"/>
    <n v="12"/>
    <x v="9"/>
    <n v="39"/>
    <x v="34"/>
    <n v="11"/>
    <s v="18:38.308"/>
    <n v="55.177999999999997"/>
    <n v="0.20499999999999999"/>
    <x v="19"/>
    <s v="Bluffdale UT"/>
    <x v="7"/>
    <n v="14"/>
  </r>
  <r>
    <x v="3"/>
    <x v="0"/>
    <x v="7"/>
    <s v="DNF"/>
    <x v="11"/>
    <n v="46"/>
    <x v="77"/>
    <m/>
    <s v=""/>
    <s v="DNF"/>
    <m/>
    <x v="19"/>
    <s v="North Las Vegas NV"/>
    <x v="7"/>
    <n v="0"/>
  </r>
  <r>
    <x v="3"/>
    <x v="0"/>
    <x v="7"/>
    <s v="DNF"/>
    <x v="11"/>
    <n v="84"/>
    <x v="50"/>
    <m/>
    <s v=""/>
    <s v="DNF"/>
    <m/>
    <x v="5"/>
    <s v="Salt Lake City Utah"/>
    <x v="7"/>
    <n v="0"/>
  </r>
  <r>
    <x v="3"/>
    <x v="0"/>
    <x v="7"/>
    <s v="DNF"/>
    <x v="11"/>
    <n v="178"/>
    <x v="92"/>
    <m/>
    <s v=""/>
    <s v="DNF"/>
    <m/>
    <x v="54"/>
    <s v="Henderson NV"/>
    <x v="7"/>
    <n v="0"/>
  </r>
  <r>
    <x v="3"/>
    <x v="0"/>
    <x v="7"/>
    <s v="DNF"/>
    <x v="11"/>
    <n v="258"/>
    <x v="43"/>
    <n v="3"/>
    <s v="5:10.359"/>
    <s v="DNF"/>
    <s v="1 Lap"/>
    <x v="19"/>
    <s v="Belgrade MT"/>
    <x v="7"/>
    <n v="0"/>
  </r>
  <r>
    <x v="3"/>
    <x v="0"/>
    <x v="7"/>
    <s v="DNF"/>
    <x v="11"/>
    <n v="174"/>
    <x v="28"/>
    <n v="3"/>
    <s v="5:12.306"/>
    <s v="DNF"/>
    <n v="1.9470000000000001"/>
    <x v="0"/>
    <s v="Draper UT"/>
    <x v="7"/>
    <n v="0"/>
  </r>
  <r>
    <x v="3"/>
    <x v="0"/>
    <x v="8"/>
    <n v="2"/>
    <x v="0"/>
    <n v="527"/>
    <x v="44"/>
    <n v="11"/>
    <s v="17:45.504"/>
    <n v="2.3740000000000001"/>
    <n v="2.3740000000000001"/>
    <x v="5"/>
    <s v="Salt Lake City UT"/>
    <x v="8"/>
    <n v="50"/>
  </r>
  <r>
    <x v="3"/>
    <x v="0"/>
    <x v="7"/>
    <n v="5"/>
    <x v="3"/>
    <n v="951"/>
    <x v="84"/>
    <n v="11"/>
    <s v="18:02.810"/>
    <n v="19.68"/>
    <n v="13.792999999999999"/>
    <x v="2"/>
    <s v="Newark CA"/>
    <x v="7"/>
    <n v="26"/>
  </r>
  <r>
    <x v="3"/>
    <x v="0"/>
    <x v="8"/>
    <n v="8"/>
    <x v="1"/>
    <n v="93"/>
    <x v="47"/>
    <n v="11"/>
    <s v="18:08.247"/>
    <n v="25.117000000000001"/>
    <n v="0.54800000000000004"/>
    <x v="5"/>
    <s v="Clinton UT"/>
    <x v="8"/>
    <n v="40"/>
  </r>
  <r>
    <x v="3"/>
    <x v="0"/>
    <x v="8"/>
    <n v="9"/>
    <x v="2"/>
    <n v="22"/>
    <x v="48"/>
    <n v="11"/>
    <s v="18:27.600"/>
    <n v="44.47"/>
    <n v="19.353000000000002"/>
    <x v="5"/>
    <s v="Murray UT"/>
    <x v="8"/>
    <n v="32"/>
  </r>
  <r>
    <x v="3"/>
    <x v="0"/>
    <x v="8"/>
    <s v="DNF"/>
    <x v="11"/>
    <n v="870"/>
    <x v="96"/>
    <n v="4"/>
    <s v="6:50.948"/>
    <s v="DNF"/>
    <s v="7 Laps"/>
    <x v="8"/>
    <s v="St. George UT"/>
    <x v="8"/>
    <n v="0"/>
  </r>
  <r>
    <x v="3"/>
    <x v="0"/>
    <x v="8"/>
    <s v="DNF"/>
    <x v="11"/>
    <n v="11"/>
    <x v="88"/>
    <n v="2"/>
    <s v="3:47.647"/>
    <s v="DNF"/>
    <s v="1 Lap"/>
    <x v="5"/>
    <s v="Sandy UT"/>
    <x v="8"/>
    <n v="0"/>
  </r>
  <r>
    <x v="3"/>
    <x v="0"/>
    <x v="9"/>
    <n v="13"/>
    <x v="0"/>
    <n v="660"/>
    <x v="4"/>
    <n v="7"/>
    <s v="14:46.187"/>
    <d v="1899-12-30T00:01:26"/>
    <n v="1.345"/>
    <x v="3"/>
    <s v="Pleasant view UT"/>
    <x v="9"/>
    <n v="50"/>
  </r>
  <r>
    <x v="3"/>
    <x v="0"/>
    <x v="9"/>
    <n v="14"/>
    <x v="1"/>
    <n v="317"/>
    <x v="54"/>
    <n v="7"/>
    <s v="14:52.177"/>
    <d v="1899-12-30T00:01:32"/>
    <n v="5.99"/>
    <x v="14"/>
    <s v="Ogden Ut"/>
    <x v="9"/>
    <n v="40"/>
  </r>
  <r>
    <x v="3"/>
    <x v="0"/>
    <x v="9"/>
    <n v="15"/>
    <x v="2"/>
    <n v="32"/>
    <x v="52"/>
    <n v="7"/>
    <s v="14:56.270"/>
    <d v="1899-12-30T00:01:36"/>
    <n v="4.093"/>
    <x v="29"/>
    <s v="Logan UT"/>
    <x v="9"/>
    <n v="32"/>
  </r>
  <r>
    <x v="3"/>
    <x v="0"/>
    <x v="9"/>
    <n v="21"/>
    <x v="3"/>
    <n v="555"/>
    <x v="101"/>
    <n v="6"/>
    <s v="14:18.277"/>
    <s v="1 Lap"/>
    <n v="36.33"/>
    <x v="31"/>
    <s v="South Jordan UT"/>
    <x v="9"/>
    <n v="26"/>
  </r>
  <r>
    <x v="3"/>
    <x v="0"/>
    <x v="9"/>
    <n v="22"/>
    <x v="4"/>
    <n v="217"/>
    <x v="20"/>
    <n v="6"/>
    <s v="14:18.433"/>
    <s v="1 Lap"/>
    <n v="0.156"/>
    <x v="31"/>
    <s v="Boise ID"/>
    <x v="9"/>
    <n v="22"/>
  </r>
  <r>
    <x v="3"/>
    <x v="0"/>
    <x v="9"/>
    <s v="DNS"/>
    <x v="6"/>
    <n v="171"/>
    <x v="76"/>
    <m/>
    <s v=""/>
    <s v="DNS"/>
    <m/>
    <x v="20"/>
    <s v="Murray UT"/>
    <x v="9"/>
    <n v="0"/>
  </r>
  <r>
    <x v="3"/>
    <x v="0"/>
    <x v="9"/>
    <s v="DNS"/>
    <x v="6"/>
    <n v="15"/>
    <x v="97"/>
    <m/>
    <s v=""/>
    <s v="DNS"/>
    <m/>
    <x v="56"/>
    <s v="clifton co"/>
    <x v="9"/>
    <n v="0"/>
  </r>
  <r>
    <x v="3"/>
    <x v="0"/>
    <x v="10"/>
    <n v="3"/>
    <x v="0"/>
    <n v="93"/>
    <x v="47"/>
    <n v="7"/>
    <s v="11:39.238"/>
    <n v="4.57"/>
    <n v="4.0940000000000003"/>
    <x v="5"/>
    <s v="Clinton UT"/>
    <x v="10"/>
    <n v="50"/>
  </r>
  <r>
    <x v="3"/>
    <x v="0"/>
    <x v="10"/>
    <n v="4"/>
    <x v="1"/>
    <n v="966"/>
    <x v="18"/>
    <n v="7"/>
    <s v="11:41.233"/>
    <n v="6.5650000000000004"/>
    <n v="1.9950000000000001"/>
    <x v="5"/>
    <s v="PAcifica CA"/>
    <x v="10"/>
    <n v="40"/>
  </r>
  <r>
    <x v="3"/>
    <x v="0"/>
    <x v="10"/>
    <n v="5"/>
    <x v="2"/>
    <n v="22"/>
    <x v="48"/>
    <n v="7"/>
    <s v="11:46.470"/>
    <n v="11.802"/>
    <n v="5.2370000000000001"/>
    <x v="5"/>
    <s v="Murray UT"/>
    <x v="10"/>
    <n v="32"/>
  </r>
  <r>
    <x v="3"/>
    <x v="0"/>
    <x v="10"/>
    <n v="7"/>
    <x v="3"/>
    <n v="179"/>
    <x v="81"/>
    <n v="7"/>
    <s v="12:05.117"/>
    <n v="30.449000000000002"/>
    <n v="0.192"/>
    <x v="45"/>
    <s v="Calgary AB"/>
    <x v="10"/>
    <n v="26"/>
  </r>
  <r>
    <x v="3"/>
    <x v="0"/>
    <x v="10"/>
    <n v="9"/>
    <x v="4"/>
    <n v="370"/>
    <x v="96"/>
    <n v="7"/>
    <s v="12:06.603"/>
    <n v="31.934999999999999"/>
    <n v="0.88"/>
    <x v="8"/>
    <s v="St. George UT"/>
    <x v="10"/>
    <n v="22"/>
  </r>
  <r>
    <x v="3"/>
    <x v="0"/>
    <x v="10"/>
    <s v="DNS"/>
    <x v="6"/>
    <n v="527"/>
    <x v="44"/>
    <m/>
    <s v=""/>
    <s v="DNS"/>
    <m/>
    <x v="5"/>
    <s v="Salt Lake City UT"/>
    <x v="10"/>
    <n v="0"/>
  </r>
  <r>
    <x v="3"/>
    <x v="0"/>
    <x v="10"/>
    <s v="DNS"/>
    <x v="6"/>
    <n v="11"/>
    <x v="88"/>
    <m/>
    <s v=""/>
    <s v="DNS"/>
    <m/>
    <x v="5"/>
    <s v="Sandy UT"/>
    <x v="10"/>
    <n v="0"/>
  </r>
  <r>
    <x v="3"/>
    <x v="0"/>
    <x v="10"/>
    <s v="DNS"/>
    <x v="6"/>
    <n v="84"/>
    <x v="50"/>
    <m/>
    <s v=""/>
    <s v="DNS"/>
    <m/>
    <x v="5"/>
    <s v="Salt Lake City Utah"/>
    <x v="10"/>
    <n v="0"/>
  </r>
  <r>
    <x v="3"/>
    <x v="0"/>
    <x v="10"/>
    <s v="DNS"/>
    <x v="6"/>
    <n v="122"/>
    <x v="35"/>
    <m/>
    <s v=""/>
    <s v="DNS"/>
    <m/>
    <x v="5"/>
    <s v="Roy UT"/>
    <x v="10"/>
    <n v="0"/>
  </r>
  <r>
    <x v="3"/>
    <x v="0"/>
    <x v="10"/>
    <s v="DNS"/>
    <x v="6"/>
    <n v="750"/>
    <x v="25"/>
    <m/>
    <s v=""/>
    <s v="DNS"/>
    <m/>
    <x v="5"/>
    <s v="Verdi NV"/>
    <x v="10"/>
    <n v="0"/>
  </r>
  <r>
    <x v="3"/>
    <x v="0"/>
    <x v="10"/>
    <s v="DNS"/>
    <x v="6"/>
    <n v="134"/>
    <x v="100"/>
    <m/>
    <s v=""/>
    <s v="DNS"/>
    <m/>
    <x v="57"/>
    <s v="Reno NV"/>
    <x v="10"/>
    <n v="0"/>
  </r>
  <r>
    <x v="3"/>
    <x v="0"/>
    <x v="11"/>
    <n v="1"/>
    <x v="0"/>
    <n v="22"/>
    <x v="48"/>
    <n v="7"/>
    <s v="11:36.883"/>
    <m/>
    <m/>
    <x v="5"/>
    <s v="Murray UT"/>
    <x v="11"/>
    <n v="50"/>
  </r>
  <r>
    <x v="3"/>
    <x v="0"/>
    <x v="11"/>
    <n v="2"/>
    <x v="1"/>
    <n v="84"/>
    <x v="50"/>
    <n v="7"/>
    <s v="11:36.944"/>
    <n v="6.0999999999999999E-2"/>
    <n v="6.0999999999999999E-2"/>
    <x v="5"/>
    <s v="Salt Lake City Utah"/>
    <x v="11"/>
    <n v="40"/>
  </r>
  <r>
    <x v="3"/>
    <x v="0"/>
    <x v="11"/>
    <n v="3"/>
    <x v="2"/>
    <n v="21"/>
    <x v="35"/>
    <n v="7"/>
    <s v="11:37.464"/>
    <n v="0.58099999999999996"/>
    <n v="0.52"/>
    <x v="5"/>
    <s v=""/>
    <x v="11"/>
    <n v="32"/>
  </r>
  <r>
    <x v="3"/>
    <x v="0"/>
    <x v="11"/>
    <n v="4"/>
    <x v="3"/>
    <n v="126"/>
    <x v="58"/>
    <n v="7"/>
    <s v="11:55.662"/>
    <n v="18.779"/>
    <n v="18.198"/>
    <x v="5"/>
    <s v="Midvale UT"/>
    <x v="11"/>
    <n v="26"/>
  </r>
  <r>
    <x v="3"/>
    <x v="0"/>
    <x v="11"/>
    <n v="5"/>
    <x v="4"/>
    <n v="11"/>
    <x v="88"/>
    <n v="7"/>
    <s v="12:03.044"/>
    <n v="26.161000000000001"/>
    <n v="7.3819999999999997"/>
    <x v="5"/>
    <s v="Sandy UT"/>
    <x v="11"/>
    <n v="22"/>
  </r>
  <r>
    <x v="3"/>
    <x v="0"/>
    <x v="11"/>
    <n v="6"/>
    <x v="5"/>
    <n v="134"/>
    <x v="100"/>
    <n v="7"/>
    <s v="12:21.083"/>
    <n v="44.2"/>
    <n v="18.039000000000001"/>
    <x v="57"/>
    <s v="Reno NV"/>
    <x v="11"/>
    <n v="20"/>
  </r>
  <r>
    <x v="3"/>
    <x v="0"/>
    <x v="11"/>
    <s v="DNS"/>
    <x v="6"/>
    <n v="750"/>
    <x v="25"/>
    <m/>
    <s v=""/>
    <s v="DNS"/>
    <m/>
    <x v="5"/>
    <s v="Verdi NV"/>
    <x v="11"/>
    <n v="0"/>
  </r>
  <r>
    <x v="3"/>
    <x v="0"/>
    <x v="11"/>
    <s v="DNS"/>
    <x v="6"/>
    <n v="179"/>
    <x v="81"/>
    <m/>
    <s v=""/>
    <s v="DNS"/>
    <m/>
    <x v="45"/>
    <s v="Calgary AB"/>
    <x v="11"/>
    <n v="0"/>
  </r>
  <r>
    <x v="3"/>
    <x v="0"/>
    <x v="11"/>
    <s v="DNS"/>
    <x v="6"/>
    <n v="966"/>
    <x v="18"/>
    <m/>
    <s v=""/>
    <s v="DNS"/>
    <m/>
    <x v="5"/>
    <s v="PAcifica CA"/>
    <x v="11"/>
    <n v="0"/>
  </r>
  <r>
    <x v="3"/>
    <x v="0"/>
    <x v="12"/>
    <n v="1"/>
    <x v="0"/>
    <n v="829"/>
    <x v="98"/>
    <n v="7"/>
    <s v="11:43.732"/>
    <m/>
    <m/>
    <x v="39"/>
    <s v="Willits CA"/>
    <x v="12"/>
    <n v="50"/>
  </r>
  <r>
    <x v="3"/>
    <x v="0"/>
    <x v="12"/>
    <n v="2"/>
    <x v="1"/>
    <n v="39"/>
    <x v="34"/>
    <n v="7"/>
    <s v="11:44.399"/>
    <n v="0.66700000000000004"/>
    <n v="0.66700000000000004"/>
    <x v="32"/>
    <s v="Bluffdale UT"/>
    <x v="12"/>
    <n v="40"/>
  </r>
  <r>
    <x v="3"/>
    <x v="0"/>
    <x v="12"/>
    <n v="3"/>
    <x v="2"/>
    <n v="467"/>
    <x v="3"/>
    <n v="7"/>
    <s v="11:50.726"/>
    <n v="6.9939999999999998"/>
    <n v="6.327"/>
    <x v="0"/>
    <s v="Layton UT"/>
    <x v="12"/>
    <n v="32"/>
  </r>
  <r>
    <x v="3"/>
    <x v="0"/>
    <x v="12"/>
    <n v="4"/>
    <x v="3"/>
    <n v="321"/>
    <x v="2"/>
    <n v="7"/>
    <s v="11:50.942"/>
    <n v="7.21"/>
    <n v="0.216"/>
    <x v="2"/>
    <s v="Kaysville UT"/>
    <x v="12"/>
    <n v="26"/>
  </r>
  <r>
    <x v="3"/>
    <x v="0"/>
    <x v="12"/>
    <n v="5"/>
    <x v="4"/>
    <n v="107"/>
    <x v="16"/>
    <n v="7"/>
    <s v="11:53.532"/>
    <n v="9.8000000000000007"/>
    <n v="2.59"/>
    <x v="11"/>
    <s v="Meridian ID"/>
    <x v="12"/>
    <n v="22"/>
  </r>
  <r>
    <x v="3"/>
    <x v="0"/>
    <x v="12"/>
    <n v="6"/>
    <x v="5"/>
    <n v="365"/>
    <x v="30"/>
    <n v="7"/>
    <s v="12:03.614"/>
    <n v="19.882000000000001"/>
    <n v="10.082000000000001"/>
    <x v="0"/>
    <s v="Sandy UT"/>
    <x v="12"/>
    <n v="20"/>
  </r>
  <r>
    <x v="3"/>
    <x v="0"/>
    <x v="12"/>
    <n v="8"/>
    <x v="7"/>
    <n v="998"/>
    <x v="57"/>
    <n v="7"/>
    <s v="12:16.552"/>
    <n v="32.82"/>
    <n v="12.141999999999999"/>
    <x v="36"/>
    <s v="THORNTON CO"/>
    <x v="12"/>
    <n v="18"/>
  </r>
  <r>
    <x v="3"/>
    <x v="0"/>
    <x v="12"/>
    <n v="9"/>
    <x v="8"/>
    <n v="550"/>
    <x v="40"/>
    <n v="7"/>
    <s v="12:24.971"/>
    <n v="41.238999999999997"/>
    <n v="8.4190000000000005"/>
    <x v="22"/>
    <s v="Ogden UT"/>
    <x v="12"/>
    <n v="16"/>
  </r>
  <r>
    <x v="3"/>
    <x v="0"/>
    <x v="12"/>
    <n v="15"/>
    <x v="9"/>
    <n v="120"/>
    <x v="82"/>
    <n v="7"/>
    <s v="13:20.170"/>
    <d v="1899-12-30T00:01:36"/>
    <n v="28.488"/>
    <x v="39"/>
    <s v="Harrison NY"/>
    <x v="12"/>
    <n v="14"/>
  </r>
  <r>
    <x v="3"/>
    <x v="0"/>
    <x v="12"/>
    <s v="DNF"/>
    <x v="11"/>
    <n v="136"/>
    <x v="1"/>
    <n v="6"/>
    <s v="9:55.225"/>
    <s v="DNF"/>
    <s v="1 Lap"/>
    <x v="1"/>
    <s v="Pleasant Grove UT"/>
    <x v="12"/>
    <n v="12"/>
  </r>
  <r>
    <x v="3"/>
    <x v="0"/>
    <x v="12"/>
    <s v="DNF"/>
    <x v="11"/>
    <n v="130"/>
    <x v="61"/>
    <n v="2"/>
    <s v="3:44.722"/>
    <s v="DNF"/>
    <s v="4 Laps"/>
    <x v="37"/>
    <s v="West Jordan UT"/>
    <x v="12"/>
    <n v="0"/>
  </r>
  <r>
    <x v="3"/>
    <x v="0"/>
    <x v="13"/>
    <n v="7"/>
    <x v="0"/>
    <n v="966"/>
    <x v="18"/>
    <n v="7"/>
    <s v="12:04.410"/>
    <n v="20.678000000000001"/>
    <n v="0.79600000000000004"/>
    <x v="5"/>
    <s v="PAcifica CA"/>
    <x v="13"/>
    <n v="50"/>
  </r>
  <r>
    <x v="3"/>
    <x v="0"/>
    <x v="13"/>
    <n v="10"/>
    <x v="1"/>
    <n v="370"/>
    <x v="96"/>
    <n v="7"/>
    <s v="12:31.633"/>
    <n v="47.901000000000003"/>
    <n v="6.6619999999999999"/>
    <x v="8"/>
    <s v=""/>
    <x v="13"/>
    <n v="40"/>
  </r>
  <r>
    <x v="3"/>
    <x v="0"/>
    <x v="13"/>
    <n v="11"/>
    <x v="2"/>
    <n v="307"/>
    <x v="17"/>
    <n v="7"/>
    <s v="12:32.460"/>
    <n v="48.728000000000002"/>
    <n v="0.82699999999999996"/>
    <x v="13"/>
    <s v="KUNA ID"/>
    <x v="13"/>
    <n v="32"/>
  </r>
  <r>
    <x v="3"/>
    <x v="0"/>
    <x v="13"/>
    <n v="12"/>
    <x v="3"/>
    <n v="414"/>
    <x v="90"/>
    <n v="7"/>
    <s v="12:32.560"/>
    <n v="48.828000000000003"/>
    <n v="0.1"/>
    <x v="5"/>
    <s v="Denver CO"/>
    <x v="13"/>
    <n v="26"/>
  </r>
  <r>
    <x v="3"/>
    <x v="0"/>
    <x v="13"/>
    <n v="13"/>
    <x v="4"/>
    <n v="217"/>
    <x v="20"/>
    <n v="7"/>
    <s v="12:34.913"/>
    <n v="51.180999999999997"/>
    <n v="2.3530000000000002"/>
    <x v="15"/>
    <s v="Boise ID"/>
    <x v="13"/>
    <n v="22"/>
  </r>
  <r>
    <x v="3"/>
    <x v="0"/>
    <x v="13"/>
    <n v="14"/>
    <x v="5"/>
    <n v="746"/>
    <x v="19"/>
    <n v="7"/>
    <s v="12:51.682"/>
    <d v="1899-12-30T00:01:08"/>
    <n v="16.768999999999998"/>
    <x v="13"/>
    <s v="Aberdeen ID"/>
    <x v="13"/>
    <n v="20"/>
  </r>
  <r>
    <x v="3"/>
    <x v="0"/>
    <x v="13"/>
    <n v="16"/>
    <x v="7"/>
    <n v="131"/>
    <x v="22"/>
    <n v="7"/>
    <s v="13:29.696"/>
    <d v="1899-12-30T00:01:46"/>
    <n v="9.5259999999999998"/>
    <x v="16"/>
    <s v="Salt Lake City UT"/>
    <x v="13"/>
    <n v="18"/>
  </r>
  <r>
    <x v="3"/>
    <x v="0"/>
    <x v="13"/>
    <n v="18"/>
    <x v="8"/>
    <n v="123"/>
    <x v="5"/>
    <n v="6"/>
    <s v="11:58.899"/>
    <s v="1 Lap"/>
    <d v="1899-12-30T00:02:04"/>
    <x v="4"/>
    <s v="Rupert ID"/>
    <x v="13"/>
    <n v="16"/>
  </r>
  <r>
    <x v="3"/>
    <x v="0"/>
    <x v="13"/>
    <n v="19"/>
    <x v="9"/>
    <n v="109"/>
    <x v="21"/>
    <n v="6"/>
    <s v="12:09.106"/>
    <s v="1 Lap"/>
    <n v="10.207000000000001"/>
    <x v="5"/>
    <s v="South Ogden UT"/>
    <x v="13"/>
    <n v="14"/>
  </r>
  <r>
    <x v="3"/>
    <x v="0"/>
    <x v="13"/>
    <n v="20"/>
    <x v="10"/>
    <n v="969"/>
    <x v="102"/>
    <n v="6"/>
    <s v="12:16.997"/>
    <s v="1 Lap"/>
    <n v="7.891"/>
    <x v="9"/>
    <s v="Las Vegas NV"/>
    <x v="13"/>
    <n v="12"/>
  </r>
  <r>
    <x v="3"/>
    <x v="0"/>
    <x v="13"/>
    <n v="21"/>
    <x v="12"/>
    <n v="268"/>
    <x v="14"/>
    <n v="6"/>
    <s v="12:29.289"/>
    <s v="1 Lap"/>
    <n v="12.292"/>
    <x v="9"/>
    <s v="Draper UT"/>
    <x v="13"/>
    <n v="10"/>
  </r>
  <r>
    <x v="3"/>
    <x v="0"/>
    <x v="13"/>
    <s v="DNS"/>
    <x v="6"/>
    <n v="750"/>
    <x v="25"/>
    <m/>
    <s v=""/>
    <s v="DNS"/>
    <m/>
    <x v="5"/>
    <s v="Verdi NV"/>
    <x v="13"/>
    <n v="0"/>
  </r>
  <r>
    <x v="3"/>
    <x v="0"/>
    <x v="13"/>
    <s v="DNS"/>
    <x v="6"/>
    <n v="15"/>
    <x v="97"/>
    <m/>
    <s v=""/>
    <s v="DNS"/>
    <m/>
    <x v="56"/>
    <s v="clifton co"/>
    <x v="13"/>
    <n v="0"/>
  </r>
  <r>
    <x v="3"/>
    <x v="0"/>
    <x v="14"/>
    <n v="1"/>
    <x v="0"/>
    <n v="527"/>
    <x v="44"/>
    <n v="7"/>
    <s v="11:35.310"/>
    <m/>
    <m/>
    <x v="5"/>
    <s v="Salt Lake City UT"/>
    <x v="14"/>
    <n v="50"/>
  </r>
  <r>
    <x v="3"/>
    <x v="0"/>
    <x v="14"/>
    <n v="2"/>
    <x v="1"/>
    <n v="93"/>
    <x v="47"/>
    <n v="7"/>
    <s v="11:38.781"/>
    <n v="3.4710000000000001"/>
    <n v="3.4710000000000001"/>
    <x v="5"/>
    <s v="Clinton UT"/>
    <x v="14"/>
    <n v="40"/>
  </r>
  <r>
    <x v="3"/>
    <x v="0"/>
    <x v="14"/>
    <n v="3"/>
    <x v="2"/>
    <n v="966"/>
    <x v="18"/>
    <n v="7"/>
    <s v="11:39.575"/>
    <n v="4.2649999999999997"/>
    <n v="0.79400000000000004"/>
    <x v="5"/>
    <s v="PAcifica CA"/>
    <x v="14"/>
    <n v="32"/>
  </r>
  <r>
    <x v="3"/>
    <x v="0"/>
    <x v="14"/>
    <n v="4"/>
    <x v="3"/>
    <n v="122"/>
    <x v="35"/>
    <n v="7"/>
    <s v="11:39.759"/>
    <n v="4.4489999999999998"/>
    <n v="0.184"/>
    <x v="5"/>
    <s v="Roy UT"/>
    <x v="14"/>
    <n v="26"/>
  </r>
  <r>
    <x v="3"/>
    <x v="0"/>
    <x v="14"/>
    <n v="5"/>
    <x v="4"/>
    <n v="22"/>
    <x v="48"/>
    <n v="7"/>
    <s v="11:48.343"/>
    <n v="13.032999999999999"/>
    <n v="8.5839999999999996"/>
    <x v="5"/>
    <s v="Murray UT"/>
    <x v="14"/>
    <n v="22"/>
  </r>
  <r>
    <x v="3"/>
    <x v="0"/>
    <x v="14"/>
    <n v="6"/>
    <x v="5"/>
    <n v="743"/>
    <x v="80"/>
    <n v="7"/>
    <s v="11:55.451"/>
    <n v="20.140999999999998"/>
    <n v="7.1079999999999997"/>
    <x v="5"/>
    <s v="Las Vegas NV"/>
    <x v="14"/>
    <n v="20"/>
  </r>
  <r>
    <x v="3"/>
    <x v="0"/>
    <x v="14"/>
    <n v="7"/>
    <x v="7"/>
    <n v="126"/>
    <x v="58"/>
    <n v="7"/>
    <s v="12:01.435"/>
    <n v="26.125"/>
    <n v="5.984"/>
    <x v="5"/>
    <s v="Midvale UT"/>
    <x v="14"/>
    <n v="18"/>
  </r>
  <r>
    <x v="3"/>
    <x v="0"/>
    <x v="14"/>
    <n v="8"/>
    <x v="8"/>
    <n v="675"/>
    <x v="94"/>
    <n v="7"/>
    <s v="12:05.568"/>
    <n v="30.257999999999999"/>
    <n v="4.133"/>
    <x v="10"/>
    <s v="Missoula MT"/>
    <x v="14"/>
    <n v="16"/>
  </r>
  <r>
    <x v="3"/>
    <x v="0"/>
    <x v="14"/>
    <n v="9"/>
    <x v="9"/>
    <n v="412"/>
    <x v="68"/>
    <n v="7"/>
    <s v="12:10.196"/>
    <n v="34.886000000000003"/>
    <n v="4.6280000000000001"/>
    <x v="10"/>
    <s v="Broomfield CO"/>
    <x v="14"/>
    <n v="14"/>
  </r>
  <r>
    <x v="3"/>
    <x v="0"/>
    <x v="14"/>
    <n v="10"/>
    <x v="10"/>
    <n v="805"/>
    <x v="11"/>
    <n v="7"/>
    <s v="12:21.648"/>
    <n v="46.338000000000001"/>
    <n v="11.452"/>
    <x v="8"/>
    <s v="Layton UT"/>
    <x v="14"/>
    <n v="12"/>
  </r>
  <r>
    <x v="3"/>
    <x v="0"/>
    <x v="14"/>
    <n v="11"/>
    <x v="12"/>
    <n v="179"/>
    <x v="81"/>
    <n v="7"/>
    <s v="12:22.050"/>
    <n v="46.74"/>
    <n v="0.40200000000000002"/>
    <x v="45"/>
    <s v="Calgary AB"/>
    <x v="14"/>
    <n v="10"/>
  </r>
  <r>
    <x v="3"/>
    <x v="0"/>
    <x v="14"/>
    <n v="15"/>
    <x v="13"/>
    <n v="268"/>
    <x v="14"/>
    <n v="6"/>
    <s v="12:00.905"/>
    <s v="1 Lap"/>
    <s v="1 Lap"/>
    <x v="9"/>
    <s v="Draper UT"/>
    <x v="14"/>
    <n v="9"/>
  </r>
  <r>
    <x v="3"/>
    <x v="0"/>
    <x v="14"/>
    <s v="DNF"/>
    <x v="11"/>
    <n v="84"/>
    <x v="50"/>
    <n v="4"/>
    <s v="7:18.082"/>
    <s v="DNF"/>
    <s v="2 Laps"/>
    <x v="5"/>
    <s v="Salt Lake City Utah"/>
    <x v="14"/>
    <n v="8"/>
  </r>
  <r>
    <x v="3"/>
    <x v="0"/>
    <x v="14"/>
    <s v="DNS"/>
    <x v="6"/>
    <n v="307"/>
    <x v="17"/>
    <m/>
    <s v=""/>
    <s v="DNS"/>
    <m/>
    <x v="13"/>
    <s v="KUNA ID"/>
    <x v="14"/>
    <n v="0"/>
  </r>
  <r>
    <x v="3"/>
    <x v="0"/>
    <x v="14"/>
    <s v="DNS"/>
    <x v="6"/>
    <n v="711"/>
    <x v="12"/>
    <m/>
    <s v=""/>
    <s v="DNS"/>
    <m/>
    <x v="5"/>
    <s v="Phoenix AZ"/>
    <x v="14"/>
    <n v="0"/>
  </r>
  <r>
    <x v="3"/>
    <x v="0"/>
    <x v="14"/>
    <s v="DNS"/>
    <x v="6"/>
    <n v="750"/>
    <x v="25"/>
    <m/>
    <s v=""/>
    <s v="DNS"/>
    <m/>
    <x v="5"/>
    <s v="Verdi NV"/>
    <x v="14"/>
    <n v="0"/>
  </r>
  <r>
    <x v="3"/>
    <x v="0"/>
    <x v="14"/>
    <s v="DNS"/>
    <x v="6"/>
    <n v="414"/>
    <x v="90"/>
    <m/>
    <s v=""/>
    <s v="DNS"/>
    <m/>
    <x v="5"/>
    <s v="Denver CO"/>
    <x v="14"/>
    <n v="0"/>
  </r>
  <r>
    <x v="3"/>
    <x v="0"/>
    <x v="14"/>
    <s v="DNS"/>
    <x v="6"/>
    <n v="134"/>
    <x v="100"/>
    <m/>
    <s v=""/>
    <s v="DNS"/>
    <m/>
    <x v="57"/>
    <s v="Reno NV"/>
    <x v="14"/>
    <n v="0"/>
  </r>
  <r>
    <x v="3"/>
    <x v="0"/>
    <x v="14"/>
    <s v="DNS"/>
    <x v="6"/>
    <n v="969"/>
    <x v="102"/>
    <m/>
    <s v=""/>
    <s v="DNS"/>
    <m/>
    <x v="9"/>
    <s v="Las Vegas NV"/>
    <x v="14"/>
    <n v="0"/>
  </r>
  <r>
    <x v="3"/>
    <x v="0"/>
    <x v="14"/>
    <s v="DNS"/>
    <x v="6"/>
    <n v="333"/>
    <x v="86"/>
    <m/>
    <s v=""/>
    <s v="DNS"/>
    <m/>
    <x v="5"/>
    <s v="Sandy UT"/>
    <x v="14"/>
    <n v="0"/>
  </r>
  <r>
    <x v="3"/>
    <x v="0"/>
    <x v="14"/>
    <s v="DNS"/>
    <x v="6"/>
    <n v="123"/>
    <x v="5"/>
    <m/>
    <s v=""/>
    <s v="DNS"/>
    <m/>
    <x v="4"/>
    <s v="Rupert ID"/>
    <x v="14"/>
    <n v="0"/>
  </r>
  <r>
    <x v="3"/>
    <x v="0"/>
    <x v="14"/>
    <s v="DNS"/>
    <x v="6"/>
    <n v="11"/>
    <x v="88"/>
    <m/>
    <s v=""/>
    <s v="DNS"/>
    <m/>
    <x v="5"/>
    <s v="Sandy UT"/>
    <x v="14"/>
    <n v="0"/>
  </r>
  <r>
    <x v="3"/>
    <x v="0"/>
    <x v="15"/>
    <n v="12"/>
    <x v="0"/>
    <n v="317"/>
    <x v="54"/>
    <n v="7"/>
    <s v="13:22.099"/>
    <d v="1899-12-30T00:01:47"/>
    <d v="1899-12-30T00:01:00"/>
    <x v="14"/>
    <s v="Ogden Ut"/>
    <x v="15"/>
    <n v="50"/>
  </r>
  <r>
    <x v="3"/>
    <x v="0"/>
    <x v="15"/>
    <n v="13"/>
    <x v="1"/>
    <n v="32"/>
    <x v="52"/>
    <n v="7"/>
    <s v="13:23.039"/>
    <d v="1899-12-30T00:01:48"/>
    <n v="0.94"/>
    <x v="29"/>
    <s v="Logan UT"/>
    <x v="15"/>
    <n v="40"/>
  </r>
  <r>
    <x v="3"/>
    <x v="0"/>
    <x v="15"/>
    <n v="14"/>
    <x v="2"/>
    <n v="660"/>
    <x v="4"/>
    <n v="7"/>
    <s v="13:23.308"/>
    <d v="1899-12-30T00:01:48"/>
    <n v="0.26900000000000002"/>
    <x v="3"/>
    <s v="Pleasant view UT"/>
    <x v="15"/>
    <n v="32"/>
  </r>
  <r>
    <x v="3"/>
    <x v="0"/>
    <x v="15"/>
    <n v="16"/>
    <x v="3"/>
    <n v="555"/>
    <x v="101"/>
    <n v="6"/>
    <s v="13:15.790"/>
    <s v="1 Lap"/>
    <d v="1899-12-30T00:01:15"/>
    <x v="31"/>
    <s v="South Jordan UT"/>
    <x v="15"/>
    <n v="26"/>
  </r>
  <r>
    <x v="3"/>
    <x v="0"/>
    <x v="15"/>
    <s v="DNF"/>
    <x v="11"/>
    <n v="171"/>
    <x v="76"/>
    <n v="3"/>
    <s v="7:35.528"/>
    <s v="DNF"/>
    <s v="1 Lap"/>
    <x v="20"/>
    <s v="Murray UT"/>
    <x v="15"/>
    <n v="0"/>
  </r>
  <r>
    <x v="3"/>
    <x v="0"/>
    <x v="15"/>
    <s v="DNS"/>
    <x v="6"/>
    <n v="131"/>
    <x v="22"/>
    <m/>
    <s v=""/>
    <s v="DNS"/>
    <m/>
    <x v="16"/>
    <s v="Salt Lake City UT"/>
    <x v="15"/>
    <n v="0"/>
  </r>
  <r>
    <x v="3"/>
    <x v="0"/>
    <x v="16"/>
    <n v="1"/>
    <x v="0"/>
    <n v="136"/>
    <x v="1"/>
    <n v="7"/>
    <s v="11:37.467"/>
    <m/>
    <m/>
    <x v="1"/>
    <s v="Pleasant Grove UT"/>
    <x v="16"/>
    <n v="50"/>
  </r>
  <r>
    <x v="3"/>
    <x v="0"/>
    <x v="16"/>
    <n v="2"/>
    <x v="1"/>
    <n v="467"/>
    <x v="3"/>
    <n v="7"/>
    <s v="11:49.410"/>
    <n v="11.943"/>
    <n v="11.943"/>
    <x v="0"/>
    <s v="Layton UT"/>
    <x v="16"/>
    <n v="40"/>
  </r>
  <r>
    <x v="3"/>
    <x v="0"/>
    <x v="16"/>
    <n v="3"/>
    <x v="2"/>
    <n v="107"/>
    <x v="16"/>
    <n v="7"/>
    <s v="11:50.019"/>
    <n v="12.552"/>
    <n v="0.60899999999999999"/>
    <x v="11"/>
    <s v="Meridian ID"/>
    <x v="16"/>
    <n v="32"/>
  </r>
  <r>
    <x v="3"/>
    <x v="0"/>
    <x v="16"/>
    <n v="4"/>
    <x v="3"/>
    <n v="412"/>
    <x v="68"/>
    <n v="7"/>
    <s v="12:05.213"/>
    <n v="27.745999999999999"/>
    <n v="15.194000000000001"/>
    <x v="10"/>
    <s v="Broomfield CO"/>
    <x v="16"/>
    <n v="26"/>
  </r>
  <r>
    <x v="3"/>
    <x v="0"/>
    <x v="16"/>
    <n v="5"/>
    <x v="4"/>
    <n v="998"/>
    <x v="57"/>
    <n v="7"/>
    <s v="12:06.378"/>
    <n v="28.911000000000001"/>
    <n v="1.165"/>
    <x v="36"/>
    <s v="THORNTON CO"/>
    <x v="16"/>
    <n v="22"/>
  </r>
  <r>
    <x v="3"/>
    <x v="0"/>
    <x v="16"/>
    <n v="6"/>
    <x v="5"/>
    <n v="240"/>
    <x v="62"/>
    <n v="7"/>
    <s v="12:33.495"/>
    <n v="56.027999999999999"/>
    <n v="27.117000000000001"/>
    <x v="0"/>
    <s v="missoula MT"/>
    <x v="16"/>
    <n v="20"/>
  </r>
  <r>
    <x v="3"/>
    <x v="0"/>
    <x v="16"/>
    <n v="7"/>
    <x v="7"/>
    <n v="199"/>
    <x v="91"/>
    <n v="7"/>
    <s v="12:47.258"/>
    <d v="1899-12-30T00:01:10"/>
    <n v="13.763"/>
    <x v="53"/>
    <s v="Brighton CO"/>
    <x v="16"/>
    <n v="18"/>
  </r>
  <r>
    <x v="3"/>
    <x v="0"/>
    <x v="16"/>
    <n v="8"/>
    <x v="8"/>
    <n v="786"/>
    <x v="95"/>
    <n v="7"/>
    <s v="13:00.204"/>
    <d v="1899-12-30T00:01:23"/>
    <n v="12.946"/>
    <x v="0"/>
    <s v="Missoula MT"/>
    <x v="16"/>
    <n v="16"/>
  </r>
  <r>
    <x v="3"/>
    <x v="0"/>
    <x v="16"/>
    <n v="9"/>
    <x v="9"/>
    <n v="130"/>
    <x v="61"/>
    <n v="6"/>
    <s v="10:51.911"/>
    <s v="1 Lap"/>
    <s v="1 Lap"/>
    <x v="37"/>
    <s v="West Jordan UT"/>
    <x v="16"/>
    <n v="14"/>
  </r>
  <r>
    <x v="3"/>
    <x v="0"/>
    <x v="16"/>
    <s v="DNF"/>
    <x v="11"/>
    <n v="120"/>
    <x v="82"/>
    <n v="4"/>
    <s v="7:39.931"/>
    <s v="DNF"/>
    <s v="2 Laps"/>
    <x v="39"/>
    <s v="Harrison NY"/>
    <x v="16"/>
    <n v="12"/>
  </r>
  <r>
    <x v="3"/>
    <x v="0"/>
    <x v="16"/>
    <s v="DNS"/>
    <x v="6"/>
    <n v="307"/>
    <x v="17"/>
    <m/>
    <s v=""/>
    <s v="DNS"/>
    <m/>
    <x v="13"/>
    <s v="KUNA ID"/>
    <x v="16"/>
    <n v="0"/>
  </r>
  <r>
    <x v="3"/>
    <x v="0"/>
    <x v="16"/>
    <s v="DNS"/>
    <x v="6"/>
    <s v="104x"/>
    <x v="93"/>
    <m/>
    <s v=""/>
    <s v="DNS"/>
    <m/>
    <x v="55"/>
    <s v="Lakewood CO"/>
    <x v="16"/>
    <n v="0"/>
  </r>
  <r>
    <x v="3"/>
    <x v="0"/>
    <x v="16"/>
    <s v="DNS"/>
    <x v="6"/>
    <n v="550"/>
    <x v="40"/>
    <m/>
    <s v=""/>
    <s v="DNS"/>
    <m/>
    <x v="22"/>
    <s v="Ogden UT"/>
    <x v="16"/>
    <n v="0"/>
  </r>
  <r>
    <x v="3"/>
    <x v="0"/>
    <x v="16"/>
    <s v="DNS"/>
    <x v="6"/>
    <n v="268"/>
    <x v="14"/>
    <m/>
    <s v=""/>
    <s v="DNS"/>
    <m/>
    <x v="9"/>
    <s v="Draper UT"/>
    <x v="16"/>
    <n v="0"/>
  </r>
  <r>
    <x v="3"/>
    <x v="0"/>
    <x v="16"/>
    <s v="DNS"/>
    <x v="6"/>
    <n v="743"/>
    <x v="80"/>
    <m/>
    <s v=""/>
    <s v="DNS"/>
    <m/>
    <x v="5"/>
    <s v="Las Vegas NV"/>
    <x v="16"/>
    <n v="0"/>
  </r>
  <r>
    <x v="3"/>
    <x v="0"/>
    <x v="16"/>
    <s v="DNS"/>
    <x v="6"/>
    <n v="250"/>
    <x v="69"/>
    <m/>
    <s v=""/>
    <s v="DNS"/>
    <m/>
    <x v="5"/>
    <s v="Bountiful UT"/>
    <x v="16"/>
    <n v="0"/>
  </r>
  <r>
    <x v="3"/>
    <x v="0"/>
    <x v="16"/>
    <s v="DNS"/>
    <x v="6"/>
    <n v="333"/>
    <x v="86"/>
    <m/>
    <s v=""/>
    <s v="DNS"/>
    <m/>
    <x v="5"/>
    <s v="Sandy UT"/>
    <x v="16"/>
    <n v="0"/>
  </r>
  <r>
    <x v="3"/>
    <x v="0"/>
    <x v="16"/>
    <s v="DNS"/>
    <x v="6"/>
    <n v="238"/>
    <x v="99"/>
    <m/>
    <s v=""/>
    <s v="DNS"/>
    <m/>
    <x v="2"/>
    <s v="Las Vegas NV"/>
    <x v="16"/>
    <n v="0"/>
  </r>
  <r>
    <x v="3"/>
    <x v="0"/>
    <x v="16"/>
    <s v="DNS"/>
    <x v="6"/>
    <n v="675"/>
    <x v="94"/>
    <m/>
    <s v=""/>
    <s v="DNS"/>
    <m/>
    <x v="10"/>
    <s v="Missoula MT"/>
    <x v="16"/>
    <n v="0"/>
  </r>
  <r>
    <x v="3"/>
    <x v="0"/>
    <x v="16"/>
    <s v="DNS"/>
    <x v="6"/>
    <n v="442"/>
    <x v="7"/>
    <m/>
    <s v=""/>
    <s v="DNS"/>
    <m/>
    <x v="5"/>
    <s v="Salt Lake City UT"/>
    <x v="16"/>
    <n v="0"/>
  </r>
  <r>
    <x v="3"/>
    <x v="0"/>
    <x v="16"/>
    <s v="DNS"/>
    <x v="6"/>
    <n v="711"/>
    <x v="12"/>
    <m/>
    <s v=""/>
    <s v="DNS"/>
    <m/>
    <x v="5"/>
    <s v="Phoenix AZ"/>
    <x v="16"/>
    <n v="0"/>
  </r>
  <r>
    <x v="3"/>
    <x v="0"/>
    <x v="17"/>
    <n v="1"/>
    <x v="0"/>
    <n v="743"/>
    <x v="80"/>
    <n v="7"/>
    <s v="13:19.990"/>
    <m/>
    <m/>
    <x v="5"/>
    <s v="Las Vegas NV"/>
    <x v="17"/>
    <n v="50"/>
  </r>
  <r>
    <x v="3"/>
    <x v="0"/>
    <x v="17"/>
    <n v="2"/>
    <x v="1"/>
    <n v="412"/>
    <x v="68"/>
    <n v="7"/>
    <s v="13:41.896"/>
    <n v="21.905999999999999"/>
    <n v="21.905999999999999"/>
    <x v="10"/>
    <s v="Broomfield CO"/>
    <x v="17"/>
    <n v="40"/>
  </r>
  <r>
    <x v="3"/>
    <x v="0"/>
    <x v="17"/>
    <n v="3"/>
    <x v="2"/>
    <n v="675"/>
    <x v="94"/>
    <n v="7"/>
    <s v="13:41.974"/>
    <n v="21.984000000000002"/>
    <n v="7.8E-2"/>
    <x v="10"/>
    <s v="Missoula MT"/>
    <x v="17"/>
    <n v="32"/>
  </r>
  <r>
    <x v="3"/>
    <x v="0"/>
    <x v="17"/>
    <n v="4"/>
    <x v="3"/>
    <n v="805"/>
    <x v="11"/>
    <n v="7"/>
    <s v="13:43.138"/>
    <n v="23.148"/>
    <n v="1.1639999999999999"/>
    <x v="8"/>
    <s v="Layton UT"/>
    <x v="17"/>
    <n v="26"/>
  </r>
  <r>
    <x v="3"/>
    <x v="0"/>
    <x v="17"/>
    <n v="5"/>
    <x v="4"/>
    <n v="711"/>
    <x v="12"/>
    <n v="7"/>
    <s v="13:50.045"/>
    <n v="30.055"/>
    <n v="6.907"/>
    <x v="5"/>
    <s v="Phoenix AZ"/>
    <x v="17"/>
    <n v="22"/>
  </r>
  <r>
    <x v="3"/>
    <x v="0"/>
    <x v="17"/>
    <n v="6"/>
    <x v="5"/>
    <n v="307"/>
    <x v="17"/>
    <n v="7"/>
    <s v="13:50.051"/>
    <n v="30.061"/>
    <n v="6.0000000000000001E-3"/>
    <x v="13"/>
    <s v="KUNA ID"/>
    <x v="17"/>
    <n v="20"/>
  </r>
  <r>
    <x v="3"/>
    <x v="0"/>
    <x v="17"/>
    <n v="7"/>
    <x v="7"/>
    <n v="414"/>
    <x v="90"/>
    <n v="7"/>
    <s v="13:55.523"/>
    <n v="35.533000000000001"/>
    <n v="5.4720000000000004"/>
    <x v="5"/>
    <s v="Denver CO"/>
    <x v="17"/>
    <n v="18"/>
  </r>
  <r>
    <x v="3"/>
    <x v="0"/>
    <x v="17"/>
    <n v="8"/>
    <x v="8"/>
    <n v="746"/>
    <x v="19"/>
    <n v="7"/>
    <s v="13:58.422"/>
    <n v="38.432000000000002"/>
    <n v="2.899"/>
    <x v="13"/>
    <s v="Aberdeen ID"/>
    <x v="17"/>
    <n v="16"/>
  </r>
  <r>
    <x v="3"/>
    <x v="0"/>
    <x v="17"/>
    <n v="9"/>
    <x v="9"/>
    <n v="250"/>
    <x v="69"/>
    <n v="7"/>
    <s v="14:25.275"/>
    <d v="1899-12-30T00:01:05"/>
    <n v="26.853000000000002"/>
    <x v="5"/>
    <s v="Bountiful UT"/>
    <x v="17"/>
    <n v="14"/>
  </r>
  <r>
    <x v="3"/>
    <x v="0"/>
    <x v="17"/>
    <n v="10"/>
    <x v="10"/>
    <n v="131"/>
    <x v="22"/>
    <n v="7"/>
    <s v="14:33.676"/>
    <d v="1899-12-30T00:01:14"/>
    <n v="8.4009999999999998"/>
    <x v="16"/>
    <s v="Salt Lake City UT"/>
    <x v="17"/>
    <n v="12"/>
  </r>
  <r>
    <x v="3"/>
    <x v="0"/>
    <x v="17"/>
    <n v="11"/>
    <x v="12"/>
    <n v="123"/>
    <x v="5"/>
    <n v="7"/>
    <s v="14:44.336"/>
    <d v="1899-12-30T00:01:24"/>
    <n v="10.66"/>
    <x v="4"/>
    <s v="Rupert ID"/>
    <x v="17"/>
    <n v="10"/>
  </r>
  <r>
    <x v="3"/>
    <x v="0"/>
    <x v="17"/>
    <n v="12"/>
    <x v="13"/>
    <s v="104x"/>
    <x v="93"/>
    <n v="7"/>
    <s v="14:44.842"/>
    <d v="1899-12-30T00:01:25"/>
    <n v="0.50600000000000001"/>
    <x v="55"/>
    <s v="Lakewood CO"/>
    <x v="17"/>
    <n v="9"/>
  </r>
  <r>
    <x v="3"/>
    <x v="0"/>
    <x v="17"/>
    <n v="16"/>
    <x v="14"/>
    <n v="109"/>
    <x v="21"/>
    <n v="7"/>
    <s v="15:04.894"/>
    <d v="1899-12-30T00:01:45"/>
    <n v="8.6240000000000006"/>
    <x v="5"/>
    <s v="South Ogden UT"/>
    <x v="17"/>
    <n v="8"/>
  </r>
  <r>
    <x v="3"/>
    <x v="0"/>
    <x v="17"/>
    <n v="17"/>
    <x v="15"/>
    <n v="969"/>
    <x v="102"/>
    <n v="7"/>
    <s v="15:06.307"/>
    <d v="1899-12-30T00:01:46"/>
    <n v="1.413"/>
    <x v="9"/>
    <s v="Las Vegas NV"/>
    <x v="17"/>
    <n v="7"/>
  </r>
  <r>
    <x v="3"/>
    <x v="0"/>
    <x v="17"/>
    <n v="18"/>
    <x v="16"/>
    <n v="442"/>
    <x v="7"/>
    <n v="7"/>
    <s v="15:10.108"/>
    <d v="1899-12-30T00:01:50"/>
    <n v="3.8010000000000002"/>
    <x v="5"/>
    <s v="Salt Lake City UT"/>
    <x v="17"/>
    <n v="6"/>
  </r>
  <r>
    <x v="3"/>
    <x v="0"/>
    <x v="17"/>
    <n v="19"/>
    <x v="17"/>
    <n v="333"/>
    <x v="86"/>
    <n v="6"/>
    <s v="13:31.070"/>
    <s v="1 Lap"/>
    <s v="1 Lap"/>
    <x v="5"/>
    <s v="Sandy UT"/>
    <x v="17"/>
    <n v="5"/>
  </r>
  <r>
    <x v="3"/>
    <x v="0"/>
    <x v="17"/>
    <n v="20"/>
    <x v="18"/>
    <n v="268"/>
    <x v="14"/>
    <n v="6"/>
    <s v="13:41.947"/>
    <s v="1 Lap"/>
    <n v="10.877000000000001"/>
    <x v="9"/>
    <s v="Draper UT"/>
    <x v="17"/>
    <n v="4"/>
  </r>
  <r>
    <x v="3"/>
    <x v="0"/>
    <x v="18"/>
    <n v="1"/>
    <x v="0"/>
    <n v="53"/>
    <x v="27"/>
    <n v="7"/>
    <s v="11:20.933"/>
    <m/>
    <m/>
    <x v="2"/>
    <s v="Gilbert AZ"/>
    <x v="18"/>
    <n v="50"/>
  </r>
  <r>
    <x v="3"/>
    <x v="0"/>
    <x v="18"/>
    <n v="2"/>
    <x v="1"/>
    <n v="951"/>
    <x v="84"/>
    <n v="7"/>
    <s v="11:21.082"/>
    <n v="0.14899999999999999"/>
    <n v="0.14899999999999999"/>
    <x v="2"/>
    <s v="Newark CA"/>
    <x v="18"/>
    <n v="40"/>
  </r>
  <r>
    <x v="3"/>
    <x v="0"/>
    <x v="18"/>
    <n v="3"/>
    <x v="2"/>
    <n v="121"/>
    <x v="45"/>
    <n v="7"/>
    <s v="11:22.039"/>
    <n v="1.1060000000000001"/>
    <n v="0.95699999999999996"/>
    <x v="26"/>
    <s v="Salt Lake City UT"/>
    <x v="18"/>
    <n v="32"/>
  </r>
  <r>
    <x v="3"/>
    <x v="0"/>
    <x v="18"/>
    <n v="4"/>
    <x v="3"/>
    <n v="122"/>
    <x v="35"/>
    <n v="7"/>
    <s v="11:33.010"/>
    <n v="12.077"/>
    <n v="10.971"/>
    <x v="2"/>
    <s v="Roy UT"/>
    <x v="18"/>
    <n v="26"/>
  </r>
  <r>
    <x v="3"/>
    <x v="0"/>
    <x v="18"/>
    <n v="5"/>
    <x v="4"/>
    <n v="58"/>
    <x v="31"/>
    <n v="7"/>
    <s v="11:52.207"/>
    <n v="31.274000000000001"/>
    <n v="19.196999999999999"/>
    <x v="18"/>
    <s v="Murray UT"/>
    <x v="18"/>
    <n v="22"/>
  </r>
  <r>
    <x v="3"/>
    <x v="0"/>
    <x v="18"/>
    <n v="6"/>
    <x v="5"/>
    <n v="101"/>
    <x v="37"/>
    <n v="7"/>
    <s v="11:52.629"/>
    <n v="31.696000000000002"/>
    <n v="0.42199999999999999"/>
    <x v="0"/>
    <s v="Boise ID"/>
    <x v="18"/>
    <n v="20"/>
  </r>
  <r>
    <x v="3"/>
    <x v="0"/>
    <x v="18"/>
    <n v="7"/>
    <x v="7"/>
    <n v="321"/>
    <x v="2"/>
    <n v="7"/>
    <s v="12:20.749"/>
    <n v="59.816000000000003"/>
    <n v="28.12"/>
    <x v="2"/>
    <s v="Kaysville UT"/>
    <x v="18"/>
    <n v="18"/>
  </r>
  <r>
    <x v="3"/>
    <x v="0"/>
    <x v="18"/>
    <n v="8"/>
    <x v="8"/>
    <n v="117"/>
    <x v="49"/>
    <n v="7"/>
    <s v="12:20.959"/>
    <d v="1899-12-30T00:01:00"/>
    <n v="0.21"/>
    <x v="19"/>
    <s v="South Jordan UT"/>
    <x v="18"/>
    <n v="16"/>
  </r>
  <r>
    <x v="3"/>
    <x v="0"/>
    <x v="18"/>
    <s v="DNS"/>
    <x v="6"/>
    <n v="258"/>
    <x v="43"/>
    <m/>
    <s v=""/>
    <s v="DNS"/>
    <m/>
    <x v="19"/>
    <s v="Belgrade MT"/>
    <x v="18"/>
    <n v="0"/>
  </r>
  <r>
    <x v="3"/>
    <x v="0"/>
    <x v="18"/>
    <s v="DNS"/>
    <x v="6"/>
    <n v="178"/>
    <x v="92"/>
    <m/>
    <s v=""/>
    <s v="DNS"/>
    <m/>
    <x v="54"/>
    <s v="Henderson NV"/>
    <x v="18"/>
    <n v="0"/>
  </r>
  <r>
    <x v="3"/>
    <x v="0"/>
    <x v="18"/>
    <s v="DNS"/>
    <x v="6"/>
    <n v="179"/>
    <x v="81"/>
    <m/>
    <s v=""/>
    <s v="DNS"/>
    <m/>
    <x v="45"/>
    <s v="Calgary AB"/>
    <x v="18"/>
    <n v="0"/>
  </r>
  <r>
    <x v="3"/>
    <x v="0"/>
    <x v="18"/>
    <s v="DNS"/>
    <x v="6"/>
    <n v="46"/>
    <x v="77"/>
    <m/>
    <s v=""/>
    <s v="DNS"/>
    <m/>
    <x v="19"/>
    <s v="North Las Vegas NV"/>
    <x v="18"/>
    <n v="0"/>
  </r>
  <r>
    <x v="3"/>
    <x v="0"/>
    <x v="18"/>
    <s v="DNS"/>
    <x v="6"/>
    <n v="365"/>
    <x v="30"/>
    <m/>
    <s v=""/>
    <s v="DNS"/>
    <m/>
    <x v="0"/>
    <s v="Sandy UT"/>
    <x v="18"/>
    <n v="0"/>
  </r>
  <r>
    <x v="3"/>
    <x v="0"/>
    <x v="18"/>
    <s v="DNS"/>
    <x v="6"/>
    <s v="40x"/>
    <x v="72"/>
    <m/>
    <s v=""/>
    <s v="DNS"/>
    <m/>
    <x v="0"/>
    <s v="Denver CO"/>
    <x v="18"/>
    <n v="0"/>
  </r>
  <r>
    <x v="3"/>
    <x v="0"/>
    <x v="18"/>
    <s v="DNS"/>
    <x v="6"/>
    <n v="527"/>
    <x v="44"/>
    <m/>
    <s v=""/>
    <s v="DNS"/>
    <m/>
    <x v="5"/>
    <s v="Salt Lake City UT"/>
    <x v="18"/>
    <n v="0"/>
  </r>
  <r>
    <x v="3"/>
    <x v="0"/>
    <x v="18"/>
    <s v="DNS"/>
    <x v="6"/>
    <n v="39"/>
    <x v="34"/>
    <m/>
    <s v=""/>
    <s v="DNS"/>
    <m/>
    <x v="19"/>
    <s v="Bluffdale UT"/>
    <x v="18"/>
    <n v="0"/>
  </r>
  <r>
    <x v="3"/>
    <x v="0"/>
    <x v="19"/>
    <n v="1"/>
    <x v="0"/>
    <n v="122"/>
    <x v="35"/>
    <n v="7"/>
    <s v="11:21.062"/>
    <m/>
    <m/>
    <x v="2"/>
    <s v="Roy UT"/>
    <x v="19"/>
    <n v="50"/>
  </r>
  <r>
    <x v="3"/>
    <x v="0"/>
    <x v="19"/>
    <n v="2"/>
    <x v="1"/>
    <n v="53"/>
    <x v="27"/>
    <n v="7"/>
    <s v="11:28.675"/>
    <n v="7.6130000000000004"/>
    <n v="7.6130000000000004"/>
    <x v="2"/>
    <s v="Gilbert AZ"/>
    <x v="19"/>
    <n v="40"/>
  </r>
  <r>
    <x v="3"/>
    <x v="0"/>
    <x v="19"/>
    <n v="3"/>
    <x v="2"/>
    <n v="951"/>
    <x v="84"/>
    <n v="7"/>
    <s v="11:31.609"/>
    <n v="10.547000000000001"/>
    <n v="2.9340000000000002"/>
    <x v="2"/>
    <s v="Newark CA"/>
    <x v="19"/>
    <n v="32"/>
  </r>
  <r>
    <x v="3"/>
    <x v="0"/>
    <x v="19"/>
    <n v="4"/>
    <x v="3"/>
    <n v="177"/>
    <x v="0"/>
    <n v="7"/>
    <s v="11:40.104"/>
    <n v="19.042000000000002"/>
    <n v="8.4949999999999992"/>
    <x v="0"/>
    <s v="Lindon UT"/>
    <x v="19"/>
    <n v="26"/>
  </r>
  <r>
    <x v="3"/>
    <x v="0"/>
    <x v="19"/>
    <n v="5"/>
    <x v="4"/>
    <n v="58"/>
    <x v="31"/>
    <n v="7"/>
    <s v="11:42.101"/>
    <n v="21.039000000000001"/>
    <n v="1.9970000000000001"/>
    <x v="18"/>
    <s v="Murray UT"/>
    <x v="19"/>
    <n v="22"/>
  </r>
  <r>
    <x v="3"/>
    <x v="0"/>
    <x v="19"/>
    <n v="6"/>
    <x v="5"/>
    <n v="829"/>
    <x v="98"/>
    <n v="7"/>
    <s v="11:47.889"/>
    <n v="26.827000000000002"/>
    <n v="5.7880000000000003"/>
    <x v="39"/>
    <s v="Willits CA"/>
    <x v="19"/>
    <n v="20"/>
  </r>
  <r>
    <x v="3"/>
    <x v="0"/>
    <x v="19"/>
    <n v="7"/>
    <x v="7"/>
    <n v="258"/>
    <x v="43"/>
    <n v="7"/>
    <s v="11:53.118"/>
    <n v="32.055999999999997"/>
    <n v="5.2290000000000001"/>
    <x v="19"/>
    <s v="Belgrade MT"/>
    <x v="19"/>
    <n v="18"/>
  </r>
  <r>
    <x v="3"/>
    <x v="0"/>
    <x v="19"/>
    <n v="8"/>
    <x v="8"/>
    <n v="46"/>
    <x v="77"/>
    <n v="7"/>
    <s v="11:58.069"/>
    <n v="37.006999999999998"/>
    <n v="4.9509999999999996"/>
    <x v="19"/>
    <s v="North Las Vegas NV"/>
    <x v="19"/>
    <n v="16"/>
  </r>
  <r>
    <x v="3"/>
    <x v="0"/>
    <x v="19"/>
    <n v="9"/>
    <x v="9"/>
    <n v="365"/>
    <x v="30"/>
    <n v="7"/>
    <s v="11:58.205"/>
    <n v="37.143000000000001"/>
    <n v="0.13600000000000001"/>
    <x v="0"/>
    <s v="Sandy UT"/>
    <x v="19"/>
    <n v="14"/>
  </r>
  <r>
    <x v="3"/>
    <x v="0"/>
    <x v="19"/>
    <n v="10"/>
    <x v="10"/>
    <n v="117"/>
    <x v="49"/>
    <n v="7"/>
    <s v="12:01.003"/>
    <n v="39.941000000000003"/>
    <n v="2.798"/>
    <x v="19"/>
    <s v="South Jordan UT"/>
    <x v="19"/>
    <n v="12"/>
  </r>
  <r>
    <x v="3"/>
    <x v="0"/>
    <x v="19"/>
    <n v="11"/>
    <x v="12"/>
    <n v="307"/>
    <x v="96"/>
    <n v="7"/>
    <s v="12:01.023"/>
    <n v="39.960999999999999"/>
    <n v="0.02"/>
    <x v="8"/>
    <s v="St. George UT"/>
    <x v="19"/>
    <n v="10"/>
  </r>
  <r>
    <x v="3"/>
    <x v="0"/>
    <x v="19"/>
    <n v="12"/>
    <x v="13"/>
    <n v="101"/>
    <x v="37"/>
    <n v="7"/>
    <s v="12:01.231"/>
    <n v="40.168999999999997"/>
    <n v="0.20799999999999999"/>
    <x v="0"/>
    <s v="Boise ID"/>
    <x v="19"/>
    <n v="9"/>
  </r>
  <r>
    <x v="3"/>
    <x v="0"/>
    <x v="19"/>
    <n v="13"/>
    <x v="14"/>
    <n v="179"/>
    <x v="81"/>
    <n v="7"/>
    <s v="12:20.176"/>
    <n v="59.113999999999997"/>
    <n v="18.945"/>
    <x v="45"/>
    <s v="Calgary AB"/>
    <x v="19"/>
    <n v="8"/>
  </r>
  <r>
    <x v="3"/>
    <x v="0"/>
    <x v="19"/>
    <n v="14"/>
    <x v="15"/>
    <n v="178"/>
    <x v="92"/>
    <n v="6"/>
    <s v="11:33.656"/>
    <s v="1 Lap"/>
    <s v="1 Lap"/>
    <x v="54"/>
    <s v="Henderson NV"/>
    <x v="19"/>
    <n v="7"/>
  </r>
  <r>
    <x v="3"/>
    <x v="0"/>
    <x v="19"/>
    <s v="DNS"/>
    <x v="6"/>
    <n v="22"/>
    <x v="48"/>
    <m/>
    <s v=""/>
    <s v="DNS"/>
    <m/>
    <x v="5"/>
    <s v="Murray UT"/>
    <x v="19"/>
    <n v="0"/>
  </r>
  <r>
    <x v="3"/>
    <x v="0"/>
    <x v="19"/>
    <s v="DNS"/>
    <x v="6"/>
    <n v="39"/>
    <x v="34"/>
    <m/>
    <s v=""/>
    <s v="DNS"/>
    <m/>
    <x v="19"/>
    <s v="Bluffdale UT"/>
    <x v="19"/>
    <n v="0"/>
  </r>
  <r>
    <x v="3"/>
    <x v="0"/>
    <x v="19"/>
    <s v="DNS"/>
    <x v="6"/>
    <s v="40x"/>
    <x v="72"/>
    <m/>
    <s v=""/>
    <s v="DNS"/>
    <m/>
    <x v="0"/>
    <s v="Denver CO"/>
    <x v="19"/>
    <n v="0"/>
  </r>
  <r>
    <x v="3"/>
    <x v="0"/>
    <x v="20"/>
    <n v="1"/>
    <x v="0"/>
    <n v="107"/>
    <x v="16"/>
    <n v="7"/>
    <s v="12:08.043"/>
    <m/>
    <m/>
    <x v="11"/>
    <s v="Meridian ID"/>
    <x v="20"/>
    <n v="50"/>
  </r>
  <r>
    <x v="3"/>
    <x v="0"/>
    <x v="20"/>
    <n v="2"/>
    <x v="1"/>
    <n v="16"/>
    <x v="83"/>
    <n v="7"/>
    <s v="12:23.018"/>
    <n v="14.975"/>
    <n v="14.975"/>
    <x v="49"/>
    <s v="Calabasas CA"/>
    <x v="20"/>
    <n v="40"/>
  </r>
  <r>
    <x v="3"/>
    <x v="0"/>
    <x v="20"/>
    <n v="3"/>
    <x v="2"/>
    <n v="56"/>
    <x v="39"/>
    <n v="7"/>
    <s v="12:55.746"/>
    <n v="47.703000000000003"/>
    <n v="32.728000000000002"/>
    <x v="21"/>
    <s v="South Jordan UT"/>
    <x v="20"/>
    <n v="32"/>
  </r>
  <r>
    <x v="3"/>
    <x v="0"/>
    <x v="20"/>
    <n v="4"/>
    <x v="3"/>
    <n v="746"/>
    <x v="19"/>
    <n v="7"/>
    <s v="13:06.059"/>
    <n v="58.015999999999998"/>
    <n v="10.313000000000001"/>
    <x v="14"/>
    <s v="Aberdeen ID"/>
    <x v="20"/>
    <n v="26"/>
  </r>
  <r>
    <x v="3"/>
    <x v="0"/>
    <x v="20"/>
    <n v="5"/>
    <x v="4"/>
    <n v="317"/>
    <x v="54"/>
    <n v="7"/>
    <s v="13:09.383"/>
    <d v="1899-12-30T00:01:01"/>
    <n v="3.3239999999999998"/>
    <x v="14"/>
    <s v="Ogden Ut"/>
    <x v="20"/>
    <n v="22"/>
  </r>
  <r>
    <x v="3"/>
    <x v="0"/>
    <x v="21"/>
    <n v="6"/>
    <x v="0"/>
    <n v="660"/>
    <x v="4"/>
    <n v="7"/>
    <s v="13:12.898"/>
    <d v="1899-12-30T00:01:05"/>
    <n v="3.5150000000000001"/>
    <x v="3"/>
    <s v="Pleasant view UT"/>
    <x v="21"/>
    <n v="50"/>
  </r>
  <r>
    <x v="3"/>
    <x v="0"/>
    <x v="21"/>
    <n v="7"/>
    <x v="1"/>
    <n v="32"/>
    <x v="52"/>
    <n v="7"/>
    <s v="13:50.104"/>
    <d v="1899-12-30T00:01:42"/>
    <n v="37.206000000000003"/>
    <x v="29"/>
    <s v="Logan UT"/>
    <x v="21"/>
    <n v="40"/>
  </r>
  <r>
    <x v="3"/>
    <x v="0"/>
    <x v="21"/>
    <n v="8"/>
    <x v="2"/>
    <n v="555"/>
    <x v="101"/>
    <n v="6"/>
    <s v="12:38.098"/>
    <s v="1 Lap"/>
    <s v="1 Lap"/>
    <x v="31"/>
    <s v="South Jordan UT"/>
    <x v="21"/>
    <n v="32"/>
  </r>
  <r>
    <x v="3"/>
    <x v="0"/>
    <x v="21"/>
    <n v="9"/>
    <x v="3"/>
    <n v="217"/>
    <x v="20"/>
    <n v="6"/>
    <s v="12:38.287"/>
    <s v="1 Lap"/>
    <n v="0.189"/>
    <x v="31"/>
    <s v="Boise ID"/>
    <x v="21"/>
    <n v="26"/>
  </r>
  <r>
    <x v="3"/>
    <x v="0"/>
    <x v="21"/>
    <s v="DNS"/>
    <x v="6"/>
    <n v="171"/>
    <x v="76"/>
    <m/>
    <s v=""/>
    <s v="DNS"/>
    <m/>
    <x v="20"/>
    <s v="Murray UT"/>
    <x v="21"/>
    <n v="0"/>
  </r>
  <r>
    <x v="3"/>
    <x v="0"/>
    <x v="23"/>
    <n v="1"/>
    <x v="0"/>
    <n v="53"/>
    <x v="27"/>
    <n v="7"/>
    <s v="11:34.668"/>
    <m/>
    <m/>
    <x v="2"/>
    <s v="Gilbert AZ"/>
    <x v="23"/>
    <n v="50"/>
  </r>
  <r>
    <x v="3"/>
    <x v="0"/>
    <x v="23"/>
    <n v="2"/>
    <x v="1"/>
    <n v="122"/>
    <x v="35"/>
    <n v="7"/>
    <s v="11:35.144"/>
    <n v="0.47599999999999998"/>
    <n v="0.47599999999999998"/>
    <x v="2"/>
    <s v="Roy UT"/>
    <x v="23"/>
    <n v="40"/>
  </r>
  <r>
    <x v="3"/>
    <x v="0"/>
    <x v="23"/>
    <n v="6"/>
    <x v="2"/>
    <n v="58"/>
    <x v="31"/>
    <n v="7"/>
    <s v="12:04.925"/>
    <n v="30.257000000000001"/>
    <n v="18.454999999999998"/>
    <x v="18"/>
    <s v="Murray UT"/>
    <x v="23"/>
    <n v="32"/>
  </r>
  <r>
    <x v="3"/>
    <x v="0"/>
    <x v="23"/>
    <n v="8"/>
    <x v="3"/>
    <n v="46"/>
    <x v="77"/>
    <n v="7"/>
    <s v="12:05.723"/>
    <n v="31.055"/>
    <n v="0.60599999999999998"/>
    <x v="19"/>
    <s v="North Las Vegas NV"/>
    <x v="23"/>
    <n v="26"/>
  </r>
  <r>
    <x v="3"/>
    <x v="0"/>
    <x v="23"/>
    <n v="10"/>
    <x v="4"/>
    <n v="829"/>
    <x v="98"/>
    <n v="7"/>
    <s v="12:07.014"/>
    <n v="32.345999999999997"/>
    <n v="0.41099999999999998"/>
    <x v="39"/>
    <s v="Willits CA"/>
    <x v="23"/>
    <n v="22"/>
  </r>
  <r>
    <x v="3"/>
    <x v="0"/>
    <x v="23"/>
    <n v="11"/>
    <x v="5"/>
    <n v="258"/>
    <x v="43"/>
    <n v="7"/>
    <s v="12:20.894"/>
    <n v="46.225999999999999"/>
    <n v="13.88"/>
    <x v="19"/>
    <s v="Belgrade MT"/>
    <x v="23"/>
    <n v="20"/>
  </r>
  <r>
    <x v="3"/>
    <x v="0"/>
    <x v="23"/>
    <n v="12"/>
    <x v="7"/>
    <n v="107"/>
    <x v="16"/>
    <n v="7"/>
    <s v="12:21.249"/>
    <n v="46.581000000000003"/>
    <n v="0.35499999999999998"/>
    <x v="11"/>
    <s v="Meridian ID"/>
    <x v="23"/>
    <n v="18"/>
  </r>
  <r>
    <x v="3"/>
    <x v="0"/>
    <x v="23"/>
    <n v="13"/>
    <x v="8"/>
    <n v="998"/>
    <x v="57"/>
    <n v="7"/>
    <s v="12:30.990"/>
    <n v="56.322000000000003"/>
    <n v="9.7409999999999997"/>
    <x v="36"/>
    <s v="THORNTON CO"/>
    <x v="23"/>
    <n v="16"/>
  </r>
  <r>
    <x v="3"/>
    <x v="0"/>
    <x v="23"/>
    <n v="14"/>
    <x v="9"/>
    <n v="117"/>
    <x v="49"/>
    <n v="7"/>
    <s v="12:33.778"/>
    <n v="59.11"/>
    <n v="2.7879999999999998"/>
    <x v="19"/>
    <s v="South Jordan UT"/>
    <x v="23"/>
    <n v="14"/>
  </r>
  <r>
    <x v="3"/>
    <x v="0"/>
    <x v="23"/>
    <n v="15"/>
    <x v="10"/>
    <n v="550"/>
    <x v="40"/>
    <n v="7"/>
    <s v="12:53.999"/>
    <d v="1899-12-30T00:01:19"/>
    <n v="20.221"/>
    <x v="22"/>
    <s v="Ogden UT"/>
    <x v="23"/>
    <n v="12"/>
  </r>
  <r>
    <x v="3"/>
    <x v="0"/>
    <x v="23"/>
    <n v="16"/>
    <x v="12"/>
    <n v="199"/>
    <x v="91"/>
    <n v="7"/>
    <s v="12:54.895"/>
    <d v="1899-12-30T00:01:20"/>
    <n v="0.89600000000000002"/>
    <x v="53"/>
    <s v="Brighton CO"/>
    <x v="23"/>
    <n v="10"/>
  </r>
  <r>
    <x v="3"/>
    <x v="0"/>
    <x v="23"/>
    <n v="17"/>
    <x v="13"/>
    <n v="240"/>
    <x v="62"/>
    <n v="7"/>
    <s v="12:57.189"/>
    <d v="1899-12-30T00:01:23"/>
    <n v="2.294"/>
    <x v="0"/>
    <s v="missoula MT"/>
    <x v="23"/>
    <n v="9"/>
  </r>
  <r>
    <x v="3"/>
    <x v="0"/>
    <x v="23"/>
    <n v="18"/>
    <x v="14"/>
    <n v="786"/>
    <x v="95"/>
    <n v="6"/>
    <s v="11:42.361"/>
    <s v="1 Lap"/>
    <s v="1 Lap"/>
    <x v="0"/>
    <s v="Missoula MT"/>
    <x v="23"/>
    <n v="8"/>
  </r>
  <r>
    <x v="3"/>
    <x v="0"/>
    <x v="23"/>
    <n v="19"/>
    <x v="15"/>
    <n v="365"/>
    <x v="30"/>
    <n v="5"/>
    <s v="9:12.627"/>
    <s v="2 Laps"/>
    <s v="1 Lap"/>
    <x v="0"/>
    <s v="Sandy UT"/>
    <x v="23"/>
    <n v="7"/>
  </r>
  <r>
    <x v="3"/>
    <x v="0"/>
    <x v="23"/>
    <n v="20"/>
    <x v="16"/>
    <n v="130"/>
    <x v="61"/>
    <n v="5"/>
    <s v="9:32.276"/>
    <s v="2 Laps"/>
    <n v="19.649000000000001"/>
    <x v="37"/>
    <s v="West Jordan UT"/>
    <x v="23"/>
    <n v="6"/>
  </r>
  <r>
    <x v="3"/>
    <x v="0"/>
    <x v="23"/>
    <s v="DNF"/>
    <x v="11"/>
    <n v="120"/>
    <x v="82"/>
    <n v="2"/>
    <s v="4:54.938"/>
    <s v="DNF"/>
    <s v="3 Laps"/>
    <x v="39"/>
    <s v="Harrison NY"/>
    <x v="23"/>
    <n v="0"/>
  </r>
  <r>
    <x v="3"/>
    <x v="0"/>
    <x v="23"/>
    <s v="DNS"/>
    <x v="6"/>
    <n v="136"/>
    <x v="1"/>
    <m/>
    <s v=""/>
    <s v="DNS"/>
    <m/>
    <x v="1"/>
    <s v="Pleasant Grove UT"/>
    <x v="23"/>
    <n v="0"/>
  </r>
  <r>
    <x v="3"/>
    <x v="0"/>
    <x v="23"/>
    <s v="DNS"/>
    <x v="6"/>
    <n v="39"/>
    <x v="34"/>
    <m/>
    <s v=""/>
    <s v="DNS"/>
    <m/>
    <x v="19"/>
    <s v="Bluffdale UT"/>
    <x v="23"/>
    <n v="0"/>
  </r>
  <r>
    <x v="3"/>
    <x v="0"/>
    <x v="23"/>
    <s v="DNS"/>
    <x v="6"/>
    <n v="607"/>
    <x v="13"/>
    <m/>
    <s v=""/>
    <s v="DNS"/>
    <m/>
    <x v="0"/>
    <s v="Taylorsville UT"/>
    <x v="23"/>
    <n v="0"/>
  </r>
  <r>
    <x v="3"/>
    <x v="0"/>
    <x v="23"/>
    <s v="DNS"/>
    <x v="6"/>
    <n v="101"/>
    <x v="37"/>
    <m/>
    <s v=""/>
    <s v="DNS"/>
    <m/>
    <x v="0"/>
    <s v="Boise ID"/>
    <x v="23"/>
    <n v="0"/>
  </r>
  <r>
    <x v="3"/>
    <x v="0"/>
    <x v="23"/>
    <s v="DNS"/>
    <x v="6"/>
    <n v="951"/>
    <x v="84"/>
    <m/>
    <s v=""/>
    <s v="DNS"/>
    <m/>
    <x v="2"/>
    <s v="Newark CA"/>
    <x v="23"/>
    <n v="0"/>
  </r>
  <r>
    <x v="3"/>
    <x v="0"/>
    <x v="23"/>
    <s v="DNS"/>
    <x v="6"/>
    <n v="121"/>
    <x v="45"/>
    <m/>
    <s v=""/>
    <s v="DNS"/>
    <m/>
    <x v="26"/>
    <s v="Salt Lake City UT"/>
    <x v="23"/>
    <n v="0"/>
  </r>
  <r>
    <x v="3"/>
    <x v="0"/>
    <x v="23"/>
    <s v="DNS"/>
    <x v="6"/>
    <n v="743"/>
    <x v="80"/>
    <m/>
    <s v=""/>
    <s v="DNS"/>
    <m/>
    <x v="5"/>
    <s v="Las Vegas NV"/>
    <x v="23"/>
    <n v="0"/>
  </r>
  <r>
    <x v="3"/>
    <x v="0"/>
    <x v="23"/>
    <s v="DNS"/>
    <x v="6"/>
    <s v="40x"/>
    <x v="72"/>
    <m/>
    <s v=""/>
    <s v="DNS"/>
    <m/>
    <x v="0"/>
    <s v="Denver CO"/>
    <x v="23"/>
    <n v="0"/>
  </r>
  <r>
    <x v="3"/>
    <x v="0"/>
    <x v="23"/>
    <s v="DNS"/>
    <x v="6"/>
    <n v="178"/>
    <x v="92"/>
    <m/>
    <s v=""/>
    <s v="DNS"/>
    <m/>
    <x v="54"/>
    <s v="Henderson NV"/>
    <x v="23"/>
    <n v="0"/>
  </r>
  <r>
    <x v="3"/>
    <x v="0"/>
    <x v="23"/>
    <s v="DNS"/>
    <x v="6"/>
    <n v="414"/>
    <x v="90"/>
    <m/>
    <s v=""/>
    <s v="DNS"/>
    <m/>
    <x v="5"/>
    <s v="Denver CO"/>
    <x v="23"/>
    <n v="0"/>
  </r>
  <r>
    <x v="3"/>
    <x v="0"/>
    <x v="22"/>
    <n v="1"/>
    <x v="0"/>
    <n v="120"/>
    <x v="82"/>
    <n v="7"/>
    <s v="12:56.532"/>
    <m/>
    <m/>
    <x v="39"/>
    <s v="Harrison NY"/>
    <x v="22"/>
    <n v="0"/>
  </r>
  <r>
    <x v="3"/>
    <x v="0"/>
    <x v="22"/>
    <n v="2"/>
    <x v="1"/>
    <n v="178"/>
    <x v="92"/>
    <n v="7"/>
    <s v="12:57.763"/>
    <n v="1.2310000000000001"/>
    <n v="1.2310000000000001"/>
    <x v="54"/>
    <s v=""/>
    <x v="22"/>
    <n v="0"/>
  </r>
  <r>
    <x v="3"/>
    <x v="0"/>
    <x v="22"/>
    <n v="3"/>
    <x v="2"/>
    <n v="131"/>
    <x v="22"/>
    <n v="7"/>
    <s v="12:59.731"/>
    <n v="3.1989999999999998"/>
    <n v="1.968"/>
    <x v="16"/>
    <s v="Salt Lake City UT"/>
    <x v="22"/>
    <n v="0"/>
  </r>
  <r>
    <x v="3"/>
    <x v="0"/>
    <x v="22"/>
    <n v="4"/>
    <x v="3"/>
    <n v="123"/>
    <x v="5"/>
    <n v="7"/>
    <s v="13:15.401"/>
    <n v="18.869"/>
    <n v="15.67"/>
    <x v="4"/>
    <s v="Rupert ID"/>
    <x v="22"/>
    <n v="0"/>
  </r>
  <r>
    <x v="3"/>
    <x v="0"/>
    <x v="22"/>
    <n v="5"/>
    <x v="4"/>
    <n v="109"/>
    <x v="21"/>
    <n v="7"/>
    <s v="13:27.027"/>
    <n v="30.495000000000001"/>
    <n v="11.625999999999999"/>
    <x v="5"/>
    <s v="South Ogden UT"/>
    <x v="22"/>
    <n v="0"/>
  </r>
  <r>
    <x v="3"/>
    <x v="0"/>
    <x v="22"/>
    <n v="6"/>
    <x v="5"/>
    <n v="969"/>
    <x v="102"/>
    <n v="7"/>
    <s v="14:02.096"/>
    <d v="1899-12-30T00:01:06"/>
    <n v="35.069000000000003"/>
    <x v="9"/>
    <s v=""/>
    <x v="22"/>
    <n v="0"/>
  </r>
  <r>
    <x v="3"/>
    <x v="0"/>
    <x v="22"/>
    <n v="7"/>
    <x v="7"/>
    <n v="238"/>
    <x v="99"/>
    <n v="7"/>
    <s v="14:32.882"/>
    <d v="1899-12-30T00:01:36"/>
    <n v="30.786000000000001"/>
    <x v="2"/>
    <s v="Las Vegas NV"/>
    <x v="22"/>
    <n v="0"/>
  </r>
  <r>
    <x v="3"/>
    <x v="0"/>
    <x v="22"/>
    <s v="DNS"/>
    <x v="6"/>
    <n v="555"/>
    <x v="101"/>
    <m/>
    <s v=""/>
    <s v="DNS"/>
    <m/>
    <x v="31"/>
    <s v="South Jordan UT"/>
    <x v="22"/>
    <n v="0"/>
  </r>
  <r>
    <x v="3"/>
    <x v="0"/>
    <x v="22"/>
    <s v="DNS"/>
    <x v="6"/>
    <n v="333"/>
    <x v="86"/>
    <m/>
    <s v=""/>
    <s v="DNS"/>
    <m/>
    <x v="5"/>
    <s v="Sandy UT"/>
    <x v="22"/>
    <n v="0"/>
  </r>
  <r>
    <x v="3"/>
    <x v="0"/>
    <x v="22"/>
    <s v="DNS"/>
    <x v="6"/>
    <n v="199"/>
    <x v="91"/>
    <m/>
    <s v=""/>
    <s v="DNS"/>
    <m/>
    <x v="53"/>
    <s v="Brighton CO"/>
    <x v="22"/>
    <n v="0"/>
  </r>
  <r>
    <x v="3"/>
    <x v="0"/>
    <x v="22"/>
    <s v="DNS"/>
    <x v="6"/>
    <n v="171"/>
    <x v="76"/>
    <m/>
    <s v=""/>
    <s v="DNS"/>
    <m/>
    <x v="20"/>
    <s v="Murray UT"/>
    <x v="22"/>
    <n v="0"/>
  </r>
  <r>
    <x v="3"/>
    <x v="0"/>
    <x v="22"/>
    <s v="DNS"/>
    <x v="6"/>
    <n v="711"/>
    <x v="12"/>
    <m/>
    <s v=""/>
    <s v="DNS"/>
    <m/>
    <x v="5"/>
    <s v="Phoenix AZ"/>
    <x v="22"/>
    <n v="0"/>
  </r>
  <r>
    <x v="3"/>
    <x v="0"/>
    <x v="22"/>
    <s v="DQ"/>
    <x v="20"/>
    <n v="805"/>
    <x v="11"/>
    <n v="7"/>
    <s v="12:55.158"/>
    <s v="DQ"/>
    <m/>
    <x v="8"/>
    <s v="Layton UT"/>
    <x v="22"/>
    <n v="0"/>
  </r>
  <r>
    <x v="3"/>
    <x v="0"/>
    <x v="22"/>
    <s v="DQ"/>
    <x v="20"/>
    <n v="250"/>
    <x v="69"/>
    <n v="5"/>
    <s v="9:22.146"/>
    <s v="DQ"/>
    <m/>
    <x v="5"/>
    <s v="Bountiful UT"/>
    <x v="22"/>
    <n v="0"/>
  </r>
  <r>
    <x v="3"/>
    <x v="0"/>
    <x v="24"/>
    <n v="1"/>
    <x v="0"/>
    <n v="116"/>
    <x v="89"/>
    <n v="6"/>
    <s v="12:33.597"/>
    <m/>
    <m/>
    <x v="51"/>
    <s v="Clinton UT"/>
    <x v="24"/>
    <n v="50"/>
  </r>
  <r>
    <x v="3"/>
    <x v="0"/>
    <x v="24"/>
    <n v="2"/>
    <x v="1"/>
    <n v="22"/>
    <x v="48"/>
    <n v="6"/>
    <s v="12:34.069"/>
    <n v="0.47199999999999998"/>
    <n v="0.47199999999999998"/>
    <x v="35"/>
    <s v="Murray UT"/>
    <x v="24"/>
    <n v="40"/>
  </r>
  <r>
    <x v="3"/>
    <x v="0"/>
    <x v="24"/>
    <n v="3"/>
    <x v="2"/>
    <n v="120"/>
    <x v="82"/>
    <n v="6"/>
    <s v="12:46.658"/>
    <n v="13.061"/>
    <n v="12.589"/>
    <x v="52"/>
    <s v="Harrison NY"/>
    <x v="24"/>
    <n v="32"/>
  </r>
  <r>
    <x v="3"/>
    <x v="0"/>
    <x v="24"/>
    <n v="4"/>
    <x v="3"/>
    <n v="171"/>
    <x v="76"/>
    <n v="6"/>
    <s v="13:55.413"/>
    <d v="1899-12-30T00:01:22"/>
    <d v="1899-12-30T00:01:09"/>
    <x v="44"/>
    <s v="Murray UT"/>
    <x v="24"/>
    <n v="26"/>
  </r>
  <r>
    <x v="3"/>
    <x v="0"/>
    <x v="24"/>
    <s v="DNS"/>
    <x v="6"/>
    <n v="711"/>
    <x v="12"/>
    <m/>
    <s v=""/>
    <s v="DNS"/>
    <m/>
    <x v="5"/>
    <s v="Phoenix AZ"/>
    <x v="24"/>
    <n v="0"/>
  </r>
  <r>
    <x v="3"/>
    <x v="0"/>
    <x v="24"/>
    <s v="DNS"/>
    <x v="6"/>
    <n v="11"/>
    <x v="88"/>
    <m/>
    <s v=""/>
    <s v="DNS"/>
    <m/>
    <x v="58"/>
    <s v="Sandy UT"/>
    <x v="24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6"/>
  </r>
  <r>
    <x v="4"/>
    <x v="1"/>
    <x v="25"/>
    <m/>
    <x v="21"/>
    <m/>
    <x v="103"/>
    <m/>
    <m/>
    <m/>
    <m/>
    <x v="59"/>
    <m/>
    <x v="25"/>
    <n v="5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6"/>
  </r>
  <r>
    <x v="4"/>
    <x v="1"/>
    <x v="25"/>
    <m/>
    <x v="21"/>
    <m/>
    <x v="103"/>
    <m/>
    <m/>
    <m/>
    <m/>
    <x v="59"/>
    <m/>
    <x v="25"/>
    <n v="5"/>
  </r>
  <r>
    <x v="4"/>
    <x v="1"/>
    <x v="25"/>
    <m/>
    <x v="21"/>
    <m/>
    <x v="103"/>
    <m/>
    <m/>
    <m/>
    <m/>
    <x v="59"/>
    <m/>
    <x v="25"/>
    <n v="4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6"/>
  </r>
  <r>
    <x v="4"/>
    <x v="1"/>
    <x v="25"/>
    <m/>
    <x v="21"/>
    <m/>
    <x v="103"/>
    <m/>
    <m/>
    <m/>
    <m/>
    <x v="59"/>
    <m/>
    <x v="25"/>
    <n v="5"/>
  </r>
  <r>
    <x v="4"/>
    <x v="1"/>
    <x v="25"/>
    <m/>
    <x v="21"/>
    <m/>
    <x v="103"/>
    <m/>
    <m/>
    <m/>
    <m/>
    <x v="59"/>
    <m/>
    <x v="25"/>
    <n v="4"/>
  </r>
  <r>
    <x v="4"/>
    <x v="1"/>
    <x v="25"/>
    <m/>
    <x v="21"/>
    <m/>
    <x v="103"/>
    <m/>
    <m/>
    <m/>
    <m/>
    <x v="59"/>
    <m/>
    <x v="25"/>
    <n v="3"/>
  </r>
  <r>
    <x v="4"/>
    <x v="1"/>
    <x v="25"/>
    <m/>
    <x v="21"/>
    <m/>
    <x v="103"/>
    <m/>
    <m/>
    <m/>
    <m/>
    <x v="59"/>
    <m/>
    <x v="25"/>
    <n v="2"/>
  </r>
  <r>
    <x v="4"/>
    <x v="1"/>
    <x v="25"/>
    <m/>
    <x v="21"/>
    <m/>
    <x v="103"/>
    <m/>
    <m/>
    <m/>
    <m/>
    <x v="59"/>
    <m/>
    <x v="25"/>
    <n v="1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6"/>
  </r>
  <r>
    <x v="4"/>
    <x v="1"/>
    <x v="25"/>
    <m/>
    <x v="21"/>
    <m/>
    <x v="103"/>
    <m/>
    <m/>
    <m/>
    <m/>
    <x v="59"/>
    <m/>
    <x v="25"/>
    <n v="5"/>
  </r>
  <r>
    <x v="4"/>
    <x v="1"/>
    <x v="25"/>
    <m/>
    <x v="21"/>
    <m/>
    <x v="103"/>
    <m/>
    <m/>
    <m/>
    <m/>
    <x v="59"/>
    <m/>
    <x v="25"/>
    <n v="4"/>
  </r>
  <r>
    <x v="4"/>
    <x v="1"/>
    <x v="25"/>
    <m/>
    <x v="21"/>
    <m/>
    <x v="103"/>
    <m/>
    <m/>
    <m/>
    <m/>
    <x v="59"/>
    <m/>
    <x v="25"/>
    <n v="3"/>
  </r>
  <r>
    <x v="4"/>
    <x v="1"/>
    <x v="25"/>
    <m/>
    <x v="21"/>
    <m/>
    <x v="103"/>
    <m/>
    <m/>
    <m/>
    <m/>
    <x v="59"/>
    <m/>
    <x v="25"/>
    <n v="2"/>
  </r>
  <r>
    <x v="4"/>
    <x v="1"/>
    <x v="25"/>
    <m/>
    <x v="21"/>
    <m/>
    <x v="103"/>
    <m/>
    <m/>
    <m/>
    <m/>
    <x v="59"/>
    <m/>
    <x v="25"/>
    <n v="1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6"/>
  </r>
  <r>
    <x v="4"/>
    <x v="1"/>
    <x v="25"/>
    <m/>
    <x v="21"/>
    <m/>
    <x v="103"/>
    <m/>
    <m/>
    <m/>
    <m/>
    <x v="59"/>
    <m/>
    <x v="25"/>
    <n v="5"/>
  </r>
  <r>
    <x v="4"/>
    <x v="1"/>
    <x v="25"/>
    <m/>
    <x v="21"/>
    <m/>
    <x v="103"/>
    <m/>
    <m/>
    <m/>
    <m/>
    <x v="59"/>
    <m/>
    <x v="25"/>
    <n v="4"/>
  </r>
  <r>
    <x v="4"/>
    <x v="1"/>
    <x v="25"/>
    <m/>
    <x v="21"/>
    <m/>
    <x v="103"/>
    <m/>
    <m/>
    <m/>
    <m/>
    <x v="59"/>
    <m/>
    <x v="25"/>
    <n v="3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6"/>
  </r>
  <r>
    <x v="4"/>
    <x v="1"/>
    <x v="25"/>
    <m/>
    <x v="21"/>
    <m/>
    <x v="103"/>
    <m/>
    <m/>
    <m/>
    <m/>
    <x v="59"/>
    <m/>
    <x v="25"/>
    <n v="5"/>
  </r>
  <r>
    <x v="4"/>
    <x v="1"/>
    <x v="25"/>
    <m/>
    <x v="21"/>
    <m/>
    <x v="103"/>
    <m/>
    <m/>
    <m/>
    <m/>
    <x v="59"/>
    <m/>
    <x v="25"/>
    <n v="4"/>
  </r>
  <r>
    <x v="4"/>
    <x v="1"/>
    <x v="25"/>
    <m/>
    <x v="21"/>
    <m/>
    <x v="103"/>
    <m/>
    <m/>
    <m/>
    <m/>
    <x v="59"/>
    <m/>
    <x v="25"/>
    <n v="3"/>
  </r>
  <r>
    <x v="4"/>
    <x v="1"/>
    <x v="25"/>
    <m/>
    <x v="21"/>
    <m/>
    <x v="103"/>
    <m/>
    <m/>
    <m/>
    <m/>
    <x v="59"/>
    <m/>
    <x v="25"/>
    <n v="2"/>
  </r>
  <r>
    <x v="4"/>
    <x v="1"/>
    <x v="25"/>
    <m/>
    <x v="21"/>
    <m/>
    <x v="103"/>
    <m/>
    <m/>
    <m/>
    <m/>
    <x v="59"/>
    <m/>
    <x v="25"/>
    <n v="1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6"/>
  </r>
  <r>
    <x v="4"/>
    <x v="1"/>
    <x v="25"/>
    <m/>
    <x v="21"/>
    <m/>
    <x v="103"/>
    <m/>
    <m/>
    <m/>
    <m/>
    <x v="59"/>
    <m/>
    <x v="25"/>
    <n v="5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6"/>
  </r>
  <r>
    <x v="4"/>
    <x v="1"/>
    <x v="25"/>
    <m/>
    <x v="21"/>
    <m/>
    <x v="103"/>
    <m/>
    <m/>
    <m/>
    <m/>
    <x v="59"/>
    <m/>
    <x v="25"/>
    <n v="5"/>
  </r>
  <r>
    <x v="4"/>
    <x v="1"/>
    <x v="25"/>
    <m/>
    <x v="21"/>
    <m/>
    <x v="103"/>
    <m/>
    <m/>
    <m/>
    <m/>
    <x v="59"/>
    <m/>
    <x v="25"/>
    <n v="4"/>
  </r>
  <r>
    <x v="4"/>
    <x v="1"/>
    <x v="25"/>
    <m/>
    <x v="21"/>
    <m/>
    <x v="103"/>
    <m/>
    <m/>
    <m/>
    <m/>
    <x v="59"/>
    <m/>
    <x v="25"/>
    <n v="3"/>
  </r>
  <r>
    <x v="4"/>
    <x v="1"/>
    <x v="25"/>
    <m/>
    <x v="21"/>
    <m/>
    <x v="103"/>
    <m/>
    <m/>
    <m/>
    <m/>
    <x v="59"/>
    <m/>
    <x v="25"/>
    <n v="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6"/>
  </r>
  <r>
    <x v="4"/>
    <x v="1"/>
    <x v="25"/>
    <m/>
    <x v="21"/>
    <m/>
    <x v="103"/>
    <m/>
    <m/>
    <m/>
    <m/>
    <x v="59"/>
    <m/>
    <x v="25"/>
    <n v="5"/>
  </r>
  <r>
    <x v="4"/>
    <x v="1"/>
    <x v="25"/>
    <m/>
    <x v="21"/>
    <m/>
    <x v="103"/>
    <m/>
    <m/>
    <m/>
    <m/>
    <x v="59"/>
    <m/>
    <x v="25"/>
    <n v="4"/>
  </r>
  <r>
    <x v="4"/>
    <x v="1"/>
    <x v="25"/>
    <m/>
    <x v="21"/>
    <m/>
    <x v="103"/>
    <m/>
    <m/>
    <m/>
    <m/>
    <x v="59"/>
    <m/>
    <x v="25"/>
    <n v="3"/>
  </r>
  <r>
    <x v="4"/>
    <x v="1"/>
    <x v="25"/>
    <m/>
    <x v="21"/>
    <m/>
    <x v="103"/>
    <m/>
    <m/>
    <m/>
    <m/>
    <x v="59"/>
    <m/>
    <x v="25"/>
    <n v="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6"/>
  </r>
  <r>
    <x v="4"/>
    <x v="1"/>
    <x v="25"/>
    <m/>
    <x v="21"/>
    <m/>
    <x v="103"/>
    <m/>
    <m/>
    <m/>
    <m/>
    <x v="59"/>
    <m/>
    <x v="25"/>
    <n v="5"/>
  </r>
  <r>
    <x v="4"/>
    <x v="1"/>
    <x v="25"/>
    <m/>
    <x v="21"/>
    <m/>
    <x v="103"/>
    <m/>
    <m/>
    <m/>
    <m/>
    <x v="59"/>
    <m/>
    <x v="25"/>
    <n v="4"/>
  </r>
  <r>
    <x v="4"/>
    <x v="1"/>
    <x v="25"/>
    <m/>
    <x v="21"/>
    <m/>
    <x v="103"/>
    <m/>
    <m/>
    <m/>
    <m/>
    <x v="59"/>
    <m/>
    <x v="25"/>
    <n v="3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6"/>
  </r>
  <r>
    <x v="4"/>
    <x v="1"/>
    <x v="25"/>
    <m/>
    <x v="21"/>
    <m/>
    <x v="103"/>
    <m/>
    <m/>
    <m/>
    <m/>
    <x v="59"/>
    <m/>
    <x v="25"/>
    <n v="5"/>
  </r>
  <r>
    <x v="4"/>
    <x v="1"/>
    <x v="25"/>
    <m/>
    <x v="21"/>
    <m/>
    <x v="103"/>
    <m/>
    <m/>
    <m/>
    <m/>
    <x v="59"/>
    <m/>
    <x v="25"/>
    <n v="4"/>
  </r>
  <r>
    <x v="4"/>
    <x v="1"/>
    <x v="25"/>
    <m/>
    <x v="21"/>
    <m/>
    <x v="103"/>
    <m/>
    <m/>
    <m/>
    <m/>
    <x v="59"/>
    <m/>
    <x v="25"/>
    <n v="3"/>
  </r>
  <r>
    <x v="4"/>
    <x v="1"/>
    <x v="25"/>
    <m/>
    <x v="21"/>
    <m/>
    <x v="103"/>
    <m/>
    <m/>
    <m/>
    <m/>
    <x v="59"/>
    <m/>
    <x v="25"/>
    <n v="2"/>
  </r>
  <r>
    <x v="4"/>
    <x v="1"/>
    <x v="25"/>
    <m/>
    <x v="21"/>
    <m/>
    <x v="103"/>
    <m/>
    <m/>
    <m/>
    <m/>
    <x v="59"/>
    <m/>
    <x v="25"/>
    <n v="1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6"/>
  </r>
  <r>
    <x v="4"/>
    <x v="1"/>
    <x v="25"/>
    <m/>
    <x v="21"/>
    <m/>
    <x v="103"/>
    <m/>
    <m/>
    <m/>
    <m/>
    <x v="59"/>
    <m/>
    <x v="25"/>
    <n v="5"/>
  </r>
  <r>
    <x v="4"/>
    <x v="1"/>
    <x v="25"/>
    <m/>
    <x v="21"/>
    <m/>
    <x v="103"/>
    <m/>
    <m/>
    <m/>
    <m/>
    <x v="59"/>
    <m/>
    <x v="25"/>
    <n v="4"/>
  </r>
  <r>
    <x v="4"/>
    <x v="1"/>
    <x v="25"/>
    <m/>
    <x v="21"/>
    <m/>
    <x v="103"/>
    <m/>
    <m/>
    <m/>
    <m/>
    <x v="59"/>
    <m/>
    <x v="25"/>
    <n v="3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12"/>
  </r>
  <r>
    <x v="4"/>
    <x v="1"/>
    <x v="25"/>
    <m/>
    <x v="21"/>
    <m/>
    <x v="103"/>
    <m/>
    <m/>
    <m/>
    <m/>
    <x v="59"/>
    <m/>
    <x v="25"/>
    <n v="10"/>
  </r>
  <r>
    <x v="4"/>
    <x v="1"/>
    <x v="25"/>
    <m/>
    <x v="21"/>
    <m/>
    <x v="103"/>
    <m/>
    <m/>
    <m/>
    <m/>
    <x v="59"/>
    <m/>
    <x v="25"/>
    <n v="9"/>
  </r>
  <r>
    <x v="4"/>
    <x v="1"/>
    <x v="25"/>
    <m/>
    <x v="21"/>
    <m/>
    <x v="103"/>
    <m/>
    <m/>
    <m/>
    <m/>
    <x v="59"/>
    <m/>
    <x v="25"/>
    <n v="7"/>
  </r>
  <r>
    <x v="4"/>
    <x v="1"/>
    <x v="25"/>
    <m/>
    <x v="21"/>
    <m/>
    <x v="103"/>
    <m/>
    <m/>
    <m/>
    <m/>
    <x v="59"/>
    <m/>
    <x v="25"/>
    <n v="8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14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50"/>
  </r>
  <r>
    <x v="4"/>
    <x v="1"/>
    <x v="25"/>
    <m/>
    <x v="21"/>
    <m/>
    <x v="103"/>
    <m/>
    <m/>
    <m/>
    <m/>
    <x v="59"/>
    <m/>
    <x v="25"/>
    <n v="40"/>
  </r>
  <r>
    <x v="4"/>
    <x v="1"/>
    <x v="25"/>
    <m/>
    <x v="21"/>
    <m/>
    <x v="103"/>
    <m/>
    <m/>
    <m/>
    <m/>
    <x v="59"/>
    <m/>
    <x v="25"/>
    <n v="32"/>
  </r>
  <r>
    <x v="4"/>
    <x v="1"/>
    <x v="25"/>
    <m/>
    <x v="21"/>
    <m/>
    <x v="103"/>
    <m/>
    <m/>
    <m/>
    <m/>
    <x v="59"/>
    <m/>
    <x v="25"/>
    <n v="26"/>
  </r>
  <r>
    <x v="4"/>
    <x v="1"/>
    <x v="25"/>
    <m/>
    <x v="21"/>
    <m/>
    <x v="103"/>
    <m/>
    <m/>
    <m/>
    <m/>
    <x v="59"/>
    <m/>
    <x v="25"/>
    <n v="22"/>
  </r>
  <r>
    <x v="4"/>
    <x v="1"/>
    <x v="25"/>
    <m/>
    <x v="21"/>
    <m/>
    <x v="103"/>
    <m/>
    <m/>
    <m/>
    <m/>
    <x v="59"/>
    <m/>
    <x v="25"/>
    <n v="20"/>
  </r>
  <r>
    <x v="4"/>
    <x v="1"/>
    <x v="25"/>
    <m/>
    <x v="21"/>
    <m/>
    <x v="103"/>
    <m/>
    <m/>
    <m/>
    <m/>
    <x v="59"/>
    <m/>
    <x v="25"/>
    <n v="18"/>
  </r>
  <r>
    <x v="4"/>
    <x v="1"/>
    <x v="25"/>
    <m/>
    <x v="21"/>
    <m/>
    <x v="103"/>
    <m/>
    <m/>
    <m/>
    <m/>
    <x v="59"/>
    <m/>
    <x v="25"/>
    <n v="16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5"/>
    <n v="0"/>
  </r>
  <r>
    <x v="4"/>
    <x v="1"/>
    <x v="25"/>
    <m/>
    <x v="21"/>
    <m/>
    <x v="103"/>
    <m/>
    <m/>
    <m/>
    <m/>
    <x v="59"/>
    <m/>
    <x v="26"/>
    <n v="0"/>
  </r>
  <r>
    <x v="4"/>
    <x v="1"/>
    <x v="25"/>
    <m/>
    <x v="21"/>
    <m/>
    <x v="103"/>
    <m/>
    <m/>
    <m/>
    <m/>
    <x v="59"/>
    <m/>
    <x v="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257" firstHeaderRow="2" firstDataRow="2" firstDataCol="4" rowPageCount="2" colPageCount="1"/>
  <pivotFields count="16">
    <pivotField axis="axisPage" compact="0" outline="0" subtotalTop="0" multipleItemSelectionAllowed="1" showAll="0" defaultSubtotal="0">
      <items count="7">
        <item h="1" m="1" x="6"/>
        <item h="1" x="4"/>
        <item h="1" x="0"/>
        <item h="1" x="1"/>
        <item h="1" x="2"/>
        <item x="3"/>
        <item m="1" x="5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axis="axisRow" compact="0" outline="0" subtotalTop="0" showAll="0" sortType="ascending" defaultSubtotal="0">
      <items count="34">
        <item x="0"/>
        <item x="1"/>
        <item x="2"/>
        <item x="3"/>
        <item m="1" x="26"/>
        <item m="1" x="32"/>
        <item m="1" x="27"/>
        <item m="1" x="33"/>
        <item m="1" x="29"/>
        <item x="4"/>
        <item x="5"/>
        <item m="1" x="3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8"/>
        <item x="21"/>
        <item m="1" x="31"/>
        <item h="1" x="22"/>
        <item x="23"/>
        <item x="24"/>
        <item x="25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m="1" x="26"/>
        <item m="1" x="27"/>
        <item m="1" x="29"/>
        <item m="1" x="31"/>
        <item m="1" x="33"/>
        <item m="1" x="35"/>
        <item m="1" x="37"/>
        <item m="1" x="38"/>
        <item m="1" x="39"/>
        <item m="1" x="40"/>
        <item m="1" x="41"/>
        <item m="1" x="42"/>
        <item m="1" x="43"/>
        <item h="1" x="6"/>
        <item h="1" x="21"/>
        <item m="1" x="44"/>
        <item m="1" x="28"/>
        <item m="1" x="22"/>
        <item m="1" x="30"/>
        <item x="11"/>
        <item m="1" x="23"/>
        <item m="1" x="32"/>
        <item m="1" x="24"/>
        <item m="1" x="34"/>
        <item m="1" x="25"/>
        <item m="1" x="36"/>
        <item h="1" x="20"/>
      </items>
    </pivotField>
    <pivotField compact="0" outline="0" subtotalTop="0" showAll="0" defaultSubtotal="0"/>
    <pivotField axis="axisRow" compact="0" outline="0" subtotalTop="0" showAll="0" sortType="descending" defaultSubtotal="0">
      <items count="184">
        <item x="81"/>
        <item x="88"/>
        <item x="11"/>
        <item m="1" x="155"/>
        <item m="1" x="132"/>
        <item x="53"/>
        <item m="1" x="170"/>
        <item m="1" x="182"/>
        <item x="48"/>
        <item m="1" x="144"/>
        <item m="1" x="127"/>
        <item x="30"/>
        <item x="52"/>
        <item x="39"/>
        <item x="45"/>
        <item m="1" x="140"/>
        <item x="36"/>
        <item x="35"/>
        <item x="49"/>
        <item m="1" x="110"/>
        <item m="1" x="142"/>
        <item m="1" x="148"/>
        <item x="13"/>
        <item m="1" x="159"/>
        <item x="43"/>
        <item m="1" x="105"/>
        <item m="1" x="153"/>
        <item x="44"/>
        <item m="1" x="154"/>
        <item x="34"/>
        <item m="1" x="174"/>
        <item x="95"/>
        <item x="20"/>
        <item m="1" x="166"/>
        <item x="37"/>
        <item x="0"/>
        <item m="1" x="115"/>
        <item m="1" x="130"/>
        <item x="103"/>
        <item x="19"/>
        <item x="50"/>
        <item m="1" x="162"/>
        <item m="1" x="106"/>
        <item m="1" x="138"/>
        <item x="1"/>
        <item m="1" x="112"/>
        <item m="1" x="124"/>
        <item x="17"/>
        <item x="16"/>
        <item m="1" x="116"/>
        <item m="1" x="158"/>
        <item x="4"/>
        <item m="1" x="173"/>
        <item x="94"/>
        <item x="80"/>
        <item x="23"/>
        <item m="1" x="161"/>
        <item m="1" x="128"/>
        <item m="1" x="163"/>
        <item x="27"/>
        <item x="12"/>
        <item m="1" x="150"/>
        <item x="14"/>
        <item m="1" x="122"/>
        <item x="46"/>
        <item m="1" x="164"/>
        <item x="5"/>
        <item m="1" x="139"/>
        <item m="1" x="160"/>
        <item m="1" x="149"/>
        <item x="58"/>
        <item m="1" x="169"/>
        <item x="41"/>
        <item x="21"/>
        <item m="1" x="119"/>
        <item x="24"/>
        <item m="1" x="167"/>
        <item x="29"/>
        <item m="1" x="181"/>
        <item x="28"/>
        <item m="1" x="172"/>
        <item m="1" x="171"/>
        <item m="1" x="126"/>
        <item x="2"/>
        <item m="1" x="183"/>
        <item m="1" x="168"/>
        <item m="1" x="108"/>
        <item x="26"/>
        <item m="1" x="141"/>
        <item m="1" x="175"/>
        <item x="31"/>
        <item m="1" x="104"/>
        <item m="1" x="134"/>
        <item m="1" x="165"/>
        <item x="62"/>
        <item x="9"/>
        <item m="1" x="151"/>
        <item x="85"/>
        <item x="3"/>
        <item m="1" x="176"/>
        <item x="86"/>
        <item x="51"/>
        <item x="74"/>
        <item m="1" x="156"/>
        <item m="1" x="152"/>
        <item m="1" x="107"/>
        <item m="1" x="180"/>
        <item m="1" x="143"/>
        <item m="1" x="113"/>
        <item m="1" x="157"/>
        <item m="1" x="135"/>
        <item m="1" x="120"/>
        <item m="1" x="114"/>
        <item m="1" x="136"/>
        <item x="67"/>
        <item x="72"/>
        <item m="1" x="146"/>
        <item m="1" x="117"/>
        <item m="1" x="179"/>
        <item m="1" x="125"/>
        <item m="1" x="137"/>
        <item m="1" x="118"/>
        <item m="1" x="177"/>
        <item m="1" x="123"/>
        <item m="1" x="133"/>
        <item m="1" x="131"/>
        <item m="1" x="121"/>
        <item m="1" x="109"/>
        <item m="1" x="111"/>
        <item m="1" x="178"/>
        <item m="1" x="147"/>
        <item m="1" x="145"/>
        <item m="1" x="129"/>
        <item x="6"/>
        <item x="7"/>
        <item x="8"/>
        <item x="10"/>
        <item x="15"/>
        <item x="18"/>
        <item x="22"/>
        <item x="25"/>
        <item x="32"/>
        <item x="33"/>
        <item x="38"/>
        <item x="40"/>
        <item x="42"/>
        <item x="47"/>
        <item x="54"/>
        <item x="56"/>
        <item x="55"/>
        <item x="57"/>
        <item x="59"/>
        <item x="60"/>
        <item x="61"/>
        <item x="63"/>
        <item x="64"/>
        <item x="65"/>
        <item x="66"/>
        <item x="68"/>
        <item x="69"/>
        <item x="70"/>
        <item x="71"/>
        <item x="73"/>
        <item x="75"/>
        <item x="76"/>
        <item x="77"/>
        <item x="78"/>
        <item x="79"/>
        <item x="82"/>
        <item x="83"/>
        <item x="84"/>
        <item x="87"/>
        <item x="89"/>
        <item x="91"/>
        <item x="92"/>
        <item x="93"/>
        <item x="90"/>
        <item x="96"/>
        <item x="97"/>
        <item x="99"/>
        <item x="98"/>
        <item x="100"/>
        <item x="101"/>
        <item x="10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3">
        <item m="1" x="60"/>
        <item m="1" x="61"/>
        <item m="1" x="62"/>
        <item x="2"/>
        <item x="11"/>
        <item x="21"/>
        <item x="9"/>
        <item x="31"/>
        <item x="3"/>
        <item x="29"/>
        <item x="19"/>
        <item x="8"/>
        <item x="15"/>
        <item x="34"/>
        <item x="12"/>
        <item x="13"/>
        <item x="4"/>
        <item x="32"/>
        <item x="33"/>
        <item x="10"/>
        <item x="0"/>
        <item x="20"/>
        <item x="5"/>
        <item x="26"/>
        <item x="30"/>
        <item x="27"/>
        <item x="59"/>
        <item x="14"/>
        <item x="1"/>
        <item x="24"/>
        <item x="18"/>
        <item x="6"/>
        <item x="7"/>
        <item x="17"/>
        <item x="22"/>
        <item x="23"/>
        <item x="16"/>
        <item x="28"/>
        <item x="25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2"/>
    <field x="6"/>
    <field x="11"/>
  </rowFields>
  <rowItems count="251">
    <i>
      <x v="1"/>
      <x/>
      <x v="44"/>
      <x v="28"/>
    </i>
    <i r="2">
      <x v="98"/>
      <x v="20"/>
    </i>
    <i r="2">
      <x v="54"/>
      <x v="22"/>
    </i>
    <i r="2">
      <x v="18"/>
      <x v="10"/>
    </i>
    <i r="2">
      <x v="83"/>
      <x v="3"/>
    </i>
    <i r="2">
      <x v="158"/>
      <x v="19"/>
    </i>
    <i r="2">
      <x v="70"/>
      <x v="22"/>
    </i>
    <i r="2">
      <x v="176"/>
      <x v="22"/>
    </i>
    <i r="2">
      <x v="150"/>
      <x v="40"/>
    </i>
    <i r="2">
      <x v="173"/>
      <x v="57"/>
    </i>
    <i r="2">
      <x v="94"/>
      <x v="20"/>
    </i>
    <i r="2">
      <x v="174"/>
      <x v="58"/>
    </i>
    <i r="2">
      <x v="51"/>
      <x v="8"/>
    </i>
    <i r="2">
      <x v="168"/>
      <x v="43"/>
    </i>
    <i r="2">
      <x v="175"/>
      <x v="59"/>
    </i>
    <i r="2">
      <x v="100"/>
      <x v="22"/>
    </i>
    <i r="2">
      <x v="62"/>
      <x v="6"/>
    </i>
    <i r="2">
      <x v="53"/>
      <x v="19"/>
    </i>
    <i r="1">
      <x v="1"/>
      <x v="54"/>
      <x v="22"/>
    </i>
    <i r="2">
      <x v="138"/>
      <x v="22"/>
    </i>
    <i r="2">
      <x v="53"/>
      <x v="19"/>
    </i>
    <i r="2">
      <x v="158"/>
      <x v="19"/>
    </i>
    <i r="2">
      <x v="70"/>
      <x v="22"/>
    </i>
    <i r="2">
      <x v="177"/>
      <x v="11"/>
    </i>
    <i r="2">
      <x v="47"/>
      <x v="15"/>
    </i>
    <i r="2">
      <x v="60"/>
      <x v="22"/>
    </i>
    <i r="2">
      <x v="2"/>
      <x v="11"/>
    </i>
    <i r="2">
      <x v="159"/>
      <x v="22"/>
    </i>
    <i r="2">
      <x v="175"/>
      <x v="59"/>
    </i>
    <i r="2">
      <x v="139"/>
      <x v="36"/>
    </i>
    <i r="2">
      <x v="73"/>
      <x v="22"/>
    </i>
    <i r="2">
      <x v="51"/>
      <x v="8"/>
    </i>
    <i r="2">
      <x v="66"/>
      <x v="16"/>
    </i>
    <i r="2">
      <x v="100"/>
      <x v="22"/>
    </i>
    <i r="1">
      <x v="2"/>
      <x v="59"/>
      <x v="3"/>
    </i>
    <i r="2">
      <x v="115"/>
      <x v="20"/>
    </i>
    <i r="2">
      <x v="35"/>
      <x v="20"/>
    </i>
    <i r="2">
      <x v="77"/>
      <x v="20"/>
    </i>
    <i r="2">
      <x v="24"/>
      <x v="29"/>
    </i>
    <i r="2">
      <x v="177"/>
      <x v="11"/>
    </i>
    <i r="2">
      <x v="11"/>
      <x v="20"/>
    </i>
    <i r="2">
      <x v="83"/>
      <x v="3"/>
    </i>
    <i r="2">
      <x v="51"/>
      <x v="8"/>
    </i>
    <i r="2">
      <x v="13"/>
      <x v="5"/>
    </i>
    <i r="1">
      <x v="3"/>
      <x v="44"/>
      <x v="28"/>
    </i>
    <i r="2">
      <x v="150"/>
      <x v="40"/>
    </i>
    <i r="2">
      <x v="48"/>
      <x v="4"/>
    </i>
    <i r="2">
      <x v="158"/>
      <x v="19"/>
    </i>
    <i r="2">
      <x v="53"/>
      <x v="19"/>
    </i>
    <i r="2">
      <x v="47"/>
      <x v="15"/>
    </i>
    <i r="2">
      <x v="2"/>
      <x v="11"/>
    </i>
    <i r="2">
      <x v="60"/>
      <x v="22"/>
    </i>
    <i r="2">
      <x v="144"/>
      <x v="34"/>
    </i>
    <i r="2">
      <x v="176"/>
      <x v="22"/>
    </i>
    <i r="2">
      <x v="31"/>
      <x v="20"/>
    </i>
    <i r="2">
      <x v="168"/>
      <x v="43"/>
    </i>
    <i r="2">
      <x v="39"/>
      <x v="15"/>
    </i>
    <i r="2">
      <x v="175"/>
      <x v="59"/>
    </i>
    <i r="2">
      <x v="134"/>
      <x v="22"/>
    </i>
    <i r="2">
      <x v="62"/>
      <x v="6"/>
    </i>
    <i r="1">
      <x v="9"/>
      <x v="59"/>
      <x v="3"/>
    </i>
    <i r="2">
      <x v="77"/>
      <x v="20"/>
    </i>
    <i r="2">
      <x v="180"/>
      <x v="43"/>
    </i>
    <i r="2">
      <x v="29"/>
      <x v="10"/>
    </i>
    <i r="2">
      <x v="90"/>
      <x v="30"/>
    </i>
    <i r="2">
      <x v="35"/>
      <x v="20"/>
    </i>
    <i r="2">
      <x v="177"/>
      <x v="11"/>
    </i>
    <i r="2">
      <x v="150"/>
      <x v="40"/>
    </i>
    <i r="2">
      <x v="11"/>
      <x v="20"/>
    </i>
    <i r="2">
      <x v="144"/>
      <x v="34"/>
    </i>
    <i r="2">
      <x v="179"/>
      <x v="3"/>
    </i>
    <i r="2">
      <x v="24"/>
      <x v="10"/>
    </i>
    <i r="1">
      <x v="10"/>
      <x v="158"/>
      <x v="19"/>
    </i>
    <i r="2">
      <x v="32"/>
      <x v="12"/>
    </i>
    <i r="2">
      <x v="169"/>
      <x v="51"/>
    </i>
    <i r="2">
      <x v="181"/>
      <x v="61"/>
    </i>
    <i r="2">
      <x/>
      <x v="49"/>
    </i>
    <i r="2">
      <x v="51"/>
      <x v="8"/>
    </i>
    <i r="2">
      <x v="13"/>
      <x v="5"/>
    </i>
    <i r="1">
      <x v="12"/>
      <x v="17"/>
      <x v="3"/>
    </i>
    <i r="2">
      <x v="27"/>
      <x v="22"/>
    </i>
    <i r="2">
      <x v="59"/>
      <x v="3"/>
    </i>
    <i r="2">
      <x v="14"/>
      <x v="23"/>
    </i>
    <i r="2">
      <x v="170"/>
      <x v="3"/>
    </i>
    <i r="2">
      <x v="35"/>
      <x v="20"/>
    </i>
    <i r="2">
      <x v="115"/>
      <x v="20"/>
    </i>
    <i r="2">
      <x v="146"/>
      <x v="22"/>
    </i>
    <i r="2">
      <x v="8"/>
      <x v="22"/>
    </i>
    <i r="2">
      <x v="77"/>
      <x v="20"/>
    </i>
    <i r="2">
      <x v="11"/>
      <x v="20"/>
    </i>
    <i r="2">
      <x v="29"/>
      <x v="10"/>
    </i>
    <i r="2">
      <x v="165"/>
      <x v="10"/>
    </i>
    <i r="2">
      <x v="1"/>
      <x v="22"/>
    </i>
    <i r="2">
      <x v="79"/>
      <x v="20"/>
    </i>
    <i r="2">
      <x v="24"/>
      <x v="10"/>
    </i>
    <i r="2">
      <x v="174"/>
      <x v="58"/>
    </i>
    <i r="2">
      <x v="177"/>
      <x v="11"/>
    </i>
    <i r="2">
      <x v="40"/>
      <x v="22"/>
    </i>
    <i r="1">
      <x v="13"/>
      <x v="17"/>
      <x v="3"/>
    </i>
    <i r="2">
      <x v="59"/>
      <x v="3"/>
    </i>
    <i r="2">
      <x v="14"/>
      <x v="23"/>
    </i>
    <i r="2">
      <x v="170"/>
      <x v="3"/>
    </i>
    <i r="2">
      <x v="35"/>
      <x v="20"/>
    </i>
    <i r="2">
      <x v="115"/>
      <x v="20"/>
    </i>
    <i r="2">
      <x v="77"/>
      <x v="20"/>
    </i>
    <i r="2">
      <x v="11"/>
      <x v="20"/>
    </i>
    <i r="2">
      <x v="29"/>
      <x v="10"/>
    </i>
    <i r="2">
      <x v="24"/>
      <x v="10"/>
    </i>
    <i r="2">
      <x v="165"/>
      <x v="10"/>
    </i>
    <i r="2">
      <x v="79"/>
      <x v="20"/>
    </i>
    <i r="2">
      <x v="174"/>
      <x v="58"/>
    </i>
    <i r="2">
      <x v="40"/>
      <x v="22"/>
    </i>
    <i r="1">
      <x v="14"/>
      <x v="27"/>
      <x v="22"/>
    </i>
    <i r="2">
      <x v="146"/>
      <x v="22"/>
    </i>
    <i r="2">
      <x v="8"/>
      <x v="22"/>
    </i>
    <i r="2">
      <x v="177"/>
      <x v="11"/>
    </i>
    <i r="2">
      <x v="1"/>
      <x v="22"/>
    </i>
    <i r="1">
      <x v="15"/>
      <x v="51"/>
      <x v="8"/>
    </i>
    <i r="2">
      <x v="147"/>
      <x v="27"/>
    </i>
    <i r="2">
      <x v="12"/>
      <x v="9"/>
    </i>
    <i r="2">
      <x v="182"/>
      <x v="7"/>
    </i>
    <i r="2">
      <x v="32"/>
      <x v="7"/>
    </i>
    <i r="1">
      <x v="16"/>
      <x v="146"/>
      <x v="22"/>
    </i>
    <i r="2">
      <x v="138"/>
      <x v="22"/>
    </i>
    <i r="2">
      <x v="8"/>
      <x v="22"/>
    </i>
    <i r="2">
      <x/>
      <x v="49"/>
    </i>
    <i r="2">
      <x v="177"/>
      <x v="11"/>
    </i>
    <i r="1">
      <x v="17"/>
      <x v="8"/>
      <x v="22"/>
    </i>
    <i r="2">
      <x v="40"/>
      <x v="22"/>
    </i>
    <i r="2">
      <x v="17"/>
      <x v="22"/>
    </i>
    <i r="2">
      <x v="70"/>
      <x v="22"/>
    </i>
    <i r="2">
      <x v="1"/>
      <x v="22"/>
    </i>
    <i r="2">
      <x v="181"/>
      <x v="61"/>
    </i>
    <i r="1">
      <x v="18"/>
      <x v="180"/>
      <x v="43"/>
    </i>
    <i r="2">
      <x v="29"/>
      <x v="17"/>
    </i>
    <i r="2">
      <x v="98"/>
      <x v="20"/>
    </i>
    <i r="2">
      <x v="83"/>
      <x v="3"/>
    </i>
    <i r="2">
      <x v="48"/>
      <x v="4"/>
    </i>
    <i r="2">
      <x v="11"/>
      <x v="20"/>
    </i>
    <i r="2">
      <x v="150"/>
      <x v="40"/>
    </i>
    <i r="2">
      <x v="144"/>
      <x v="34"/>
    </i>
    <i r="2">
      <x v="168"/>
      <x v="43"/>
    </i>
    <i r="2">
      <x v="44"/>
      <x v="28"/>
    </i>
    <i r="2">
      <x v="153"/>
      <x v="41"/>
    </i>
    <i r="1">
      <x v="19"/>
      <x v="138"/>
      <x v="22"/>
    </i>
    <i r="2">
      <x v="177"/>
      <x v="11"/>
    </i>
    <i r="2">
      <x v="47"/>
      <x v="15"/>
    </i>
    <i r="2">
      <x v="176"/>
      <x v="22"/>
    </i>
    <i r="2">
      <x v="32"/>
      <x v="12"/>
    </i>
    <i r="2">
      <x v="39"/>
      <x v="15"/>
    </i>
    <i r="2">
      <x v="139"/>
      <x v="36"/>
    </i>
    <i r="2">
      <x v="66"/>
      <x v="16"/>
    </i>
    <i r="2">
      <x v="73"/>
      <x v="22"/>
    </i>
    <i r="2">
      <x v="183"/>
      <x v="6"/>
    </i>
    <i r="2">
      <x v="62"/>
      <x v="6"/>
    </i>
    <i r="1">
      <x v="20"/>
      <x v="27"/>
      <x v="22"/>
    </i>
    <i r="2">
      <x v="146"/>
      <x v="22"/>
    </i>
    <i r="2">
      <x v="138"/>
      <x v="22"/>
    </i>
    <i r="2">
      <x v="17"/>
      <x v="22"/>
    </i>
    <i r="2">
      <x v="8"/>
      <x v="22"/>
    </i>
    <i r="2">
      <x v="54"/>
      <x v="22"/>
    </i>
    <i r="2">
      <x v="70"/>
      <x v="22"/>
    </i>
    <i r="2">
      <x v="53"/>
      <x v="19"/>
    </i>
    <i r="2">
      <x v="158"/>
      <x v="19"/>
    </i>
    <i r="2">
      <x v="2"/>
      <x v="11"/>
    </i>
    <i r="2">
      <x/>
      <x v="49"/>
    </i>
    <i r="2">
      <x v="62"/>
      <x v="6"/>
    </i>
    <i r="2">
      <x v="40"/>
      <x v="22"/>
    </i>
    <i r="1">
      <x v="21"/>
      <x v="147"/>
      <x v="27"/>
    </i>
    <i r="2">
      <x v="12"/>
      <x v="9"/>
    </i>
    <i r="2">
      <x v="51"/>
      <x v="8"/>
    </i>
    <i r="2">
      <x v="182"/>
      <x v="7"/>
    </i>
    <i r="2">
      <x v="164"/>
      <x v="21"/>
    </i>
    <i r="1">
      <x v="22"/>
      <x v="44"/>
      <x v="28"/>
    </i>
    <i r="2">
      <x v="98"/>
      <x v="20"/>
    </i>
    <i r="2">
      <x v="48"/>
      <x v="4"/>
    </i>
    <i r="2">
      <x v="158"/>
      <x v="19"/>
    </i>
    <i r="2">
      <x v="150"/>
      <x v="40"/>
    </i>
    <i r="2">
      <x v="94"/>
      <x v="20"/>
    </i>
    <i r="2">
      <x v="173"/>
      <x v="57"/>
    </i>
    <i r="2">
      <x v="31"/>
      <x v="20"/>
    </i>
    <i r="2">
      <x v="153"/>
      <x v="41"/>
    </i>
    <i r="2">
      <x v="168"/>
      <x v="43"/>
    </i>
    <i r="1">
      <x v="23"/>
      <x v="54"/>
      <x v="22"/>
    </i>
    <i r="2">
      <x v="158"/>
      <x v="19"/>
    </i>
    <i r="2">
      <x v="53"/>
      <x v="19"/>
    </i>
    <i r="2">
      <x v="2"/>
      <x v="11"/>
    </i>
    <i r="2">
      <x v="60"/>
      <x v="22"/>
    </i>
    <i r="2">
      <x v="47"/>
      <x v="15"/>
    </i>
    <i r="2">
      <x v="176"/>
      <x v="22"/>
    </i>
    <i r="2">
      <x v="39"/>
      <x v="15"/>
    </i>
    <i r="2">
      <x v="159"/>
      <x v="22"/>
    </i>
    <i r="2">
      <x v="139"/>
      <x v="36"/>
    </i>
    <i r="2">
      <x v="66"/>
      <x v="16"/>
    </i>
    <i r="2">
      <x v="175"/>
      <x v="59"/>
    </i>
    <i r="2">
      <x v="73"/>
      <x v="22"/>
    </i>
    <i r="2">
      <x v="183"/>
      <x v="6"/>
    </i>
    <i r="2">
      <x v="134"/>
      <x v="22"/>
    </i>
    <i r="2">
      <x v="100"/>
      <x v="22"/>
    </i>
    <i r="2">
      <x v="62"/>
      <x v="6"/>
    </i>
    <i r="1">
      <x v="24"/>
      <x v="59"/>
      <x v="3"/>
    </i>
    <i r="2">
      <x v="170"/>
      <x v="3"/>
    </i>
    <i r="2">
      <x v="14"/>
      <x v="23"/>
    </i>
    <i r="2">
      <x v="17"/>
      <x v="3"/>
    </i>
    <i r="2">
      <x v="90"/>
      <x v="30"/>
    </i>
    <i r="2">
      <x v="34"/>
      <x v="20"/>
    </i>
    <i r="2">
      <x v="83"/>
      <x v="3"/>
    </i>
    <i r="2">
      <x v="18"/>
      <x v="10"/>
    </i>
    <i r="1">
      <x v="25"/>
      <x v="17"/>
      <x v="3"/>
    </i>
    <i r="2">
      <x v="59"/>
      <x v="3"/>
    </i>
    <i r="2">
      <x v="170"/>
      <x v="3"/>
    </i>
    <i r="2">
      <x v="35"/>
      <x v="20"/>
    </i>
    <i r="2">
      <x v="90"/>
      <x v="30"/>
    </i>
    <i r="2">
      <x v="180"/>
      <x v="43"/>
    </i>
    <i r="2">
      <x v="24"/>
      <x v="10"/>
    </i>
    <i r="2">
      <x v="165"/>
      <x v="10"/>
    </i>
    <i r="2">
      <x v="11"/>
      <x v="20"/>
    </i>
    <i r="2">
      <x v="18"/>
      <x v="10"/>
    </i>
    <i r="2">
      <x v="177"/>
      <x v="11"/>
    </i>
    <i r="2">
      <x v="34"/>
      <x v="20"/>
    </i>
    <i r="2">
      <x/>
      <x v="49"/>
    </i>
    <i r="2">
      <x v="174"/>
      <x v="58"/>
    </i>
    <i r="1">
      <x v="26"/>
      <x v="48"/>
      <x v="4"/>
    </i>
    <i r="2">
      <x v="169"/>
      <x v="53"/>
    </i>
    <i r="2">
      <x v="13"/>
      <x v="5"/>
    </i>
    <i r="2">
      <x v="39"/>
      <x v="27"/>
    </i>
    <i r="2">
      <x v="147"/>
      <x v="27"/>
    </i>
    <i r="1">
      <x v="28"/>
      <x v="51"/>
      <x v="8"/>
    </i>
    <i r="2">
      <x v="12"/>
      <x v="9"/>
    </i>
    <i r="2">
      <x v="182"/>
      <x v="7"/>
    </i>
    <i r="2">
      <x v="32"/>
      <x v="7"/>
    </i>
    <i r="1">
      <x v="31"/>
      <x v="59"/>
      <x v="3"/>
    </i>
    <i r="2">
      <x v="17"/>
      <x v="3"/>
    </i>
    <i r="2">
      <x v="90"/>
      <x v="30"/>
    </i>
    <i r="2">
      <x v="165"/>
      <x v="10"/>
    </i>
    <i r="2">
      <x v="180"/>
      <x v="43"/>
    </i>
    <i r="2">
      <x v="24"/>
      <x v="10"/>
    </i>
    <i r="2">
      <x v="48"/>
      <x v="4"/>
    </i>
    <i r="2">
      <x v="150"/>
      <x v="40"/>
    </i>
    <i r="2">
      <x v="18"/>
      <x v="10"/>
    </i>
    <i r="2">
      <x v="144"/>
      <x v="34"/>
    </i>
    <i r="2">
      <x v="173"/>
      <x v="57"/>
    </i>
    <i r="2">
      <x v="94"/>
      <x v="20"/>
    </i>
    <i r="2">
      <x v="31"/>
      <x v="20"/>
    </i>
    <i r="2">
      <x v="11"/>
      <x v="20"/>
    </i>
    <i r="2">
      <x v="153"/>
      <x v="41"/>
    </i>
    <i r="2">
      <x v="168"/>
      <x v="43"/>
    </i>
    <i r="1">
      <x v="32"/>
      <x v="172"/>
      <x v="55"/>
    </i>
    <i r="2">
      <x v="8"/>
      <x v="39"/>
    </i>
    <i r="2">
      <x v="168"/>
      <x v="56"/>
    </i>
    <i r="2">
      <x v="164"/>
      <x v="48"/>
    </i>
  </rowItems>
  <colItems count="1">
    <i/>
  </colItems>
  <pageFields count="2">
    <pageField fld="0" hier="-1"/>
    <pageField fld="4" hier="-1"/>
  </pageFields>
  <dataFields count="1"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447" firstHeaderRow="1" firstDataRow="2" firstDataCol="2" rowPageCount="3" colPageCount="1"/>
  <pivotFields count="16">
    <pivotField axis="axisPage" compact="0" outline="0" subtotalTop="0" multipleItemSelectionAllowed="1" showAll="0" defaultSubtotal="0">
      <items count="7">
        <item m="1" x="6"/>
        <item h="1" x="4"/>
        <item x="0"/>
        <item x="1"/>
        <item x="2"/>
        <item x="3"/>
        <item m="1" x="5"/>
      </items>
    </pivotField>
    <pivotField axis="axisPage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m="1" x="26"/>
        <item m="1" x="27"/>
        <item m="1" x="29"/>
        <item m="1" x="31"/>
        <item m="1" x="33"/>
        <item m="1" x="35"/>
        <item m="1" x="37"/>
        <item m="1" x="38"/>
        <item m="1" x="39"/>
        <item m="1" x="40"/>
        <item m="1" x="41"/>
        <item m="1" x="42"/>
        <item m="1" x="43"/>
        <item h="1" x="6"/>
        <item h="1" x="21"/>
        <item m="1" x="44"/>
        <item m="1" x="28"/>
        <item m="1" x="22"/>
        <item m="1" x="30"/>
        <item x="11"/>
        <item m="1" x="23"/>
        <item m="1" x="32"/>
        <item m="1" x="24"/>
        <item m="1" x="34"/>
        <item m="1" x="25"/>
        <item m="1" x="36"/>
        <item h="1" x="20"/>
      </items>
    </pivotField>
    <pivotField compact="0" outline="0" subtotalTop="0" showAll="0" defaultSubtotal="0"/>
    <pivotField axis="axisRow" compact="0" outline="0" subtotalTop="0" showAll="0" sortType="descending" defaultSubtotal="0">
      <items count="184">
        <item x="103"/>
        <item m="1" x="175"/>
        <item x="86"/>
        <item m="1" x="157"/>
        <item m="1" x="134"/>
        <item x="94"/>
        <item m="1" x="130"/>
        <item m="1" x="146"/>
        <item x="26"/>
        <item x="85"/>
        <item m="1" x="115"/>
        <item m="1" x="177"/>
        <item m="1" x="133"/>
        <item m="1" x="165"/>
        <item x="0"/>
        <item x="67"/>
        <item x="37"/>
        <item m="1" x="104"/>
        <item m="1" x="151"/>
        <item m="1" x="149"/>
        <item m="1" x="172"/>
        <item m="1" x="166"/>
        <item m="1" x="128"/>
        <item m="1" x="145"/>
        <item x="21"/>
        <item m="1" x="131"/>
        <item m="1" x="112"/>
        <item x="1"/>
        <item m="1" x="120"/>
        <item m="1" x="123"/>
        <item x="19"/>
        <item x="20"/>
        <item x="58"/>
        <item m="1" x="147"/>
        <item m="1" x="118"/>
        <item m="1" x="138"/>
        <item m="1" x="137"/>
        <item x="17"/>
        <item x="95"/>
        <item m="1" x="162"/>
        <item m="1" x="164"/>
        <item x="5"/>
        <item m="1" x="139"/>
        <item x="23"/>
        <item x="12"/>
        <item x="24"/>
        <item m="1" x="173"/>
        <item x="2"/>
        <item x="4"/>
        <item m="1" x="125"/>
        <item m="1" x="114"/>
        <item x="62"/>
        <item m="1" x="174"/>
        <item x="80"/>
        <item x="74"/>
        <item x="50"/>
        <item x="51"/>
        <item x="34"/>
        <item m="1" x="154"/>
        <item m="1" x="160"/>
        <item m="1" x="169"/>
        <item m="1" x="117"/>
        <item m="1" x="181"/>
        <item x="3"/>
        <item m="1" x="124"/>
        <item m="1" x="126"/>
        <item m="1" x="168"/>
        <item x="44"/>
        <item m="1" x="116"/>
        <item m="1" x="107"/>
        <item m="1" x="106"/>
        <item m="1" x="153"/>
        <item m="1" x="105"/>
        <item m="1" x="119"/>
        <item x="43"/>
        <item m="1" x="159"/>
        <item x="13"/>
        <item m="1" x="148"/>
        <item x="31"/>
        <item m="1" x="142"/>
        <item x="16"/>
        <item m="1" x="141"/>
        <item m="1" x="111"/>
        <item m="1" x="110"/>
        <item m="1" x="135"/>
        <item m="1" x="178"/>
        <item m="1" x="183"/>
        <item x="49"/>
        <item x="35"/>
        <item m="1" x="121"/>
        <item x="36"/>
        <item x="29"/>
        <item m="1" x="140"/>
        <item x="45"/>
        <item m="1" x="109"/>
        <item x="39"/>
        <item m="1" x="152"/>
        <item m="1" x="136"/>
        <item m="1" x="150"/>
        <item m="1" x="158"/>
        <item m="1" x="176"/>
        <item x="52"/>
        <item m="1" x="167"/>
        <item x="30"/>
        <item m="1" x="179"/>
        <item m="1" x="127"/>
        <item m="1" x="144"/>
        <item x="72"/>
        <item m="1" x="122"/>
        <item m="1" x="108"/>
        <item x="48"/>
        <item m="1" x="171"/>
        <item m="1" x="113"/>
        <item m="1" x="180"/>
        <item x="9"/>
        <item m="1" x="143"/>
        <item x="41"/>
        <item m="1" x="156"/>
        <item m="1" x="182"/>
        <item x="46"/>
        <item x="14"/>
        <item x="28"/>
        <item m="1" x="170"/>
        <item x="53"/>
        <item x="27"/>
        <item m="1" x="132"/>
        <item m="1" x="155"/>
        <item x="11"/>
        <item m="1" x="161"/>
        <item m="1" x="163"/>
        <item x="88"/>
        <item x="81"/>
        <item m="1" x="129"/>
        <item x="6"/>
        <item x="7"/>
        <item x="8"/>
        <item x="10"/>
        <item x="15"/>
        <item x="18"/>
        <item x="22"/>
        <item x="25"/>
        <item x="32"/>
        <item x="33"/>
        <item x="38"/>
        <item x="40"/>
        <item x="42"/>
        <item x="47"/>
        <item x="54"/>
        <item x="56"/>
        <item x="55"/>
        <item x="57"/>
        <item x="59"/>
        <item x="60"/>
        <item x="61"/>
        <item x="63"/>
        <item x="64"/>
        <item x="65"/>
        <item x="66"/>
        <item x="68"/>
        <item x="69"/>
        <item x="70"/>
        <item x="71"/>
        <item x="73"/>
        <item x="75"/>
        <item x="76"/>
        <item x="77"/>
        <item x="78"/>
        <item x="79"/>
        <item x="82"/>
        <item x="83"/>
        <item x="84"/>
        <item x="87"/>
        <item x="89"/>
        <item x="91"/>
        <item x="92"/>
        <item x="93"/>
        <item x="90"/>
        <item x="96"/>
        <item x="97"/>
        <item x="99"/>
        <item x="98"/>
        <item x="100"/>
        <item x="101"/>
        <item x="102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sortType="ascending" defaultSubtotal="0">
      <items count="31">
        <item h="1" x="25"/>
        <item x="0"/>
        <item x="1"/>
        <item x="2"/>
        <item x="3"/>
        <item m="1" x="28"/>
        <item x="4"/>
        <item x="5"/>
        <item m="1" x="29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7"/>
        <item x="21"/>
        <item m="1" x="30"/>
        <item x="22"/>
        <item x="23"/>
        <item x="24"/>
        <item h="1"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13"/>
    <field x="6"/>
  </rowFields>
  <rowItems count="441">
    <i>
      <x v="1"/>
      <x v="27"/>
    </i>
    <i r="1">
      <x v="63"/>
    </i>
    <i r="1">
      <x v="47"/>
    </i>
    <i r="1">
      <x v="14"/>
    </i>
    <i r="1">
      <x v="87"/>
    </i>
    <i r="1">
      <x v="32"/>
    </i>
    <i r="1">
      <x v="48"/>
    </i>
    <i r="1">
      <x v="150"/>
    </i>
    <i r="1">
      <x v="165"/>
    </i>
    <i r="1">
      <x v="53"/>
    </i>
    <i r="1">
      <x v="120"/>
    </i>
    <i r="1">
      <x v="158"/>
    </i>
    <i r="1">
      <x v="41"/>
    </i>
    <i r="1">
      <x v="166"/>
    </i>
    <i r="1">
      <x v="176"/>
    </i>
    <i r="1">
      <x v="167"/>
    </i>
    <i r="1">
      <x v="151"/>
    </i>
    <i r="1">
      <x v="152"/>
    </i>
    <i r="1">
      <x v="173"/>
    </i>
    <i r="1">
      <x v="51"/>
    </i>
    <i r="1">
      <x v="174"/>
    </i>
    <i r="1">
      <x v="153"/>
    </i>
    <i r="1">
      <x v="168"/>
    </i>
    <i r="1">
      <x v="175"/>
    </i>
    <i r="1">
      <x v="2"/>
    </i>
    <i r="1">
      <x v="5"/>
    </i>
    <i>
      <x v="2"/>
      <x v="138"/>
    </i>
    <i r="1">
      <x v="37"/>
    </i>
    <i r="1">
      <x v="53"/>
    </i>
    <i r="1">
      <x v="44"/>
    </i>
    <i r="1">
      <x v="32"/>
    </i>
    <i r="1">
      <x v="127"/>
    </i>
    <i r="1">
      <x v="158"/>
    </i>
    <i r="1">
      <x v="157"/>
    </i>
    <i r="1">
      <x v="24"/>
    </i>
    <i r="1">
      <x v="15"/>
    </i>
    <i r="1">
      <x v="48"/>
    </i>
    <i r="1">
      <x v="140"/>
    </i>
    <i r="1">
      <x v="165"/>
    </i>
    <i r="1">
      <x v="5"/>
    </i>
    <i r="1">
      <x v="30"/>
    </i>
    <i r="1">
      <x v="31"/>
    </i>
    <i r="1">
      <x v="139"/>
    </i>
    <i r="1">
      <x v="120"/>
    </i>
    <i r="1">
      <x v="177"/>
    </i>
    <i r="1">
      <x v="159"/>
    </i>
    <i r="1">
      <x v="152"/>
    </i>
    <i r="1">
      <x v="169"/>
    </i>
    <i r="1">
      <x v="41"/>
    </i>
    <i r="1">
      <x v="8"/>
    </i>
    <i r="1">
      <x v="166"/>
    </i>
    <i r="1">
      <x v="175"/>
    </i>
    <i r="1">
      <x v="167"/>
    </i>
    <i r="1">
      <x v="2"/>
    </i>
    <i r="1">
      <x v="136"/>
    </i>
    <i>
      <x v="3"/>
      <x v="124"/>
    </i>
    <i r="1">
      <x v="91"/>
    </i>
    <i r="1">
      <x v="121"/>
    </i>
    <i r="1">
      <x v="103"/>
    </i>
    <i r="1">
      <x v="107"/>
    </i>
    <i r="1">
      <x v="48"/>
    </i>
    <i r="1">
      <x v="155"/>
    </i>
    <i r="1">
      <x v="43"/>
    </i>
    <i r="1">
      <x v="47"/>
    </i>
    <i r="1">
      <x v="161"/>
    </i>
    <i r="1">
      <x v="170"/>
    </i>
    <i r="1">
      <x v="14"/>
    </i>
    <i r="1">
      <x v="95"/>
    </i>
    <i r="1">
      <x v="74"/>
    </i>
    <i r="1">
      <x v="157"/>
    </i>
    <i r="1">
      <x v="177"/>
    </i>
    <i r="1">
      <x v="131"/>
    </i>
    <i r="1">
      <x v="9"/>
    </i>
    <i r="1">
      <x v="167"/>
    </i>
    <i r="1">
      <x v="151"/>
    </i>
    <i>
      <x v="4"/>
      <x v="27"/>
    </i>
    <i r="1">
      <x v="80"/>
    </i>
    <i r="1">
      <x v="144"/>
    </i>
    <i r="1">
      <x v="150"/>
    </i>
    <i r="1">
      <x v="37"/>
    </i>
    <i r="1">
      <x v="120"/>
    </i>
    <i r="1">
      <x v="135"/>
    </i>
    <i r="1">
      <x v="158"/>
    </i>
    <i r="1">
      <x v="30"/>
    </i>
    <i r="1">
      <x v="53"/>
    </i>
    <i r="1">
      <x v="168"/>
    </i>
    <i r="1">
      <x v="5"/>
    </i>
    <i r="1">
      <x v="51"/>
    </i>
    <i r="1">
      <x v="127"/>
    </i>
    <i r="1">
      <x v="44"/>
    </i>
    <i r="1">
      <x v="2"/>
    </i>
    <i r="1">
      <x v="176"/>
    </i>
    <i r="1">
      <x v="38"/>
    </i>
    <i r="1">
      <x v="175"/>
    </i>
    <i r="1">
      <x v="134"/>
    </i>
    <i>
      <x v="6"/>
      <x v="124"/>
    </i>
    <i r="1">
      <x v="91"/>
    </i>
    <i r="1">
      <x v="57"/>
    </i>
    <i r="1">
      <x v="78"/>
    </i>
    <i r="1">
      <x v="14"/>
    </i>
    <i r="1">
      <x v="27"/>
    </i>
    <i r="1">
      <x v="133"/>
    </i>
    <i r="1">
      <x v="135"/>
    </i>
    <i r="1">
      <x v="155"/>
    </i>
    <i r="1">
      <x v="103"/>
    </i>
    <i r="1">
      <x v="90"/>
    </i>
    <i r="1">
      <x v="180"/>
    </i>
    <i r="1">
      <x v="150"/>
    </i>
    <i r="1">
      <x v="144"/>
    </i>
    <i r="1">
      <x v="154"/>
    </i>
    <i r="1">
      <x v="177"/>
    </i>
    <i r="1">
      <x v="156"/>
    </i>
    <i r="1">
      <x v="179"/>
    </i>
    <i r="1">
      <x v="74"/>
    </i>
    <i>
      <x v="7"/>
      <x v="31"/>
    </i>
    <i r="1">
      <x v="158"/>
    </i>
    <i r="1">
      <x v="48"/>
    </i>
    <i r="1">
      <x v="74"/>
    </i>
    <i r="1">
      <x v="169"/>
    </i>
    <i r="1">
      <x v="131"/>
    </i>
    <i r="1">
      <x v="91"/>
    </i>
    <i r="1">
      <x v="139"/>
    </i>
    <i r="1">
      <x v="95"/>
    </i>
    <i r="1">
      <x v="145"/>
    </i>
    <i r="1">
      <x v="181"/>
    </i>
    <i r="1">
      <x v="152"/>
    </i>
    <i>
      <x v="9"/>
      <x v="88"/>
    </i>
    <i r="1">
      <x v="67"/>
    </i>
    <i r="1">
      <x v="124"/>
    </i>
    <i r="1">
      <x v="141"/>
    </i>
    <i r="1">
      <x v="93"/>
    </i>
    <i r="1">
      <x v="91"/>
    </i>
    <i r="1">
      <x v="121"/>
    </i>
    <i r="1">
      <x v="146"/>
    </i>
    <i r="1">
      <x v="57"/>
    </i>
    <i r="1">
      <x v="133"/>
    </i>
    <i r="1">
      <x v="14"/>
    </i>
    <i r="1">
      <x v="110"/>
    </i>
    <i r="1">
      <x v="103"/>
    </i>
    <i r="1">
      <x v="119"/>
    </i>
    <i r="1">
      <x v="170"/>
    </i>
    <i r="1">
      <x v="55"/>
    </i>
    <i r="1">
      <x v="143"/>
    </i>
    <i r="1">
      <x v="155"/>
    </i>
    <i r="1">
      <x v="107"/>
    </i>
    <i r="1">
      <x v="162"/>
    </i>
    <i r="1">
      <x v="161"/>
    </i>
    <i r="1">
      <x v="43"/>
    </i>
    <i r="1">
      <x v="137"/>
    </i>
    <i r="1">
      <x v="142"/>
    </i>
    <i r="1">
      <x v="87"/>
    </i>
    <i r="1">
      <x v="165"/>
    </i>
    <i r="1">
      <x v="174"/>
    </i>
    <i r="1">
      <x v="157"/>
    </i>
    <i r="1">
      <x v="177"/>
    </i>
    <i r="1">
      <x v="74"/>
    </i>
    <i r="1">
      <x v="130"/>
    </i>
    <i>
      <x v="10"/>
      <x v="88"/>
    </i>
    <i r="1">
      <x v="124"/>
    </i>
    <i r="1">
      <x v="141"/>
    </i>
    <i r="1">
      <x v="93"/>
    </i>
    <i r="1">
      <x v="91"/>
    </i>
    <i r="1">
      <x v="121"/>
    </i>
    <i r="1">
      <x v="57"/>
    </i>
    <i r="1">
      <x v="14"/>
    </i>
    <i r="1">
      <x v="103"/>
    </i>
    <i r="1">
      <x v="170"/>
    </i>
    <i r="1">
      <x v="133"/>
    </i>
    <i r="1">
      <x v="55"/>
    </i>
    <i r="1">
      <x v="143"/>
    </i>
    <i r="1">
      <x v="155"/>
    </i>
    <i r="1">
      <x v="142"/>
    </i>
    <i r="1">
      <x v="107"/>
    </i>
    <i r="1">
      <x v="87"/>
    </i>
    <i r="1">
      <x v="162"/>
    </i>
    <i r="1">
      <x v="165"/>
    </i>
    <i r="1">
      <x v="174"/>
    </i>
    <i r="1">
      <x v="74"/>
    </i>
    <i>
      <x v="11"/>
      <x v="67"/>
    </i>
    <i r="1">
      <x v="146"/>
    </i>
    <i r="1">
      <x v="110"/>
    </i>
    <i r="1">
      <x v="119"/>
    </i>
    <i r="1">
      <x v="43"/>
    </i>
    <i r="1">
      <x v="161"/>
    </i>
    <i r="1">
      <x v="137"/>
    </i>
    <i r="1">
      <x v="157"/>
    </i>
    <i r="1">
      <x v="177"/>
    </i>
    <i r="1">
      <x v="130"/>
    </i>
    <i>
      <x v="12"/>
      <x v="101"/>
    </i>
    <i r="1">
      <x v="48"/>
    </i>
    <i r="1">
      <x v="147"/>
    </i>
    <i r="1">
      <x v="163"/>
    </i>
    <i r="1">
      <x v="167"/>
    </i>
    <i r="1">
      <x v="8"/>
    </i>
    <i r="1">
      <x v="116"/>
    </i>
    <i r="1">
      <x v="123"/>
    </i>
    <i r="1">
      <x v="182"/>
    </i>
    <i r="1">
      <x v="45"/>
    </i>
    <i r="1">
      <x v="31"/>
    </i>
    <i>
      <x v="13"/>
      <x v="67"/>
    </i>
    <i r="1">
      <x v="138"/>
    </i>
    <i r="1">
      <x v="146"/>
    </i>
    <i r="1">
      <x v="110"/>
    </i>
    <i r="1">
      <x v="119"/>
    </i>
    <i r="1">
      <x v="131"/>
    </i>
    <i r="1">
      <x v="43"/>
    </i>
    <i r="1">
      <x v="161"/>
    </i>
    <i r="1">
      <x v="177"/>
    </i>
    <i r="1">
      <x v="9"/>
    </i>
    <i r="1">
      <x v="55"/>
    </i>
    <i r="1">
      <x v="56"/>
    </i>
    <i>
      <x v="14"/>
      <x v="88"/>
    </i>
    <i r="1">
      <x v="110"/>
    </i>
    <i r="1">
      <x v="32"/>
    </i>
    <i r="1">
      <x v="56"/>
    </i>
    <i r="1">
      <x v="55"/>
    </i>
    <i r="1">
      <x v="138"/>
    </i>
    <i r="1">
      <x v="161"/>
    </i>
    <i r="1">
      <x v="157"/>
    </i>
    <i r="1">
      <x v="140"/>
    </i>
    <i r="1">
      <x v="130"/>
    </i>
    <i r="1">
      <x v="43"/>
    </i>
    <i r="1">
      <x v="181"/>
    </i>
    <i r="1">
      <x v="9"/>
    </i>
    <i r="1">
      <x v="151"/>
    </i>
    <i>
      <x v="15"/>
      <x v="57"/>
    </i>
    <i r="1">
      <x v="80"/>
    </i>
    <i r="1">
      <x v="27"/>
    </i>
    <i r="1">
      <x v="47"/>
    </i>
    <i r="1">
      <x v="103"/>
    </i>
    <i r="1">
      <x v="63"/>
    </i>
    <i r="1">
      <x v="180"/>
    </i>
    <i r="1">
      <x v="150"/>
    </i>
    <i r="1">
      <x v="144"/>
    </i>
    <i r="1">
      <x v="168"/>
    </i>
    <i r="1">
      <x v="149"/>
    </i>
    <i r="1">
      <x v="148"/>
    </i>
    <i r="1">
      <x v="153"/>
    </i>
    <i>
      <x v="16"/>
      <x v="138"/>
    </i>
    <i r="1">
      <x v="31"/>
    </i>
    <i r="1">
      <x v="37"/>
    </i>
    <i r="1">
      <x v="43"/>
    </i>
    <i r="1">
      <x v="74"/>
    </i>
    <i r="1">
      <x v="120"/>
    </i>
    <i r="1">
      <x v="139"/>
    </i>
    <i r="1">
      <x v="140"/>
    </i>
    <i r="1">
      <x v="15"/>
    </i>
    <i r="1">
      <x v="30"/>
    </i>
    <i r="1">
      <x v="177"/>
    </i>
    <i r="1">
      <x v="41"/>
    </i>
    <i r="1">
      <x v="24"/>
    </i>
    <i r="1">
      <x v="136"/>
    </i>
    <i r="1">
      <x v="176"/>
    </i>
    <i r="1">
      <x v="145"/>
    </i>
    <i r="1">
      <x v="183"/>
    </i>
    <i>
      <x v="17"/>
      <x v="67"/>
    </i>
    <i r="1">
      <x v="146"/>
    </i>
    <i r="1">
      <x v="88"/>
    </i>
    <i r="1">
      <x v="138"/>
    </i>
    <i r="1">
      <x v="110"/>
    </i>
    <i r="1">
      <x v="55"/>
    </i>
    <i r="1">
      <x v="127"/>
    </i>
    <i r="1">
      <x v="32"/>
    </i>
    <i r="1">
      <x v="56"/>
    </i>
    <i r="1">
      <x v="53"/>
    </i>
    <i r="1">
      <x v="137"/>
    </i>
    <i r="1">
      <x v="43"/>
    </i>
    <i r="1">
      <x v="37"/>
    </i>
    <i r="1">
      <x v="158"/>
    </i>
    <i r="1">
      <x v="120"/>
    </i>
    <i r="1">
      <x v="161"/>
    </i>
    <i r="1">
      <x v="140"/>
    </i>
    <i r="1">
      <x v="44"/>
    </i>
    <i r="1">
      <x v="157"/>
    </i>
    <i r="1">
      <x v="15"/>
    </i>
    <i r="1">
      <x v="131"/>
    </i>
    <i r="1">
      <x v="5"/>
    </i>
    <i r="1">
      <x v="166"/>
    </i>
    <i r="1">
      <x v="41"/>
    </i>
    <i r="1">
      <x v="9"/>
    </i>
    <i r="1">
      <x v="151"/>
    </i>
    <i r="1">
      <x v="152"/>
    </i>
    <i r="1">
      <x v="159"/>
    </i>
    <i>
      <x v="18"/>
      <x v="101"/>
    </i>
    <i r="1">
      <x v="147"/>
    </i>
    <i r="1">
      <x v="48"/>
    </i>
    <i r="1">
      <x v="45"/>
    </i>
    <i r="1">
      <x v="8"/>
    </i>
    <i r="1">
      <x v="163"/>
    </i>
    <i r="1">
      <x v="167"/>
    </i>
    <i r="1">
      <x v="123"/>
    </i>
    <i r="1">
      <x v="116"/>
    </i>
    <i r="1">
      <x v="182"/>
    </i>
    <i r="1">
      <x v="164"/>
    </i>
    <i>
      <x v="19"/>
      <x v="27"/>
    </i>
    <i r="1">
      <x v="80"/>
    </i>
    <i r="1">
      <x v="63"/>
    </i>
    <i r="1">
      <x v="135"/>
    </i>
    <i r="1">
      <x v="158"/>
    </i>
    <i r="1">
      <x v="51"/>
    </i>
    <i r="1">
      <x v="127"/>
    </i>
    <i r="1">
      <x v="44"/>
    </i>
    <i r="1">
      <x v="144"/>
    </i>
    <i r="1">
      <x v="150"/>
    </i>
    <i r="1">
      <x v="37"/>
    </i>
    <i r="1">
      <x v="15"/>
    </i>
    <i r="1">
      <x v="153"/>
    </i>
    <i r="1">
      <x v="120"/>
    </i>
    <i r="1">
      <x v="53"/>
    </i>
    <i r="1">
      <x v="168"/>
    </i>
    <i r="1">
      <x v="173"/>
    </i>
    <i r="1">
      <x v="159"/>
    </i>
    <i r="1">
      <x v="38"/>
    </i>
    <i r="1">
      <x v="114"/>
    </i>
    <i r="1">
      <x v="166"/>
    </i>
    <i r="1">
      <x v="152"/>
    </i>
    <i r="1">
      <x v="136"/>
    </i>
    <i r="1">
      <x v="171"/>
    </i>
    <i r="1">
      <x v="2"/>
    </i>
    <i>
      <x v="20"/>
      <x v="37"/>
    </i>
    <i r="1">
      <x v="127"/>
    </i>
    <i r="1">
      <x v="53"/>
    </i>
    <i r="1">
      <x v="44"/>
    </i>
    <i r="1">
      <x v="158"/>
    </i>
    <i r="1">
      <x v="24"/>
    </i>
    <i r="1">
      <x v="15"/>
    </i>
    <i r="1">
      <x v="139"/>
    </i>
    <i r="1">
      <x v="30"/>
    </i>
    <i r="1">
      <x v="41"/>
    </i>
    <i r="1">
      <x v="120"/>
    </i>
    <i r="1">
      <x v="5"/>
    </i>
    <i r="1">
      <x v="159"/>
    </i>
    <i r="1">
      <x v="54"/>
    </i>
    <i r="1">
      <x v="166"/>
    </i>
    <i r="1">
      <x v="136"/>
    </i>
    <i r="1">
      <x v="2"/>
    </i>
    <i r="1">
      <x v="134"/>
    </i>
    <i r="1">
      <x v="176"/>
    </i>
    <i r="1">
      <x v="8"/>
    </i>
    <i r="1">
      <x v="45"/>
    </i>
    <i r="1">
      <x v="175"/>
    </i>
    <i r="1">
      <x v="145"/>
    </i>
    <i r="1">
      <x v="183"/>
    </i>
    <i r="1">
      <x v="152"/>
    </i>
    <i>
      <x v="21"/>
      <x v="124"/>
    </i>
    <i r="1">
      <x v="88"/>
    </i>
    <i r="1">
      <x v="93"/>
    </i>
    <i r="1">
      <x v="141"/>
    </i>
    <i r="1">
      <x v="78"/>
    </i>
    <i r="1">
      <x v="170"/>
    </i>
    <i r="1">
      <x v="67"/>
    </i>
    <i r="1">
      <x v="119"/>
    </i>
    <i r="1">
      <x v="87"/>
    </i>
    <i r="1">
      <x v="16"/>
    </i>
    <i r="1">
      <x v="162"/>
    </i>
    <i r="1">
      <x v="14"/>
    </i>
    <i r="1">
      <x v="133"/>
    </i>
    <i r="1">
      <x v="47"/>
    </i>
    <i r="1">
      <x v="107"/>
    </i>
    <i r="1">
      <x v="103"/>
    </i>
    <i r="1">
      <x v="142"/>
    </i>
    <i>
      <x v="22"/>
      <x v="88"/>
    </i>
    <i r="1">
      <x v="124"/>
    </i>
    <i r="1">
      <x v="78"/>
    </i>
    <i r="1">
      <x v="103"/>
    </i>
    <i r="1">
      <x v="16"/>
    </i>
    <i r="1">
      <x v="143"/>
    </i>
    <i r="1">
      <x v="170"/>
    </i>
    <i r="1">
      <x v="155"/>
    </i>
    <i r="1">
      <x v="14"/>
    </i>
    <i r="1">
      <x v="142"/>
    </i>
    <i r="1">
      <x v="74"/>
    </i>
    <i r="1">
      <x v="87"/>
    </i>
    <i r="1">
      <x v="131"/>
    </i>
    <i r="1">
      <x v="154"/>
    </i>
    <i r="1">
      <x v="180"/>
    </i>
    <i r="1">
      <x v="165"/>
    </i>
    <i r="1">
      <x v="156"/>
    </i>
    <i r="1">
      <x v="177"/>
    </i>
    <i r="1">
      <x v="174"/>
    </i>
    <i r="1">
      <x v="43"/>
    </i>
    <i r="1">
      <x v="110"/>
    </i>
    <i>
      <x v="23"/>
      <x v="80"/>
    </i>
    <i r="1">
      <x v="147"/>
    </i>
    <i r="1">
      <x v="95"/>
    </i>
    <i r="1">
      <x v="74"/>
    </i>
    <i r="1">
      <x v="30"/>
    </i>
    <i r="1">
      <x v="45"/>
    </i>
    <i r="1">
      <x v="158"/>
    </i>
    <i r="1">
      <x v="169"/>
    </i>
    <i r="1">
      <x v="137"/>
    </i>
    <i>
      <x v="25"/>
      <x v="48"/>
    </i>
    <i r="1">
      <x v="101"/>
    </i>
    <i r="1">
      <x v="116"/>
    </i>
    <i r="1">
      <x v="8"/>
    </i>
    <i r="1">
      <x v="167"/>
    </i>
    <i r="1">
      <x v="163"/>
    </i>
    <i r="1">
      <x v="31"/>
    </i>
    <i r="1">
      <x v="123"/>
    </i>
    <i r="1">
      <x v="182"/>
    </i>
    <i>
      <x v="27"/>
      <x v="179"/>
    </i>
    <i r="1">
      <x v="168"/>
    </i>
    <i r="1">
      <x v="24"/>
    </i>
    <i r="1">
      <x v="41"/>
    </i>
    <i r="1">
      <x v="174"/>
    </i>
    <i r="1">
      <x v="114"/>
    </i>
    <i r="1">
      <x v="183"/>
    </i>
    <i r="1">
      <x v="139"/>
    </i>
    <i r="1">
      <x v="148"/>
    </i>
    <i>
      <x v="28"/>
      <x v="124"/>
    </i>
    <i r="1">
      <x v="78"/>
    </i>
    <i r="1">
      <x v="88"/>
    </i>
    <i r="1">
      <x v="103"/>
    </i>
    <i r="1">
      <x v="143"/>
    </i>
    <i r="1">
      <x v="27"/>
    </i>
    <i r="1">
      <x v="155"/>
    </i>
    <i r="1">
      <x v="144"/>
    </i>
    <i r="1">
      <x v="57"/>
    </i>
    <i r="1">
      <x v="80"/>
    </i>
    <i r="1">
      <x v="135"/>
    </i>
    <i r="1">
      <x v="87"/>
    </i>
    <i r="1">
      <x v="76"/>
    </i>
    <i r="1">
      <x v="165"/>
    </i>
    <i r="1">
      <x v="180"/>
    </i>
    <i r="1">
      <x v="51"/>
    </i>
    <i r="1">
      <x v="74"/>
    </i>
    <i r="1">
      <x v="170"/>
    </i>
    <i r="1">
      <x v="16"/>
    </i>
    <i r="1">
      <x v="150"/>
    </i>
    <i r="1">
      <x v="156"/>
    </i>
    <i r="1">
      <x v="137"/>
    </i>
    <i r="1">
      <x v="168"/>
    </i>
    <i r="1">
      <x v="142"/>
    </i>
    <i r="1">
      <x v="173"/>
    </i>
    <i r="1">
      <x v="38"/>
    </i>
    <i r="1">
      <x v="153"/>
    </i>
    <i>
      <x v="29"/>
      <x v="110"/>
    </i>
    <i r="1">
      <x v="172"/>
    </i>
    <i r="1">
      <x v="164"/>
    </i>
    <i r="1">
      <x v="168"/>
    </i>
    <i r="1">
      <x v="130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4" hier="-1"/>
    <pageField fld="1" hier="-1"/>
  </pageFields>
  <dataFields count="3">
    <dataField name="Sum of OverallPos" fld="15" showDataAs="runTotal" baseField="6" baseItem="0"/>
    <dataField name="PosRank" fld="14" baseField="6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939ED-8A55-4FAB-B18D-D7E86797FE4A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141" firstHeaderRow="2" firstDataRow="2" firstDataCol="4" rowPageCount="2" colPageCount="1"/>
  <pivotFields count="16">
    <pivotField axis="axisPage" compact="0" outline="0" subtotalTop="0" multipleItemSelectionAllowed="1" showAll="0" defaultSubtotal="0">
      <items count="7">
        <item h="1" m="1" x="6"/>
        <item h="1" x="4"/>
        <item h="1" x="0"/>
        <item h="1" x="1"/>
        <item h="1" x="2"/>
        <item x="3"/>
        <item m="1" x="5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axis="axisRow" compact="0" outline="0" subtotalTop="0" showAll="0" sortType="ascending" defaultSubtotal="0">
      <items count="34">
        <item x="0"/>
        <item x="1"/>
        <item x="2"/>
        <item x="3"/>
        <item m="1" x="26"/>
        <item m="1" x="32"/>
        <item m="1" x="27"/>
        <item m="1" x="33"/>
        <item m="1" x="29"/>
        <item x="4"/>
        <item x="5"/>
        <item m="1" x="3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8"/>
        <item x="21"/>
        <item m="1" x="31"/>
        <item h="1" x="22"/>
        <item x="23"/>
        <item x="24"/>
        <item x="25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m="1" x="26"/>
        <item m="1" x="27"/>
        <item m="1" x="29"/>
        <item m="1" x="31"/>
        <item m="1" x="33"/>
        <item m="1" x="35"/>
        <item m="1" x="37"/>
        <item m="1" x="38"/>
        <item m="1" x="39"/>
        <item m="1" x="40"/>
        <item m="1" x="41"/>
        <item m="1" x="42"/>
        <item m="1" x="43"/>
        <item h="1" x="6"/>
        <item h="1" x="21"/>
        <item m="1" x="44"/>
        <item m="1" x="28"/>
        <item m="1" x="22"/>
        <item m="1" x="30"/>
        <item x="11"/>
        <item m="1" x="23"/>
        <item m="1" x="32"/>
        <item m="1" x="24"/>
        <item m="1" x="34"/>
        <item m="1" x="25"/>
        <item m="1" x="36"/>
        <item h="1" x="20"/>
      </items>
    </pivotField>
    <pivotField compact="0" outline="0" subtotalTop="0" showAll="0" defaultSubtotal="0"/>
    <pivotField axis="axisRow" compact="0" outline="0" subtotalTop="0" showAll="0" measureFilter="1" sortType="descending" defaultSubtotal="0">
      <items count="184">
        <item x="81"/>
        <item x="88"/>
        <item x="11"/>
        <item m="1" x="155"/>
        <item m="1" x="132"/>
        <item x="53"/>
        <item m="1" x="170"/>
        <item m="1" x="182"/>
        <item x="48"/>
        <item m="1" x="144"/>
        <item m="1" x="127"/>
        <item x="30"/>
        <item x="52"/>
        <item x="39"/>
        <item x="45"/>
        <item m="1" x="140"/>
        <item x="36"/>
        <item x="35"/>
        <item x="49"/>
        <item m="1" x="110"/>
        <item m="1" x="142"/>
        <item m="1" x="148"/>
        <item x="13"/>
        <item m="1" x="159"/>
        <item x="43"/>
        <item m="1" x="105"/>
        <item m="1" x="153"/>
        <item x="44"/>
        <item m="1" x="154"/>
        <item x="34"/>
        <item m="1" x="174"/>
        <item x="95"/>
        <item x="20"/>
        <item m="1" x="166"/>
        <item x="37"/>
        <item x="0"/>
        <item m="1" x="115"/>
        <item m="1" x="130"/>
        <item x="103"/>
        <item x="19"/>
        <item x="50"/>
        <item m="1" x="162"/>
        <item m="1" x="106"/>
        <item m="1" x="138"/>
        <item x="1"/>
        <item m="1" x="112"/>
        <item m="1" x="124"/>
        <item x="17"/>
        <item x="16"/>
        <item m="1" x="116"/>
        <item m="1" x="158"/>
        <item x="4"/>
        <item m="1" x="173"/>
        <item x="94"/>
        <item x="80"/>
        <item x="23"/>
        <item m="1" x="161"/>
        <item m="1" x="128"/>
        <item m="1" x="163"/>
        <item x="27"/>
        <item x="12"/>
        <item m="1" x="150"/>
        <item x="14"/>
        <item m="1" x="122"/>
        <item x="46"/>
        <item m="1" x="164"/>
        <item x="5"/>
        <item m="1" x="139"/>
        <item m="1" x="160"/>
        <item m="1" x="149"/>
        <item x="58"/>
        <item m="1" x="169"/>
        <item x="41"/>
        <item x="21"/>
        <item m="1" x="119"/>
        <item x="24"/>
        <item m="1" x="167"/>
        <item x="29"/>
        <item m="1" x="181"/>
        <item x="28"/>
        <item m="1" x="172"/>
        <item m="1" x="171"/>
        <item m="1" x="126"/>
        <item x="2"/>
        <item m="1" x="183"/>
        <item m="1" x="168"/>
        <item m="1" x="108"/>
        <item x="26"/>
        <item m="1" x="141"/>
        <item m="1" x="175"/>
        <item x="31"/>
        <item m="1" x="104"/>
        <item m="1" x="134"/>
        <item m="1" x="165"/>
        <item x="62"/>
        <item x="9"/>
        <item m="1" x="151"/>
        <item x="85"/>
        <item x="3"/>
        <item m="1" x="176"/>
        <item x="86"/>
        <item x="51"/>
        <item x="74"/>
        <item m="1" x="156"/>
        <item m="1" x="152"/>
        <item m="1" x="107"/>
        <item m="1" x="180"/>
        <item m="1" x="143"/>
        <item m="1" x="113"/>
        <item m="1" x="157"/>
        <item m="1" x="135"/>
        <item m="1" x="120"/>
        <item m="1" x="114"/>
        <item m="1" x="136"/>
        <item x="67"/>
        <item x="72"/>
        <item m="1" x="146"/>
        <item m="1" x="117"/>
        <item m="1" x="179"/>
        <item m="1" x="125"/>
        <item m="1" x="137"/>
        <item m="1" x="118"/>
        <item m="1" x="177"/>
        <item m="1" x="123"/>
        <item m="1" x="133"/>
        <item m="1" x="131"/>
        <item m="1" x="121"/>
        <item m="1" x="109"/>
        <item m="1" x="111"/>
        <item m="1" x="178"/>
        <item m="1" x="147"/>
        <item m="1" x="145"/>
        <item m="1" x="129"/>
        <item x="6"/>
        <item x="7"/>
        <item x="8"/>
        <item x="10"/>
        <item x="15"/>
        <item x="18"/>
        <item x="22"/>
        <item x="25"/>
        <item x="32"/>
        <item x="33"/>
        <item x="38"/>
        <item x="40"/>
        <item x="42"/>
        <item x="47"/>
        <item x="54"/>
        <item x="56"/>
        <item x="55"/>
        <item x="57"/>
        <item x="59"/>
        <item x="60"/>
        <item x="61"/>
        <item x="63"/>
        <item x="64"/>
        <item x="65"/>
        <item x="66"/>
        <item x="68"/>
        <item x="69"/>
        <item x="70"/>
        <item x="71"/>
        <item x="73"/>
        <item x="75"/>
        <item x="76"/>
        <item x="77"/>
        <item x="78"/>
        <item x="79"/>
        <item x="82"/>
        <item x="83"/>
        <item x="84"/>
        <item x="87"/>
        <item x="89"/>
        <item x="91"/>
        <item x="92"/>
        <item x="93"/>
        <item x="90"/>
        <item x="96"/>
        <item x="97"/>
        <item x="99"/>
        <item x="98"/>
        <item x="100"/>
        <item x="101"/>
        <item x="10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3">
        <item m="1" x="60"/>
        <item m="1" x="61"/>
        <item m="1" x="62"/>
        <item x="2"/>
        <item x="11"/>
        <item x="21"/>
        <item x="9"/>
        <item x="31"/>
        <item x="3"/>
        <item x="29"/>
        <item x="19"/>
        <item x="8"/>
        <item x="15"/>
        <item x="34"/>
        <item x="12"/>
        <item x="13"/>
        <item x="4"/>
        <item x="32"/>
        <item x="33"/>
        <item x="10"/>
        <item x="0"/>
        <item x="20"/>
        <item x="5"/>
        <item x="26"/>
        <item x="30"/>
        <item x="27"/>
        <item x="59"/>
        <item x="14"/>
        <item x="1"/>
        <item x="24"/>
        <item x="18"/>
        <item x="6"/>
        <item x="7"/>
        <item x="17"/>
        <item x="22"/>
        <item x="23"/>
        <item x="16"/>
        <item x="28"/>
        <item x="25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2"/>
    <field x="6"/>
    <field x="11"/>
  </rowFields>
  <rowItems count="135">
    <i>
      <x v="1"/>
      <x/>
      <x v="44"/>
      <x v="28"/>
    </i>
    <i r="2">
      <x v="98"/>
      <x v="20"/>
    </i>
    <i r="2">
      <x v="54"/>
      <x v="22"/>
    </i>
    <i r="2">
      <x v="18"/>
      <x v="10"/>
    </i>
    <i r="2">
      <x v="83"/>
      <x v="3"/>
    </i>
    <i r="2">
      <x v="158"/>
      <x v="19"/>
    </i>
    <i r="1">
      <x v="1"/>
      <x v="54"/>
      <x v="22"/>
    </i>
    <i r="2">
      <x v="138"/>
      <x v="22"/>
    </i>
    <i r="2">
      <x v="53"/>
      <x v="19"/>
    </i>
    <i r="2">
      <x v="158"/>
      <x v="19"/>
    </i>
    <i r="2">
      <x v="70"/>
      <x v="22"/>
    </i>
    <i r="2">
      <x v="177"/>
      <x v="11"/>
    </i>
    <i r="1">
      <x v="2"/>
      <x v="59"/>
      <x v="3"/>
    </i>
    <i r="2">
      <x v="115"/>
      <x v="20"/>
    </i>
    <i r="2">
      <x v="35"/>
      <x v="20"/>
    </i>
    <i r="2">
      <x v="77"/>
      <x v="20"/>
    </i>
    <i r="2">
      <x v="24"/>
      <x v="29"/>
    </i>
    <i r="2">
      <x v="177"/>
      <x v="11"/>
    </i>
    <i r="1">
      <x v="3"/>
      <x v="44"/>
      <x v="28"/>
    </i>
    <i r="2">
      <x v="150"/>
      <x v="40"/>
    </i>
    <i r="2">
      <x v="48"/>
      <x v="4"/>
    </i>
    <i r="2">
      <x v="158"/>
      <x v="19"/>
    </i>
    <i r="2">
      <x v="53"/>
      <x v="19"/>
    </i>
    <i r="2">
      <x v="47"/>
      <x v="15"/>
    </i>
    <i r="1">
      <x v="9"/>
      <x v="59"/>
      <x v="3"/>
    </i>
    <i r="2">
      <x v="77"/>
      <x v="20"/>
    </i>
    <i r="2">
      <x v="180"/>
      <x v="43"/>
    </i>
    <i r="2">
      <x v="29"/>
      <x v="10"/>
    </i>
    <i r="2">
      <x v="90"/>
      <x v="30"/>
    </i>
    <i r="2">
      <x v="35"/>
      <x v="20"/>
    </i>
    <i r="1">
      <x v="10"/>
      <x v="158"/>
      <x v="19"/>
    </i>
    <i r="2">
      <x v="32"/>
      <x v="12"/>
    </i>
    <i r="2">
      <x v="169"/>
      <x v="51"/>
    </i>
    <i r="2">
      <x v="181"/>
      <x v="61"/>
    </i>
    <i r="2">
      <x/>
      <x v="49"/>
    </i>
    <i r="2">
      <x v="51"/>
      <x v="8"/>
    </i>
    <i r="1">
      <x v="12"/>
      <x v="17"/>
      <x v="3"/>
    </i>
    <i r="2">
      <x v="27"/>
      <x v="22"/>
    </i>
    <i r="2">
      <x v="59"/>
      <x v="3"/>
    </i>
    <i r="2">
      <x v="14"/>
      <x v="23"/>
    </i>
    <i r="2">
      <x v="170"/>
      <x v="3"/>
    </i>
    <i r="2">
      <x v="35"/>
      <x v="20"/>
    </i>
    <i r="1">
      <x v="13"/>
      <x v="17"/>
      <x v="3"/>
    </i>
    <i r="2">
      <x v="59"/>
      <x v="3"/>
    </i>
    <i r="2">
      <x v="14"/>
      <x v="23"/>
    </i>
    <i r="2">
      <x v="170"/>
      <x v="3"/>
    </i>
    <i r="2">
      <x v="35"/>
      <x v="20"/>
    </i>
    <i r="2">
      <x v="115"/>
      <x v="20"/>
    </i>
    <i r="1">
      <x v="14"/>
      <x v="27"/>
      <x v="22"/>
    </i>
    <i r="2">
      <x v="146"/>
      <x v="22"/>
    </i>
    <i r="2">
      <x v="8"/>
      <x v="22"/>
    </i>
    <i r="2">
      <x v="177"/>
      <x v="11"/>
    </i>
    <i r="2">
      <x v="1"/>
      <x v="22"/>
    </i>
    <i r="1">
      <x v="15"/>
      <x v="51"/>
      <x v="8"/>
    </i>
    <i r="2">
      <x v="147"/>
      <x v="27"/>
    </i>
    <i r="2">
      <x v="12"/>
      <x v="9"/>
    </i>
    <i r="2">
      <x v="182"/>
      <x v="7"/>
    </i>
    <i r="2">
      <x v="32"/>
      <x v="7"/>
    </i>
    <i r="1">
      <x v="16"/>
      <x v="146"/>
      <x v="22"/>
    </i>
    <i r="2">
      <x v="138"/>
      <x v="22"/>
    </i>
    <i r="2">
      <x v="8"/>
      <x v="22"/>
    </i>
    <i r="2">
      <x/>
      <x v="49"/>
    </i>
    <i r="2">
      <x v="177"/>
      <x v="11"/>
    </i>
    <i r="1">
      <x v="17"/>
      <x v="8"/>
      <x v="22"/>
    </i>
    <i r="2">
      <x v="40"/>
      <x v="22"/>
    </i>
    <i r="2">
      <x v="17"/>
      <x v="22"/>
    </i>
    <i r="2">
      <x v="70"/>
      <x v="22"/>
    </i>
    <i r="2">
      <x v="1"/>
      <x v="22"/>
    </i>
    <i r="2">
      <x v="181"/>
      <x v="61"/>
    </i>
    <i r="1">
      <x v="18"/>
      <x v="180"/>
      <x v="43"/>
    </i>
    <i r="2">
      <x v="29"/>
      <x v="17"/>
    </i>
    <i r="2">
      <x v="98"/>
      <x v="20"/>
    </i>
    <i r="2">
      <x v="83"/>
      <x v="3"/>
    </i>
    <i r="2">
      <x v="48"/>
      <x v="4"/>
    </i>
    <i r="2">
      <x v="11"/>
      <x v="20"/>
    </i>
    <i r="1">
      <x v="19"/>
      <x v="138"/>
      <x v="22"/>
    </i>
    <i r="2">
      <x v="177"/>
      <x v="11"/>
    </i>
    <i r="2">
      <x v="47"/>
      <x v="15"/>
    </i>
    <i r="2">
      <x v="176"/>
      <x v="22"/>
    </i>
    <i r="2">
      <x v="32"/>
      <x v="12"/>
    </i>
    <i r="2">
      <x v="39"/>
      <x v="15"/>
    </i>
    <i r="1">
      <x v="20"/>
      <x v="27"/>
      <x v="22"/>
    </i>
    <i r="2">
      <x v="146"/>
      <x v="22"/>
    </i>
    <i r="2">
      <x v="138"/>
      <x v="22"/>
    </i>
    <i r="2">
      <x v="17"/>
      <x v="22"/>
    </i>
    <i r="2">
      <x v="8"/>
      <x v="22"/>
    </i>
    <i r="2">
      <x v="54"/>
      <x v="22"/>
    </i>
    <i r="1">
      <x v="21"/>
      <x v="147"/>
      <x v="27"/>
    </i>
    <i r="2">
      <x v="12"/>
      <x v="9"/>
    </i>
    <i r="2">
      <x v="51"/>
      <x v="8"/>
    </i>
    <i r="2">
      <x v="182"/>
      <x v="7"/>
    </i>
    <i r="2">
      <x v="164"/>
      <x v="21"/>
    </i>
    <i r="1">
      <x v="22"/>
      <x v="44"/>
      <x v="28"/>
    </i>
    <i r="2">
      <x v="98"/>
      <x v="20"/>
    </i>
    <i r="2">
      <x v="48"/>
      <x v="4"/>
    </i>
    <i r="2">
      <x v="158"/>
      <x v="19"/>
    </i>
    <i r="2">
      <x v="150"/>
      <x v="40"/>
    </i>
    <i r="2">
      <x v="94"/>
      <x v="20"/>
    </i>
    <i r="1">
      <x v="23"/>
      <x v="54"/>
      <x v="22"/>
    </i>
    <i r="2">
      <x v="158"/>
      <x v="19"/>
    </i>
    <i r="2">
      <x v="53"/>
      <x v="19"/>
    </i>
    <i r="2">
      <x v="2"/>
      <x v="11"/>
    </i>
    <i r="2">
      <x v="60"/>
      <x v="22"/>
    </i>
    <i r="2">
      <x v="47"/>
      <x v="15"/>
    </i>
    <i r="1">
      <x v="24"/>
      <x v="59"/>
      <x v="3"/>
    </i>
    <i r="2">
      <x v="170"/>
      <x v="3"/>
    </i>
    <i r="2">
      <x v="14"/>
      <x v="23"/>
    </i>
    <i r="2">
      <x v="17"/>
      <x v="3"/>
    </i>
    <i r="2">
      <x v="90"/>
      <x v="30"/>
    </i>
    <i r="2">
      <x v="34"/>
      <x v="20"/>
    </i>
    <i r="1">
      <x v="25"/>
      <x v="17"/>
      <x v="3"/>
    </i>
    <i r="2">
      <x v="59"/>
      <x v="3"/>
    </i>
    <i r="2">
      <x v="170"/>
      <x v="3"/>
    </i>
    <i r="2">
      <x v="35"/>
      <x v="20"/>
    </i>
    <i r="2">
      <x v="90"/>
      <x v="30"/>
    </i>
    <i r="2">
      <x v="180"/>
      <x v="43"/>
    </i>
    <i r="1">
      <x v="26"/>
      <x v="48"/>
      <x v="4"/>
    </i>
    <i r="2">
      <x v="169"/>
      <x v="53"/>
    </i>
    <i r="2">
      <x v="13"/>
      <x v="5"/>
    </i>
    <i r="2">
      <x v="39"/>
      <x v="27"/>
    </i>
    <i r="2">
      <x v="147"/>
      <x v="27"/>
    </i>
    <i r="1">
      <x v="28"/>
      <x v="51"/>
      <x v="8"/>
    </i>
    <i r="2">
      <x v="12"/>
      <x v="9"/>
    </i>
    <i r="2">
      <x v="182"/>
      <x v="7"/>
    </i>
    <i r="2">
      <x v="32"/>
      <x v="7"/>
    </i>
    <i r="1">
      <x v="31"/>
      <x v="59"/>
      <x v="3"/>
    </i>
    <i r="2">
      <x v="17"/>
      <x v="3"/>
    </i>
    <i r="2">
      <x v="90"/>
      <x v="30"/>
    </i>
    <i r="2">
      <x v="165"/>
      <x v="10"/>
    </i>
    <i r="2">
      <x v="180"/>
      <x v="43"/>
    </i>
    <i r="2">
      <x v="24"/>
      <x v="10"/>
    </i>
    <i r="1">
      <x v="32"/>
      <x v="172"/>
      <x v="55"/>
    </i>
    <i r="2">
      <x v="8"/>
      <x v="39"/>
    </i>
    <i r="2">
      <x v="168"/>
      <x v="56"/>
    </i>
    <i r="2">
      <x v="164"/>
      <x v="48"/>
    </i>
  </rowItems>
  <colItems count="1">
    <i/>
  </colItems>
  <pageFields count="2">
    <pageField fld="0" hier="-1"/>
    <pageField fld="4" hier="-1"/>
  </pageFields>
  <dataFields count="1">
    <dataField name="Sum of Points" fld="14" baseField="0" baseItem="0"/>
  </dataFields>
  <pivotTableStyleInfo name="PivotStyleLight16" showRowHeaders="1" showColHeaders="1" showRowStripes="0" showColStripes="0" showLastColumn="1"/>
  <filters count="1">
    <filter fld="6" type="count" evalOrder="-1" id="2" iMeasureFld="0">
      <autoFilter ref="A1">
        <filterColumn colId="0">
          <top10 val="6" filterVal="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257"/>
  <sheetViews>
    <sheetView tabSelected="1"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" bestFit="1" customWidth="1"/>
    <col min="6" max="7" width="5.42578125" bestFit="1" customWidth="1"/>
  </cols>
  <sheetData>
    <row r="2" spans="2:6" x14ac:dyDescent="0.25">
      <c r="B2" s="2" t="s">
        <v>0</v>
      </c>
      <c r="C2" s="3">
        <v>5</v>
      </c>
    </row>
    <row r="3" spans="2:6" x14ac:dyDescent="0.25">
      <c r="B3" s="2" t="s">
        <v>124</v>
      </c>
      <c r="C3" t="s">
        <v>136</v>
      </c>
    </row>
    <row r="5" spans="2:6" x14ac:dyDescent="0.25">
      <c r="B5" s="2" t="s">
        <v>134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135</v>
      </c>
    </row>
    <row r="7" spans="2:6" x14ac:dyDescent="0.25">
      <c r="B7" t="s">
        <v>12</v>
      </c>
      <c r="C7" t="s">
        <v>13</v>
      </c>
      <c r="D7" t="s">
        <v>18</v>
      </c>
      <c r="E7" t="s">
        <v>148</v>
      </c>
      <c r="F7" s="1">
        <v>50</v>
      </c>
    </row>
    <row r="8" spans="2:6" x14ac:dyDescent="0.25">
      <c r="D8" t="s">
        <v>164</v>
      </c>
      <c r="E8" t="s">
        <v>28</v>
      </c>
      <c r="F8" s="1">
        <v>40</v>
      </c>
    </row>
    <row r="9" spans="2:6" x14ac:dyDescent="0.25">
      <c r="D9" t="s">
        <v>714</v>
      </c>
      <c r="E9" t="s">
        <v>15</v>
      </c>
      <c r="F9" s="1">
        <v>32</v>
      </c>
    </row>
    <row r="10" spans="2:6" x14ac:dyDescent="0.25">
      <c r="D10" t="s">
        <v>16</v>
      </c>
      <c r="E10" t="s">
        <v>34</v>
      </c>
      <c r="F10" s="1">
        <v>26</v>
      </c>
    </row>
    <row r="11" spans="2:6" x14ac:dyDescent="0.25">
      <c r="D11" t="s">
        <v>145</v>
      </c>
      <c r="E11" t="s">
        <v>146</v>
      </c>
      <c r="F11" s="1">
        <v>22</v>
      </c>
    </row>
    <row r="12" spans="2:6" x14ac:dyDescent="0.25">
      <c r="D12" t="s">
        <v>444</v>
      </c>
      <c r="E12" t="s">
        <v>39</v>
      </c>
      <c r="F12" s="1">
        <v>20</v>
      </c>
    </row>
    <row r="13" spans="2:6" x14ac:dyDescent="0.25">
      <c r="D13" t="s">
        <v>405</v>
      </c>
      <c r="E13" t="s">
        <v>15</v>
      </c>
      <c r="F13" s="1">
        <v>18</v>
      </c>
    </row>
    <row r="14" spans="2:6" x14ac:dyDescent="0.25">
      <c r="D14" t="s">
        <v>763</v>
      </c>
      <c r="E14" t="s">
        <v>15</v>
      </c>
      <c r="F14" s="1">
        <v>16</v>
      </c>
    </row>
    <row r="15" spans="2:6" x14ac:dyDescent="0.25">
      <c r="D15" t="s">
        <v>401</v>
      </c>
      <c r="E15" t="s">
        <v>403</v>
      </c>
      <c r="F15" s="1">
        <v>14</v>
      </c>
    </row>
    <row r="16" spans="2:6" x14ac:dyDescent="0.25">
      <c r="D16" t="s">
        <v>739</v>
      </c>
      <c r="E16" t="s">
        <v>741</v>
      </c>
      <c r="F16" s="1">
        <v>12</v>
      </c>
    </row>
    <row r="17" spans="3:6" x14ac:dyDescent="0.25">
      <c r="D17" t="s">
        <v>414</v>
      </c>
      <c r="E17" t="s">
        <v>28</v>
      </c>
      <c r="F17" s="1">
        <v>10</v>
      </c>
    </row>
    <row r="18" spans="3:6" x14ac:dyDescent="0.25">
      <c r="D18" t="s">
        <v>744</v>
      </c>
      <c r="E18" t="s">
        <v>746</v>
      </c>
      <c r="F18" s="1">
        <v>9</v>
      </c>
    </row>
    <row r="19" spans="3:6" x14ac:dyDescent="0.25">
      <c r="D19" t="s">
        <v>35</v>
      </c>
      <c r="E19" t="s">
        <v>79</v>
      </c>
      <c r="F19" s="1">
        <v>8</v>
      </c>
    </row>
    <row r="20" spans="3:6" x14ac:dyDescent="0.25">
      <c r="D20" t="s">
        <v>719</v>
      </c>
      <c r="E20" t="s">
        <v>456</v>
      </c>
      <c r="F20" s="1">
        <v>7</v>
      </c>
    </row>
    <row r="21" spans="3:6" x14ac:dyDescent="0.25">
      <c r="D21" t="s">
        <v>751</v>
      </c>
      <c r="E21" t="s">
        <v>753</v>
      </c>
      <c r="F21" s="1">
        <v>6</v>
      </c>
    </row>
    <row r="22" spans="3:6" x14ac:dyDescent="0.25">
      <c r="D22" t="s">
        <v>727</v>
      </c>
      <c r="E22" t="s">
        <v>15</v>
      </c>
      <c r="F22" s="1">
        <v>5</v>
      </c>
    </row>
    <row r="23" spans="3:6" x14ac:dyDescent="0.25">
      <c r="D23" t="s">
        <v>87</v>
      </c>
      <c r="E23" t="s">
        <v>88</v>
      </c>
      <c r="F23" s="1">
        <v>4</v>
      </c>
    </row>
    <row r="24" spans="3:6" x14ac:dyDescent="0.25">
      <c r="D24" t="s">
        <v>766</v>
      </c>
      <c r="E24" t="s">
        <v>39</v>
      </c>
      <c r="F24" s="1">
        <v>3</v>
      </c>
    </row>
    <row r="25" spans="3:6" x14ac:dyDescent="0.25">
      <c r="C25" t="s">
        <v>116</v>
      </c>
      <c r="D25" t="s">
        <v>714</v>
      </c>
      <c r="E25" t="s">
        <v>15</v>
      </c>
      <c r="F25" s="1">
        <v>50</v>
      </c>
    </row>
    <row r="26" spans="3:6" x14ac:dyDescent="0.25">
      <c r="D26" t="s">
        <v>190</v>
      </c>
      <c r="E26" t="s">
        <v>15</v>
      </c>
      <c r="F26" s="1">
        <v>40</v>
      </c>
    </row>
    <row r="27" spans="3:6" x14ac:dyDescent="0.25">
      <c r="D27" t="s">
        <v>766</v>
      </c>
      <c r="E27" t="s">
        <v>39</v>
      </c>
      <c r="F27" s="1">
        <v>32</v>
      </c>
    </row>
    <row r="28" spans="3:6" x14ac:dyDescent="0.25">
      <c r="D28" t="s">
        <v>444</v>
      </c>
      <c r="E28" t="s">
        <v>39</v>
      </c>
      <c r="F28" s="1">
        <v>26</v>
      </c>
    </row>
    <row r="29" spans="3:6" x14ac:dyDescent="0.25">
      <c r="D29" t="s">
        <v>405</v>
      </c>
      <c r="E29" t="s">
        <v>15</v>
      </c>
      <c r="F29" s="1">
        <v>22</v>
      </c>
    </row>
    <row r="30" spans="3:6" x14ac:dyDescent="0.25">
      <c r="D30" t="s">
        <v>782</v>
      </c>
      <c r="E30" t="s">
        <v>44</v>
      </c>
      <c r="F30" s="1">
        <v>20</v>
      </c>
    </row>
    <row r="31" spans="3:6" x14ac:dyDescent="0.25">
      <c r="D31" t="s">
        <v>25</v>
      </c>
      <c r="E31" t="s">
        <v>23</v>
      </c>
      <c r="F31" s="1">
        <v>18</v>
      </c>
    </row>
    <row r="32" spans="3:6" x14ac:dyDescent="0.25">
      <c r="D32" t="s">
        <v>84</v>
      </c>
      <c r="E32" t="s">
        <v>15</v>
      </c>
      <c r="F32" s="1">
        <v>16</v>
      </c>
    </row>
    <row r="33" spans="3:6" x14ac:dyDescent="0.25">
      <c r="D33" t="s">
        <v>43</v>
      </c>
      <c r="E33" t="s">
        <v>44</v>
      </c>
      <c r="F33" s="1">
        <v>14</v>
      </c>
    </row>
    <row r="34" spans="3:6" x14ac:dyDescent="0.25">
      <c r="D34" t="s">
        <v>432</v>
      </c>
      <c r="E34" t="s">
        <v>15</v>
      </c>
      <c r="F34" s="1">
        <v>12</v>
      </c>
    </row>
    <row r="35" spans="3:6" x14ac:dyDescent="0.25">
      <c r="D35" t="s">
        <v>751</v>
      </c>
      <c r="E35" t="s">
        <v>753</v>
      </c>
      <c r="F35" s="1">
        <v>10</v>
      </c>
    </row>
    <row r="36" spans="3:6" x14ac:dyDescent="0.25">
      <c r="D36" t="s">
        <v>200</v>
      </c>
      <c r="E36" t="s">
        <v>243</v>
      </c>
      <c r="F36" s="1">
        <v>9</v>
      </c>
    </row>
    <row r="37" spans="3:6" x14ac:dyDescent="0.25">
      <c r="D37" t="s">
        <v>139</v>
      </c>
      <c r="E37" t="s">
        <v>15</v>
      </c>
      <c r="F37" s="1">
        <v>8</v>
      </c>
    </row>
    <row r="38" spans="3:6" x14ac:dyDescent="0.25">
      <c r="D38" t="s">
        <v>35</v>
      </c>
      <c r="E38" t="s">
        <v>79</v>
      </c>
      <c r="F38" s="1">
        <v>7</v>
      </c>
    </row>
    <row r="39" spans="3:6" x14ac:dyDescent="0.25">
      <c r="D39" t="s">
        <v>106</v>
      </c>
      <c r="E39" t="s">
        <v>86</v>
      </c>
      <c r="F39" s="1">
        <v>6</v>
      </c>
    </row>
    <row r="40" spans="3:6" x14ac:dyDescent="0.25">
      <c r="D40" t="s">
        <v>727</v>
      </c>
      <c r="E40" t="s">
        <v>15</v>
      </c>
      <c r="F40" s="1">
        <v>5</v>
      </c>
    </row>
    <row r="41" spans="3:6" x14ac:dyDescent="0.25">
      <c r="C41" t="s">
        <v>129</v>
      </c>
      <c r="D41" t="s">
        <v>65</v>
      </c>
      <c r="E41" t="s">
        <v>146</v>
      </c>
      <c r="F41" s="1">
        <v>50</v>
      </c>
    </row>
    <row r="42" spans="3:6" x14ac:dyDescent="0.25">
      <c r="D42" t="s">
        <v>466</v>
      </c>
      <c r="E42" t="s">
        <v>28</v>
      </c>
      <c r="F42" s="1">
        <v>40</v>
      </c>
    </row>
    <row r="43" spans="3:6" x14ac:dyDescent="0.25">
      <c r="D43" t="s">
        <v>51</v>
      </c>
      <c r="E43" t="s">
        <v>28</v>
      </c>
      <c r="F43" s="1">
        <v>32</v>
      </c>
    </row>
    <row r="44" spans="3:6" x14ac:dyDescent="0.25">
      <c r="D44" t="s">
        <v>143</v>
      </c>
      <c r="E44" t="s">
        <v>28</v>
      </c>
      <c r="F44" s="1">
        <v>26</v>
      </c>
    </row>
    <row r="45" spans="3:6" x14ac:dyDescent="0.25">
      <c r="D45" t="s">
        <v>75</v>
      </c>
      <c r="E45" t="s">
        <v>152</v>
      </c>
      <c r="F45" s="1">
        <v>22</v>
      </c>
    </row>
    <row r="46" spans="3:6" x14ac:dyDescent="0.25">
      <c r="D46" t="s">
        <v>782</v>
      </c>
      <c r="E46" t="s">
        <v>44</v>
      </c>
      <c r="F46" s="1">
        <v>20</v>
      </c>
    </row>
    <row r="47" spans="3:6" x14ac:dyDescent="0.25">
      <c r="D47" t="s">
        <v>58</v>
      </c>
      <c r="E47" t="s">
        <v>28</v>
      </c>
      <c r="F47" s="1">
        <v>18</v>
      </c>
    </row>
    <row r="48" spans="3:6" x14ac:dyDescent="0.25">
      <c r="D48" t="s">
        <v>145</v>
      </c>
      <c r="E48" t="s">
        <v>146</v>
      </c>
      <c r="F48" s="1">
        <v>16</v>
      </c>
    </row>
    <row r="49" spans="3:6" x14ac:dyDescent="0.25">
      <c r="D49" t="s">
        <v>35</v>
      </c>
      <c r="E49" t="s">
        <v>79</v>
      </c>
      <c r="F49" s="1">
        <v>14</v>
      </c>
    </row>
    <row r="50" spans="3:6" x14ac:dyDescent="0.25">
      <c r="D50" t="s">
        <v>77</v>
      </c>
      <c r="E50" t="s">
        <v>78</v>
      </c>
      <c r="F50" s="1">
        <v>12</v>
      </c>
    </row>
    <row r="51" spans="3:6" x14ac:dyDescent="0.25">
      <c r="C51" t="s">
        <v>130</v>
      </c>
      <c r="D51" t="s">
        <v>18</v>
      </c>
      <c r="E51" t="s">
        <v>148</v>
      </c>
      <c r="F51" s="1">
        <v>50</v>
      </c>
    </row>
    <row r="52" spans="3:6" x14ac:dyDescent="0.25">
      <c r="D52" t="s">
        <v>401</v>
      </c>
      <c r="E52" t="s">
        <v>403</v>
      </c>
      <c r="F52" s="1">
        <v>40</v>
      </c>
    </row>
    <row r="53" spans="3:6" x14ac:dyDescent="0.25">
      <c r="D53" t="s">
        <v>30</v>
      </c>
      <c r="E53" t="s">
        <v>31</v>
      </c>
      <c r="F53" s="1">
        <v>32</v>
      </c>
    </row>
    <row r="54" spans="3:6" x14ac:dyDescent="0.25">
      <c r="D54" t="s">
        <v>444</v>
      </c>
      <c r="E54" t="s">
        <v>39</v>
      </c>
      <c r="F54" s="1">
        <v>26</v>
      </c>
    </row>
    <row r="55" spans="3:6" x14ac:dyDescent="0.25">
      <c r="D55" t="s">
        <v>766</v>
      </c>
      <c r="E55" t="s">
        <v>39</v>
      </c>
      <c r="F55" s="1">
        <v>22</v>
      </c>
    </row>
    <row r="56" spans="3:6" x14ac:dyDescent="0.25">
      <c r="D56" t="s">
        <v>25</v>
      </c>
      <c r="E56" t="s">
        <v>23</v>
      </c>
      <c r="F56" s="1">
        <v>20</v>
      </c>
    </row>
    <row r="57" spans="3:6" x14ac:dyDescent="0.25">
      <c r="D57" t="s">
        <v>43</v>
      </c>
      <c r="E57" t="s">
        <v>44</v>
      </c>
      <c r="F57" s="1">
        <v>18</v>
      </c>
    </row>
    <row r="58" spans="3:6" x14ac:dyDescent="0.25">
      <c r="D58" t="s">
        <v>84</v>
      </c>
      <c r="E58" t="s">
        <v>15</v>
      </c>
      <c r="F58" s="1">
        <v>16</v>
      </c>
    </row>
    <row r="59" spans="3:6" x14ac:dyDescent="0.25">
      <c r="D59" t="s">
        <v>226</v>
      </c>
      <c r="E59" t="s">
        <v>228</v>
      </c>
      <c r="F59" s="1">
        <v>14</v>
      </c>
    </row>
    <row r="60" spans="3:6" x14ac:dyDescent="0.25">
      <c r="D60" t="s">
        <v>763</v>
      </c>
      <c r="E60" t="s">
        <v>15</v>
      </c>
      <c r="F60" s="1">
        <v>12</v>
      </c>
    </row>
    <row r="61" spans="3:6" x14ac:dyDescent="0.25">
      <c r="D61" t="s">
        <v>769</v>
      </c>
      <c r="E61" t="s">
        <v>28</v>
      </c>
      <c r="F61" s="1">
        <v>10</v>
      </c>
    </row>
    <row r="62" spans="3:6" x14ac:dyDescent="0.25">
      <c r="D62" t="s">
        <v>719</v>
      </c>
      <c r="E62" t="s">
        <v>456</v>
      </c>
      <c r="F62" s="1">
        <v>9</v>
      </c>
    </row>
    <row r="63" spans="3:6" x14ac:dyDescent="0.25">
      <c r="D63" t="s">
        <v>22</v>
      </c>
      <c r="E63" t="s">
        <v>23</v>
      </c>
      <c r="F63" s="1">
        <v>8</v>
      </c>
    </row>
    <row r="64" spans="3:6" x14ac:dyDescent="0.25">
      <c r="D64" t="s">
        <v>751</v>
      </c>
      <c r="E64" t="s">
        <v>753</v>
      </c>
      <c r="F64" s="1">
        <v>7</v>
      </c>
    </row>
    <row r="65" spans="3:6" x14ac:dyDescent="0.25">
      <c r="D65" t="s">
        <v>179</v>
      </c>
      <c r="E65" t="s">
        <v>15</v>
      </c>
      <c r="F65" s="1">
        <v>6</v>
      </c>
    </row>
    <row r="66" spans="3:6" x14ac:dyDescent="0.25">
      <c r="D66" t="s">
        <v>87</v>
      </c>
      <c r="E66" t="s">
        <v>88</v>
      </c>
      <c r="F66" s="1">
        <v>5</v>
      </c>
    </row>
    <row r="67" spans="3:6" x14ac:dyDescent="0.25">
      <c r="C67" t="s">
        <v>121</v>
      </c>
      <c r="D67" t="s">
        <v>65</v>
      </c>
      <c r="E67" t="s">
        <v>146</v>
      </c>
      <c r="F67" s="1">
        <v>50</v>
      </c>
    </row>
    <row r="68" spans="3:6" x14ac:dyDescent="0.25">
      <c r="D68" t="s">
        <v>143</v>
      </c>
      <c r="E68" t="s">
        <v>28</v>
      </c>
      <c r="F68" s="1">
        <v>40</v>
      </c>
    </row>
    <row r="69" spans="3:6" x14ac:dyDescent="0.25">
      <c r="D69" t="s">
        <v>823</v>
      </c>
      <c r="E69" t="s">
        <v>456</v>
      </c>
      <c r="F69" s="1">
        <v>32</v>
      </c>
    </row>
    <row r="70" spans="3:6" x14ac:dyDescent="0.25">
      <c r="D70" t="s">
        <v>53</v>
      </c>
      <c r="E70" t="s">
        <v>34</v>
      </c>
      <c r="F70" s="1">
        <v>26</v>
      </c>
    </row>
    <row r="71" spans="3:6" x14ac:dyDescent="0.25">
      <c r="D71" t="s">
        <v>153</v>
      </c>
      <c r="E71" t="s">
        <v>154</v>
      </c>
      <c r="F71" s="1">
        <v>22</v>
      </c>
    </row>
    <row r="72" spans="3:6" x14ac:dyDescent="0.25">
      <c r="D72" t="s">
        <v>51</v>
      </c>
      <c r="E72" t="s">
        <v>28</v>
      </c>
      <c r="F72" s="1">
        <v>20</v>
      </c>
    </row>
    <row r="73" spans="3:6" x14ac:dyDescent="0.25">
      <c r="D73" t="s">
        <v>782</v>
      </c>
      <c r="E73" t="s">
        <v>44</v>
      </c>
      <c r="F73" s="1">
        <v>18</v>
      </c>
    </row>
    <row r="74" spans="3:6" x14ac:dyDescent="0.25">
      <c r="D74" t="s">
        <v>401</v>
      </c>
      <c r="E74" t="s">
        <v>403</v>
      </c>
      <c r="F74" s="1">
        <v>16</v>
      </c>
    </row>
    <row r="75" spans="3:6" x14ac:dyDescent="0.25">
      <c r="D75" t="s">
        <v>58</v>
      </c>
      <c r="E75" t="s">
        <v>28</v>
      </c>
      <c r="F75" s="1">
        <v>14</v>
      </c>
    </row>
    <row r="76" spans="3:6" x14ac:dyDescent="0.25">
      <c r="D76" t="s">
        <v>226</v>
      </c>
      <c r="E76" t="s">
        <v>228</v>
      </c>
      <c r="F76" s="1">
        <v>12</v>
      </c>
    </row>
    <row r="77" spans="3:6" x14ac:dyDescent="0.25">
      <c r="D77" t="s">
        <v>820</v>
      </c>
      <c r="E77" t="s">
        <v>146</v>
      </c>
      <c r="F77" s="1">
        <v>10</v>
      </c>
    </row>
    <row r="78" spans="3:6" x14ac:dyDescent="0.25">
      <c r="D78" t="s">
        <v>75</v>
      </c>
      <c r="E78" t="s">
        <v>34</v>
      </c>
      <c r="F78" s="1">
        <v>0</v>
      </c>
    </row>
    <row r="79" spans="3:6" x14ac:dyDescent="0.25">
      <c r="C79" t="s">
        <v>120</v>
      </c>
      <c r="D79" t="s">
        <v>444</v>
      </c>
      <c r="E79" t="s">
        <v>39</v>
      </c>
      <c r="F79" s="1">
        <v>50</v>
      </c>
    </row>
    <row r="80" spans="3:6" x14ac:dyDescent="0.25">
      <c r="D80" t="s">
        <v>72</v>
      </c>
      <c r="E80" t="s">
        <v>82</v>
      </c>
      <c r="F80" s="1">
        <v>40</v>
      </c>
    </row>
    <row r="81" spans="3:6" x14ac:dyDescent="0.25">
      <c r="D81" t="s">
        <v>722</v>
      </c>
      <c r="E81" t="s">
        <v>728</v>
      </c>
      <c r="F81" s="1">
        <v>32</v>
      </c>
    </row>
    <row r="82" spans="3:6" x14ac:dyDescent="0.25">
      <c r="D82" t="s">
        <v>836</v>
      </c>
      <c r="E82" t="s">
        <v>838</v>
      </c>
      <c r="F82" s="1">
        <v>26</v>
      </c>
    </row>
    <row r="83" spans="3:6" x14ac:dyDescent="0.25">
      <c r="D83" t="s">
        <v>716</v>
      </c>
      <c r="E83" t="s">
        <v>717</v>
      </c>
      <c r="F83" s="1">
        <v>22</v>
      </c>
    </row>
    <row r="84" spans="3:6" x14ac:dyDescent="0.25">
      <c r="D84" t="s">
        <v>35</v>
      </c>
      <c r="E84" t="s">
        <v>79</v>
      </c>
      <c r="F84" s="1">
        <v>20</v>
      </c>
    </row>
    <row r="85" spans="3:6" x14ac:dyDescent="0.25">
      <c r="D85" t="s">
        <v>77</v>
      </c>
      <c r="E85" t="s">
        <v>78</v>
      </c>
      <c r="F85" s="1">
        <v>18</v>
      </c>
    </row>
    <row r="86" spans="3:6" x14ac:dyDescent="0.25">
      <c r="C86" t="s">
        <v>131</v>
      </c>
      <c r="D86" t="s">
        <v>56</v>
      </c>
      <c r="E86" t="s">
        <v>146</v>
      </c>
      <c r="F86" s="1">
        <v>50</v>
      </c>
    </row>
    <row r="87" spans="3:6" x14ac:dyDescent="0.25">
      <c r="D87" t="s">
        <v>49</v>
      </c>
      <c r="E87" t="s">
        <v>15</v>
      </c>
      <c r="F87" s="1">
        <v>40</v>
      </c>
    </row>
    <row r="88" spans="3:6" x14ac:dyDescent="0.25">
      <c r="D88" t="s">
        <v>65</v>
      </c>
      <c r="E88" t="s">
        <v>146</v>
      </c>
      <c r="F88" s="1">
        <v>32</v>
      </c>
    </row>
    <row r="89" spans="3:6" x14ac:dyDescent="0.25">
      <c r="D89" t="s">
        <v>59</v>
      </c>
      <c r="E89" t="s">
        <v>60</v>
      </c>
      <c r="F89" s="1">
        <v>26</v>
      </c>
    </row>
    <row r="90" spans="3:6" x14ac:dyDescent="0.25">
      <c r="D90" t="s">
        <v>725</v>
      </c>
      <c r="E90" t="s">
        <v>146</v>
      </c>
      <c r="F90" s="1">
        <v>22</v>
      </c>
    </row>
    <row r="91" spans="3:6" x14ac:dyDescent="0.25">
      <c r="D91" t="s">
        <v>51</v>
      </c>
      <c r="E91" t="s">
        <v>28</v>
      </c>
      <c r="F91" s="1">
        <v>20</v>
      </c>
    </row>
    <row r="92" spans="3:6" x14ac:dyDescent="0.25">
      <c r="D92" t="s">
        <v>466</v>
      </c>
      <c r="E92" t="s">
        <v>28</v>
      </c>
      <c r="F92" s="1">
        <v>18</v>
      </c>
    </row>
    <row r="93" spans="3:6" x14ac:dyDescent="0.25">
      <c r="D93" t="s">
        <v>262</v>
      </c>
      <c r="E93" t="s">
        <v>15</v>
      </c>
      <c r="F93" s="1">
        <v>16</v>
      </c>
    </row>
    <row r="94" spans="3:6" x14ac:dyDescent="0.25">
      <c r="D94" t="s">
        <v>21</v>
      </c>
      <c r="E94" t="s">
        <v>15</v>
      </c>
      <c r="F94" s="1">
        <v>14</v>
      </c>
    </row>
    <row r="95" spans="3:6" x14ac:dyDescent="0.25">
      <c r="D95" t="s">
        <v>143</v>
      </c>
      <c r="E95" t="s">
        <v>28</v>
      </c>
      <c r="F95" s="1">
        <v>12</v>
      </c>
    </row>
    <row r="96" spans="3:6" x14ac:dyDescent="0.25">
      <c r="D96" t="s">
        <v>58</v>
      </c>
      <c r="E96" t="s">
        <v>28</v>
      </c>
      <c r="F96" s="1">
        <v>10</v>
      </c>
    </row>
    <row r="97" spans="3:6" x14ac:dyDescent="0.25">
      <c r="D97" t="s">
        <v>53</v>
      </c>
      <c r="E97" t="s">
        <v>34</v>
      </c>
      <c r="F97" s="1">
        <v>9</v>
      </c>
    </row>
    <row r="98" spans="3:6" x14ac:dyDescent="0.25">
      <c r="D98" t="s">
        <v>708</v>
      </c>
      <c r="E98" t="s">
        <v>34</v>
      </c>
      <c r="F98" s="1">
        <v>0</v>
      </c>
    </row>
    <row r="99" spans="3:6" x14ac:dyDescent="0.25">
      <c r="D99" t="s">
        <v>734</v>
      </c>
      <c r="E99" t="s">
        <v>15</v>
      </c>
      <c r="F99" s="1">
        <v>0</v>
      </c>
    </row>
    <row r="100" spans="3:6" x14ac:dyDescent="0.25">
      <c r="D100" t="s">
        <v>144</v>
      </c>
      <c r="E100" t="s">
        <v>28</v>
      </c>
      <c r="F100" s="1">
        <v>0</v>
      </c>
    </row>
    <row r="101" spans="3:6" x14ac:dyDescent="0.25">
      <c r="D101" t="s">
        <v>75</v>
      </c>
      <c r="E101" t="s">
        <v>34</v>
      </c>
      <c r="F101" s="1">
        <v>0</v>
      </c>
    </row>
    <row r="102" spans="3:6" x14ac:dyDescent="0.25">
      <c r="D102" t="s">
        <v>744</v>
      </c>
      <c r="E102" t="s">
        <v>746</v>
      </c>
      <c r="F102" s="1">
        <v>0</v>
      </c>
    </row>
    <row r="103" spans="3:6" x14ac:dyDescent="0.25">
      <c r="D103" t="s">
        <v>782</v>
      </c>
      <c r="E103" t="s">
        <v>44</v>
      </c>
      <c r="F103" s="1">
        <v>0</v>
      </c>
    </row>
    <row r="104" spans="3:6" x14ac:dyDescent="0.25">
      <c r="D104" t="s">
        <v>45</v>
      </c>
      <c r="E104" t="s">
        <v>15</v>
      </c>
      <c r="F104" s="1">
        <v>0</v>
      </c>
    </row>
    <row r="105" spans="3:6" x14ac:dyDescent="0.25">
      <c r="C105" t="s">
        <v>118</v>
      </c>
      <c r="D105" t="s">
        <v>56</v>
      </c>
      <c r="E105" t="s">
        <v>146</v>
      </c>
      <c r="F105" s="1">
        <v>50</v>
      </c>
    </row>
    <row r="106" spans="3:6" x14ac:dyDescent="0.25">
      <c r="D106" t="s">
        <v>65</v>
      </c>
      <c r="E106" t="s">
        <v>146</v>
      </c>
      <c r="F106" s="1">
        <v>40</v>
      </c>
    </row>
    <row r="107" spans="3:6" x14ac:dyDescent="0.25">
      <c r="D107" t="s">
        <v>59</v>
      </c>
      <c r="E107" t="s">
        <v>60</v>
      </c>
      <c r="F107" s="1">
        <v>32</v>
      </c>
    </row>
    <row r="108" spans="3:6" x14ac:dyDescent="0.25">
      <c r="D108" t="s">
        <v>725</v>
      </c>
      <c r="E108" t="s">
        <v>146</v>
      </c>
      <c r="F108" s="1">
        <v>26</v>
      </c>
    </row>
    <row r="109" spans="3:6" x14ac:dyDescent="0.25">
      <c r="D109" t="s">
        <v>51</v>
      </c>
      <c r="E109" t="s">
        <v>28</v>
      </c>
      <c r="F109" s="1">
        <v>22</v>
      </c>
    </row>
    <row r="110" spans="3:6" x14ac:dyDescent="0.25">
      <c r="D110" t="s">
        <v>466</v>
      </c>
      <c r="E110" t="s">
        <v>28</v>
      </c>
      <c r="F110" s="1">
        <v>20</v>
      </c>
    </row>
    <row r="111" spans="3:6" x14ac:dyDescent="0.25">
      <c r="D111" t="s">
        <v>143</v>
      </c>
      <c r="E111" t="s">
        <v>28</v>
      </c>
      <c r="F111" s="1">
        <v>18</v>
      </c>
    </row>
    <row r="112" spans="3:6" x14ac:dyDescent="0.25">
      <c r="D112" t="s">
        <v>58</v>
      </c>
      <c r="E112" t="s">
        <v>28</v>
      </c>
      <c r="F112" s="1">
        <v>16</v>
      </c>
    </row>
    <row r="113" spans="3:6" x14ac:dyDescent="0.25">
      <c r="D113" t="s">
        <v>53</v>
      </c>
      <c r="E113" t="s">
        <v>34</v>
      </c>
      <c r="F113" s="1">
        <v>14</v>
      </c>
    </row>
    <row r="114" spans="3:6" x14ac:dyDescent="0.25">
      <c r="D114" t="s">
        <v>75</v>
      </c>
      <c r="E114" t="s">
        <v>34</v>
      </c>
      <c r="F114" s="1">
        <v>0</v>
      </c>
    </row>
    <row r="115" spans="3:6" x14ac:dyDescent="0.25">
      <c r="D115" t="s">
        <v>708</v>
      </c>
      <c r="E115" t="s">
        <v>34</v>
      </c>
      <c r="F115" s="1">
        <v>0</v>
      </c>
    </row>
    <row r="116" spans="3:6" x14ac:dyDescent="0.25">
      <c r="D116" t="s">
        <v>144</v>
      </c>
      <c r="E116" t="s">
        <v>28</v>
      </c>
      <c r="F116" s="1">
        <v>0</v>
      </c>
    </row>
    <row r="117" spans="3:6" x14ac:dyDescent="0.25">
      <c r="D117" t="s">
        <v>744</v>
      </c>
      <c r="E117" t="s">
        <v>746</v>
      </c>
      <c r="F117" s="1">
        <v>0</v>
      </c>
    </row>
    <row r="118" spans="3:6" x14ac:dyDescent="0.25">
      <c r="D118" t="s">
        <v>45</v>
      </c>
      <c r="E118" t="s">
        <v>15</v>
      </c>
      <c r="F118" s="1">
        <v>0</v>
      </c>
    </row>
    <row r="119" spans="3:6" x14ac:dyDescent="0.25">
      <c r="C119" t="s">
        <v>117</v>
      </c>
      <c r="D119" t="s">
        <v>49</v>
      </c>
      <c r="E119" t="s">
        <v>15</v>
      </c>
      <c r="F119" s="1">
        <v>50</v>
      </c>
    </row>
    <row r="120" spans="3:6" x14ac:dyDescent="0.25">
      <c r="D120" t="s">
        <v>262</v>
      </c>
      <c r="E120" t="s">
        <v>15</v>
      </c>
      <c r="F120" s="1">
        <v>40</v>
      </c>
    </row>
    <row r="121" spans="3:6" x14ac:dyDescent="0.25">
      <c r="D121" t="s">
        <v>21</v>
      </c>
      <c r="E121" t="s">
        <v>15</v>
      </c>
      <c r="F121" s="1">
        <v>32</v>
      </c>
    </row>
    <row r="122" spans="3:6" x14ac:dyDescent="0.25">
      <c r="D122" t="s">
        <v>782</v>
      </c>
      <c r="E122" t="s">
        <v>44</v>
      </c>
      <c r="F122" s="1">
        <v>0</v>
      </c>
    </row>
    <row r="123" spans="3:6" x14ac:dyDescent="0.25">
      <c r="D123" t="s">
        <v>734</v>
      </c>
      <c r="E123" t="s">
        <v>15</v>
      </c>
      <c r="F123" s="1">
        <v>0</v>
      </c>
    </row>
    <row r="124" spans="3:6" x14ac:dyDescent="0.25">
      <c r="C124" t="s">
        <v>119</v>
      </c>
      <c r="D124" t="s">
        <v>35</v>
      </c>
      <c r="E124" t="s">
        <v>79</v>
      </c>
      <c r="F124" s="1">
        <v>50</v>
      </c>
    </row>
    <row r="125" spans="3:6" x14ac:dyDescent="0.25">
      <c r="D125" t="s">
        <v>268</v>
      </c>
      <c r="E125" t="s">
        <v>142</v>
      </c>
      <c r="F125" s="1">
        <v>40</v>
      </c>
    </row>
    <row r="126" spans="3:6" x14ac:dyDescent="0.25">
      <c r="D126" t="s">
        <v>94</v>
      </c>
      <c r="E126" t="s">
        <v>95</v>
      </c>
      <c r="F126" s="1">
        <v>32</v>
      </c>
    </row>
    <row r="127" spans="3:6" x14ac:dyDescent="0.25">
      <c r="D127" t="s">
        <v>863</v>
      </c>
      <c r="E127" t="s">
        <v>73</v>
      </c>
      <c r="F127" s="1">
        <v>26</v>
      </c>
    </row>
    <row r="128" spans="3:6" x14ac:dyDescent="0.25">
      <c r="D128" t="s">
        <v>72</v>
      </c>
      <c r="E128" t="s">
        <v>73</v>
      </c>
      <c r="F128" s="1">
        <v>22</v>
      </c>
    </row>
    <row r="129" spans="3:6" x14ac:dyDescent="0.25">
      <c r="C129" t="s">
        <v>276</v>
      </c>
      <c r="D129" t="s">
        <v>262</v>
      </c>
      <c r="E129" t="s">
        <v>15</v>
      </c>
      <c r="F129" s="1">
        <v>50</v>
      </c>
    </row>
    <row r="130" spans="3:6" x14ac:dyDescent="0.25">
      <c r="D130" t="s">
        <v>190</v>
      </c>
      <c r="E130" t="s">
        <v>15</v>
      </c>
      <c r="F130" s="1">
        <v>40</v>
      </c>
    </row>
    <row r="131" spans="3:6" x14ac:dyDescent="0.25">
      <c r="D131" t="s">
        <v>21</v>
      </c>
      <c r="E131" t="s">
        <v>15</v>
      </c>
      <c r="F131" s="1">
        <v>32</v>
      </c>
    </row>
    <row r="132" spans="3:6" x14ac:dyDescent="0.25">
      <c r="D132" t="s">
        <v>716</v>
      </c>
      <c r="E132" t="s">
        <v>717</v>
      </c>
      <c r="F132" s="1">
        <v>26</v>
      </c>
    </row>
    <row r="133" spans="3:6" x14ac:dyDescent="0.25">
      <c r="D133" t="s">
        <v>782</v>
      </c>
      <c r="E133" t="s">
        <v>44</v>
      </c>
      <c r="F133" s="1">
        <v>22</v>
      </c>
    </row>
    <row r="134" spans="3:6" x14ac:dyDescent="0.25">
      <c r="C134" t="s">
        <v>90</v>
      </c>
      <c r="D134" t="s">
        <v>21</v>
      </c>
      <c r="E134" t="s">
        <v>15</v>
      </c>
      <c r="F134" s="1">
        <v>50</v>
      </c>
    </row>
    <row r="135" spans="3:6" x14ac:dyDescent="0.25">
      <c r="D135" t="s">
        <v>45</v>
      </c>
      <c r="E135" t="s">
        <v>15</v>
      </c>
      <c r="F135" s="1">
        <v>40</v>
      </c>
    </row>
    <row r="136" spans="3:6" x14ac:dyDescent="0.25">
      <c r="D136" t="s">
        <v>56</v>
      </c>
      <c r="E136" t="s">
        <v>15</v>
      </c>
      <c r="F136" s="1">
        <v>32</v>
      </c>
    </row>
    <row r="137" spans="3:6" x14ac:dyDescent="0.25">
      <c r="D137" t="s">
        <v>405</v>
      </c>
      <c r="E137" t="s">
        <v>15</v>
      </c>
      <c r="F137" s="1">
        <v>26</v>
      </c>
    </row>
    <row r="138" spans="3:6" x14ac:dyDescent="0.25">
      <c r="D138" t="s">
        <v>734</v>
      </c>
      <c r="E138" t="s">
        <v>15</v>
      </c>
      <c r="F138" s="1">
        <v>22</v>
      </c>
    </row>
    <row r="139" spans="3:6" x14ac:dyDescent="0.25">
      <c r="D139" t="s">
        <v>836</v>
      </c>
      <c r="E139" t="s">
        <v>838</v>
      </c>
      <c r="F139" s="1">
        <v>20</v>
      </c>
    </row>
    <row r="140" spans="3:6" x14ac:dyDescent="0.25">
      <c r="C140" t="s">
        <v>113</v>
      </c>
      <c r="D140" t="s">
        <v>823</v>
      </c>
      <c r="E140" t="s">
        <v>456</v>
      </c>
      <c r="F140" s="1">
        <v>50</v>
      </c>
    </row>
    <row r="141" spans="3:6" x14ac:dyDescent="0.25">
      <c r="D141" t="s">
        <v>53</v>
      </c>
      <c r="E141" t="s">
        <v>54</v>
      </c>
      <c r="F141" s="1">
        <v>40</v>
      </c>
    </row>
    <row r="142" spans="3:6" x14ac:dyDescent="0.25">
      <c r="D142" t="s">
        <v>164</v>
      </c>
      <c r="E142" t="s">
        <v>28</v>
      </c>
      <c r="F142" s="1">
        <v>32</v>
      </c>
    </row>
    <row r="143" spans="3:6" x14ac:dyDescent="0.25">
      <c r="D143" t="s">
        <v>145</v>
      </c>
      <c r="E143" t="s">
        <v>146</v>
      </c>
      <c r="F143" s="1">
        <v>26</v>
      </c>
    </row>
    <row r="144" spans="3:6" x14ac:dyDescent="0.25">
      <c r="D144" t="s">
        <v>30</v>
      </c>
      <c r="E144" t="s">
        <v>31</v>
      </c>
      <c r="F144" s="1">
        <v>22</v>
      </c>
    </row>
    <row r="145" spans="3:6" x14ac:dyDescent="0.25">
      <c r="D145" t="s">
        <v>58</v>
      </c>
      <c r="E145" t="s">
        <v>28</v>
      </c>
      <c r="F145" s="1">
        <v>20</v>
      </c>
    </row>
    <row r="146" spans="3:6" x14ac:dyDescent="0.25">
      <c r="D146" t="s">
        <v>401</v>
      </c>
      <c r="E146" t="s">
        <v>403</v>
      </c>
      <c r="F146" s="1">
        <v>18</v>
      </c>
    </row>
    <row r="147" spans="3:6" x14ac:dyDescent="0.25">
      <c r="D147" t="s">
        <v>226</v>
      </c>
      <c r="E147" t="s">
        <v>228</v>
      </c>
      <c r="F147" s="1">
        <v>16</v>
      </c>
    </row>
    <row r="148" spans="3:6" x14ac:dyDescent="0.25">
      <c r="D148" t="s">
        <v>719</v>
      </c>
      <c r="E148" t="s">
        <v>456</v>
      </c>
      <c r="F148" s="1">
        <v>14</v>
      </c>
    </row>
    <row r="149" spans="3:6" x14ac:dyDescent="0.25">
      <c r="D149" t="s">
        <v>18</v>
      </c>
      <c r="E149" t="s">
        <v>148</v>
      </c>
      <c r="F149" s="1">
        <v>12</v>
      </c>
    </row>
    <row r="150" spans="3:6" x14ac:dyDescent="0.25">
      <c r="D150" t="s">
        <v>394</v>
      </c>
      <c r="E150" t="s">
        <v>396</v>
      </c>
      <c r="F150" s="1">
        <v>0</v>
      </c>
    </row>
    <row r="151" spans="3:6" x14ac:dyDescent="0.25">
      <c r="C151" t="s">
        <v>114</v>
      </c>
      <c r="D151" t="s">
        <v>190</v>
      </c>
      <c r="E151" t="s">
        <v>15</v>
      </c>
      <c r="F151" s="1">
        <v>50</v>
      </c>
    </row>
    <row r="152" spans="3:6" x14ac:dyDescent="0.25">
      <c r="D152" t="s">
        <v>782</v>
      </c>
      <c r="E152" t="s">
        <v>44</v>
      </c>
      <c r="F152" s="1">
        <v>40</v>
      </c>
    </row>
    <row r="153" spans="3:6" x14ac:dyDescent="0.25">
      <c r="D153" t="s">
        <v>25</v>
      </c>
      <c r="E153" t="s">
        <v>23</v>
      </c>
      <c r="F153" s="1">
        <v>32</v>
      </c>
    </row>
    <row r="154" spans="3:6" x14ac:dyDescent="0.25">
      <c r="D154" t="s">
        <v>763</v>
      </c>
      <c r="E154" t="s">
        <v>15</v>
      </c>
      <c r="F154" s="1">
        <v>26</v>
      </c>
    </row>
    <row r="155" spans="3:6" x14ac:dyDescent="0.25">
      <c r="D155" t="s">
        <v>72</v>
      </c>
      <c r="E155" t="s">
        <v>82</v>
      </c>
      <c r="F155" s="1">
        <v>22</v>
      </c>
    </row>
    <row r="156" spans="3:6" x14ac:dyDescent="0.25">
      <c r="D156" t="s">
        <v>22</v>
      </c>
      <c r="E156" t="s">
        <v>23</v>
      </c>
      <c r="F156" s="1">
        <v>20</v>
      </c>
    </row>
    <row r="157" spans="3:6" x14ac:dyDescent="0.25">
      <c r="D157" t="s">
        <v>200</v>
      </c>
      <c r="E157" t="s">
        <v>243</v>
      </c>
      <c r="F157" s="1">
        <v>18</v>
      </c>
    </row>
    <row r="158" spans="3:6" x14ac:dyDescent="0.25">
      <c r="D158" t="s">
        <v>106</v>
      </c>
      <c r="E158" t="s">
        <v>86</v>
      </c>
      <c r="F158" s="1">
        <v>16</v>
      </c>
    </row>
    <row r="159" spans="3:6" x14ac:dyDescent="0.25">
      <c r="D159" t="s">
        <v>139</v>
      </c>
      <c r="E159" t="s">
        <v>15</v>
      </c>
      <c r="F159" s="1">
        <v>14</v>
      </c>
    </row>
    <row r="160" spans="3:6" x14ac:dyDescent="0.25">
      <c r="D160" t="s">
        <v>896</v>
      </c>
      <c r="E160" t="s">
        <v>88</v>
      </c>
      <c r="F160" s="1">
        <v>12</v>
      </c>
    </row>
    <row r="161" spans="3:6" x14ac:dyDescent="0.25">
      <c r="D161" t="s">
        <v>87</v>
      </c>
      <c r="E161" t="s">
        <v>88</v>
      </c>
      <c r="F161" s="1">
        <v>10</v>
      </c>
    </row>
    <row r="162" spans="3:6" x14ac:dyDescent="0.25">
      <c r="C162" t="s">
        <v>100</v>
      </c>
      <c r="D162" t="s">
        <v>49</v>
      </c>
      <c r="E162" t="s">
        <v>15</v>
      </c>
      <c r="F162" s="1">
        <v>50</v>
      </c>
    </row>
    <row r="163" spans="3:6" x14ac:dyDescent="0.25">
      <c r="D163" t="s">
        <v>262</v>
      </c>
      <c r="E163" t="s">
        <v>15</v>
      </c>
      <c r="F163" s="1">
        <v>40</v>
      </c>
    </row>
    <row r="164" spans="3:6" x14ac:dyDescent="0.25">
      <c r="D164" t="s">
        <v>190</v>
      </c>
      <c r="E164" t="s">
        <v>15</v>
      </c>
      <c r="F164" s="1">
        <v>32</v>
      </c>
    </row>
    <row r="165" spans="3:6" x14ac:dyDescent="0.25">
      <c r="D165" t="s">
        <v>56</v>
      </c>
      <c r="E165" t="s">
        <v>15</v>
      </c>
      <c r="F165" s="1">
        <v>26</v>
      </c>
    </row>
    <row r="166" spans="3:6" x14ac:dyDescent="0.25">
      <c r="D166" t="s">
        <v>21</v>
      </c>
      <c r="E166" t="s">
        <v>15</v>
      </c>
      <c r="F166" s="1">
        <v>22</v>
      </c>
    </row>
    <row r="167" spans="3:6" x14ac:dyDescent="0.25">
      <c r="D167" t="s">
        <v>714</v>
      </c>
      <c r="E167" t="s">
        <v>15</v>
      </c>
      <c r="F167" s="1">
        <v>20</v>
      </c>
    </row>
    <row r="168" spans="3:6" x14ac:dyDescent="0.25">
      <c r="D168" t="s">
        <v>405</v>
      </c>
      <c r="E168" t="s">
        <v>15</v>
      </c>
      <c r="F168" s="1">
        <v>18</v>
      </c>
    </row>
    <row r="169" spans="3:6" x14ac:dyDescent="0.25">
      <c r="D169" t="s">
        <v>766</v>
      </c>
      <c r="E169" t="s">
        <v>39</v>
      </c>
      <c r="F169" s="1">
        <v>16</v>
      </c>
    </row>
    <row r="170" spans="3:6" x14ac:dyDescent="0.25">
      <c r="D170" t="s">
        <v>444</v>
      </c>
      <c r="E170" t="s">
        <v>39</v>
      </c>
      <c r="F170" s="1">
        <v>14</v>
      </c>
    </row>
    <row r="171" spans="3:6" x14ac:dyDescent="0.25">
      <c r="D171" t="s">
        <v>43</v>
      </c>
      <c r="E171" t="s">
        <v>44</v>
      </c>
      <c r="F171" s="1">
        <v>12</v>
      </c>
    </row>
    <row r="172" spans="3:6" x14ac:dyDescent="0.25">
      <c r="D172" t="s">
        <v>716</v>
      </c>
      <c r="E172" t="s">
        <v>717</v>
      </c>
      <c r="F172" s="1">
        <v>10</v>
      </c>
    </row>
    <row r="173" spans="3:6" x14ac:dyDescent="0.25">
      <c r="D173" t="s">
        <v>87</v>
      </c>
      <c r="E173" t="s">
        <v>88</v>
      </c>
      <c r="F173" s="1">
        <v>9</v>
      </c>
    </row>
    <row r="174" spans="3:6" x14ac:dyDescent="0.25">
      <c r="D174" t="s">
        <v>45</v>
      </c>
      <c r="E174" t="s">
        <v>15</v>
      </c>
      <c r="F174" s="1">
        <v>8</v>
      </c>
    </row>
    <row r="175" spans="3:6" x14ac:dyDescent="0.25">
      <c r="C175" t="s">
        <v>101</v>
      </c>
      <c r="D175" t="s">
        <v>268</v>
      </c>
      <c r="E175" t="s">
        <v>142</v>
      </c>
      <c r="F175" s="1">
        <v>50</v>
      </c>
    </row>
    <row r="176" spans="3:6" x14ac:dyDescent="0.25">
      <c r="D176" t="s">
        <v>94</v>
      </c>
      <c r="E176" t="s">
        <v>95</v>
      </c>
      <c r="F176" s="1">
        <v>40</v>
      </c>
    </row>
    <row r="177" spans="3:6" x14ac:dyDescent="0.25">
      <c r="D177" t="s">
        <v>35</v>
      </c>
      <c r="E177" t="s">
        <v>79</v>
      </c>
      <c r="F177" s="1">
        <v>32</v>
      </c>
    </row>
    <row r="178" spans="3:6" x14ac:dyDescent="0.25">
      <c r="D178" t="s">
        <v>863</v>
      </c>
      <c r="E178" t="s">
        <v>73</v>
      </c>
      <c r="F178" s="1">
        <v>26</v>
      </c>
    </row>
    <row r="179" spans="3:6" x14ac:dyDescent="0.25">
      <c r="D179" t="s">
        <v>669</v>
      </c>
      <c r="E179" t="s">
        <v>69</v>
      </c>
      <c r="F179" s="1">
        <v>0</v>
      </c>
    </row>
    <row r="180" spans="3:6" x14ac:dyDescent="0.25">
      <c r="C180" t="s">
        <v>105</v>
      </c>
      <c r="D180" t="s">
        <v>18</v>
      </c>
      <c r="E180" t="s">
        <v>148</v>
      </c>
      <c r="F180" s="1">
        <v>50</v>
      </c>
    </row>
    <row r="181" spans="3:6" x14ac:dyDescent="0.25">
      <c r="D181" t="s">
        <v>164</v>
      </c>
      <c r="E181" t="s">
        <v>28</v>
      </c>
      <c r="F181" s="1">
        <v>40</v>
      </c>
    </row>
    <row r="182" spans="3:6" x14ac:dyDescent="0.25">
      <c r="D182" t="s">
        <v>30</v>
      </c>
      <c r="E182" t="s">
        <v>31</v>
      </c>
      <c r="F182" s="1">
        <v>32</v>
      </c>
    </row>
    <row r="183" spans="3:6" x14ac:dyDescent="0.25">
      <c r="D183" t="s">
        <v>444</v>
      </c>
      <c r="E183" t="s">
        <v>39</v>
      </c>
      <c r="F183" s="1">
        <v>26</v>
      </c>
    </row>
    <row r="184" spans="3:6" x14ac:dyDescent="0.25">
      <c r="D184" t="s">
        <v>401</v>
      </c>
      <c r="E184" t="s">
        <v>403</v>
      </c>
      <c r="F184" s="1">
        <v>22</v>
      </c>
    </row>
    <row r="185" spans="3:6" x14ac:dyDescent="0.25">
      <c r="D185" t="s">
        <v>414</v>
      </c>
      <c r="E185" t="s">
        <v>28</v>
      </c>
      <c r="F185" s="1">
        <v>20</v>
      </c>
    </row>
    <row r="186" spans="3:6" x14ac:dyDescent="0.25">
      <c r="D186" t="s">
        <v>739</v>
      </c>
      <c r="E186" t="s">
        <v>741</v>
      </c>
      <c r="F186" s="1">
        <v>18</v>
      </c>
    </row>
    <row r="187" spans="3:6" x14ac:dyDescent="0.25">
      <c r="D187" t="s">
        <v>769</v>
      </c>
      <c r="E187" t="s">
        <v>28</v>
      </c>
      <c r="F187" s="1">
        <v>16</v>
      </c>
    </row>
    <row r="188" spans="3:6" x14ac:dyDescent="0.25">
      <c r="D188" t="s">
        <v>394</v>
      </c>
      <c r="E188" t="s">
        <v>396</v>
      </c>
      <c r="F188" s="1">
        <v>14</v>
      </c>
    </row>
    <row r="189" spans="3:6" x14ac:dyDescent="0.25">
      <c r="D189" t="s">
        <v>719</v>
      </c>
      <c r="E189" t="s">
        <v>456</v>
      </c>
      <c r="F189" s="1">
        <v>12</v>
      </c>
    </row>
    <row r="190" spans="3:6" x14ac:dyDescent="0.25">
      <c r="C190" t="s">
        <v>103</v>
      </c>
      <c r="D190" t="s">
        <v>714</v>
      </c>
      <c r="E190" t="s">
        <v>15</v>
      </c>
      <c r="F190" s="1">
        <v>50</v>
      </c>
    </row>
    <row r="191" spans="3:6" x14ac:dyDescent="0.25">
      <c r="D191" t="s">
        <v>444</v>
      </c>
      <c r="E191" t="s">
        <v>39</v>
      </c>
      <c r="F191" s="1">
        <v>40</v>
      </c>
    </row>
    <row r="192" spans="3:6" x14ac:dyDescent="0.25">
      <c r="D192" t="s">
        <v>766</v>
      </c>
      <c r="E192" t="s">
        <v>39</v>
      </c>
      <c r="F192" s="1">
        <v>32</v>
      </c>
    </row>
    <row r="193" spans="3:6" x14ac:dyDescent="0.25">
      <c r="D193" t="s">
        <v>43</v>
      </c>
      <c r="E193" t="s">
        <v>44</v>
      </c>
      <c r="F193" s="1">
        <v>26</v>
      </c>
    </row>
    <row r="194" spans="3:6" x14ac:dyDescent="0.25">
      <c r="D194" t="s">
        <v>84</v>
      </c>
      <c r="E194" t="s">
        <v>15</v>
      </c>
      <c r="F194" s="1">
        <v>22</v>
      </c>
    </row>
    <row r="195" spans="3:6" x14ac:dyDescent="0.25">
      <c r="D195" t="s">
        <v>25</v>
      </c>
      <c r="E195" t="s">
        <v>23</v>
      </c>
      <c r="F195" s="1">
        <v>20</v>
      </c>
    </row>
    <row r="196" spans="3:6" x14ac:dyDescent="0.25">
      <c r="D196" t="s">
        <v>763</v>
      </c>
      <c r="E196" t="s">
        <v>15</v>
      </c>
      <c r="F196" s="1">
        <v>18</v>
      </c>
    </row>
    <row r="197" spans="3:6" x14ac:dyDescent="0.25">
      <c r="D197" t="s">
        <v>22</v>
      </c>
      <c r="E197" t="s">
        <v>23</v>
      </c>
      <c r="F197" s="1">
        <v>16</v>
      </c>
    </row>
    <row r="198" spans="3:6" x14ac:dyDescent="0.25">
      <c r="D198" t="s">
        <v>432</v>
      </c>
      <c r="E198" t="s">
        <v>15</v>
      </c>
      <c r="F198" s="1">
        <v>14</v>
      </c>
    </row>
    <row r="199" spans="3:6" x14ac:dyDescent="0.25">
      <c r="D199" t="s">
        <v>200</v>
      </c>
      <c r="E199" t="s">
        <v>243</v>
      </c>
      <c r="F199" s="1">
        <v>12</v>
      </c>
    </row>
    <row r="200" spans="3:6" x14ac:dyDescent="0.25">
      <c r="D200" t="s">
        <v>106</v>
      </c>
      <c r="E200" t="s">
        <v>86</v>
      </c>
      <c r="F200" s="1">
        <v>10</v>
      </c>
    </row>
    <row r="201" spans="3:6" x14ac:dyDescent="0.25">
      <c r="D201" t="s">
        <v>751</v>
      </c>
      <c r="E201" t="s">
        <v>753</v>
      </c>
      <c r="F201" s="1">
        <v>9</v>
      </c>
    </row>
    <row r="202" spans="3:6" x14ac:dyDescent="0.25">
      <c r="D202" t="s">
        <v>139</v>
      </c>
      <c r="E202" t="s">
        <v>15</v>
      </c>
      <c r="F202" s="1">
        <v>8</v>
      </c>
    </row>
    <row r="203" spans="3:6" x14ac:dyDescent="0.25">
      <c r="D203" t="s">
        <v>896</v>
      </c>
      <c r="E203" t="s">
        <v>88</v>
      </c>
      <c r="F203" s="1">
        <v>7</v>
      </c>
    </row>
    <row r="204" spans="3:6" x14ac:dyDescent="0.25">
      <c r="D204" t="s">
        <v>179</v>
      </c>
      <c r="E204" t="s">
        <v>15</v>
      </c>
      <c r="F204" s="1">
        <v>6</v>
      </c>
    </row>
    <row r="205" spans="3:6" x14ac:dyDescent="0.25">
      <c r="D205" t="s">
        <v>727</v>
      </c>
      <c r="E205" t="s">
        <v>15</v>
      </c>
      <c r="F205" s="1">
        <v>5</v>
      </c>
    </row>
    <row r="206" spans="3:6" x14ac:dyDescent="0.25">
      <c r="D206" t="s">
        <v>87</v>
      </c>
      <c r="E206" t="s">
        <v>88</v>
      </c>
      <c r="F206" s="1">
        <v>4</v>
      </c>
    </row>
    <row r="207" spans="3:6" x14ac:dyDescent="0.25">
      <c r="C207" t="s">
        <v>344</v>
      </c>
      <c r="D207" t="s">
        <v>65</v>
      </c>
      <c r="E207" t="s">
        <v>146</v>
      </c>
      <c r="F207" s="1">
        <v>50</v>
      </c>
    </row>
    <row r="208" spans="3:6" x14ac:dyDescent="0.25">
      <c r="D208" t="s">
        <v>725</v>
      </c>
      <c r="E208" t="s">
        <v>146</v>
      </c>
      <c r="F208" s="1">
        <v>40</v>
      </c>
    </row>
    <row r="209" spans="3:6" x14ac:dyDescent="0.25">
      <c r="D209" t="s">
        <v>59</v>
      </c>
      <c r="E209" t="s">
        <v>60</v>
      </c>
      <c r="F209" s="1">
        <v>32</v>
      </c>
    </row>
    <row r="210" spans="3:6" x14ac:dyDescent="0.25">
      <c r="D210" t="s">
        <v>56</v>
      </c>
      <c r="E210" t="s">
        <v>146</v>
      </c>
      <c r="F210" s="1">
        <v>26</v>
      </c>
    </row>
    <row r="211" spans="3:6" x14ac:dyDescent="0.25">
      <c r="D211" t="s">
        <v>153</v>
      </c>
      <c r="E211" t="s">
        <v>154</v>
      </c>
      <c r="F211" s="1">
        <v>22</v>
      </c>
    </row>
    <row r="212" spans="3:6" x14ac:dyDescent="0.25">
      <c r="D212" t="s">
        <v>68</v>
      </c>
      <c r="E212" t="s">
        <v>28</v>
      </c>
      <c r="F212" s="1">
        <v>20</v>
      </c>
    </row>
    <row r="213" spans="3:6" x14ac:dyDescent="0.25">
      <c r="D213" t="s">
        <v>145</v>
      </c>
      <c r="E213" t="s">
        <v>146</v>
      </c>
      <c r="F213" s="1">
        <v>18</v>
      </c>
    </row>
    <row r="214" spans="3:6" x14ac:dyDescent="0.25">
      <c r="D214" t="s">
        <v>16</v>
      </c>
      <c r="E214" t="s">
        <v>34</v>
      </c>
      <c r="F214" s="1">
        <v>16</v>
      </c>
    </row>
    <row r="215" spans="3:6" x14ac:dyDescent="0.25">
      <c r="C215" t="s">
        <v>102</v>
      </c>
      <c r="D215" t="s">
        <v>56</v>
      </c>
      <c r="E215" t="s">
        <v>146</v>
      </c>
      <c r="F215" s="1">
        <v>50</v>
      </c>
    </row>
    <row r="216" spans="3:6" x14ac:dyDescent="0.25">
      <c r="D216" t="s">
        <v>65</v>
      </c>
      <c r="E216" t="s">
        <v>146</v>
      </c>
      <c r="F216" s="1">
        <v>40</v>
      </c>
    </row>
    <row r="217" spans="3:6" x14ac:dyDescent="0.25">
      <c r="D217" t="s">
        <v>725</v>
      </c>
      <c r="E217" t="s">
        <v>146</v>
      </c>
      <c r="F217" s="1">
        <v>32</v>
      </c>
    </row>
    <row r="218" spans="3:6" x14ac:dyDescent="0.25">
      <c r="D218" t="s">
        <v>51</v>
      </c>
      <c r="E218" t="s">
        <v>28</v>
      </c>
      <c r="F218" s="1">
        <v>26</v>
      </c>
    </row>
    <row r="219" spans="3:6" x14ac:dyDescent="0.25">
      <c r="D219" t="s">
        <v>153</v>
      </c>
      <c r="E219" t="s">
        <v>154</v>
      </c>
      <c r="F219" s="1">
        <v>22</v>
      </c>
    </row>
    <row r="220" spans="3:6" x14ac:dyDescent="0.25">
      <c r="D220" t="s">
        <v>823</v>
      </c>
      <c r="E220" t="s">
        <v>456</v>
      </c>
      <c r="F220" s="1">
        <v>20</v>
      </c>
    </row>
    <row r="221" spans="3:6" x14ac:dyDescent="0.25">
      <c r="D221" t="s">
        <v>75</v>
      </c>
      <c r="E221" t="s">
        <v>34</v>
      </c>
      <c r="F221" s="1">
        <v>18</v>
      </c>
    </row>
    <row r="222" spans="3:6" x14ac:dyDescent="0.25">
      <c r="D222" t="s">
        <v>708</v>
      </c>
      <c r="E222" t="s">
        <v>34</v>
      </c>
      <c r="F222" s="1">
        <v>16</v>
      </c>
    </row>
    <row r="223" spans="3:6" x14ac:dyDescent="0.25">
      <c r="D223" t="s">
        <v>58</v>
      </c>
      <c r="E223" t="s">
        <v>28</v>
      </c>
      <c r="F223" s="1">
        <v>14</v>
      </c>
    </row>
    <row r="224" spans="3:6" x14ac:dyDescent="0.25">
      <c r="D224" t="s">
        <v>16</v>
      </c>
      <c r="E224" t="s">
        <v>34</v>
      </c>
      <c r="F224" s="1">
        <v>12</v>
      </c>
    </row>
    <row r="225" spans="3:6" x14ac:dyDescent="0.25">
      <c r="D225" t="s">
        <v>782</v>
      </c>
      <c r="E225" t="s">
        <v>44</v>
      </c>
      <c r="F225" s="1">
        <v>10</v>
      </c>
    </row>
    <row r="226" spans="3:6" x14ac:dyDescent="0.25">
      <c r="D226" t="s">
        <v>68</v>
      </c>
      <c r="E226" t="s">
        <v>28</v>
      </c>
      <c r="F226" s="1">
        <v>9</v>
      </c>
    </row>
    <row r="227" spans="3:6" x14ac:dyDescent="0.25">
      <c r="D227" t="s">
        <v>716</v>
      </c>
      <c r="E227" t="s">
        <v>717</v>
      </c>
      <c r="F227" s="1">
        <v>8</v>
      </c>
    </row>
    <row r="228" spans="3:6" x14ac:dyDescent="0.25">
      <c r="D228" t="s">
        <v>744</v>
      </c>
      <c r="E228" t="s">
        <v>746</v>
      </c>
      <c r="F228" s="1">
        <v>7</v>
      </c>
    </row>
    <row r="229" spans="3:6" x14ac:dyDescent="0.25">
      <c r="C229" t="s">
        <v>91</v>
      </c>
      <c r="D229" t="s">
        <v>30</v>
      </c>
      <c r="E229" t="s">
        <v>31</v>
      </c>
      <c r="F229" s="1">
        <v>50</v>
      </c>
    </row>
    <row r="230" spans="3:6" x14ac:dyDescent="0.25">
      <c r="D230" t="s">
        <v>722</v>
      </c>
      <c r="E230" t="s">
        <v>732</v>
      </c>
      <c r="F230" s="1">
        <v>40</v>
      </c>
    </row>
    <row r="231" spans="3:6" x14ac:dyDescent="0.25">
      <c r="D231" t="s">
        <v>77</v>
      </c>
      <c r="E231" t="s">
        <v>78</v>
      </c>
      <c r="F231" s="1">
        <v>32</v>
      </c>
    </row>
    <row r="232" spans="3:6" x14ac:dyDescent="0.25">
      <c r="D232" t="s">
        <v>22</v>
      </c>
      <c r="E232" t="s">
        <v>142</v>
      </c>
      <c r="F232" s="1">
        <v>26</v>
      </c>
    </row>
    <row r="233" spans="3:6" x14ac:dyDescent="0.25">
      <c r="D233" t="s">
        <v>268</v>
      </c>
      <c r="E233" t="s">
        <v>142</v>
      </c>
      <c r="F233" s="1">
        <v>22</v>
      </c>
    </row>
    <row r="234" spans="3:6" x14ac:dyDescent="0.25">
      <c r="C234" t="s">
        <v>92</v>
      </c>
      <c r="D234" t="s">
        <v>35</v>
      </c>
      <c r="E234" t="s">
        <v>79</v>
      </c>
      <c r="F234" s="1">
        <v>50</v>
      </c>
    </row>
    <row r="235" spans="3:6" x14ac:dyDescent="0.25">
      <c r="D235" t="s">
        <v>94</v>
      </c>
      <c r="E235" t="s">
        <v>95</v>
      </c>
      <c r="F235" s="1">
        <v>40</v>
      </c>
    </row>
    <row r="236" spans="3:6" x14ac:dyDescent="0.25">
      <c r="D236" t="s">
        <v>863</v>
      </c>
      <c r="E236" t="s">
        <v>73</v>
      </c>
      <c r="F236" s="1">
        <v>32</v>
      </c>
    </row>
    <row r="237" spans="3:6" x14ac:dyDescent="0.25">
      <c r="D237" t="s">
        <v>72</v>
      </c>
      <c r="E237" t="s">
        <v>73</v>
      </c>
      <c r="F237" s="1">
        <v>26</v>
      </c>
    </row>
    <row r="238" spans="3:6" x14ac:dyDescent="0.25">
      <c r="C238" t="s">
        <v>115</v>
      </c>
      <c r="D238" t="s">
        <v>65</v>
      </c>
      <c r="E238" t="s">
        <v>146</v>
      </c>
      <c r="F238" s="1">
        <v>50</v>
      </c>
    </row>
    <row r="239" spans="3:6" x14ac:dyDescent="0.25">
      <c r="D239" t="s">
        <v>56</v>
      </c>
      <c r="E239" t="s">
        <v>146</v>
      </c>
      <c r="F239" s="1">
        <v>40</v>
      </c>
    </row>
    <row r="240" spans="3:6" x14ac:dyDescent="0.25">
      <c r="D240" t="s">
        <v>153</v>
      </c>
      <c r="E240" t="s">
        <v>154</v>
      </c>
      <c r="F240" s="1">
        <v>32</v>
      </c>
    </row>
    <row r="241" spans="3:6" x14ac:dyDescent="0.25">
      <c r="D241" t="s">
        <v>708</v>
      </c>
      <c r="E241" t="s">
        <v>34</v>
      </c>
      <c r="F241" s="1">
        <v>26</v>
      </c>
    </row>
    <row r="242" spans="3:6" x14ac:dyDescent="0.25">
      <c r="D242" t="s">
        <v>823</v>
      </c>
      <c r="E242" t="s">
        <v>456</v>
      </c>
      <c r="F242" s="1">
        <v>22</v>
      </c>
    </row>
    <row r="243" spans="3:6" x14ac:dyDescent="0.25">
      <c r="D243" t="s">
        <v>75</v>
      </c>
      <c r="E243" t="s">
        <v>34</v>
      </c>
      <c r="F243" s="1">
        <v>20</v>
      </c>
    </row>
    <row r="244" spans="3:6" x14ac:dyDescent="0.25">
      <c r="D244" t="s">
        <v>30</v>
      </c>
      <c r="E244" t="s">
        <v>31</v>
      </c>
      <c r="F244" s="1">
        <v>18</v>
      </c>
    </row>
    <row r="245" spans="3:6" x14ac:dyDescent="0.25">
      <c r="D245" t="s">
        <v>401</v>
      </c>
      <c r="E245" t="s">
        <v>403</v>
      </c>
      <c r="F245" s="1">
        <v>16</v>
      </c>
    </row>
    <row r="246" spans="3:6" x14ac:dyDescent="0.25">
      <c r="D246" t="s">
        <v>16</v>
      </c>
      <c r="E246" t="s">
        <v>34</v>
      </c>
      <c r="F246" s="1">
        <v>14</v>
      </c>
    </row>
    <row r="247" spans="3:6" x14ac:dyDescent="0.25">
      <c r="D247" t="s">
        <v>226</v>
      </c>
      <c r="E247" t="s">
        <v>228</v>
      </c>
      <c r="F247" s="1">
        <v>12</v>
      </c>
    </row>
    <row r="248" spans="3:6" x14ac:dyDescent="0.25">
      <c r="D248" t="s">
        <v>739</v>
      </c>
      <c r="E248" t="s">
        <v>741</v>
      </c>
      <c r="F248" s="1">
        <v>10</v>
      </c>
    </row>
    <row r="249" spans="3:6" x14ac:dyDescent="0.25">
      <c r="D249" t="s">
        <v>414</v>
      </c>
      <c r="E249" t="s">
        <v>28</v>
      </c>
      <c r="F249" s="1">
        <v>9</v>
      </c>
    </row>
    <row r="250" spans="3:6" x14ac:dyDescent="0.25">
      <c r="D250" t="s">
        <v>769</v>
      </c>
      <c r="E250" t="s">
        <v>28</v>
      </c>
      <c r="F250" s="1">
        <v>8</v>
      </c>
    </row>
    <row r="251" spans="3:6" x14ac:dyDescent="0.25">
      <c r="D251" t="s">
        <v>58</v>
      </c>
      <c r="E251" t="s">
        <v>28</v>
      </c>
      <c r="F251" s="1">
        <v>7</v>
      </c>
    </row>
    <row r="252" spans="3:6" x14ac:dyDescent="0.25">
      <c r="D252" t="s">
        <v>394</v>
      </c>
      <c r="E252" t="s">
        <v>396</v>
      </c>
      <c r="F252" s="1">
        <v>6</v>
      </c>
    </row>
    <row r="253" spans="3:6" x14ac:dyDescent="0.25">
      <c r="D253" t="s">
        <v>719</v>
      </c>
      <c r="E253" t="s">
        <v>456</v>
      </c>
      <c r="F253" s="1">
        <v>0</v>
      </c>
    </row>
    <row r="254" spans="3:6" x14ac:dyDescent="0.25">
      <c r="C254" t="s">
        <v>388</v>
      </c>
      <c r="D254" t="s">
        <v>735</v>
      </c>
      <c r="E254" t="s">
        <v>736</v>
      </c>
      <c r="F254" s="1">
        <v>50</v>
      </c>
    </row>
    <row r="255" spans="3:6" x14ac:dyDescent="0.25">
      <c r="D255" t="s">
        <v>21</v>
      </c>
      <c r="E255" t="s">
        <v>390</v>
      </c>
      <c r="F255" s="1">
        <v>40</v>
      </c>
    </row>
    <row r="256" spans="3:6" x14ac:dyDescent="0.25">
      <c r="D256" t="s">
        <v>719</v>
      </c>
      <c r="E256" t="s">
        <v>737</v>
      </c>
      <c r="F256" s="1">
        <v>32</v>
      </c>
    </row>
    <row r="257" spans="4:6" x14ac:dyDescent="0.25">
      <c r="D257" t="s">
        <v>669</v>
      </c>
      <c r="E257" t="s">
        <v>671</v>
      </c>
      <c r="F257" s="1">
        <v>26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opLeftCell="B1" workbookViewId="0">
      <selection activeCell="B7" sqref="B7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2.140625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t="s">
        <v>136</v>
      </c>
    </row>
    <row r="2" spans="1:9" x14ac:dyDescent="0.25">
      <c r="B2" s="2" t="s">
        <v>124</v>
      </c>
      <c r="C2" t="s">
        <v>136</v>
      </c>
    </row>
    <row r="3" spans="1:9" x14ac:dyDescent="0.25">
      <c r="B3" s="2" t="s">
        <v>1</v>
      </c>
      <c r="C3" t="s">
        <v>137</v>
      </c>
    </row>
    <row r="5" spans="1:9" x14ac:dyDescent="0.25">
      <c r="D5" s="2" t="s">
        <v>156</v>
      </c>
      <c r="G5" s="4"/>
    </row>
    <row r="6" spans="1:9" x14ac:dyDescent="0.25">
      <c r="B6" s="2" t="s">
        <v>128</v>
      </c>
      <c r="C6" s="2" t="s">
        <v>5</v>
      </c>
      <c r="D6" t="s">
        <v>157</v>
      </c>
      <c r="E6" t="s">
        <v>159</v>
      </c>
      <c r="F6" t="s">
        <v>134</v>
      </c>
      <c r="G6" s="5" t="s">
        <v>158</v>
      </c>
    </row>
    <row r="7" spans="1:9" x14ac:dyDescent="0.25">
      <c r="A7" t="str">
        <f>B7&amp;C7</f>
        <v>Combined GTORick Squires</v>
      </c>
      <c r="B7" t="s">
        <v>13</v>
      </c>
      <c r="C7" t="s">
        <v>18</v>
      </c>
      <c r="D7" s="1">
        <v>1</v>
      </c>
      <c r="E7" s="1">
        <v>1</v>
      </c>
      <c r="F7" s="1">
        <v>180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GTOJoshua Snow</v>
      </c>
      <c r="B8" t="s">
        <v>13</v>
      </c>
      <c r="C8" t="s">
        <v>164</v>
      </c>
      <c r="D8" s="1">
        <v>2</v>
      </c>
      <c r="E8" s="1">
        <v>2</v>
      </c>
      <c r="F8" s="1">
        <v>124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GTOMarshall Miller</v>
      </c>
      <c r="B9" t="s">
        <v>13</v>
      </c>
      <c r="C9" t="s">
        <v>145</v>
      </c>
      <c r="D9" s="1">
        <v>3</v>
      </c>
      <c r="E9" s="1">
        <v>3</v>
      </c>
      <c r="F9" s="1">
        <v>106</v>
      </c>
      <c r="G9">
        <f t="shared" si="1"/>
        <v>3</v>
      </c>
      <c r="I9" s="7"/>
    </row>
    <row r="10" spans="1:9" x14ac:dyDescent="0.25">
      <c r="A10" t="str">
        <f t="shared" si="0"/>
        <v>Combined GTOSteven Marco</v>
      </c>
      <c r="B10" t="s">
        <v>13</v>
      </c>
      <c r="C10" t="s">
        <v>51</v>
      </c>
      <c r="D10" s="1">
        <v>4</v>
      </c>
      <c r="E10" s="1">
        <v>4</v>
      </c>
      <c r="F10" s="1">
        <v>100</v>
      </c>
      <c r="G10">
        <f t="shared" si="1"/>
        <v>4</v>
      </c>
      <c r="I10" s="7"/>
    </row>
    <row r="11" spans="1:9" x14ac:dyDescent="0.25">
      <c r="A11" t="str">
        <f t="shared" si="0"/>
        <v>Combined GTOGilbert Gonzalez</v>
      </c>
      <c r="B11" t="s">
        <v>13</v>
      </c>
      <c r="C11" t="s">
        <v>16</v>
      </c>
      <c r="D11" s="1">
        <v>5</v>
      </c>
      <c r="E11" s="1">
        <v>5</v>
      </c>
      <c r="F11" s="1">
        <v>80</v>
      </c>
      <c r="G11">
        <f t="shared" si="1"/>
        <v>5</v>
      </c>
      <c r="I11" s="7"/>
    </row>
    <row r="12" spans="1:9" x14ac:dyDescent="0.25">
      <c r="A12" t="str">
        <f t="shared" si="0"/>
        <v>Combined GTOPeter Hofpointner</v>
      </c>
      <c r="B12" t="s">
        <v>13</v>
      </c>
      <c r="C12" t="s">
        <v>405</v>
      </c>
      <c r="D12" s="1">
        <v>6</v>
      </c>
      <c r="E12" s="1">
        <v>6</v>
      </c>
      <c r="F12" s="1">
        <v>58</v>
      </c>
      <c r="G12">
        <f t="shared" si="1"/>
        <v>6</v>
      </c>
      <c r="I12" s="7"/>
    </row>
    <row r="13" spans="1:9" x14ac:dyDescent="0.25">
      <c r="A13" t="str">
        <f t="shared" si="0"/>
        <v>Combined GTOMark Taylor</v>
      </c>
      <c r="B13" t="s">
        <v>13</v>
      </c>
      <c r="C13" t="s">
        <v>35</v>
      </c>
      <c r="D13" s="1">
        <v>7</v>
      </c>
      <c r="E13" s="1">
        <v>7</v>
      </c>
      <c r="F13" s="1">
        <v>56</v>
      </c>
      <c r="G13">
        <f t="shared" si="1"/>
        <v>7</v>
      </c>
      <c r="I13" s="7"/>
    </row>
    <row r="14" spans="1:9" x14ac:dyDescent="0.25">
      <c r="A14" t="str">
        <f t="shared" si="0"/>
        <v>Combined GTOKevin Madden</v>
      </c>
      <c r="B14" t="s">
        <v>13</v>
      </c>
      <c r="C14" t="s">
        <v>401</v>
      </c>
      <c r="D14" s="1">
        <v>8</v>
      </c>
      <c r="E14" s="1">
        <v>8</v>
      </c>
      <c r="F14" s="1">
        <v>36</v>
      </c>
      <c r="G14">
        <f t="shared" si="1"/>
        <v>8</v>
      </c>
      <c r="I14" s="7"/>
    </row>
    <row r="15" spans="1:9" x14ac:dyDescent="0.25">
      <c r="A15" t="str">
        <f t="shared" si="0"/>
        <v>Combined GTOWilliam Russell</v>
      </c>
      <c r="B15" t="s">
        <v>13</v>
      </c>
      <c r="C15" t="s">
        <v>708</v>
      </c>
      <c r="D15" s="1">
        <v>9</v>
      </c>
      <c r="E15" s="1">
        <v>9</v>
      </c>
      <c r="F15" s="1">
        <v>32</v>
      </c>
      <c r="G15">
        <f t="shared" si="1"/>
        <v>9</v>
      </c>
      <c r="I15" s="7"/>
    </row>
    <row r="16" spans="1:9" x14ac:dyDescent="0.25">
      <c r="A16" t="str">
        <f t="shared" si="0"/>
        <v>Combined GTOLee McNutt</v>
      </c>
      <c r="B16" t="s">
        <v>13</v>
      </c>
      <c r="C16" t="s">
        <v>714</v>
      </c>
      <c r="D16" s="1">
        <v>10</v>
      </c>
      <c r="E16" s="1">
        <v>9</v>
      </c>
      <c r="F16" s="1">
        <v>32</v>
      </c>
      <c r="G16">
        <f t="shared" si="1"/>
        <v>9</v>
      </c>
      <c r="I16" s="7"/>
    </row>
    <row r="17" spans="1:9" x14ac:dyDescent="0.25">
      <c r="A17" t="str">
        <f t="shared" si="0"/>
        <v>Combined GTOBraxton Young</v>
      </c>
      <c r="B17" t="s">
        <v>13</v>
      </c>
      <c r="C17" t="s">
        <v>87</v>
      </c>
      <c r="D17" s="1">
        <v>11</v>
      </c>
      <c r="E17" s="1">
        <v>10</v>
      </c>
      <c r="F17" s="1">
        <v>26</v>
      </c>
      <c r="G17">
        <f t="shared" si="1"/>
        <v>11</v>
      </c>
      <c r="I17" s="7"/>
    </row>
    <row r="18" spans="1:9" x14ac:dyDescent="0.25">
      <c r="A18" t="str">
        <f t="shared" si="0"/>
        <v>Combined GTOChristopher Jaech</v>
      </c>
      <c r="B18" t="s">
        <v>13</v>
      </c>
      <c r="C18" t="s">
        <v>444</v>
      </c>
      <c r="D18" s="1">
        <v>12</v>
      </c>
      <c r="E18" s="1">
        <v>11</v>
      </c>
      <c r="F18" s="1">
        <v>20</v>
      </c>
      <c r="G18">
        <f t="shared" si="1"/>
        <v>12</v>
      </c>
      <c r="I18" s="7"/>
    </row>
    <row r="19" spans="1:9" x14ac:dyDescent="0.25">
      <c r="A19" t="str">
        <f t="shared" si="0"/>
        <v>Combined GTOMiguel Alamillo</v>
      </c>
      <c r="B19" t="s">
        <v>13</v>
      </c>
      <c r="C19" t="s">
        <v>106</v>
      </c>
      <c r="D19" s="1">
        <v>13</v>
      </c>
      <c r="E19" s="1">
        <v>11</v>
      </c>
      <c r="F19" s="1">
        <v>20</v>
      </c>
      <c r="G19">
        <f t="shared" si="1"/>
        <v>12</v>
      </c>
      <c r="I19" s="7"/>
    </row>
    <row r="20" spans="1:9" x14ac:dyDescent="0.25">
      <c r="A20" t="str">
        <f t="shared" si="0"/>
        <v>Combined GTOOue Vang</v>
      </c>
      <c r="B20" t="s">
        <v>13</v>
      </c>
      <c r="C20" t="s">
        <v>710</v>
      </c>
      <c r="D20" s="1">
        <v>14</v>
      </c>
      <c r="E20" s="1">
        <v>12</v>
      </c>
      <c r="F20" s="1">
        <v>18</v>
      </c>
      <c r="G20">
        <f t="shared" si="1"/>
        <v>14</v>
      </c>
      <c r="I20" s="7"/>
    </row>
    <row r="21" spans="1:9" x14ac:dyDescent="0.25">
      <c r="A21" t="str">
        <f t="shared" si="0"/>
        <v>Combined GTOPratt Wellman</v>
      </c>
      <c r="B21" t="s">
        <v>13</v>
      </c>
      <c r="C21" t="s">
        <v>763</v>
      </c>
      <c r="D21" s="1">
        <v>15</v>
      </c>
      <c r="E21" s="1">
        <v>13</v>
      </c>
      <c r="F21" s="1">
        <v>16</v>
      </c>
      <c r="G21">
        <f t="shared" si="1"/>
        <v>15</v>
      </c>
    </row>
    <row r="22" spans="1:9" x14ac:dyDescent="0.25">
      <c r="A22" t="str">
        <f t="shared" si="0"/>
        <v>Combined GTOAlex Ricci</v>
      </c>
      <c r="B22" t="s">
        <v>13</v>
      </c>
      <c r="C22" t="s">
        <v>712</v>
      </c>
      <c r="D22" s="1">
        <v>16</v>
      </c>
      <c r="E22" s="1">
        <v>13</v>
      </c>
      <c r="F22" s="1">
        <v>16</v>
      </c>
      <c r="G22">
        <f t="shared" si="1"/>
        <v>15</v>
      </c>
    </row>
    <row r="23" spans="1:9" x14ac:dyDescent="0.25">
      <c r="A23" t="str">
        <f t="shared" si="0"/>
        <v>Combined GTOEric Child</v>
      </c>
      <c r="B23" t="s">
        <v>13</v>
      </c>
      <c r="C23" t="s">
        <v>409</v>
      </c>
      <c r="D23" s="1">
        <v>17</v>
      </c>
      <c r="E23" s="1">
        <v>13</v>
      </c>
      <c r="F23" s="1">
        <v>16</v>
      </c>
      <c r="G23">
        <f t="shared" si="1"/>
        <v>15</v>
      </c>
    </row>
    <row r="24" spans="1:9" x14ac:dyDescent="0.25">
      <c r="A24" t="str">
        <f t="shared" si="0"/>
        <v>Combined GTOMarcos Brito</v>
      </c>
      <c r="B24" t="s">
        <v>13</v>
      </c>
      <c r="C24" t="s">
        <v>411</v>
      </c>
      <c r="D24" s="1">
        <v>18</v>
      </c>
      <c r="E24" s="1">
        <v>14</v>
      </c>
      <c r="F24" s="1">
        <v>14</v>
      </c>
      <c r="G24">
        <f t="shared" si="1"/>
        <v>18</v>
      </c>
    </row>
    <row r="25" spans="1:9" x14ac:dyDescent="0.25">
      <c r="A25" t="str">
        <f t="shared" si="0"/>
        <v>Combined GTOMatthew Cooper</v>
      </c>
      <c r="B25" t="s">
        <v>13</v>
      </c>
      <c r="C25" t="s">
        <v>739</v>
      </c>
      <c r="D25" s="1">
        <v>19</v>
      </c>
      <c r="E25" s="1">
        <v>15</v>
      </c>
      <c r="F25" s="1">
        <v>12</v>
      </c>
      <c r="G25">
        <f t="shared" si="1"/>
        <v>19</v>
      </c>
    </row>
    <row r="26" spans="1:9" x14ac:dyDescent="0.25">
      <c r="A26" t="str">
        <f t="shared" si="0"/>
        <v>Combined GTOMalachi roybal</v>
      </c>
      <c r="B26" t="s">
        <v>13</v>
      </c>
      <c r="C26" t="s">
        <v>414</v>
      </c>
      <c r="D26" s="1">
        <v>20</v>
      </c>
      <c r="E26" s="1">
        <v>16</v>
      </c>
      <c r="F26" s="1">
        <v>10</v>
      </c>
      <c r="G26">
        <f t="shared" si="1"/>
        <v>20</v>
      </c>
    </row>
    <row r="27" spans="1:9" x14ac:dyDescent="0.25">
      <c r="A27" t="str">
        <f t="shared" si="0"/>
        <v>Combined GTORichard Findlay</v>
      </c>
      <c r="B27" t="s">
        <v>13</v>
      </c>
      <c r="C27" t="s">
        <v>744</v>
      </c>
      <c r="D27" s="1">
        <v>21</v>
      </c>
      <c r="E27" s="1">
        <v>17</v>
      </c>
      <c r="F27" s="1">
        <v>9</v>
      </c>
      <c r="G27">
        <f t="shared" si="1"/>
        <v>21</v>
      </c>
    </row>
    <row r="28" spans="1:9" x14ac:dyDescent="0.25">
      <c r="A28" t="str">
        <f t="shared" si="0"/>
        <v>Combined GTOBarry Ketmany</v>
      </c>
      <c r="B28" t="s">
        <v>13</v>
      </c>
      <c r="C28" t="s">
        <v>394</v>
      </c>
      <c r="D28" s="1">
        <v>22</v>
      </c>
      <c r="E28" s="1">
        <v>17</v>
      </c>
      <c r="F28" s="1">
        <v>9</v>
      </c>
      <c r="G28">
        <f t="shared" si="1"/>
        <v>21</v>
      </c>
    </row>
    <row r="29" spans="1:9" x14ac:dyDescent="0.25">
      <c r="A29" t="str">
        <f t="shared" si="0"/>
        <v>Combined GTOSam Arquit</v>
      </c>
      <c r="B29" t="s">
        <v>13</v>
      </c>
      <c r="C29" t="s">
        <v>719</v>
      </c>
      <c r="D29" s="1">
        <v>23</v>
      </c>
      <c r="E29" s="1">
        <v>18</v>
      </c>
      <c r="F29" s="1">
        <v>7</v>
      </c>
      <c r="G29">
        <f t="shared" si="1"/>
        <v>23</v>
      </c>
    </row>
    <row r="30" spans="1:9" x14ac:dyDescent="0.25">
      <c r="A30" t="str">
        <f t="shared" si="0"/>
        <v>Combined GTOKevin Caputo</v>
      </c>
      <c r="B30" t="s">
        <v>13</v>
      </c>
      <c r="C30" t="s">
        <v>751</v>
      </c>
      <c r="D30" s="1">
        <v>24</v>
      </c>
      <c r="E30" s="1">
        <v>19</v>
      </c>
      <c r="F30" s="1">
        <v>6</v>
      </c>
      <c r="G30">
        <f t="shared" si="1"/>
        <v>24</v>
      </c>
    </row>
    <row r="31" spans="1:9" x14ac:dyDescent="0.25">
      <c r="A31" t="str">
        <f t="shared" si="0"/>
        <v>Combined GTOZach Jenson</v>
      </c>
      <c r="B31" t="s">
        <v>13</v>
      </c>
      <c r="C31" t="s">
        <v>727</v>
      </c>
      <c r="D31" s="1">
        <v>25</v>
      </c>
      <c r="E31" s="1">
        <v>20</v>
      </c>
      <c r="F31" s="1">
        <v>5</v>
      </c>
      <c r="G31">
        <f t="shared" si="1"/>
        <v>25</v>
      </c>
    </row>
    <row r="32" spans="1:9" x14ac:dyDescent="0.25">
      <c r="A32" t="str">
        <f t="shared" si="0"/>
        <v>Combined GTOZach Austin</v>
      </c>
      <c r="B32" t="s">
        <v>13</v>
      </c>
      <c r="C32" t="s">
        <v>766</v>
      </c>
      <c r="D32" s="1">
        <v>26</v>
      </c>
      <c r="E32" s="1">
        <v>21</v>
      </c>
      <c r="F32" s="1">
        <v>3</v>
      </c>
      <c r="G32">
        <f t="shared" si="1"/>
        <v>26</v>
      </c>
    </row>
    <row r="33" spans="1:7" x14ac:dyDescent="0.25">
      <c r="A33" t="str">
        <f t="shared" si="0"/>
        <v>Combined GTUGrant Cowan</v>
      </c>
      <c r="B33" t="s">
        <v>116</v>
      </c>
      <c r="C33" t="s">
        <v>190</v>
      </c>
      <c r="D33" s="1">
        <v>1</v>
      </c>
      <c r="E33" s="1">
        <v>1</v>
      </c>
      <c r="F33" s="1">
        <v>150</v>
      </c>
      <c r="G33">
        <f t="shared" si="1"/>
        <v>1</v>
      </c>
    </row>
    <row r="34" spans="1:7" x14ac:dyDescent="0.25">
      <c r="A34" t="str">
        <f t="shared" si="0"/>
        <v>Combined GTUNicholas Schmit</v>
      </c>
      <c r="B34" t="s">
        <v>116</v>
      </c>
      <c r="C34" t="s">
        <v>25</v>
      </c>
      <c r="D34" s="1">
        <v>2</v>
      </c>
      <c r="E34" s="1">
        <v>2</v>
      </c>
      <c r="F34" s="1">
        <v>106</v>
      </c>
      <c r="G34">
        <f t="shared" si="1"/>
        <v>2</v>
      </c>
    </row>
    <row r="35" spans="1:7" x14ac:dyDescent="0.25">
      <c r="A35" t="str">
        <f t="shared" si="0"/>
        <v>Combined GTULee McNutt</v>
      </c>
      <c r="B35" t="s">
        <v>116</v>
      </c>
      <c r="C35" t="s">
        <v>714</v>
      </c>
      <c r="D35" s="1">
        <v>3</v>
      </c>
      <c r="E35" s="1">
        <v>3</v>
      </c>
      <c r="F35" s="1">
        <v>100</v>
      </c>
      <c r="G35">
        <f t="shared" si="1"/>
        <v>3</v>
      </c>
    </row>
    <row r="36" spans="1:7" x14ac:dyDescent="0.25">
      <c r="A36" t="str">
        <f t="shared" si="0"/>
        <v>Combined GTUMax Tseng</v>
      </c>
      <c r="B36" t="s">
        <v>116</v>
      </c>
      <c r="C36" t="s">
        <v>84</v>
      </c>
      <c r="D36" s="1">
        <v>4</v>
      </c>
      <c r="E36" s="1">
        <v>4</v>
      </c>
      <c r="F36" s="1">
        <v>72</v>
      </c>
      <c r="G36">
        <f t="shared" si="1"/>
        <v>4</v>
      </c>
    </row>
    <row r="37" spans="1:7" x14ac:dyDescent="0.25">
      <c r="A37" t="str">
        <f t="shared" si="0"/>
        <v>Combined GTUPeter Hofpointner</v>
      </c>
      <c r="B37" t="s">
        <v>116</v>
      </c>
      <c r="C37" t="s">
        <v>405</v>
      </c>
      <c r="D37" s="1">
        <v>5</v>
      </c>
      <c r="E37" s="1">
        <v>5</v>
      </c>
      <c r="F37" s="1">
        <v>70</v>
      </c>
      <c r="G37">
        <f t="shared" si="1"/>
        <v>5</v>
      </c>
    </row>
    <row r="38" spans="1:7" x14ac:dyDescent="0.25">
      <c r="A38" t="str">
        <f t="shared" si="0"/>
        <v>Combined GTUBelisario Arango</v>
      </c>
      <c r="B38" t="s">
        <v>116</v>
      </c>
      <c r="C38" t="s">
        <v>43</v>
      </c>
      <c r="D38" s="1">
        <v>6</v>
      </c>
      <c r="E38" s="1">
        <v>6</v>
      </c>
      <c r="F38" s="1">
        <v>64</v>
      </c>
      <c r="G38">
        <f t="shared" si="1"/>
        <v>6</v>
      </c>
    </row>
    <row r="39" spans="1:7" x14ac:dyDescent="0.25">
      <c r="A39" t="str">
        <f t="shared" si="0"/>
        <v>Combined GTUChristopher Jaech</v>
      </c>
      <c r="B39" t="s">
        <v>116</v>
      </c>
      <c r="C39" t="s">
        <v>444</v>
      </c>
      <c r="D39" s="1">
        <v>7</v>
      </c>
      <c r="E39" s="1">
        <v>7</v>
      </c>
      <c r="F39" s="1">
        <v>58</v>
      </c>
      <c r="G39">
        <f t="shared" si="1"/>
        <v>7</v>
      </c>
    </row>
    <row r="40" spans="1:7" x14ac:dyDescent="0.25">
      <c r="A40" t="str">
        <f t="shared" si="0"/>
        <v>Combined GTULarry Elder</v>
      </c>
      <c r="B40" t="s">
        <v>116</v>
      </c>
      <c r="C40" t="s">
        <v>426</v>
      </c>
      <c r="D40" s="1">
        <v>8</v>
      </c>
      <c r="E40" s="1">
        <v>8</v>
      </c>
      <c r="F40" s="1">
        <v>50</v>
      </c>
      <c r="G40">
        <f t="shared" si="1"/>
        <v>8</v>
      </c>
    </row>
    <row r="41" spans="1:7" x14ac:dyDescent="0.25">
      <c r="A41" t="str">
        <f t="shared" si="0"/>
        <v>Combined GTURussell Carpenter</v>
      </c>
      <c r="B41" t="s">
        <v>116</v>
      </c>
      <c r="C41" t="s">
        <v>139</v>
      </c>
      <c r="D41" s="1">
        <v>9</v>
      </c>
      <c r="E41" s="1">
        <v>9</v>
      </c>
      <c r="F41" s="1">
        <v>42</v>
      </c>
      <c r="G41">
        <f t="shared" si="1"/>
        <v>9</v>
      </c>
    </row>
    <row r="42" spans="1:7" x14ac:dyDescent="0.25">
      <c r="A42" t="str">
        <f t="shared" si="0"/>
        <v>Combined GTUStephen Townsend</v>
      </c>
      <c r="B42" t="s">
        <v>116</v>
      </c>
      <c r="C42" t="s">
        <v>441</v>
      </c>
      <c r="D42" s="1">
        <v>10</v>
      </c>
      <c r="E42" s="1">
        <v>10</v>
      </c>
      <c r="F42" s="1">
        <v>40</v>
      </c>
      <c r="G42">
        <f t="shared" si="1"/>
        <v>10</v>
      </c>
    </row>
    <row r="43" spans="1:7" x14ac:dyDescent="0.25">
      <c r="A43" t="str">
        <f t="shared" si="0"/>
        <v>Combined GTUMark Taylor</v>
      </c>
      <c r="B43" t="s">
        <v>116</v>
      </c>
      <c r="C43" t="s">
        <v>35</v>
      </c>
      <c r="D43" s="1">
        <v>11</v>
      </c>
      <c r="E43" s="1">
        <v>11</v>
      </c>
      <c r="F43" s="1">
        <v>36</v>
      </c>
      <c r="G43">
        <f t="shared" si="1"/>
        <v>11</v>
      </c>
    </row>
    <row r="44" spans="1:7" x14ac:dyDescent="0.25">
      <c r="A44" t="str">
        <f t="shared" si="0"/>
        <v>Combined GTUStuart Clotworthy</v>
      </c>
      <c r="B44" t="s">
        <v>116</v>
      </c>
      <c r="C44" t="s">
        <v>204</v>
      </c>
      <c r="D44" s="1">
        <v>12</v>
      </c>
      <c r="E44" s="1">
        <v>12</v>
      </c>
      <c r="F44" s="1">
        <v>34</v>
      </c>
      <c r="G44">
        <f t="shared" si="1"/>
        <v>12</v>
      </c>
    </row>
    <row r="45" spans="1:7" x14ac:dyDescent="0.25">
      <c r="A45" t="str">
        <f t="shared" si="0"/>
        <v>Combined GTUWilliam Russell</v>
      </c>
      <c r="B45" t="s">
        <v>116</v>
      </c>
      <c r="C45" t="s">
        <v>708</v>
      </c>
      <c r="D45" s="1">
        <v>13</v>
      </c>
      <c r="E45" s="1">
        <v>13</v>
      </c>
      <c r="F45" s="1">
        <v>32</v>
      </c>
      <c r="G45">
        <f t="shared" si="1"/>
        <v>13</v>
      </c>
    </row>
    <row r="46" spans="1:7" x14ac:dyDescent="0.25">
      <c r="A46" t="str">
        <f t="shared" si="0"/>
        <v>Combined GTUZach Austin</v>
      </c>
      <c r="B46" t="s">
        <v>116</v>
      </c>
      <c r="C46" t="s">
        <v>766</v>
      </c>
      <c r="D46" s="1">
        <v>14</v>
      </c>
      <c r="E46" s="1">
        <v>13</v>
      </c>
      <c r="F46" s="1">
        <v>32</v>
      </c>
      <c r="G46">
        <f t="shared" si="1"/>
        <v>13</v>
      </c>
    </row>
    <row r="47" spans="1:7" x14ac:dyDescent="0.25">
      <c r="A47" t="str">
        <f t="shared" si="0"/>
        <v>Combined GTURaymond Clark</v>
      </c>
      <c r="B47" t="s">
        <v>116</v>
      </c>
      <c r="C47" t="s">
        <v>22</v>
      </c>
      <c r="D47" s="1">
        <v>15</v>
      </c>
      <c r="E47" s="1">
        <v>13</v>
      </c>
      <c r="F47" s="1">
        <v>32</v>
      </c>
      <c r="G47">
        <f t="shared" si="1"/>
        <v>13</v>
      </c>
    </row>
    <row r="48" spans="1:7" x14ac:dyDescent="0.25">
      <c r="A48" t="str">
        <f t="shared" si="0"/>
        <v>Combined GTUPhil O'Bryan</v>
      </c>
      <c r="B48" t="s">
        <v>116</v>
      </c>
      <c r="C48" t="s">
        <v>72</v>
      </c>
      <c r="D48" s="1">
        <v>16</v>
      </c>
      <c r="E48" s="1">
        <v>13</v>
      </c>
      <c r="F48" s="1">
        <v>32</v>
      </c>
      <c r="G48">
        <f t="shared" si="1"/>
        <v>13</v>
      </c>
    </row>
    <row r="49" spans="1:7" x14ac:dyDescent="0.25">
      <c r="A49" t="str">
        <f t="shared" si="0"/>
        <v>Combined GTUKirk Doyle</v>
      </c>
      <c r="B49" t="s">
        <v>116</v>
      </c>
      <c r="C49" t="s">
        <v>200</v>
      </c>
      <c r="D49" s="1">
        <v>17</v>
      </c>
      <c r="E49" s="1">
        <v>13</v>
      </c>
      <c r="F49" s="1">
        <v>32</v>
      </c>
      <c r="G49">
        <f t="shared" si="1"/>
        <v>13</v>
      </c>
    </row>
    <row r="50" spans="1:7" x14ac:dyDescent="0.25">
      <c r="A50" t="str">
        <f t="shared" si="0"/>
        <v>Combined GTUBraxton Young</v>
      </c>
      <c r="B50" t="s">
        <v>116</v>
      </c>
      <c r="C50" t="s">
        <v>87</v>
      </c>
      <c r="D50" s="1">
        <v>18</v>
      </c>
      <c r="E50" s="1">
        <v>14</v>
      </c>
      <c r="F50" s="1">
        <v>27</v>
      </c>
      <c r="G50">
        <f t="shared" si="1"/>
        <v>18</v>
      </c>
    </row>
    <row r="51" spans="1:7" x14ac:dyDescent="0.25">
      <c r="A51" t="str">
        <f t="shared" si="0"/>
        <v>Combined GTUClint Gibson</v>
      </c>
      <c r="B51" t="s">
        <v>116</v>
      </c>
      <c r="C51" t="s">
        <v>782</v>
      </c>
      <c r="D51" s="1">
        <v>19</v>
      </c>
      <c r="E51" s="1">
        <v>15</v>
      </c>
      <c r="F51" s="1">
        <v>20</v>
      </c>
      <c r="G51">
        <f t="shared" si="1"/>
        <v>19</v>
      </c>
    </row>
    <row r="52" spans="1:7" x14ac:dyDescent="0.25">
      <c r="A52" t="str">
        <f t="shared" si="0"/>
        <v>Combined GTUChayce Lance</v>
      </c>
      <c r="B52" t="s">
        <v>116</v>
      </c>
      <c r="C52" t="s">
        <v>432</v>
      </c>
      <c r="D52" s="1">
        <v>20</v>
      </c>
      <c r="E52" s="1">
        <v>15</v>
      </c>
      <c r="F52" s="1">
        <v>20</v>
      </c>
      <c r="G52">
        <f t="shared" si="1"/>
        <v>19</v>
      </c>
    </row>
    <row r="53" spans="1:7" x14ac:dyDescent="0.25">
      <c r="A53" t="str">
        <f t="shared" si="0"/>
        <v>Combined GTUMarcos Brito</v>
      </c>
      <c r="B53" t="s">
        <v>116</v>
      </c>
      <c r="C53" t="s">
        <v>411</v>
      </c>
      <c r="D53" s="1">
        <v>21</v>
      </c>
      <c r="E53" s="1">
        <v>16</v>
      </c>
      <c r="F53" s="1">
        <v>18</v>
      </c>
      <c r="G53">
        <f t="shared" si="1"/>
        <v>21</v>
      </c>
    </row>
    <row r="54" spans="1:7" x14ac:dyDescent="0.25">
      <c r="A54" t="str">
        <f t="shared" si="0"/>
        <v>Combined GTUBrian Larrabure</v>
      </c>
      <c r="B54" t="s">
        <v>116</v>
      </c>
      <c r="C54" t="s">
        <v>722</v>
      </c>
      <c r="D54" s="1">
        <v>22</v>
      </c>
      <c r="E54" s="1">
        <v>17</v>
      </c>
      <c r="F54" s="1">
        <v>16</v>
      </c>
      <c r="G54">
        <f t="shared" si="1"/>
        <v>22</v>
      </c>
    </row>
    <row r="55" spans="1:7" x14ac:dyDescent="0.25">
      <c r="A55" t="str">
        <f t="shared" si="0"/>
        <v>Combined GTUMiguel Alamillo</v>
      </c>
      <c r="B55" t="s">
        <v>116</v>
      </c>
      <c r="C55" t="s">
        <v>106</v>
      </c>
      <c r="D55" s="1">
        <v>23</v>
      </c>
      <c r="E55" s="1">
        <v>18</v>
      </c>
      <c r="F55" s="1">
        <v>15</v>
      </c>
      <c r="G55">
        <f t="shared" si="1"/>
        <v>23</v>
      </c>
    </row>
    <row r="56" spans="1:7" x14ac:dyDescent="0.25">
      <c r="A56" t="str">
        <f t="shared" si="0"/>
        <v>Combined GTUTimothy Nielsen</v>
      </c>
      <c r="B56" t="s">
        <v>116</v>
      </c>
      <c r="C56" t="s">
        <v>149</v>
      </c>
      <c r="D56" s="1">
        <v>24</v>
      </c>
      <c r="E56" s="1">
        <v>19</v>
      </c>
      <c r="F56" s="1">
        <v>14</v>
      </c>
      <c r="G56">
        <f t="shared" si="1"/>
        <v>24</v>
      </c>
    </row>
    <row r="57" spans="1:7" x14ac:dyDescent="0.25">
      <c r="A57" t="str">
        <f t="shared" si="0"/>
        <v>Combined GTUOue Vang</v>
      </c>
      <c r="B57" t="s">
        <v>116</v>
      </c>
      <c r="C57" t="s">
        <v>710</v>
      </c>
      <c r="D57" s="1">
        <v>25</v>
      </c>
      <c r="E57" s="1">
        <v>19</v>
      </c>
      <c r="F57" s="1">
        <v>14</v>
      </c>
      <c r="G57">
        <f t="shared" si="1"/>
        <v>24</v>
      </c>
    </row>
    <row r="58" spans="1:7" x14ac:dyDescent="0.25">
      <c r="A58" t="str">
        <f t="shared" si="0"/>
        <v>Combined GTUKevin Caputo</v>
      </c>
      <c r="B58" t="s">
        <v>116</v>
      </c>
      <c r="C58" t="s">
        <v>751</v>
      </c>
      <c r="D58" s="1">
        <v>26</v>
      </c>
      <c r="E58" s="1">
        <v>20</v>
      </c>
      <c r="F58" s="1">
        <v>10</v>
      </c>
      <c r="G58">
        <f t="shared" si="1"/>
        <v>26</v>
      </c>
    </row>
    <row r="59" spans="1:7" x14ac:dyDescent="0.25">
      <c r="A59" t="str">
        <f t="shared" si="0"/>
        <v>Combined GTUAlex Ricci</v>
      </c>
      <c r="B59" t="s">
        <v>116</v>
      </c>
      <c r="C59" t="s">
        <v>712</v>
      </c>
      <c r="D59" s="1">
        <v>27</v>
      </c>
      <c r="E59" s="1">
        <v>20</v>
      </c>
      <c r="F59" s="1">
        <v>10</v>
      </c>
      <c r="G59">
        <f t="shared" si="1"/>
        <v>26</v>
      </c>
    </row>
    <row r="60" spans="1:7" x14ac:dyDescent="0.25">
      <c r="A60" t="str">
        <f t="shared" si="0"/>
        <v>Combined GTUZach Jenson</v>
      </c>
      <c r="B60" t="s">
        <v>116</v>
      </c>
      <c r="C60" t="s">
        <v>727</v>
      </c>
      <c r="D60" s="1">
        <v>28</v>
      </c>
      <c r="E60" s="1">
        <v>21</v>
      </c>
      <c r="F60" s="1">
        <v>5</v>
      </c>
      <c r="G60">
        <f t="shared" si="1"/>
        <v>28</v>
      </c>
    </row>
    <row r="61" spans="1:7" x14ac:dyDescent="0.25">
      <c r="A61" t="str">
        <f t="shared" si="0"/>
        <v>Combined GTUJason Giard</v>
      </c>
      <c r="B61" t="s">
        <v>116</v>
      </c>
      <c r="C61" t="s">
        <v>185</v>
      </c>
      <c r="D61" s="1">
        <v>29</v>
      </c>
      <c r="E61" s="1">
        <v>22</v>
      </c>
      <c r="F61" s="1">
        <v>3</v>
      </c>
      <c r="G61">
        <f t="shared" si="1"/>
        <v>29</v>
      </c>
    </row>
    <row r="62" spans="1:7" x14ac:dyDescent="0.25">
      <c r="A62" t="str">
        <f t="shared" si="0"/>
        <v>Deseret Dash - ExpertBill Davis</v>
      </c>
      <c r="B62" t="s">
        <v>129</v>
      </c>
      <c r="C62" t="s">
        <v>65</v>
      </c>
      <c r="D62" s="1">
        <v>1</v>
      </c>
      <c r="E62" s="1">
        <v>1</v>
      </c>
      <c r="F62" s="1">
        <v>200</v>
      </c>
      <c r="G62">
        <f t="shared" si="1"/>
        <v>1</v>
      </c>
    </row>
    <row r="63" spans="1:7" x14ac:dyDescent="0.25">
      <c r="A63" t="str">
        <f t="shared" si="0"/>
        <v>Deseret Dash - ExpertEric Jones</v>
      </c>
      <c r="B63" t="s">
        <v>129</v>
      </c>
      <c r="C63" t="s">
        <v>143</v>
      </c>
      <c r="D63" s="1">
        <v>2</v>
      </c>
      <c r="E63" s="1">
        <v>2</v>
      </c>
      <c r="F63" s="1">
        <v>120</v>
      </c>
      <c r="G63">
        <f t="shared" si="1"/>
        <v>2</v>
      </c>
    </row>
    <row r="64" spans="1:7" x14ac:dyDescent="0.25">
      <c r="A64" t="str">
        <f t="shared" si="0"/>
        <v>Deseret Dash - ExpertBraden Jones</v>
      </c>
      <c r="B64" t="s">
        <v>129</v>
      </c>
      <c r="C64" t="s">
        <v>144</v>
      </c>
      <c r="D64" s="1">
        <v>3</v>
      </c>
      <c r="E64" s="1">
        <v>3</v>
      </c>
      <c r="F64" s="1">
        <v>66</v>
      </c>
      <c r="G64">
        <f t="shared" si="1"/>
        <v>3</v>
      </c>
    </row>
    <row r="65" spans="1:7" x14ac:dyDescent="0.25">
      <c r="A65" t="str">
        <f t="shared" si="0"/>
        <v>Deseret Dash - ExpertDavid Meyer</v>
      </c>
      <c r="B65" t="s">
        <v>129</v>
      </c>
      <c r="C65" t="s">
        <v>58</v>
      </c>
      <c r="D65" s="1">
        <v>4</v>
      </c>
      <c r="E65" s="1">
        <v>3</v>
      </c>
      <c r="F65" s="1">
        <v>66</v>
      </c>
      <c r="G65">
        <f t="shared" si="1"/>
        <v>3</v>
      </c>
    </row>
    <row r="66" spans="1:7" x14ac:dyDescent="0.25">
      <c r="A66" t="str">
        <f t="shared" si="0"/>
        <v>Deseret Dash - ExpertDallas W Sherman</v>
      </c>
      <c r="B66" t="s">
        <v>129</v>
      </c>
      <c r="C66" t="s">
        <v>466</v>
      </c>
      <c r="D66" s="1">
        <v>5</v>
      </c>
      <c r="E66" s="1">
        <v>3</v>
      </c>
      <c r="F66" s="1">
        <v>66</v>
      </c>
      <c r="G66">
        <f t="shared" si="1"/>
        <v>3</v>
      </c>
    </row>
    <row r="67" spans="1:7" x14ac:dyDescent="0.25">
      <c r="A67" t="str">
        <f t="shared" si="0"/>
        <v>Deseret Dash - ExpertMark Taylor</v>
      </c>
      <c r="B67" t="s">
        <v>129</v>
      </c>
      <c r="C67" t="s">
        <v>35</v>
      </c>
      <c r="D67" s="1">
        <v>6</v>
      </c>
      <c r="E67" s="1">
        <v>4</v>
      </c>
      <c r="F67" s="1">
        <v>60</v>
      </c>
      <c r="G67">
        <f t="shared" si="1"/>
        <v>6</v>
      </c>
    </row>
    <row r="68" spans="1:7" x14ac:dyDescent="0.25">
      <c r="A68" t="str">
        <f t="shared" si="0"/>
        <v>Deseret Dash - ExpertMike Applegate</v>
      </c>
      <c r="B68" t="s">
        <v>129</v>
      </c>
      <c r="C68" t="s">
        <v>420</v>
      </c>
      <c r="D68" s="1">
        <v>7</v>
      </c>
      <c r="E68" s="1">
        <v>5</v>
      </c>
      <c r="F68" s="1">
        <v>40</v>
      </c>
      <c r="G68">
        <f t="shared" si="1"/>
        <v>7</v>
      </c>
    </row>
    <row r="69" spans="1:7" x14ac:dyDescent="0.25">
      <c r="A69" t="str">
        <f t="shared" si="0"/>
        <v>Deseret Dash - ExpertMichael Montgomery</v>
      </c>
      <c r="B69" t="s">
        <v>129</v>
      </c>
      <c r="C69" t="s">
        <v>40</v>
      </c>
      <c r="D69" s="1">
        <v>8</v>
      </c>
      <c r="E69" s="1">
        <v>6</v>
      </c>
      <c r="F69" s="1">
        <v>38</v>
      </c>
      <c r="G69">
        <f t="shared" si="1"/>
        <v>8</v>
      </c>
    </row>
    <row r="70" spans="1:7" x14ac:dyDescent="0.25">
      <c r="A70" t="str">
        <f t="shared" si="0"/>
        <v>Deseret Dash - ExpertMarshall Miller</v>
      </c>
      <c r="B70" t="s">
        <v>129</v>
      </c>
      <c r="C70" t="s">
        <v>145</v>
      </c>
      <c r="D70" s="1">
        <v>9</v>
      </c>
      <c r="E70" s="1">
        <v>6</v>
      </c>
      <c r="F70" s="1">
        <v>38</v>
      </c>
      <c r="G70">
        <f t="shared" si="1"/>
        <v>8</v>
      </c>
    </row>
    <row r="71" spans="1:7" x14ac:dyDescent="0.25">
      <c r="A71" t="str">
        <f t="shared" si="0"/>
        <v>Deseret Dash - ExpertGrant Boldt</v>
      </c>
      <c r="B71" t="s">
        <v>129</v>
      </c>
      <c r="C71" t="s">
        <v>462</v>
      </c>
      <c r="D71" s="1">
        <v>10</v>
      </c>
      <c r="E71" s="1">
        <v>7</v>
      </c>
      <c r="F71" s="1">
        <v>32</v>
      </c>
      <c r="G71">
        <f t="shared" si="1"/>
        <v>10</v>
      </c>
    </row>
    <row r="72" spans="1:7" x14ac:dyDescent="0.25">
      <c r="A72" t="str">
        <f t="shared" ref="A72:A135" si="2">B72&amp;C72</f>
        <v>Deseret Dash - ExpertDavid Thomas</v>
      </c>
      <c r="B72" t="s">
        <v>129</v>
      </c>
      <c r="C72" t="s">
        <v>725</v>
      </c>
      <c r="D72" s="1">
        <v>11</v>
      </c>
      <c r="E72" s="1">
        <v>7</v>
      </c>
      <c r="F72" s="1">
        <v>32</v>
      </c>
      <c r="G72">
        <f t="shared" ref="G72:G135" si="3">IF(E72=E71,G71,D72)</f>
        <v>10</v>
      </c>
    </row>
    <row r="73" spans="1:7" x14ac:dyDescent="0.25">
      <c r="A73" t="str">
        <f t="shared" si="2"/>
        <v>Deseret Dash - ExpertSteven Marco</v>
      </c>
      <c r="B73" t="s">
        <v>129</v>
      </c>
      <c r="C73" t="s">
        <v>51</v>
      </c>
      <c r="D73" s="1">
        <v>12</v>
      </c>
      <c r="E73" s="1">
        <v>7</v>
      </c>
      <c r="F73" s="1">
        <v>32</v>
      </c>
      <c r="G73">
        <f t="shared" si="3"/>
        <v>10</v>
      </c>
    </row>
    <row r="74" spans="1:7" x14ac:dyDescent="0.25">
      <c r="A74" t="str">
        <f t="shared" si="2"/>
        <v>Deseret Dash - ExpertDonald Rothfuss</v>
      </c>
      <c r="B74" t="s">
        <v>129</v>
      </c>
      <c r="C74" t="s">
        <v>77</v>
      </c>
      <c r="D74" s="1">
        <v>13</v>
      </c>
      <c r="E74" s="1">
        <v>8</v>
      </c>
      <c r="F74" s="1">
        <v>28</v>
      </c>
      <c r="G74">
        <f t="shared" si="3"/>
        <v>13</v>
      </c>
    </row>
    <row r="75" spans="1:7" x14ac:dyDescent="0.25">
      <c r="A75" t="str">
        <f t="shared" si="2"/>
        <v>Deseret Dash - ExpertJason Johnson</v>
      </c>
      <c r="B75" t="s">
        <v>129</v>
      </c>
      <c r="C75" t="s">
        <v>75</v>
      </c>
      <c r="D75" s="1">
        <v>14</v>
      </c>
      <c r="E75" s="1">
        <v>9</v>
      </c>
      <c r="F75" s="1">
        <v>22</v>
      </c>
      <c r="G75">
        <f t="shared" si="3"/>
        <v>14</v>
      </c>
    </row>
    <row r="76" spans="1:7" x14ac:dyDescent="0.25">
      <c r="A76" t="str">
        <f t="shared" si="2"/>
        <v>Deseret Dash - ExpertLarry Elder</v>
      </c>
      <c r="B76" t="s">
        <v>129</v>
      </c>
      <c r="C76" t="s">
        <v>426</v>
      </c>
      <c r="D76" s="1">
        <v>15</v>
      </c>
      <c r="E76" s="1">
        <v>10</v>
      </c>
      <c r="F76" s="1">
        <v>20</v>
      </c>
      <c r="G76">
        <f t="shared" si="3"/>
        <v>15</v>
      </c>
    </row>
    <row r="77" spans="1:7" x14ac:dyDescent="0.25">
      <c r="A77" t="str">
        <f t="shared" si="2"/>
        <v>Deseret Dash - ExpertClint Gibson</v>
      </c>
      <c r="B77" t="s">
        <v>129</v>
      </c>
      <c r="C77" t="s">
        <v>782</v>
      </c>
      <c r="D77" s="1">
        <v>16</v>
      </c>
      <c r="E77" s="1">
        <v>10</v>
      </c>
      <c r="F77" s="1">
        <v>20</v>
      </c>
      <c r="G77">
        <f t="shared" si="3"/>
        <v>15</v>
      </c>
    </row>
    <row r="78" spans="1:7" x14ac:dyDescent="0.25">
      <c r="A78" t="str">
        <f t="shared" si="2"/>
        <v>Deseret Dash - ExpertAdam Kownatka</v>
      </c>
      <c r="B78" t="s">
        <v>129</v>
      </c>
      <c r="C78" t="s">
        <v>716</v>
      </c>
      <c r="D78" s="1">
        <v>17</v>
      </c>
      <c r="E78" s="1">
        <v>10</v>
      </c>
      <c r="F78" s="1">
        <v>20</v>
      </c>
      <c r="G78">
        <f t="shared" si="3"/>
        <v>15</v>
      </c>
    </row>
    <row r="79" spans="1:7" x14ac:dyDescent="0.25">
      <c r="A79" t="str">
        <f t="shared" si="2"/>
        <v>Deseret Dash - ExpertThor Verdonk</v>
      </c>
      <c r="B79" t="s">
        <v>129</v>
      </c>
      <c r="C79" t="s">
        <v>723</v>
      </c>
      <c r="D79" s="1">
        <v>18</v>
      </c>
      <c r="E79" s="1">
        <v>11</v>
      </c>
      <c r="F79" s="1">
        <v>14</v>
      </c>
      <c r="G79">
        <f t="shared" si="3"/>
        <v>18</v>
      </c>
    </row>
    <row r="80" spans="1:7" x14ac:dyDescent="0.25">
      <c r="A80" t="str">
        <f t="shared" si="2"/>
        <v>Deseret Dash - ExpertAlex Ricci</v>
      </c>
      <c r="B80" t="s">
        <v>129</v>
      </c>
      <c r="C80" t="s">
        <v>712</v>
      </c>
      <c r="D80" s="1">
        <v>19</v>
      </c>
      <c r="E80" s="1">
        <v>12</v>
      </c>
      <c r="F80" s="1">
        <v>12</v>
      </c>
      <c r="G80">
        <f t="shared" si="3"/>
        <v>19</v>
      </c>
    </row>
    <row r="81" spans="1:7" x14ac:dyDescent="0.25">
      <c r="A81" t="str">
        <f t="shared" si="2"/>
        <v>Deseret Dash - ExpertEric Child</v>
      </c>
      <c r="B81" t="s">
        <v>129</v>
      </c>
      <c r="C81" t="s">
        <v>409</v>
      </c>
      <c r="D81" s="1">
        <v>20</v>
      </c>
      <c r="E81" s="1">
        <v>13</v>
      </c>
      <c r="F81" s="1">
        <v>0</v>
      </c>
      <c r="G81">
        <f t="shared" si="3"/>
        <v>20</v>
      </c>
    </row>
    <row r="82" spans="1:7" x14ac:dyDescent="0.25">
      <c r="A82" t="str">
        <f t="shared" si="2"/>
        <v>Deseret Dash - NoviceRick Squires</v>
      </c>
      <c r="B82" t="s">
        <v>130</v>
      </c>
      <c r="C82" t="s">
        <v>18</v>
      </c>
      <c r="D82" s="1">
        <v>1</v>
      </c>
      <c r="E82" s="1">
        <v>1</v>
      </c>
      <c r="F82" s="1">
        <v>200</v>
      </c>
      <c r="G82">
        <f t="shared" si="3"/>
        <v>1</v>
      </c>
    </row>
    <row r="83" spans="1:7" x14ac:dyDescent="0.25">
      <c r="A83" t="str">
        <f t="shared" si="2"/>
        <v>Deseret Dash - NoviceJames Kling</v>
      </c>
      <c r="B83" t="s">
        <v>130</v>
      </c>
      <c r="C83" t="s">
        <v>30</v>
      </c>
      <c r="D83" s="1">
        <v>2</v>
      </c>
      <c r="E83" s="1">
        <v>2</v>
      </c>
      <c r="F83" s="1">
        <v>152</v>
      </c>
      <c r="G83">
        <f t="shared" si="3"/>
        <v>2</v>
      </c>
    </row>
    <row r="84" spans="1:7" x14ac:dyDescent="0.25">
      <c r="A84" t="str">
        <f t="shared" si="2"/>
        <v>Deseret Dash - NoviceJohn Hewett</v>
      </c>
      <c r="B84" t="s">
        <v>130</v>
      </c>
      <c r="C84" t="s">
        <v>226</v>
      </c>
      <c r="D84" s="1">
        <v>3</v>
      </c>
      <c r="E84" s="1">
        <v>3</v>
      </c>
      <c r="F84" s="1">
        <v>66</v>
      </c>
      <c r="G84">
        <f t="shared" si="3"/>
        <v>3</v>
      </c>
    </row>
    <row r="85" spans="1:7" x14ac:dyDescent="0.25">
      <c r="A85" t="str">
        <f t="shared" si="2"/>
        <v>Deseret Dash - NoviceKevin Madden</v>
      </c>
      <c r="B85" t="s">
        <v>130</v>
      </c>
      <c r="C85" t="s">
        <v>401</v>
      </c>
      <c r="D85" s="1">
        <v>4</v>
      </c>
      <c r="E85" s="1">
        <v>4</v>
      </c>
      <c r="F85" s="1">
        <v>62</v>
      </c>
      <c r="G85">
        <f t="shared" si="3"/>
        <v>4</v>
      </c>
    </row>
    <row r="86" spans="1:7" x14ac:dyDescent="0.25">
      <c r="A86" t="str">
        <f t="shared" si="2"/>
        <v>Deseret Dash - NoviceNicholas Schmit</v>
      </c>
      <c r="B86" t="s">
        <v>130</v>
      </c>
      <c r="C86" t="s">
        <v>25</v>
      </c>
      <c r="D86" s="1">
        <v>5</v>
      </c>
      <c r="E86" s="1">
        <v>4</v>
      </c>
      <c r="F86" s="1">
        <v>62</v>
      </c>
      <c r="G86">
        <f t="shared" si="3"/>
        <v>4</v>
      </c>
    </row>
    <row r="87" spans="1:7" x14ac:dyDescent="0.25">
      <c r="A87" t="str">
        <f t="shared" si="2"/>
        <v>Deseret Dash - NoviceBraxton Young</v>
      </c>
      <c r="B87" t="s">
        <v>130</v>
      </c>
      <c r="C87" t="s">
        <v>87</v>
      </c>
      <c r="D87" s="1">
        <v>6</v>
      </c>
      <c r="E87" s="1">
        <v>5</v>
      </c>
      <c r="F87" s="1">
        <v>59</v>
      </c>
      <c r="G87">
        <f t="shared" si="3"/>
        <v>6</v>
      </c>
    </row>
    <row r="88" spans="1:7" x14ac:dyDescent="0.25">
      <c r="A88" t="str">
        <f t="shared" si="2"/>
        <v>Deseret Dash - NoviceJames Dailey</v>
      </c>
      <c r="B88" t="s">
        <v>130</v>
      </c>
      <c r="C88" t="s">
        <v>180</v>
      </c>
      <c r="D88" s="1">
        <v>7</v>
      </c>
      <c r="E88" s="1">
        <v>6</v>
      </c>
      <c r="F88" s="1">
        <v>58</v>
      </c>
      <c r="G88">
        <f t="shared" si="3"/>
        <v>7</v>
      </c>
    </row>
    <row r="89" spans="1:7" x14ac:dyDescent="0.25">
      <c r="A89" t="str">
        <f t="shared" si="2"/>
        <v>Deseret Dash - NoviceChristopher Jaech</v>
      </c>
      <c r="B89" t="s">
        <v>130</v>
      </c>
      <c r="C89" t="s">
        <v>444</v>
      </c>
      <c r="D89" s="1">
        <v>8</v>
      </c>
      <c r="E89" s="1">
        <v>7</v>
      </c>
      <c r="F89" s="1">
        <v>52</v>
      </c>
      <c r="G89">
        <f t="shared" si="3"/>
        <v>8</v>
      </c>
    </row>
    <row r="90" spans="1:7" x14ac:dyDescent="0.25">
      <c r="A90" t="str">
        <f t="shared" si="2"/>
        <v>Deseret Dash - NoviceRaymond Clark</v>
      </c>
      <c r="B90" t="s">
        <v>130</v>
      </c>
      <c r="C90" t="s">
        <v>22</v>
      </c>
      <c r="D90" s="1">
        <v>9</v>
      </c>
      <c r="E90" s="1">
        <v>8</v>
      </c>
      <c r="F90" s="1">
        <v>34</v>
      </c>
      <c r="G90">
        <f t="shared" si="3"/>
        <v>9</v>
      </c>
    </row>
    <row r="91" spans="1:7" x14ac:dyDescent="0.25">
      <c r="A91" t="str">
        <f t="shared" si="2"/>
        <v>Deseret Dash - NoviceLee McNutt</v>
      </c>
      <c r="B91" t="s">
        <v>130</v>
      </c>
      <c r="C91" t="s">
        <v>714</v>
      </c>
      <c r="D91" s="1">
        <v>10</v>
      </c>
      <c r="E91" s="1">
        <v>9</v>
      </c>
      <c r="F91" s="1">
        <v>32</v>
      </c>
      <c r="G91">
        <f t="shared" si="3"/>
        <v>10</v>
      </c>
    </row>
    <row r="92" spans="1:7" x14ac:dyDescent="0.25">
      <c r="A92" t="str">
        <f t="shared" si="2"/>
        <v>Deseret Dash - NoviceSam Arquit</v>
      </c>
      <c r="B92" t="s">
        <v>130</v>
      </c>
      <c r="C92" t="s">
        <v>719</v>
      </c>
      <c r="D92" s="1">
        <v>11</v>
      </c>
      <c r="E92" s="1">
        <v>10</v>
      </c>
      <c r="F92" s="1">
        <v>27</v>
      </c>
      <c r="G92">
        <f t="shared" si="3"/>
        <v>11</v>
      </c>
    </row>
    <row r="93" spans="1:7" x14ac:dyDescent="0.25">
      <c r="A93" t="str">
        <f t="shared" si="2"/>
        <v>Deseret Dash - NoviceZach Austin</v>
      </c>
      <c r="B93" t="s">
        <v>130</v>
      </c>
      <c r="C93" t="s">
        <v>766</v>
      </c>
      <c r="D93" s="1">
        <v>12</v>
      </c>
      <c r="E93" s="1">
        <v>11</v>
      </c>
      <c r="F93" s="1">
        <v>22</v>
      </c>
      <c r="G93">
        <f t="shared" si="3"/>
        <v>12</v>
      </c>
    </row>
    <row r="94" spans="1:7" x14ac:dyDescent="0.25">
      <c r="A94" t="str">
        <f t="shared" si="2"/>
        <v>Deseret Dash - NoviceMalachi roybal</v>
      </c>
      <c r="B94" t="s">
        <v>130</v>
      </c>
      <c r="C94" t="s">
        <v>414</v>
      </c>
      <c r="D94" s="1">
        <v>13</v>
      </c>
      <c r="E94" s="1">
        <v>12</v>
      </c>
      <c r="F94" s="1">
        <v>18</v>
      </c>
      <c r="G94">
        <f t="shared" si="3"/>
        <v>13</v>
      </c>
    </row>
    <row r="95" spans="1:7" x14ac:dyDescent="0.25">
      <c r="A95" t="str">
        <f t="shared" si="2"/>
        <v>Deseret Dash - NoviceBelisario Arango</v>
      </c>
      <c r="B95" t="s">
        <v>130</v>
      </c>
      <c r="C95" t="s">
        <v>43</v>
      </c>
      <c r="D95" s="1">
        <v>14</v>
      </c>
      <c r="E95" s="1">
        <v>12</v>
      </c>
      <c r="F95" s="1">
        <v>18</v>
      </c>
      <c r="G95">
        <f t="shared" si="3"/>
        <v>13</v>
      </c>
    </row>
    <row r="96" spans="1:7" x14ac:dyDescent="0.25">
      <c r="A96" t="str">
        <f t="shared" si="2"/>
        <v>Deseret Dash - NoviceMax Tseng</v>
      </c>
      <c r="B96" t="s">
        <v>130</v>
      </c>
      <c r="C96" t="s">
        <v>84</v>
      </c>
      <c r="D96" s="1">
        <v>15</v>
      </c>
      <c r="E96" s="1">
        <v>13</v>
      </c>
      <c r="F96" s="1">
        <v>16</v>
      </c>
      <c r="G96">
        <f t="shared" si="3"/>
        <v>15</v>
      </c>
    </row>
    <row r="97" spans="1:7" x14ac:dyDescent="0.25">
      <c r="A97" t="str">
        <f t="shared" si="2"/>
        <v>Deseret Dash - NoviceZach Jenson</v>
      </c>
      <c r="B97" t="s">
        <v>130</v>
      </c>
      <c r="C97" t="s">
        <v>727</v>
      </c>
      <c r="D97" s="1">
        <v>16</v>
      </c>
      <c r="E97" s="1">
        <v>14</v>
      </c>
      <c r="F97" s="1">
        <v>14</v>
      </c>
      <c r="G97">
        <f t="shared" si="3"/>
        <v>16</v>
      </c>
    </row>
    <row r="98" spans="1:7" x14ac:dyDescent="0.25">
      <c r="A98" t="str">
        <f t="shared" si="2"/>
        <v>Deseret Dash - NovicePratt Wellman</v>
      </c>
      <c r="B98" t="s">
        <v>130</v>
      </c>
      <c r="C98" t="s">
        <v>763</v>
      </c>
      <c r="D98" s="1">
        <v>17</v>
      </c>
      <c r="E98" s="1">
        <v>15</v>
      </c>
      <c r="F98" s="1">
        <v>12</v>
      </c>
      <c r="G98">
        <f t="shared" si="3"/>
        <v>17</v>
      </c>
    </row>
    <row r="99" spans="1:7" x14ac:dyDescent="0.25">
      <c r="A99" t="str">
        <f t="shared" si="2"/>
        <v>Deseret Dash - NoviceNate McConnell</v>
      </c>
      <c r="B99" t="s">
        <v>130</v>
      </c>
      <c r="C99" t="s">
        <v>769</v>
      </c>
      <c r="D99" s="1">
        <v>18</v>
      </c>
      <c r="E99" s="1">
        <v>16</v>
      </c>
      <c r="F99" s="1">
        <v>10</v>
      </c>
      <c r="G99">
        <f t="shared" si="3"/>
        <v>18</v>
      </c>
    </row>
    <row r="100" spans="1:7" x14ac:dyDescent="0.25">
      <c r="A100" t="str">
        <f t="shared" si="2"/>
        <v>Deseret Dash - NoviceKevin Caputo</v>
      </c>
      <c r="B100" t="s">
        <v>130</v>
      </c>
      <c r="C100" t="s">
        <v>751</v>
      </c>
      <c r="D100" s="1">
        <v>19</v>
      </c>
      <c r="E100" s="1">
        <v>17</v>
      </c>
      <c r="F100" s="1">
        <v>7</v>
      </c>
      <c r="G100">
        <f t="shared" si="3"/>
        <v>19</v>
      </c>
    </row>
    <row r="101" spans="1:7" x14ac:dyDescent="0.25">
      <c r="A101" t="str">
        <f t="shared" si="2"/>
        <v>Deseret Dash - NoviceJeff Leeman</v>
      </c>
      <c r="B101" t="s">
        <v>130</v>
      </c>
      <c r="C101" t="s">
        <v>179</v>
      </c>
      <c r="D101" s="1">
        <v>20</v>
      </c>
      <c r="E101" s="1">
        <v>18</v>
      </c>
      <c r="F101" s="1">
        <v>6</v>
      </c>
      <c r="G101">
        <f t="shared" si="3"/>
        <v>20</v>
      </c>
    </row>
    <row r="102" spans="1:7" x14ac:dyDescent="0.25">
      <c r="A102" t="str">
        <f t="shared" si="2"/>
        <v>Formula 40 - GTOBill Davis</v>
      </c>
      <c r="B102" t="s">
        <v>121</v>
      </c>
      <c r="C102" t="s">
        <v>65</v>
      </c>
      <c r="D102" s="1">
        <v>1</v>
      </c>
      <c r="E102" s="1">
        <v>1</v>
      </c>
      <c r="F102" s="1">
        <v>180</v>
      </c>
      <c r="G102">
        <f t="shared" si="3"/>
        <v>1</v>
      </c>
    </row>
    <row r="103" spans="1:7" x14ac:dyDescent="0.25">
      <c r="A103" t="str">
        <f t="shared" si="2"/>
        <v>Formula 40 - GTOEric Jones</v>
      </c>
      <c r="B103" t="s">
        <v>121</v>
      </c>
      <c r="C103" t="s">
        <v>143</v>
      </c>
      <c r="D103" s="1">
        <v>2</v>
      </c>
      <c r="E103" s="1">
        <v>2</v>
      </c>
      <c r="F103" s="1">
        <v>112</v>
      </c>
      <c r="G103">
        <f t="shared" si="3"/>
        <v>2</v>
      </c>
    </row>
    <row r="104" spans="1:7" x14ac:dyDescent="0.25">
      <c r="A104" t="str">
        <f t="shared" si="2"/>
        <v>Formula 40 - GTOKevin Dolan</v>
      </c>
      <c r="B104" t="s">
        <v>121</v>
      </c>
      <c r="C104" t="s">
        <v>53</v>
      </c>
      <c r="D104" s="1">
        <v>3</v>
      </c>
      <c r="E104" s="1">
        <v>3</v>
      </c>
      <c r="F104" s="1">
        <v>110</v>
      </c>
      <c r="G104">
        <f t="shared" si="3"/>
        <v>3</v>
      </c>
    </row>
    <row r="105" spans="1:7" x14ac:dyDescent="0.25">
      <c r="A105" t="str">
        <f t="shared" si="2"/>
        <v>Formula 40 - GTOJames Peterec</v>
      </c>
      <c r="B105" t="s">
        <v>121</v>
      </c>
      <c r="C105" t="s">
        <v>153</v>
      </c>
      <c r="D105" s="1">
        <v>4</v>
      </c>
      <c r="E105" s="1">
        <v>4</v>
      </c>
      <c r="F105" s="1">
        <v>76</v>
      </c>
      <c r="G105">
        <f t="shared" si="3"/>
        <v>4</v>
      </c>
    </row>
    <row r="106" spans="1:7" x14ac:dyDescent="0.25">
      <c r="A106" t="str">
        <f t="shared" si="2"/>
        <v>Formula 40 - GTOSteven Marco</v>
      </c>
      <c r="B106" t="s">
        <v>121</v>
      </c>
      <c r="C106" t="s">
        <v>51</v>
      </c>
      <c r="D106" s="1">
        <v>5</v>
      </c>
      <c r="E106" s="1">
        <v>5</v>
      </c>
      <c r="F106" s="1">
        <v>72</v>
      </c>
      <c r="G106">
        <f t="shared" si="3"/>
        <v>5</v>
      </c>
    </row>
    <row r="107" spans="1:7" x14ac:dyDescent="0.25">
      <c r="A107" t="str">
        <f t="shared" si="2"/>
        <v>Formula 40 - GTORick Squires</v>
      </c>
      <c r="B107" t="s">
        <v>121</v>
      </c>
      <c r="C107" t="s">
        <v>18</v>
      </c>
      <c r="D107" s="1">
        <v>6</v>
      </c>
      <c r="E107" s="1">
        <v>6</v>
      </c>
      <c r="F107" s="1">
        <v>66</v>
      </c>
      <c r="G107">
        <f t="shared" si="3"/>
        <v>6</v>
      </c>
    </row>
    <row r="108" spans="1:7" x14ac:dyDescent="0.25">
      <c r="A108" t="str">
        <f t="shared" si="2"/>
        <v>Formula 40 - GTOMichael JR Bradshaw</v>
      </c>
      <c r="B108" t="s">
        <v>121</v>
      </c>
      <c r="C108" t="s">
        <v>177</v>
      </c>
      <c r="D108" s="1">
        <v>7</v>
      </c>
      <c r="E108" s="1">
        <v>7</v>
      </c>
      <c r="F108" s="1">
        <v>50</v>
      </c>
      <c r="G108">
        <f t="shared" si="3"/>
        <v>7</v>
      </c>
    </row>
    <row r="109" spans="1:7" x14ac:dyDescent="0.25">
      <c r="A109" t="str">
        <f t="shared" si="2"/>
        <v>Formula 40 - GTOJames Dailey</v>
      </c>
      <c r="B109" t="s">
        <v>121</v>
      </c>
      <c r="C109" t="s">
        <v>180</v>
      </c>
      <c r="D109" s="1">
        <v>8</v>
      </c>
      <c r="E109" s="1">
        <v>8</v>
      </c>
      <c r="F109" s="1">
        <v>46</v>
      </c>
      <c r="G109">
        <f t="shared" si="3"/>
        <v>8</v>
      </c>
    </row>
    <row r="110" spans="1:7" x14ac:dyDescent="0.25">
      <c r="A110" t="str">
        <f t="shared" si="2"/>
        <v>Formula 40 - GTOMike Applegate</v>
      </c>
      <c r="B110" t="s">
        <v>121</v>
      </c>
      <c r="C110" t="s">
        <v>420</v>
      </c>
      <c r="D110" s="1">
        <v>9</v>
      </c>
      <c r="E110" s="1">
        <v>9</v>
      </c>
      <c r="F110" s="1">
        <v>40</v>
      </c>
      <c r="G110">
        <f t="shared" si="3"/>
        <v>9</v>
      </c>
    </row>
    <row r="111" spans="1:7" x14ac:dyDescent="0.25">
      <c r="A111" t="str">
        <f t="shared" si="2"/>
        <v>Formula 40 - GTODavid Meyer</v>
      </c>
      <c r="B111" t="s">
        <v>121</v>
      </c>
      <c r="C111" t="s">
        <v>58</v>
      </c>
      <c r="D111" s="1">
        <v>10</v>
      </c>
      <c r="E111" s="1">
        <v>10</v>
      </c>
      <c r="F111" s="1">
        <v>34</v>
      </c>
      <c r="G111">
        <f t="shared" si="3"/>
        <v>10</v>
      </c>
    </row>
    <row r="112" spans="1:7" x14ac:dyDescent="0.25">
      <c r="A112" t="str">
        <f t="shared" si="2"/>
        <v>Formula 40 - GTOErik Grim</v>
      </c>
      <c r="B112" t="s">
        <v>121</v>
      </c>
      <c r="C112" t="s">
        <v>50</v>
      </c>
      <c r="D112" s="1">
        <v>11</v>
      </c>
      <c r="E112" s="1">
        <v>11</v>
      </c>
      <c r="F112" s="1">
        <v>32</v>
      </c>
      <c r="G112">
        <f t="shared" si="3"/>
        <v>11</v>
      </c>
    </row>
    <row r="113" spans="1:7" x14ac:dyDescent="0.25">
      <c r="A113" t="str">
        <f t="shared" si="2"/>
        <v>Formula 40 - GTOJesse Carter</v>
      </c>
      <c r="B113" t="s">
        <v>121</v>
      </c>
      <c r="C113" t="s">
        <v>823</v>
      </c>
      <c r="D113" s="1">
        <v>12</v>
      </c>
      <c r="E113" s="1">
        <v>11</v>
      </c>
      <c r="F113" s="1">
        <v>32</v>
      </c>
      <c r="G113">
        <f t="shared" si="3"/>
        <v>11</v>
      </c>
    </row>
    <row r="114" spans="1:7" x14ac:dyDescent="0.25">
      <c r="A114" t="str">
        <f t="shared" si="2"/>
        <v>Formula 40 - GTOKevin Madden</v>
      </c>
      <c r="B114" t="s">
        <v>121</v>
      </c>
      <c r="C114" t="s">
        <v>401</v>
      </c>
      <c r="D114" s="1">
        <v>13</v>
      </c>
      <c r="E114" s="1">
        <v>12</v>
      </c>
      <c r="F114" s="1">
        <v>30</v>
      </c>
      <c r="G114">
        <f t="shared" si="3"/>
        <v>13</v>
      </c>
    </row>
    <row r="115" spans="1:7" x14ac:dyDescent="0.25">
      <c r="A115" t="str">
        <f t="shared" si="2"/>
        <v>Formula 40 - GTOJohn Hewett</v>
      </c>
      <c r="B115" t="s">
        <v>121</v>
      </c>
      <c r="C115" t="s">
        <v>226</v>
      </c>
      <c r="D115" s="1">
        <v>14</v>
      </c>
      <c r="E115" s="1">
        <v>13</v>
      </c>
      <c r="F115" s="1">
        <v>26</v>
      </c>
      <c r="G115">
        <f t="shared" si="3"/>
        <v>14</v>
      </c>
    </row>
    <row r="116" spans="1:7" x14ac:dyDescent="0.25">
      <c r="A116" t="str">
        <f t="shared" si="2"/>
        <v>Formula 40 - GTOMichael Applehans</v>
      </c>
      <c r="B116" t="s">
        <v>121</v>
      </c>
      <c r="C116" t="s">
        <v>417</v>
      </c>
      <c r="D116" s="1">
        <v>15</v>
      </c>
      <c r="E116" s="1">
        <v>14</v>
      </c>
      <c r="F116" s="1">
        <v>22</v>
      </c>
      <c r="G116">
        <f t="shared" si="3"/>
        <v>15</v>
      </c>
    </row>
    <row r="117" spans="1:7" x14ac:dyDescent="0.25">
      <c r="A117" t="str">
        <f t="shared" si="2"/>
        <v>Formula 40 - GTOClint Gibson</v>
      </c>
      <c r="B117" t="s">
        <v>121</v>
      </c>
      <c r="C117" t="s">
        <v>782</v>
      </c>
      <c r="D117" s="1">
        <v>16</v>
      </c>
      <c r="E117" s="1">
        <v>15</v>
      </c>
      <c r="F117" s="1">
        <v>18</v>
      </c>
      <c r="G117">
        <f t="shared" si="3"/>
        <v>16</v>
      </c>
    </row>
    <row r="118" spans="1:7" x14ac:dyDescent="0.25">
      <c r="A118" t="str">
        <f t="shared" si="2"/>
        <v>Formula 40 - GTOMike Keating</v>
      </c>
      <c r="B118" t="s">
        <v>121</v>
      </c>
      <c r="C118" t="s">
        <v>423</v>
      </c>
      <c r="D118" s="1">
        <v>17</v>
      </c>
      <c r="E118" s="1">
        <v>15</v>
      </c>
      <c r="F118" s="1">
        <v>18</v>
      </c>
      <c r="G118">
        <f t="shared" si="3"/>
        <v>16</v>
      </c>
    </row>
    <row r="119" spans="1:7" x14ac:dyDescent="0.25">
      <c r="A119" t="str">
        <f t="shared" si="2"/>
        <v>Formula 40 - GTOShawn Rothmeyer</v>
      </c>
      <c r="B119" t="s">
        <v>121</v>
      </c>
      <c r="C119" t="s">
        <v>820</v>
      </c>
      <c r="D119" s="1">
        <v>18</v>
      </c>
      <c r="E119" s="1">
        <v>16</v>
      </c>
      <c r="F119" s="1">
        <v>10</v>
      </c>
      <c r="G119">
        <f t="shared" si="3"/>
        <v>18</v>
      </c>
    </row>
    <row r="120" spans="1:7" x14ac:dyDescent="0.25">
      <c r="A120" t="str">
        <f t="shared" si="2"/>
        <v>Formula 40 - GTOJason Johnson</v>
      </c>
      <c r="B120" t="s">
        <v>121</v>
      </c>
      <c r="C120" t="s">
        <v>75</v>
      </c>
      <c r="D120" s="1">
        <v>19</v>
      </c>
      <c r="E120" s="1">
        <v>17</v>
      </c>
      <c r="F120" s="1">
        <v>0</v>
      </c>
      <c r="G120">
        <f t="shared" si="3"/>
        <v>19</v>
      </c>
    </row>
    <row r="121" spans="1:7" x14ac:dyDescent="0.25">
      <c r="A121" t="str">
        <f t="shared" si="2"/>
        <v>Formula 40 - GTUPhil O'Bryan</v>
      </c>
      <c r="B121" t="s">
        <v>120</v>
      </c>
      <c r="C121" t="s">
        <v>72</v>
      </c>
      <c r="D121" s="1">
        <v>1</v>
      </c>
      <c r="E121" s="1">
        <v>1</v>
      </c>
      <c r="F121" s="1">
        <v>162</v>
      </c>
      <c r="G121">
        <f t="shared" si="3"/>
        <v>1</v>
      </c>
    </row>
    <row r="122" spans="1:7" x14ac:dyDescent="0.25">
      <c r="A122" t="str">
        <f t="shared" si="2"/>
        <v>Formula 40 - GTUChristopher Jaech</v>
      </c>
      <c r="B122" t="s">
        <v>120</v>
      </c>
      <c r="C122" t="s">
        <v>444</v>
      </c>
      <c r="D122" s="1">
        <v>2</v>
      </c>
      <c r="E122" s="1">
        <v>2</v>
      </c>
      <c r="F122" s="1">
        <v>90</v>
      </c>
      <c r="G122">
        <f t="shared" si="3"/>
        <v>2</v>
      </c>
    </row>
    <row r="123" spans="1:7" x14ac:dyDescent="0.25">
      <c r="A123" t="str">
        <f t="shared" si="2"/>
        <v>Formula 40 - GTUMark Taylor</v>
      </c>
      <c r="B123" t="s">
        <v>120</v>
      </c>
      <c r="C123" t="s">
        <v>35</v>
      </c>
      <c r="D123" s="1">
        <v>3</v>
      </c>
      <c r="E123" s="1">
        <v>3</v>
      </c>
      <c r="F123" s="1">
        <v>88</v>
      </c>
      <c r="G123">
        <f t="shared" si="3"/>
        <v>3</v>
      </c>
    </row>
    <row r="124" spans="1:7" x14ac:dyDescent="0.25">
      <c r="A124" t="str">
        <f t="shared" si="2"/>
        <v>Formula 40 - GTUJason Johnson</v>
      </c>
      <c r="B124" t="s">
        <v>120</v>
      </c>
      <c r="C124" t="s">
        <v>75</v>
      </c>
      <c r="D124" s="1">
        <v>4</v>
      </c>
      <c r="E124" s="1">
        <v>4</v>
      </c>
      <c r="F124" s="1">
        <v>76</v>
      </c>
      <c r="G124">
        <f t="shared" si="3"/>
        <v>4</v>
      </c>
    </row>
    <row r="125" spans="1:7" x14ac:dyDescent="0.25">
      <c r="A125" t="str">
        <f t="shared" si="2"/>
        <v>Formula 40 - GTUBrian Larrabure</v>
      </c>
      <c r="B125" t="s">
        <v>120</v>
      </c>
      <c r="C125" t="s">
        <v>722</v>
      </c>
      <c r="D125" s="1">
        <v>5</v>
      </c>
      <c r="E125" s="1">
        <v>5</v>
      </c>
      <c r="F125" s="1">
        <v>72</v>
      </c>
      <c r="G125">
        <f t="shared" si="3"/>
        <v>5</v>
      </c>
    </row>
    <row r="126" spans="1:7" x14ac:dyDescent="0.25">
      <c r="A126" t="str">
        <f t="shared" si="2"/>
        <v>Formula 40 - GTUAdam Kownatka</v>
      </c>
      <c r="B126" t="s">
        <v>120</v>
      </c>
      <c r="C126" t="s">
        <v>716</v>
      </c>
      <c r="D126" s="1">
        <v>6</v>
      </c>
      <c r="E126" s="1">
        <v>6</v>
      </c>
      <c r="F126" s="1">
        <v>54</v>
      </c>
      <c r="G126">
        <f t="shared" si="3"/>
        <v>6</v>
      </c>
    </row>
    <row r="127" spans="1:7" x14ac:dyDescent="0.25">
      <c r="A127" t="str">
        <f t="shared" si="2"/>
        <v>Formula 40 - GTUEric Jones</v>
      </c>
      <c r="B127" t="s">
        <v>120</v>
      </c>
      <c r="C127" t="s">
        <v>143</v>
      </c>
      <c r="D127" s="1">
        <v>7</v>
      </c>
      <c r="E127" s="1">
        <v>7</v>
      </c>
      <c r="F127" s="1">
        <v>50</v>
      </c>
      <c r="G127">
        <f t="shared" si="3"/>
        <v>7</v>
      </c>
    </row>
    <row r="128" spans="1:7" x14ac:dyDescent="0.25">
      <c r="A128" t="str">
        <f t="shared" si="2"/>
        <v>Formula 40 - GTUKirk Doyle</v>
      </c>
      <c r="B128" t="s">
        <v>120</v>
      </c>
      <c r="C128" t="s">
        <v>200</v>
      </c>
      <c r="D128" s="1">
        <v>8</v>
      </c>
      <c r="E128" s="1">
        <v>7</v>
      </c>
      <c r="F128" s="1">
        <v>50</v>
      </c>
      <c r="G128">
        <f t="shared" si="3"/>
        <v>7</v>
      </c>
    </row>
    <row r="129" spans="1:7" x14ac:dyDescent="0.25">
      <c r="A129" t="str">
        <f t="shared" si="2"/>
        <v>Formula 40 - GTUDonald Rothfuss</v>
      </c>
      <c r="B129" t="s">
        <v>120</v>
      </c>
      <c r="C129" t="s">
        <v>77</v>
      </c>
      <c r="D129" s="1">
        <v>9</v>
      </c>
      <c r="E129" s="1">
        <v>8</v>
      </c>
      <c r="F129" s="1">
        <v>44</v>
      </c>
      <c r="G129">
        <f t="shared" si="3"/>
        <v>9</v>
      </c>
    </row>
    <row r="130" spans="1:7" x14ac:dyDescent="0.25">
      <c r="A130" t="str">
        <f t="shared" si="2"/>
        <v>Formula 40 - GTURichard VanderStraten</v>
      </c>
      <c r="B130" t="s">
        <v>120</v>
      </c>
      <c r="C130" t="s">
        <v>230</v>
      </c>
      <c r="D130" s="1">
        <v>10</v>
      </c>
      <c r="E130" s="1">
        <v>9</v>
      </c>
      <c r="F130" s="1">
        <v>38</v>
      </c>
      <c r="G130">
        <f t="shared" si="3"/>
        <v>10</v>
      </c>
    </row>
    <row r="131" spans="1:7" x14ac:dyDescent="0.25">
      <c r="A131" t="str">
        <f t="shared" si="2"/>
        <v>Formula 40 - GTUJoe Brown</v>
      </c>
      <c r="B131" t="s">
        <v>120</v>
      </c>
      <c r="C131" t="s">
        <v>836</v>
      </c>
      <c r="D131" s="1">
        <v>11</v>
      </c>
      <c r="E131" s="1">
        <v>10</v>
      </c>
      <c r="F131" s="1">
        <v>26</v>
      </c>
      <c r="G131">
        <f t="shared" si="3"/>
        <v>11</v>
      </c>
    </row>
    <row r="132" spans="1:7" x14ac:dyDescent="0.25">
      <c r="A132" t="str">
        <f t="shared" si="2"/>
        <v>Formula 40 - GTUMarcos Brito</v>
      </c>
      <c r="B132" t="s">
        <v>120</v>
      </c>
      <c r="C132" t="s">
        <v>411</v>
      </c>
      <c r="D132" s="1">
        <v>12</v>
      </c>
      <c r="E132" s="1">
        <v>11</v>
      </c>
      <c r="F132" s="1">
        <v>22</v>
      </c>
      <c r="G132">
        <f t="shared" si="3"/>
        <v>12</v>
      </c>
    </row>
    <row r="133" spans="1:7" x14ac:dyDescent="0.25">
      <c r="A133" t="str">
        <f t="shared" si="2"/>
        <v>KOM CombinedGenaro Lopez</v>
      </c>
      <c r="B133" t="s">
        <v>131</v>
      </c>
      <c r="C133" t="s">
        <v>56</v>
      </c>
      <c r="D133" s="1">
        <v>1</v>
      </c>
      <c r="E133" s="1">
        <v>1</v>
      </c>
      <c r="F133" s="1">
        <v>162</v>
      </c>
      <c r="G133">
        <f t="shared" si="3"/>
        <v>1</v>
      </c>
    </row>
    <row r="134" spans="1:7" x14ac:dyDescent="0.25">
      <c r="A134" t="str">
        <f t="shared" si="2"/>
        <v>KOM CombinedJerry Hicks</v>
      </c>
      <c r="B134" t="s">
        <v>131</v>
      </c>
      <c r="C134" t="s">
        <v>49</v>
      </c>
      <c r="D134" s="1">
        <v>2</v>
      </c>
      <c r="E134" s="1">
        <v>2</v>
      </c>
      <c r="F134" s="1">
        <v>148</v>
      </c>
      <c r="G134">
        <f t="shared" si="3"/>
        <v>2</v>
      </c>
    </row>
    <row r="135" spans="1:7" x14ac:dyDescent="0.25">
      <c r="A135" t="str">
        <f t="shared" si="2"/>
        <v>KOM CombinedBill Davis</v>
      </c>
      <c r="B135" t="s">
        <v>131</v>
      </c>
      <c r="C135" t="s">
        <v>65</v>
      </c>
      <c r="D135" s="1">
        <v>3</v>
      </c>
      <c r="E135" s="1">
        <v>3</v>
      </c>
      <c r="F135" s="1">
        <v>102</v>
      </c>
      <c r="G135">
        <f t="shared" si="3"/>
        <v>3</v>
      </c>
    </row>
    <row r="136" spans="1:7" x14ac:dyDescent="0.25">
      <c r="A136" t="str">
        <f t="shared" ref="A136:A199" si="4">B136&amp;C136</f>
        <v>KOM CombinedAdam Robarts</v>
      </c>
      <c r="B136" t="s">
        <v>131</v>
      </c>
      <c r="C136" t="s">
        <v>215</v>
      </c>
      <c r="D136" s="1">
        <v>4</v>
      </c>
      <c r="E136" s="1">
        <v>4</v>
      </c>
      <c r="F136" s="1">
        <v>100</v>
      </c>
      <c r="G136">
        <f t="shared" ref="G136:G199" si="5">IF(E136=E135,G135,D136)</f>
        <v>4</v>
      </c>
    </row>
    <row r="137" spans="1:7" x14ac:dyDescent="0.25">
      <c r="A137" t="str">
        <f t="shared" si="4"/>
        <v>KOM CombinedDuncan Biles</v>
      </c>
      <c r="B137" t="s">
        <v>131</v>
      </c>
      <c r="C137" t="s">
        <v>59</v>
      </c>
      <c r="D137" s="1">
        <v>5</v>
      </c>
      <c r="E137" s="1">
        <v>5</v>
      </c>
      <c r="F137" s="1">
        <v>82</v>
      </c>
      <c r="G137">
        <f t="shared" si="5"/>
        <v>5</v>
      </c>
    </row>
    <row r="138" spans="1:7" x14ac:dyDescent="0.25">
      <c r="A138" t="str">
        <f t="shared" si="4"/>
        <v>KOM CombinedEric Jones</v>
      </c>
      <c r="B138" t="s">
        <v>131</v>
      </c>
      <c r="C138" t="s">
        <v>143</v>
      </c>
      <c r="D138" s="1">
        <v>6</v>
      </c>
      <c r="E138" s="1">
        <v>6</v>
      </c>
      <c r="F138" s="1">
        <v>56</v>
      </c>
      <c r="G138">
        <f t="shared" si="5"/>
        <v>6</v>
      </c>
    </row>
    <row r="139" spans="1:7" x14ac:dyDescent="0.25">
      <c r="A139" t="str">
        <f t="shared" si="4"/>
        <v>KOM CombinedBraden Jones</v>
      </c>
      <c r="B139" t="s">
        <v>131</v>
      </c>
      <c r="C139" t="s">
        <v>144</v>
      </c>
      <c r="D139" s="1">
        <v>7</v>
      </c>
      <c r="E139" s="1">
        <v>7</v>
      </c>
      <c r="F139" s="1">
        <v>50</v>
      </c>
      <c r="G139">
        <f t="shared" si="5"/>
        <v>7</v>
      </c>
    </row>
    <row r="140" spans="1:7" x14ac:dyDescent="0.25">
      <c r="A140" t="str">
        <f t="shared" si="4"/>
        <v>KOM CombinedRyan Richardson</v>
      </c>
      <c r="B140" t="s">
        <v>131</v>
      </c>
      <c r="C140" t="s">
        <v>262</v>
      </c>
      <c r="D140" s="1">
        <v>8</v>
      </c>
      <c r="E140" s="1">
        <v>8</v>
      </c>
      <c r="F140" s="1">
        <v>47</v>
      </c>
      <c r="G140">
        <f t="shared" si="5"/>
        <v>8</v>
      </c>
    </row>
    <row r="141" spans="1:7" x14ac:dyDescent="0.25">
      <c r="A141" t="str">
        <f t="shared" si="4"/>
        <v>KOM CombinedKevin Dolan</v>
      </c>
      <c r="B141" t="s">
        <v>131</v>
      </c>
      <c r="C141" t="s">
        <v>53</v>
      </c>
      <c r="D141" s="1">
        <v>9</v>
      </c>
      <c r="E141" s="1">
        <v>9</v>
      </c>
      <c r="F141" s="1">
        <v>44</v>
      </c>
      <c r="G141">
        <f t="shared" si="5"/>
        <v>9</v>
      </c>
    </row>
    <row r="142" spans="1:7" x14ac:dyDescent="0.25">
      <c r="A142" t="str">
        <f t="shared" si="4"/>
        <v>KOM CombinedMichael JR Bradshaw</v>
      </c>
      <c r="B142" t="s">
        <v>131</v>
      </c>
      <c r="C142" t="s">
        <v>177</v>
      </c>
      <c r="D142" s="1">
        <v>10</v>
      </c>
      <c r="E142" s="1">
        <v>10</v>
      </c>
      <c r="F142" s="1">
        <v>40</v>
      </c>
      <c r="G142">
        <f t="shared" si="5"/>
        <v>10</v>
      </c>
    </row>
    <row r="143" spans="1:7" x14ac:dyDescent="0.25">
      <c r="A143" t="str">
        <f t="shared" si="4"/>
        <v>KOM CombinedSteven Marco</v>
      </c>
      <c r="B143" t="s">
        <v>131</v>
      </c>
      <c r="C143" t="s">
        <v>51</v>
      </c>
      <c r="D143" s="1">
        <v>11</v>
      </c>
      <c r="E143" s="1">
        <v>11</v>
      </c>
      <c r="F143" s="1">
        <v>37</v>
      </c>
      <c r="G143">
        <f t="shared" si="5"/>
        <v>11</v>
      </c>
    </row>
    <row r="144" spans="1:7" x14ac:dyDescent="0.25">
      <c r="A144" t="str">
        <f t="shared" si="4"/>
        <v>KOM CombinedCole Phillips</v>
      </c>
      <c r="B144" t="s">
        <v>131</v>
      </c>
      <c r="C144" t="s">
        <v>21</v>
      </c>
      <c r="D144" s="1">
        <v>12</v>
      </c>
      <c r="E144" s="1">
        <v>11</v>
      </c>
      <c r="F144" s="1">
        <v>37</v>
      </c>
      <c r="G144">
        <f t="shared" si="5"/>
        <v>11</v>
      </c>
    </row>
    <row r="145" spans="1:7" x14ac:dyDescent="0.25">
      <c r="A145" t="str">
        <f t="shared" si="4"/>
        <v>KOM CombinedDavid Meyer</v>
      </c>
      <c r="B145" t="s">
        <v>131</v>
      </c>
      <c r="C145" t="s">
        <v>58</v>
      </c>
      <c r="D145" s="1">
        <v>13</v>
      </c>
      <c r="E145" s="1">
        <v>12</v>
      </c>
      <c r="F145" s="1">
        <v>36</v>
      </c>
      <c r="G145">
        <f t="shared" si="5"/>
        <v>13</v>
      </c>
    </row>
    <row r="146" spans="1:7" x14ac:dyDescent="0.25">
      <c r="A146" t="str">
        <f t="shared" si="4"/>
        <v>KOM CombinedBrian Childree</v>
      </c>
      <c r="B146" t="s">
        <v>131</v>
      </c>
      <c r="C146" t="s">
        <v>47</v>
      </c>
      <c r="D146" s="1">
        <v>14</v>
      </c>
      <c r="E146" s="1">
        <v>13</v>
      </c>
      <c r="F146" s="1">
        <v>34</v>
      </c>
      <c r="G146">
        <f t="shared" si="5"/>
        <v>14</v>
      </c>
    </row>
    <row r="147" spans="1:7" x14ac:dyDescent="0.25">
      <c r="A147" t="str">
        <f t="shared" si="4"/>
        <v>KOM CombinedDavid Thomas</v>
      </c>
      <c r="B147" t="s">
        <v>131</v>
      </c>
      <c r="C147" t="s">
        <v>725</v>
      </c>
      <c r="D147" s="1">
        <v>15</v>
      </c>
      <c r="E147" s="1">
        <v>14</v>
      </c>
      <c r="F147" s="1">
        <v>31</v>
      </c>
      <c r="G147">
        <f t="shared" si="5"/>
        <v>15</v>
      </c>
    </row>
    <row r="148" spans="1:7" x14ac:dyDescent="0.25">
      <c r="A148" t="str">
        <f t="shared" si="4"/>
        <v>KOM CombinedKory Cowan</v>
      </c>
      <c r="B148" t="s">
        <v>131</v>
      </c>
      <c r="C148" t="s">
        <v>45</v>
      </c>
      <c r="D148" s="1">
        <v>16</v>
      </c>
      <c r="E148" s="1">
        <v>15</v>
      </c>
      <c r="F148" s="1">
        <v>26</v>
      </c>
      <c r="G148">
        <f t="shared" si="5"/>
        <v>16</v>
      </c>
    </row>
    <row r="149" spans="1:7" x14ac:dyDescent="0.25">
      <c r="A149" t="str">
        <f t="shared" si="4"/>
        <v>KOM CombinedCody Cochran</v>
      </c>
      <c r="B149" t="s">
        <v>131</v>
      </c>
      <c r="C149" t="s">
        <v>220</v>
      </c>
      <c r="D149" s="1">
        <v>17</v>
      </c>
      <c r="E149" s="1">
        <v>16</v>
      </c>
      <c r="F149" s="1">
        <v>24</v>
      </c>
      <c r="G149">
        <f t="shared" si="5"/>
        <v>17</v>
      </c>
    </row>
    <row r="150" spans="1:7" x14ac:dyDescent="0.25">
      <c r="A150" t="str">
        <f t="shared" si="4"/>
        <v>KOM CombinedMike Applegate</v>
      </c>
      <c r="B150" t="s">
        <v>131</v>
      </c>
      <c r="C150" t="s">
        <v>420</v>
      </c>
      <c r="D150" s="1">
        <v>18</v>
      </c>
      <c r="E150" s="1">
        <v>17</v>
      </c>
      <c r="F150" s="1">
        <v>20</v>
      </c>
      <c r="G150">
        <f t="shared" si="5"/>
        <v>18</v>
      </c>
    </row>
    <row r="151" spans="1:7" x14ac:dyDescent="0.25">
      <c r="A151" t="str">
        <f t="shared" si="4"/>
        <v>KOM CombinedDallas W Sherman</v>
      </c>
      <c r="B151" t="s">
        <v>131</v>
      </c>
      <c r="C151" t="s">
        <v>466</v>
      </c>
      <c r="D151" s="1">
        <v>19</v>
      </c>
      <c r="E151" s="1">
        <v>18</v>
      </c>
      <c r="F151" s="1">
        <v>18</v>
      </c>
      <c r="G151">
        <f t="shared" si="5"/>
        <v>19</v>
      </c>
    </row>
    <row r="152" spans="1:7" x14ac:dyDescent="0.25">
      <c r="A152" t="str">
        <f t="shared" si="4"/>
        <v>KOM CombinedVolga Mermut</v>
      </c>
      <c r="B152" t="s">
        <v>131</v>
      </c>
      <c r="C152" t="s">
        <v>472</v>
      </c>
      <c r="D152" s="1">
        <v>20</v>
      </c>
      <c r="E152" s="1">
        <v>19</v>
      </c>
      <c r="F152" s="1">
        <v>12</v>
      </c>
      <c r="G152">
        <f t="shared" si="5"/>
        <v>20</v>
      </c>
    </row>
    <row r="153" spans="1:7" x14ac:dyDescent="0.25">
      <c r="A153" t="str">
        <f t="shared" si="4"/>
        <v>KOM CombinedGrant Boldt</v>
      </c>
      <c r="B153" t="s">
        <v>131</v>
      </c>
      <c r="C153" t="s">
        <v>462</v>
      </c>
      <c r="D153" s="1">
        <v>21</v>
      </c>
      <c r="E153" s="1">
        <v>20</v>
      </c>
      <c r="F153" s="1">
        <v>10</v>
      </c>
      <c r="G153">
        <f t="shared" si="5"/>
        <v>21</v>
      </c>
    </row>
    <row r="154" spans="1:7" x14ac:dyDescent="0.25">
      <c r="A154" t="str">
        <f t="shared" si="4"/>
        <v>KOM CombinedMichael Montgomery</v>
      </c>
      <c r="B154" t="s">
        <v>131</v>
      </c>
      <c r="C154" t="s">
        <v>40</v>
      </c>
      <c r="D154" s="1">
        <v>22</v>
      </c>
      <c r="E154" s="1">
        <v>20</v>
      </c>
      <c r="F154" s="1">
        <v>10</v>
      </c>
      <c r="G154">
        <f t="shared" si="5"/>
        <v>21</v>
      </c>
    </row>
    <row r="155" spans="1:7" x14ac:dyDescent="0.25">
      <c r="A155" t="str">
        <f t="shared" si="4"/>
        <v>KOM CombinedDennis Stowers</v>
      </c>
      <c r="B155" t="s">
        <v>131</v>
      </c>
      <c r="C155" t="s">
        <v>188</v>
      </c>
      <c r="D155" s="1">
        <v>23</v>
      </c>
      <c r="E155" s="1">
        <v>21</v>
      </c>
      <c r="F155" s="1">
        <v>9</v>
      </c>
      <c r="G155">
        <f t="shared" si="5"/>
        <v>23</v>
      </c>
    </row>
    <row r="156" spans="1:7" x14ac:dyDescent="0.25">
      <c r="A156" t="str">
        <f t="shared" si="4"/>
        <v>KOM CombinedKevin Nanthrup</v>
      </c>
      <c r="B156" t="s">
        <v>131</v>
      </c>
      <c r="C156" t="s">
        <v>218</v>
      </c>
      <c r="D156" s="1">
        <v>24</v>
      </c>
      <c r="E156" s="1">
        <v>21</v>
      </c>
      <c r="F156" s="1">
        <v>9</v>
      </c>
      <c r="G156">
        <f t="shared" si="5"/>
        <v>23</v>
      </c>
    </row>
    <row r="157" spans="1:7" x14ac:dyDescent="0.25">
      <c r="A157" t="str">
        <f t="shared" si="4"/>
        <v>KOM CombinedGilbert Gonzalez</v>
      </c>
      <c r="B157" t="s">
        <v>131</v>
      </c>
      <c r="C157" t="s">
        <v>16</v>
      </c>
      <c r="D157" s="1">
        <v>25</v>
      </c>
      <c r="E157" s="1">
        <v>22</v>
      </c>
      <c r="F157" s="1">
        <v>6</v>
      </c>
      <c r="G157">
        <f t="shared" si="5"/>
        <v>25</v>
      </c>
    </row>
    <row r="158" spans="1:7" x14ac:dyDescent="0.25">
      <c r="A158" t="str">
        <f t="shared" si="4"/>
        <v>KOM CombinedWilliam Russell</v>
      </c>
      <c r="B158" t="s">
        <v>131</v>
      </c>
      <c r="C158" t="s">
        <v>708</v>
      </c>
      <c r="D158" s="1">
        <v>26</v>
      </c>
      <c r="E158" s="1">
        <v>23</v>
      </c>
      <c r="F158" s="1">
        <v>0</v>
      </c>
      <c r="G158">
        <f t="shared" si="5"/>
        <v>26</v>
      </c>
    </row>
    <row r="159" spans="1:7" x14ac:dyDescent="0.25">
      <c r="A159" t="str">
        <f t="shared" si="4"/>
        <v>KOM CombinedRichard Findlay</v>
      </c>
      <c r="B159" t="s">
        <v>131</v>
      </c>
      <c r="C159" t="s">
        <v>744</v>
      </c>
      <c r="D159" s="1">
        <v>27</v>
      </c>
      <c r="E159" s="1">
        <v>23</v>
      </c>
      <c r="F159" s="1">
        <v>0</v>
      </c>
      <c r="G159">
        <f t="shared" si="5"/>
        <v>26</v>
      </c>
    </row>
    <row r="160" spans="1:7" x14ac:dyDescent="0.25">
      <c r="A160" t="str">
        <f t="shared" si="4"/>
        <v>KOM CombinedLarry Elder</v>
      </c>
      <c r="B160" t="s">
        <v>131</v>
      </c>
      <c r="C160" t="s">
        <v>426</v>
      </c>
      <c r="D160" s="1">
        <v>28</v>
      </c>
      <c r="E160" s="1">
        <v>23</v>
      </c>
      <c r="F160" s="1">
        <v>0</v>
      </c>
      <c r="G160">
        <f t="shared" si="5"/>
        <v>26</v>
      </c>
    </row>
    <row r="161" spans="1:7" x14ac:dyDescent="0.25">
      <c r="A161" t="str">
        <f t="shared" si="4"/>
        <v>KOM CombinedClint Gibson</v>
      </c>
      <c r="B161" t="s">
        <v>131</v>
      </c>
      <c r="C161" t="s">
        <v>782</v>
      </c>
      <c r="D161" s="1">
        <v>29</v>
      </c>
      <c r="E161" s="1">
        <v>23</v>
      </c>
      <c r="F161" s="1">
        <v>0</v>
      </c>
      <c r="G161">
        <f t="shared" si="5"/>
        <v>26</v>
      </c>
    </row>
    <row r="162" spans="1:7" x14ac:dyDescent="0.25">
      <c r="A162" t="str">
        <f t="shared" si="4"/>
        <v>KOM CombinedJason Johnson</v>
      </c>
      <c r="B162" t="s">
        <v>131</v>
      </c>
      <c r="C162" t="s">
        <v>75</v>
      </c>
      <c r="D162" s="1">
        <v>30</v>
      </c>
      <c r="E162" s="1">
        <v>23</v>
      </c>
      <c r="F162" s="1">
        <v>0</v>
      </c>
      <c r="G162">
        <f t="shared" si="5"/>
        <v>26</v>
      </c>
    </row>
    <row r="163" spans="1:7" x14ac:dyDescent="0.25">
      <c r="A163" t="str">
        <f t="shared" si="4"/>
        <v>KOM CombinedAlex Zinaich</v>
      </c>
      <c r="B163" t="s">
        <v>131</v>
      </c>
      <c r="C163" t="s">
        <v>734</v>
      </c>
      <c r="D163" s="1">
        <v>31</v>
      </c>
      <c r="E163" s="1">
        <v>23</v>
      </c>
      <c r="F163" s="1">
        <v>0</v>
      </c>
      <c r="G163">
        <f t="shared" si="5"/>
        <v>26</v>
      </c>
    </row>
    <row r="164" spans="1:7" x14ac:dyDescent="0.25">
      <c r="A164" t="str">
        <f t="shared" si="4"/>
        <v>KOM GTOGenaro Lopez</v>
      </c>
      <c r="B164" t="s">
        <v>118</v>
      </c>
      <c r="C164" t="s">
        <v>56</v>
      </c>
      <c r="D164" s="1">
        <v>1</v>
      </c>
      <c r="E164" s="1">
        <v>1</v>
      </c>
      <c r="F164" s="1">
        <v>172</v>
      </c>
      <c r="G164">
        <f t="shared" si="5"/>
        <v>1</v>
      </c>
    </row>
    <row r="165" spans="1:7" x14ac:dyDescent="0.25">
      <c r="A165" t="str">
        <f t="shared" si="4"/>
        <v>KOM GTOBill Davis</v>
      </c>
      <c r="B165" t="s">
        <v>118</v>
      </c>
      <c r="C165" t="s">
        <v>65</v>
      </c>
      <c r="D165" s="1">
        <v>2</v>
      </c>
      <c r="E165" s="1">
        <v>2</v>
      </c>
      <c r="F165" s="1">
        <v>124</v>
      </c>
      <c r="G165">
        <f t="shared" si="5"/>
        <v>2</v>
      </c>
    </row>
    <row r="166" spans="1:7" x14ac:dyDescent="0.25">
      <c r="A166" t="str">
        <f t="shared" si="4"/>
        <v>KOM GTOAdam Robarts</v>
      </c>
      <c r="B166" t="s">
        <v>118</v>
      </c>
      <c r="C166" t="s">
        <v>215</v>
      </c>
      <c r="D166" s="1">
        <v>3</v>
      </c>
      <c r="E166" s="1">
        <v>3</v>
      </c>
      <c r="F166" s="1">
        <v>100</v>
      </c>
      <c r="G166">
        <f t="shared" si="5"/>
        <v>3</v>
      </c>
    </row>
    <row r="167" spans="1:7" x14ac:dyDescent="0.25">
      <c r="A167" t="str">
        <f t="shared" si="4"/>
        <v>KOM GTODuncan Biles</v>
      </c>
      <c r="B167" t="s">
        <v>118</v>
      </c>
      <c r="C167" t="s">
        <v>59</v>
      </c>
      <c r="D167" s="1">
        <v>4</v>
      </c>
      <c r="E167" s="1">
        <v>4</v>
      </c>
      <c r="F167" s="1">
        <v>96</v>
      </c>
      <c r="G167">
        <f t="shared" si="5"/>
        <v>4</v>
      </c>
    </row>
    <row r="168" spans="1:7" x14ac:dyDescent="0.25">
      <c r="A168" t="str">
        <f t="shared" si="4"/>
        <v>KOM GTOEric Jones</v>
      </c>
      <c r="B168" t="s">
        <v>118</v>
      </c>
      <c r="C168" t="s">
        <v>143</v>
      </c>
      <c r="D168" s="1">
        <v>5</v>
      </c>
      <c r="E168" s="1">
        <v>5</v>
      </c>
      <c r="F168" s="1">
        <v>76</v>
      </c>
      <c r="G168">
        <f t="shared" si="5"/>
        <v>5</v>
      </c>
    </row>
    <row r="169" spans="1:7" x14ac:dyDescent="0.25">
      <c r="A169" t="str">
        <f t="shared" si="4"/>
        <v>KOM GTOBraden Jones</v>
      </c>
      <c r="B169" t="s">
        <v>118</v>
      </c>
      <c r="C169" t="s">
        <v>144</v>
      </c>
      <c r="D169" s="1">
        <v>6</v>
      </c>
      <c r="E169" s="1">
        <v>6</v>
      </c>
      <c r="F169" s="1">
        <v>67</v>
      </c>
      <c r="G169">
        <f t="shared" si="5"/>
        <v>6</v>
      </c>
    </row>
    <row r="170" spans="1:7" x14ac:dyDescent="0.25">
      <c r="A170" t="str">
        <f t="shared" si="4"/>
        <v>KOM GTOKevin Dolan</v>
      </c>
      <c r="B170" t="s">
        <v>118</v>
      </c>
      <c r="C170" t="s">
        <v>53</v>
      </c>
      <c r="D170" s="1">
        <v>7</v>
      </c>
      <c r="E170" s="1">
        <v>7</v>
      </c>
      <c r="F170" s="1">
        <v>59</v>
      </c>
      <c r="G170">
        <f t="shared" si="5"/>
        <v>7</v>
      </c>
    </row>
    <row r="171" spans="1:7" x14ac:dyDescent="0.25">
      <c r="A171" t="str">
        <f t="shared" si="4"/>
        <v>KOM GTOSteven Marco</v>
      </c>
      <c r="B171" t="s">
        <v>118</v>
      </c>
      <c r="C171" t="s">
        <v>51</v>
      </c>
      <c r="D171" s="1">
        <v>8</v>
      </c>
      <c r="E171" s="1">
        <v>8</v>
      </c>
      <c r="F171" s="1">
        <v>50</v>
      </c>
      <c r="G171">
        <f t="shared" si="5"/>
        <v>8</v>
      </c>
    </row>
    <row r="172" spans="1:7" x14ac:dyDescent="0.25">
      <c r="A172" t="str">
        <f t="shared" si="4"/>
        <v>KOM GTODavid Meyer</v>
      </c>
      <c r="B172" t="s">
        <v>118</v>
      </c>
      <c r="C172" t="s">
        <v>58</v>
      </c>
      <c r="D172" s="1">
        <v>9</v>
      </c>
      <c r="E172" s="1">
        <v>9</v>
      </c>
      <c r="F172" s="1">
        <v>48</v>
      </c>
      <c r="G172">
        <f t="shared" si="5"/>
        <v>9</v>
      </c>
    </row>
    <row r="173" spans="1:7" x14ac:dyDescent="0.25">
      <c r="A173" t="str">
        <f t="shared" si="4"/>
        <v>KOM GTODavid Thomas</v>
      </c>
      <c r="B173" t="s">
        <v>118</v>
      </c>
      <c r="C173" t="s">
        <v>725</v>
      </c>
      <c r="D173" s="1">
        <v>10</v>
      </c>
      <c r="E173" s="1">
        <v>10</v>
      </c>
      <c r="F173" s="1">
        <v>40</v>
      </c>
      <c r="G173">
        <f t="shared" si="5"/>
        <v>10</v>
      </c>
    </row>
    <row r="174" spans="1:7" x14ac:dyDescent="0.25">
      <c r="A174" t="str">
        <f t="shared" si="4"/>
        <v>KOM GTOMichael JR Bradshaw</v>
      </c>
      <c r="B174" t="s">
        <v>118</v>
      </c>
      <c r="C174" t="s">
        <v>177</v>
      </c>
      <c r="D174" s="1">
        <v>11</v>
      </c>
      <c r="E174" s="1">
        <v>10</v>
      </c>
      <c r="F174" s="1">
        <v>40</v>
      </c>
      <c r="G174">
        <f t="shared" si="5"/>
        <v>10</v>
      </c>
    </row>
    <row r="175" spans="1:7" x14ac:dyDescent="0.25">
      <c r="A175" t="str">
        <f t="shared" si="4"/>
        <v>KOM GTOKory Cowan</v>
      </c>
      <c r="B175" t="s">
        <v>118</v>
      </c>
      <c r="C175" t="s">
        <v>45</v>
      </c>
      <c r="D175" s="1">
        <v>12</v>
      </c>
      <c r="E175" s="1">
        <v>11</v>
      </c>
      <c r="F175" s="1">
        <v>32</v>
      </c>
      <c r="G175">
        <f t="shared" si="5"/>
        <v>12</v>
      </c>
    </row>
    <row r="176" spans="1:7" x14ac:dyDescent="0.25">
      <c r="A176" t="str">
        <f t="shared" si="4"/>
        <v>KOM GTOCody Cochran</v>
      </c>
      <c r="B176" t="s">
        <v>118</v>
      </c>
      <c r="C176" t="s">
        <v>220</v>
      </c>
      <c r="D176" s="1">
        <v>13</v>
      </c>
      <c r="E176" s="1">
        <v>12</v>
      </c>
      <c r="F176" s="1">
        <v>30</v>
      </c>
      <c r="G176">
        <f t="shared" si="5"/>
        <v>13</v>
      </c>
    </row>
    <row r="177" spans="1:7" x14ac:dyDescent="0.25">
      <c r="A177" t="str">
        <f t="shared" si="4"/>
        <v>KOM GTOMike Applegate</v>
      </c>
      <c r="B177" t="s">
        <v>118</v>
      </c>
      <c r="C177" t="s">
        <v>420</v>
      </c>
      <c r="D177" s="1">
        <v>14</v>
      </c>
      <c r="E177" s="1">
        <v>13</v>
      </c>
      <c r="F177" s="1">
        <v>22</v>
      </c>
      <c r="G177">
        <f t="shared" si="5"/>
        <v>14</v>
      </c>
    </row>
    <row r="178" spans="1:7" x14ac:dyDescent="0.25">
      <c r="A178" t="str">
        <f t="shared" si="4"/>
        <v>KOM GTOKevin Nanthrup</v>
      </c>
      <c r="B178" t="s">
        <v>118</v>
      </c>
      <c r="C178" t="s">
        <v>218</v>
      </c>
      <c r="D178" s="1">
        <v>15</v>
      </c>
      <c r="E178" s="1">
        <v>14</v>
      </c>
      <c r="F178" s="1">
        <v>20</v>
      </c>
      <c r="G178">
        <f t="shared" si="5"/>
        <v>15</v>
      </c>
    </row>
    <row r="179" spans="1:7" x14ac:dyDescent="0.25">
      <c r="A179" t="str">
        <f t="shared" si="4"/>
        <v>KOM GTODallas W Sherman</v>
      </c>
      <c r="B179" t="s">
        <v>118</v>
      </c>
      <c r="C179" t="s">
        <v>466</v>
      </c>
      <c r="D179" s="1">
        <v>16</v>
      </c>
      <c r="E179" s="1">
        <v>14</v>
      </c>
      <c r="F179" s="1">
        <v>20</v>
      </c>
      <c r="G179">
        <f t="shared" si="5"/>
        <v>15</v>
      </c>
    </row>
    <row r="180" spans="1:7" x14ac:dyDescent="0.25">
      <c r="A180" t="str">
        <f t="shared" si="4"/>
        <v>KOM GTOGilbert Gonzalez</v>
      </c>
      <c r="B180" t="s">
        <v>118</v>
      </c>
      <c r="C180" t="s">
        <v>16</v>
      </c>
      <c r="D180" s="1">
        <v>17</v>
      </c>
      <c r="E180" s="1">
        <v>15</v>
      </c>
      <c r="F180" s="1">
        <v>17</v>
      </c>
      <c r="G180">
        <f t="shared" si="5"/>
        <v>17</v>
      </c>
    </row>
    <row r="181" spans="1:7" x14ac:dyDescent="0.25">
      <c r="A181" t="str">
        <f t="shared" si="4"/>
        <v>KOM GTOVolga Mermut</v>
      </c>
      <c r="B181" t="s">
        <v>118</v>
      </c>
      <c r="C181" t="s">
        <v>472</v>
      </c>
      <c r="D181" s="1">
        <v>18</v>
      </c>
      <c r="E181" s="1">
        <v>16</v>
      </c>
      <c r="F181" s="1">
        <v>16</v>
      </c>
      <c r="G181">
        <f t="shared" si="5"/>
        <v>18</v>
      </c>
    </row>
    <row r="182" spans="1:7" x14ac:dyDescent="0.25">
      <c r="A182" t="str">
        <f t="shared" si="4"/>
        <v>KOM GTOWilliam Russell</v>
      </c>
      <c r="B182" t="s">
        <v>118</v>
      </c>
      <c r="C182" t="s">
        <v>708</v>
      </c>
      <c r="D182" s="1">
        <v>19</v>
      </c>
      <c r="E182" s="1">
        <v>17</v>
      </c>
      <c r="F182" s="1">
        <v>0</v>
      </c>
      <c r="G182">
        <f t="shared" si="5"/>
        <v>19</v>
      </c>
    </row>
    <row r="183" spans="1:7" x14ac:dyDescent="0.25">
      <c r="A183" t="str">
        <f t="shared" si="4"/>
        <v>KOM GTORichard Findlay</v>
      </c>
      <c r="B183" t="s">
        <v>118</v>
      </c>
      <c r="C183" t="s">
        <v>744</v>
      </c>
      <c r="D183" s="1">
        <v>20</v>
      </c>
      <c r="E183" s="1">
        <v>17</v>
      </c>
      <c r="F183" s="1">
        <v>0</v>
      </c>
      <c r="G183">
        <f t="shared" si="5"/>
        <v>19</v>
      </c>
    </row>
    <row r="184" spans="1:7" x14ac:dyDescent="0.25">
      <c r="A184" t="str">
        <f t="shared" si="4"/>
        <v>KOM GTOJason Johnson</v>
      </c>
      <c r="B184" t="s">
        <v>118</v>
      </c>
      <c r="C184" t="s">
        <v>75</v>
      </c>
      <c r="D184" s="1">
        <v>21</v>
      </c>
      <c r="E184" s="1">
        <v>17</v>
      </c>
      <c r="F184" s="1">
        <v>0</v>
      </c>
      <c r="G184">
        <f t="shared" si="5"/>
        <v>19</v>
      </c>
    </row>
    <row r="185" spans="1:7" x14ac:dyDescent="0.25">
      <c r="A185" t="str">
        <f t="shared" si="4"/>
        <v>KOM GTUJerry Hicks</v>
      </c>
      <c r="B185" t="s">
        <v>117</v>
      </c>
      <c r="C185" t="s">
        <v>49</v>
      </c>
      <c r="D185" s="1">
        <v>1</v>
      </c>
      <c r="E185" s="1">
        <v>1</v>
      </c>
      <c r="F185" s="1">
        <v>200</v>
      </c>
      <c r="G185">
        <f t="shared" si="5"/>
        <v>1</v>
      </c>
    </row>
    <row r="186" spans="1:7" x14ac:dyDescent="0.25">
      <c r="A186" t="str">
        <f t="shared" si="4"/>
        <v>KOM GTURyan Richardson</v>
      </c>
      <c r="B186" t="s">
        <v>117</v>
      </c>
      <c r="C186" t="s">
        <v>262</v>
      </c>
      <c r="D186" s="1">
        <v>2</v>
      </c>
      <c r="E186" s="1">
        <v>2</v>
      </c>
      <c r="F186" s="1">
        <v>132</v>
      </c>
      <c r="G186">
        <f t="shared" si="5"/>
        <v>2</v>
      </c>
    </row>
    <row r="187" spans="1:7" x14ac:dyDescent="0.25">
      <c r="A187" t="str">
        <f t="shared" si="4"/>
        <v>KOM GTUCole Phillips</v>
      </c>
      <c r="B187" t="s">
        <v>117</v>
      </c>
      <c r="C187" t="s">
        <v>21</v>
      </c>
      <c r="D187" s="1">
        <v>3</v>
      </c>
      <c r="E187" s="1">
        <v>3</v>
      </c>
      <c r="F187" s="1">
        <v>108</v>
      </c>
      <c r="G187">
        <f t="shared" si="5"/>
        <v>3</v>
      </c>
    </row>
    <row r="188" spans="1:7" x14ac:dyDescent="0.25">
      <c r="A188" t="str">
        <f t="shared" si="4"/>
        <v>KOM GTUBrian Childree</v>
      </c>
      <c r="B188" t="s">
        <v>117</v>
      </c>
      <c r="C188" t="s">
        <v>47</v>
      </c>
      <c r="D188" s="1">
        <v>4</v>
      </c>
      <c r="E188" s="1">
        <v>4</v>
      </c>
      <c r="F188" s="1">
        <v>80</v>
      </c>
      <c r="G188">
        <f t="shared" si="5"/>
        <v>4</v>
      </c>
    </row>
    <row r="189" spans="1:7" x14ac:dyDescent="0.25">
      <c r="A189" t="str">
        <f t="shared" si="4"/>
        <v>KOM GTUMichael Montgomery</v>
      </c>
      <c r="B189" t="s">
        <v>117</v>
      </c>
      <c r="C189" t="s">
        <v>40</v>
      </c>
      <c r="D189" s="1">
        <v>5</v>
      </c>
      <c r="E189" s="1">
        <v>5</v>
      </c>
      <c r="F189" s="1">
        <v>46</v>
      </c>
      <c r="G189">
        <f t="shared" si="5"/>
        <v>5</v>
      </c>
    </row>
    <row r="190" spans="1:7" x14ac:dyDescent="0.25">
      <c r="A190" t="str">
        <f t="shared" si="4"/>
        <v>KOM GTUGrant Boldt</v>
      </c>
      <c r="B190" t="s">
        <v>117</v>
      </c>
      <c r="C190" t="s">
        <v>462</v>
      </c>
      <c r="D190" s="1">
        <v>6</v>
      </c>
      <c r="E190" s="1">
        <v>6</v>
      </c>
      <c r="F190" s="1">
        <v>32</v>
      </c>
      <c r="G190">
        <f t="shared" si="5"/>
        <v>6</v>
      </c>
    </row>
    <row r="191" spans="1:7" x14ac:dyDescent="0.25">
      <c r="A191" t="str">
        <f t="shared" si="4"/>
        <v>KOM GTUDennis Stowers</v>
      </c>
      <c r="B191" t="s">
        <v>117</v>
      </c>
      <c r="C191" t="s">
        <v>188</v>
      </c>
      <c r="D191" s="1">
        <v>7</v>
      </c>
      <c r="E191" s="1">
        <v>6</v>
      </c>
      <c r="F191" s="1">
        <v>32</v>
      </c>
      <c r="G191">
        <f t="shared" si="5"/>
        <v>6</v>
      </c>
    </row>
    <row r="192" spans="1:7" x14ac:dyDescent="0.25">
      <c r="A192" t="str">
        <f t="shared" si="4"/>
        <v>KOM GTULarry Elder</v>
      </c>
      <c r="B192" t="s">
        <v>117</v>
      </c>
      <c r="C192" t="s">
        <v>426</v>
      </c>
      <c r="D192" s="1">
        <v>8</v>
      </c>
      <c r="E192" s="1">
        <v>7</v>
      </c>
      <c r="F192" s="1">
        <v>0</v>
      </c>
      <c r="G192">
        <f t="shared" si="5"/>
        <v>8</v>
      </c>
    </row>
    <row r="193" spans="1:7" x14ac:dyDescent="0.25">
      <c r="A193" t="str">
        <f t="shared" si="4"/>
        <v>KOM GTUClint Gibson</v>
      </c>
      <c r="B193" t="s">
        <v>117</v>
      </c>
      <c r="C193" t="s">
        <v>782</v>
      </c>
      <c r="D193" s="1">
        <v>9</v>
      </c>
      <c r="E193" s="1">
        <v>7</v>
      </c>
      <c r="F193" s="1">
        <v>0</v>
      </c>
      <c r="G193">
        <f t="shared" si="5"/>
        <v>8</v>
      </c>
    </row>
    <row r="194" spans="1:7" x14ac:dyDescent="0.25">
      <c r="A194" t="str">
        <f t="shared" si="4"/>
        <v>KOM GTUAlex Zinaich</v>
      </c>
      <c r="B194" t="s">
        <v>117</v>
      </c>
      <c r="C194" t="s">
        <v>734</v>
      </c>
      <c r="D194" s="1">
        <v>10</v>
      </c>
      <c r="E194" s="1">
        <v>7</v>
      </c>
      <c r="F194" s="1">
        <v>0</v>
      </c>
      <c r="G194">
        <f t="shared" si="5"/>
        <v>8</v>
      </c>
    </row>
    <row r="195" spans="1:7" x14ac:dyDescent="0.25">
      <c r="A195" t="str">
        <f t="shared" si="4"/>
        <v>Lightweight SuperBikeDavid Purcell</v>
      </c>
      <c r="B195" t="s">
        <v>119</v>
      </c>
      <c r="C195" t="s">
        <v>94</v>
      </c>
      <c r="D195" s="1">
        <v>1</v>
      </c>
      <c r="E195" s="1">
        <v>1</v>
      </c>
      <c r="F195" s="1">
        <v>142</v>
      </c>
      <c r="G195">
        <f t="shared" si="5"/>
        <v>1</v>
      </c>
    </row>
    <row r="196" spans="1:7" x14ac:dyDescent="0.25">
      <c r="A196" t="str">
        <f t="shared" si="4"/>
        <v>Lightweight SuperBikeMark Taylor</v>
      </c>
      <c r="B196" t="s">
        <v>119</v>
      </c>
      <c r="C196" t="s">
        <v>35</v>
      </c>
      <c r="D196" s="1">
        <v>2</v>
      </c>
      <c r="E196" s="1">
        <v>2</v>
      </c>
      <c r="F196" s="1">
        <v>140</v>
      </c>
      <c r="G196">
        <f t="shared" si="5"/>
        <v>2</v>
      </c>
    </row>
    <row r="197" spans="1:7" x14ac:dyDescent="0.25">
      <c r="A197" t="str">
        <f t="shared" si="4"/>
        <v>Lightweight SuperBikeChristopher De La Torre</v>
      </c>
      <c r="B197" t="s">
        <v>119</v>
      </c>
      <c r="C197" t="s">
        <v>268</v>
      </c>
      <c r="D197" s="1">
        <v>3</v>
      </c>
      <c r="E197" s="1">
        <v>3</v>
      </c>
      <c r="F197" s="1">
        <v>138</v>
      </c>
      <c r="G197">
        <f t="shared" si="5"/>
        <v>3</v>
      </c>
    </row>
    <row r="198" spans="1:7" x14ac:dyDescent="0.25">
      <c r="A198" t="str">
        <f t="shared" si="4"/>
        <v>Lightweight SuperBikeRyan Smith</v>
      </c>
      <c r="B198" t="s">
        <v>119</v>
      </c>
      <c r="C198" t="s">
        <v>531</v>
      </c>
      <c r="D198" s="1">
        <v>4</v>
      </c>
      <c r="E198" s="1">
        <v>4</v>
      </c>
      <c r="F198" s="1">
        <v>50</v>
      </c>
      <c r="G198">
        <f t="shared" si="5"/>
        <v>4</v>
      </c>
    </row>
    <row r="199" spans="1:7" x14ac:dyDescent="0.25">
      <c r="A199" t="str">
        <f t="shared" si="4"/>
        <v>Lightweight SuperBikeAlex Ricci</v>
      </c>
      <c r="B199" t="s">
        <v>119</v>
      </c>
      <c r="C199" t="s">
        <v>712</v>
      </c>
      <c r="D199" s="1">
        <v>5</v>
      </c>
      <c r="E199" s="1">
        <v>4</v>
      </c>
      <c r="F199" s="1">
        <v>50</v>
      </c>
      <c r="G199">
        <f t="shared" si="5"/>
        <v>4</v>
      </c>
    </row>
    <row r="200" spans="1:7" x14ac:dyDescent="0.25">
      <c r="A200" t="str">
        <f t="shared" ref="A200:A263" si="6">B200&amp;C200</f>
        <v>Lightweight SuperBikeTimothy Nielsen</v>
      </c>
      <c r="B200" t="s">
        <v>119</v>
      </c>
      <c r="C200" t="s">
        <v>149</v>
      </c>
      <c r="D200" s="1">
        <v>6</v>
      </c>
      <c r="E200" s="1">
        <v>5</v>
      </c>
      <c r="F200" s="1">
        <v>46</v>
      </c>
      <c r="G200">
        <f t="shared" ref="G200:G263" si="7">IF(E200=E199,G199,D200)</f>
        <v>6</v>
      </c>
    </row>
    <row r="201" spans="1:7" x14ac:dyDescent="0.25">
      <c r="A201" t="str">
        <f t="shared" si="6"/>
        <v>Lightweight SuperBikeBrock Jones</v>
      </c>
      <c r="B201" t="s">
        <v>119</v>
      </c>
      <c r="C201" t="s">
        <v>138</v>
      </c>
      <c r="D201" s="1">
        <v>7</v>
      </c>
      <c r="E201" s="1">
        <v>6</v>
      </c>
      <c r="F201" s="1">
        <v>44</v>
      </c>
      <c r="G201">
        <f t="shared" si="7"/>
        <v>7</v>
      </c>
    </row>
    <row r="202" spans="1:7" x14ac:dyDescent="0.25">
      <c r="A202" t="str">
        <f t="shared" si="6"/>
        <v>Lightweight SuperBikeBrad Moore</v>
      </c>
      <c r="B202" t="s">
        <v>119</v>
      </c>
      <c r="C202" t="s">
        <v>97</v>
      </c>
      <c r="D202" s="1">
        <v>8</v>
      </c>
      <c r="E202" s="1">
        <v>7</v>
      </c>
      <c r="F202" s="1">
        <v>40</v>
      </c>
      <c r="G202">
        <f t="shared" si="7"/>
        <v>8</v>
      </c>
    </row>
    <row r="203" spans="1:7" x14ac:dyDescent="0.25">
      <c r="A203" t="str">
        <f t="shared" si="6"/>
        <v>Lightweight SuperBikeJordan Wolfgramm</v>
      </c>
      <c r="B203" t="s">
        <v>119</v>
      </c>
      <c r="C203" t="s">
        <v>863</v>
      </c>
      <c r="D203" s="1">
        <v>9</v>
      </c>
      <c r="E203" s="1">
        <v>8</v>
      </c>
      <c r="F203" s="1">
        <v>26</v>
      </c>
      <c r="G203">
        <f t="shared" si="7"/>
        <v>9</v>
      </c>
    </row>
    <row r="204" spans="1:7" x14ac:dyDescent="0.25">
      <c r="A204" t="str">
        <f t="shared" si="6"/>
        <v>Lightweight SuperBikeMatt Phoumyxay</v>
      </c>
      <c r="B204" t="s">
        <v>119</v>
      </c>
      <c r="C204" t="s">
        <v>141</v>
      </c>
      <c r="D204" s="1">
        <v>10</v>
      </c>
      <c r="E204" s="1">
        <v>9</v>
      </c>
      <c r="F204" s="1">
        <v>22</v>
      </c>
      <c r="G204">
        <f t="shared" si="7"/>
        <v>10</v>
      </c>
    </row>
    <row r="205" spans="1:7" x14ac:dyDescent="0.25">
      <c r="A205" t="str">
        <f t="shared" si="6"/>
        <v>Lightweight SuperBikePhil O'Bryan</v>
      </c>
      <c r="B205" t="s">
        <v>119</v>
      </c>
      <c r="C205" t="s">
        <v>72</v>
      </c>
      <c r="D205" s="1">
        <v>11</v>
      </c>
      <c r="E205" s="1">
        <v>9</v>
      </c>
      <c r="F205" s="1">
        <v>22</v>
      </c>
      <c r="G205">
        <f t="shared" si="7"/>
        <v>10</v>
      </c>
    </row>
    <row r="206" spans="1:7" x14ac:dyDescent="0.25">
      <c r="A206" t="str">
        <f t="shared" si="6"/>
        <v>Middleweight SuperbikeJerry Hicks</v>
      </c>
      <c r="B206" t="s">
        <v>104</v>
      </c>
      <c r="C206" t="s">
        <v>49</v>
      </c>
      <c r="D206" s="1">
        <v>1</v>
      </c>
      <c r="E206" s="1">
        <v>1</v>
      </c>
      <c r="F206" s="1">
        <v>140</v>
      </c>
      <c r="G206">
        <f t="shared" si="7"/>
        <v>1</v>
      </c>
    </row>
    <row r="207" spans="1:7" x14ac:dyDescent="0.25">
      <c r="A207" t="str">
        <f t="shared" si="6"/>
        <v>Middleweight SuperbikeGrant Cowan</v>
      </c>
      <c r="B207" t="s">
        <v>104</v>
      </c>
      <c r="C207" t="s">
        <v>190</v>
      </c>
      <c r="D207" s="1">
        <v>2</v>
      </c>
      <c r="E207" s="1">
        <v>2</v>
      </c>
      <c r="F207" s="1">
        <v>124</v>
      </c>
      <c r="G207">
        <f t="shared" si="7"/>
        <v>2</v>
      </c>
    </row>
    <row r="208" spans="1:7" x14ac:dyDescent="0.25">
      <c r="A208" t="str">
        <f t="shared" si="6"/>
        <v>Middleweight SuperbikeRyan Richardson</v>
      </c>
      <c r="B208" t="s">
        <v>104</v>
      </c>
      <c r="C208" t="s">
        <v>262</v>
      </c>
      <c r="D208" s="1">
        <v>3</v>
      </c>
      <c r="E208" s="1">
        <v>3</v>
      </c>
      <c r="F208" s="1">
        <v>116</v>
      </c>
      <c r="G208">
        <f t="shared" si="7"/>
        <v>3</v>
      </c>
    </row>
    <row r="209" spans="1:7" x14ac:dyDescent="0.25">
      <c r="A209" t="str">
        <f t="shared" si="6"/>
        <v>Middleweight SuperbikeCole Phillips</v>
      </c>
      <c r="B209" t="s">
        <v>104</v>
      </c>
      <c r="C209" t="s">
        <v>21</v>
      </c>
      <c r="D209" s="1">
        <v>4</v>
      </c>
      <c r="E209" s="1">
        <v>4</v>
      </c>
      <c r="F209" s="1">
        <v>102</v>
      </c>
      <c r="G209">
        <f t="shared" si="7"/>
        <v>4</v>
      </c>
    </row>
    <row r="210" spans="1:7" x14ac:dyDescent="0.25">
      <c r="A210" t="str">
        <f t="shared" si="6"/>
        <v>Middleweight SuperbikeBrian Childree</v>
      </c>
      <c r="B210" t="s">
        <v>104</v>
      </c>
      <c r="C210" t="s">
        <v>47</v>
      </c>
      <c r="D210" s="1">
        <v>5</v>
      </c>
      <c r="E210" s="1">
        <v>5</v>
      </c>
      <c r="F210" s="1">
        <v>90</v>
      </c>
      <c r="G210">
        <f t="shared" si="7"/>
        <v>5</v>
      </c>
    </row>
    <row r="211" spans="1:7" x14ac:dyDescent="0.25">
      <c r="A211" t="str">
        <f t="shared" si="6"/>
        <v>Middleweight SuperbikeAdam Kownatka</v>
      </c>
      <c r="B211" t="s">
        <v>104</v>
      </c>
      <c r="C211" t="s">
        <v>716</v>
      </c>
      <c r="D211" s="1">
        <v>6</v>
      </c>
      <c r="E211" s="1">
        <v>6</v>
      </c>
      <c r="F211" s="1">
        <v>48</v>
      </c>
      <c r="G211">
        <f t="shared" si="7"/>
        <v>6</v>
      </c>
    </row>
    <row r="212" spans="1:7" x14ac:dyDescent="0.25">
      <c r="A212" t="str">
        <f t="shared" si="6"/>
        <v>Middleweight SuperbikeMichael Montgomery</v>
      </c>
      <c r="B212" t="s">
        <v>104</v>
      </c>
      <c r="C212" t="s">
        <v>40</v>
      </c>
      <c r="D212" s="1">
        <v>7</v>
      </c>
      <c r="E212" s="1">
        <v>7</v>
      </c>
      <c r="F212" s="1">
        <v>46</v>
      </c>
      <c r="G212">
        <f t="shared" si="7"/>
        <v>7</v>
      </c>
    </row>
    <row r="213" spans="1:7" x14ac:dyDescent="0.25">
      <c r="A213" t="str">
        <f t="shared" si="6"/>
        <v>Middleweight SuperbikeGrant Boldt</v>
      </c>
      <c r="B213" t="s">
        <v>104</v>
      </c>
      <c r="C213" t="s">
        <v>462</v>
      </c>
      <c r="D213" s="1">
        <v>8</v>
      </c>
      <c r="E213" s="1">
        <v>8</v>
      </c>
      <c r="F213" s="1">
        <v>32</v>
      </c>
      <c r="G213">
        <f t="shared" si="7"/>
        <v>8</v>
      </c>
    </row>
    <row r="214" spans="1:7" x14ac:dyDescent="0.25">
      <c r="A214" t="str">
        <f t="shared" si="6"/>
        <v>Middleweight SuperbikeClint Gibson</v>
      </c>
      <c r="B214" t="s">
        <v>104</v>
      </c>
      <c r="C214" t="s">
        <v>782</v>
      </c>
      <c r="D214" s="1">
        <v>9</v>
      </c>
      <c r="E214" s="1">
        <v>9</v>
      </c>
      <c r="F214" s="1">
        <v>22</v>
      </c>
      <c r="G214">
        <f t="shared" si="7"/>
        <v>9</v>
      </c>
    </row>
    <row r="215" spans="1:7" x14ac:dyDescent="0.25">
      <c r="A215" t="str">
        <f t="shared" si="6"/>
        <v>Middleweight SuperbikeThor Verdonk</v>
      </c>
      <c r="B215" t="s">
        <v>104</v>
      </c>
      <c r="C215" t="s">
        <v>723</v>
      </c>
      <c r="D215" s="1">
        <v>10</v>
      </c>
      <c r="E215" s="1">
        <v>10</v>
      </c>
      <c r="F215" s="1">
        <v>18</v>
      </c>
      <c r="G215">
        <f t="shared" si="7"/>
        <v>10</v>
      </c>
    </row>
    <row r="216" spans="1:7" x14ac:dyDescent="0.25">
      <c r="A216" t="str">
        <f t="shared" si="6"/>
        <v>Middleweight SuperbikeKory Cowan</v>
      </c>
      <c r="B216" t="s">
        <v>104</v>
      </c>
      <c r="C216" t="s">
        <v>45</v>
      </c>
      <c r="D216" s="1">
        <v>11</v>
      </c>
      <c r="E216" s="1">
        <v>10</v>
      </c>
      <c r="F216" s="1">
        <v>18</v>
      </c>
      <c r="G216">
        <f t="shared" si="7"/>
        <v>10</v>
      </c>
    </row>
    <row r="217" spans="1:7" x14ac:dyDescent="0.25">
      <c r="A217" t="str">
        <f t="shared" si="6"/>
        <v>Middleweight SuperbikeKinzer Naylor</v>
      </c>
      <c r="B217" t="s">
        <v>104</v>
      </c>
      <c r="C217" t="s">
        <v>166</v>
      </c>
      <c r="D217" s="1">
        <v>12</v>
      </c>
      <c r="E217" s="1">
        <v>11</v>
      </c>
      <c r="F217" s="1">
        <v>0</v>
      </c>
      <c r="G217">
        <f t="shared" si="7"/>
        <v>12</v>
      </c>
    </row>
    <row r="218" spans="1:7" x14ac:dyDescent="0.25">
      <c r="A218" t="str">
        <f t="shared" si="6"/>
        <v>Middleweight SuperstockGenaro Lopez</v>
      </c>
      <c r="B218" t="s">
        <v>90</v>
      </c>
      <c r="C218" t="s">
        <v>56</v>
      </c>
      <c r="D218" s="1">
        <v>1</v>
      </c>
      <c r="E218" s="1">
        <v>1</v>
      </c>
      <c r="F218" s="1">
        <v>172</v>
      </c>
      <c r="G218">
        <f t="shared" si="7"/>
        <v>1</v>
      </c>
    </row>
    <row r="219" spans="1:7" x14ac:dyDescent="0.25">
      <c r="A219" t="str">
        <f t="shared" si="6"/>
        <v>Middleweight SuperstockCole Phillips</v>
      </c>
      <c r="B219" t="s">
        <v>90</v>
      </c>
      <c r="C219" t="s">
        <v>21</v>
      </c>
      <c r="D219" s="1">
        <v>2</v>
      </c>
      <c r="E219" s="1">
        <v>2</v>
      </c>
      <c r="F219" s="1">
        <v>140</v>
      </c>
      <c r="G219">
        <f t="shared" si="7"/>
        <v>2</v>
      </c>
    </row>
    <row r="220" spans="1:7" x14ac:dyDescent="0.25">
      <c r="A220" t="str">
        <f t="shared" si="6"/>
        <v>Middleweight SuperstockPeter Hofpointner</v>
      </c>
      <c r="B220" t="s">
        <v>90</v>
      </c>
      <c r="C220" t="s">
        <v>405</v>
      </c>
      <c r="D220" s="1">
        <v>3</v>
      </c>
      <c r="E220" s="1">
        <v>3</v>
      </c>
      <c r="F220" s="1">
        <v>74</v>
      </c>
      <c r="G220">
        <f t="shared" si="7"/>
        <v>3</v>
      </c>
    </row>
    <row r="221" spans="1:7" x14ac:dyDescent="0.25">
      <c r="A221" t="str">
        <f t="shared" si="6"/>
        <v>Middleweight SuperstockKinzer Naylor</v>
      </c>
      <c r="B221" t="s">
        <v>90</v>
      </c>
      <c r="C221" t="s">
        <v>166</v>
      </c>
      <c r="D221" s="1">
        <v>4</v>
      </c>
      <c r="E221" s="1">
        <v>4</v>
      </c>
      <c r="F221" s="1">
        <v>50</v>
      </c>
      <c r="G221">
        <f t="shared" si="7"/>
        <v>4</v>
      </c>
    </row>
    <row r="222" spans="1:7" x14ac:dyDescent="0.25">
      <c r="A222" t="str">
        <f t="shared" si="6"/>
        <v>Middleweight SuperstockKory Cowan</v>
      </c>
      <c r="B222" t="s">
        <v>90</v>
      </c>
      <c r="C222" t="s">
        <v>45</v>
      </c>
      <c r="D222" s="1">
        <v>5</v>
      </c>
      <c r="E222" s="1">
        <v>5</v>
      </c>
      <c r="F222" s="1">
        <v>40</v>
      </c>
      <c r="G222">
        <f t="shared" si="7"/>
        <v>5</v>
      </c>
    </row>
    <row r="223" spans="1:7" x14ac:dyDescent="0.25">
      <c r="A223" t="str">
        <f t="shared" si="6"/>
        <v>Middleweight SuperstockGrant Cowan</v>
      </c>
      <c r="B223" t="s">
        <v>90</v>
      </c>
      <c r="C223" t="s">
        <v>190</v>
      </c>
      <c r="D223" s="1">
        <v>6</v>
      </c>
      <c r="E223" s="1">
        <v>5</v>
      </c>
      <c r="F223" s="1">
        <v>40</v>
      </c>
      <c r="G223">
        <f t="shared" si="7"/>
        <v>5</v>
      </c>
    </row>
    <row r="224" spans="1:7" x14ac:dyDescent="0.25">
      <c r="A224" t="str">
        <f t="shared" si="6"/>
        <v>Middleweight SuperstockGrant Boldt</v>
      </c>
      <c r="B224" t="s">
        <v>90</v>
      </c>
      <c r="C224" t="s">
        <v>462</v>
      </c>
      <c r="D224" s="1">
        <v>7</v>
      </c>
      <c r="E224" s="1">
        <v>5</v>
      </c>
      <c r="F224" s="1">
        <v>40</v>
      </c>
      <c r="G224">
        <f t="shared" si="7"/>
        <v>5</v>
      </c>
    </row>
    <row r="225" spans="1:7" x14ac:dyDescent="0.25">
      <c r="A225" t="str">
        <f t="shared" si="6"/>
        <v>Middleweight SuperstockLarry Elder</v>
      </c>
      <c r="B225" t="s">
        <v>90</v>
      </c>
      <c r="C225" t="s">
        <v>426</v>
      </c>
      <c r="D225" s="1">
        <v>8</v>
      </c>
      <c r="E225" s="1">
        <v>6</v>
      </c>
      <c r="F225" s="1">
        <v>32</v>
      </c>
      <c r="G225">
        <f t="shared" si="7"/>
        <v>8</v>
      </c>
    </row>
    <row r="226" spans="1:7" x14ac:dyDescent="0.25">
      <c r="A226" t="str">
        <f t="shared" si="6"/>
        <v>Middleweight SuperstockStuart Clotworthy</v>
      </c>
      <c r="B226" t="s">
        <v>90</v>
      </c>
      <c r="C226" t="s">
        <v>204</v>
      </c>
      <c r="D226" s="1">
        <v>9</v>
      </c>
      <c r="E226" s="1">
        <v>7</v>
      </c>
      <c r="F226" s="1">
        <v>22</v>
      </c>
      <c r="G226">
        <f t="shared" si="7"/>
        <v>9</v>
      </c>
    </row>
    <row r="227" spans="1:7" x14ac:dyDescent="0.25">
      <c r="A227" t="str">
        <f t="shared" si="6"/>
        <v>Middleweight SuperstockAlex Zinaich</v>
      </c>
      <c r="B227" t="s">
        <v>90</v>
      </c>
      <c r="C227" t="s">
        <v>734</v>
      </c>
      <c r="D227" s="1">
        <v>10</v>
      </c>
      <c r="E227" s="1">
        <v>7</v>
      </c>
      <c r="F227" s="1">
        <v>22</v>
      </c>
      <c r="G227">
        <f t="shared" si="7"/>
        <v>9</v>
      </c>
    </row>
    <row r="228" spans="1:7" x14ac:dyDescent="0.25">
      <c r="A228" t="str">
        <f t="shared" si="6"/>
        <v>Middleweight SuperstockMichael Montgomery</v>
      </c>
      <c r="B228" t="s">
        <v>90</v>
      </c>
      <c r="C228" t="s">
        <v>40</v>
      </c>
      <c r="D228" s="1">
        <v>11</v>
      </c>
      <c r="E228" s="1">
        <v>8</v>
      </c>
      <c r="F228" s="1">
        <v>20</v>
      </c>
      <c r="G228">
        <f t="shared" si="7"/>
        <v>11</v>
      </c>
    </row>
    <row r="229" spans="1:7" x14ac:dyDescent="0.25">
      <c r="A229" t="str">
        <f t="shared" si="6"/>
        <v>Middleweight SuperstockJoe Brown</v>
      </c>
      <c r="B229" t="s">
        <v>90</v>
      </c>
      <c r="C229" t="s">
        <v>836</v>
      </c>
      <c r="D229" s="1">
        <v>12</v>
      </c>
      <c r="E229" s="1">
        <v>8</v>
      </c>
      <c r="F229" s="1">
        <v>20</v>
      </c>
      <c r="G229">
        <f t="shared" si="7"/>
        <v>11</v>
      </c>
    </row>
    <row r="230" spans="1:7" x14ac:dyDescent="0.25">
      <c r="A230" t="str">
        <f t="shared" si="6"/>
        <v>Middleweight SuperstockThor Verdonk</v>
      </c>
      <c r="B230" t="s">
        <v>90</v>
      </c>
      <c r="C230" t="s">
        <v>723</v>
      </c>
      <c r="D230" s="1">
        <v>13</v>
      </c>
      <c r="E230" s="1">
        <v>9</v>
      </c>
      <c r="F230" s="1">
        <v>18</v>
      </c>
      <c r="G230">
        <f t="shared" si="7"/>
        <v>13</v>
      </c>
    </row>
    <row r="231" spans="1:7" x14ac:dyDescent="0.25">
      <c r="A231" t="str">
        <f t="shared" si="6"/>
        <v>Middleweight SuperstockEric Child</v>
      </c>
      <c r="B231" t="s">
        <v>90</v>
      </c>
      <c r="C231" t="s">
        <v>409</v>
      </c>
      <c r="D231" s="1">
        <v>14</v>
      </c>
      <c r="E231" s="1">
        <v>10</v>
      </c>
      <c r="F231" s="1">
        <v>0</v>
      </c>
      <c r="G231">
        <f t="shared" si="7"/>
        <v>14</v>
      </c>
    </row>
    <row r="232" spans="1:7" x14ac:dyDescent="0.25">
      <c r="A232" t="str">
        <f t="shared" si="6"/>
        <v>Modern Vintage - GTOKevin Dolan</v>
      </c>
      <c r="B232" t="s">
        <v>113</v>
      </c>
      <c r="C232" t="s">
        <v>53</v>
      </c>
      <c r="D232" s="1">
        <v>1</v>
      </c>
      <c r="E232" s="1">
        <v>1</v>
      </c>
      <c r="F232" s="1">
        <v>180</v>
      </c>
      <c r="G232">
        <f t="shared" si="7"/>
        <v>1</v>
      </c>
    </row>
    <row r="233" spans="1:7" x14ac:dyDescent="0.25">
      <c r="A233" t="str">
        <f t="shared" si="6"/>
        <v>Modern Vintage - GTOJames Kling</v>
      </c>
      <c r="B233" t="s">
        <v>113</v>
      </c>
      <c r="C233" t="s">
        <v>30</v>
      </c>
      <c r="D233" s="1">
        <v>2</v>
      </c>
      <c r="E233" s="1">
        <v>2</v>
      </c>
      <c r="F233" s="1">
        <v>126</v>
      </c>
      <c r="G233">
        <f t="shared" si="7"/>
        <v>2</v>
      </c>
    </row>
    <row r="234" spans="1:7" x14ac:dyDescent="0.25">
      <c r="A234" t="str">
        <f t="shared" si="6"/>
        <v>Modern Vintage - GTORick Squires</v>
      </c>
      <c r="B234" t="s">
        <v>113</v>
      </c>
      <c r="C234" t="s">
        <v>18</v>
      </c>
      <c r="D234" s="1">
        <v>3</v>
      </c>
      <c r="E234" s="1">
        <v>3</v>
      </c>
      <c r="F234" s="1">
        <v>104</v>
      </c>
      <c r="G234">
        <f t="shared" si="7"/>
        <v>3</v>
      </c>
    </row>
    <row r="235" spans="1:7" x14ac:dyDescent="0.25">
      <c r="A235" t="str">
        <f t="shared" si="6"/>
        <v>Modern Vintage - GTOMarshall Miller</v>
      </c>
      <c r="B235" t="s">
        <v>113</v>
      </c>
      <c r="C235" t="s">
        <v>145</v>
      </c>
      <c r="D235" s="1">
        <v>4</v>
      </c>
      <c r="E235" s="1">
        <v>4</v>
      </c>
      <c r="F235" s="1">
        <v>100</v>
      </c>
      <c r="G235">
        <f t="shared" si="7"/>
        <v>4</v>
      </c>
    </row>
    <row r="236" spans="1:7" x14ac:dyDescent="0.25">
      <c r="A236" t="str">
        <f t="shared" si="6"/>
        <v>Modern Vintage - GTODavid Meyer</v>
      </c>
      <c r="B236" t="s">
        <v>113</v>
      </c>
      <c r="C236" t="s">
        <v>58</v>
      </c>
      <c r="D236" s="1">
        <v>5</v>
      </c>
      <c r="E236" s="1">
        <v>5</v>
      </c>
      <c r="F236" s="1">
        <v>96</v>
      </c>
      <c r="G236">
        <f t="shared" si="7"/>
        <v>5</v>
      </c>
    </row>
    <row r="237" spans="1:7" x14ac:dyDescent="0.25">
      <c r="A237" t="str">
        <f t="shared" si="6"/>
        <v>Modern Vintage - GTOJoshua Snow</v>
      </c>
      <c r="B237" t="s">
        <v>113</v>
      </c>
      <c r="C237" t="s">
        <v>164</v>
      </c>
      <c r="D237" s="1">
        <v>6</v>
      </c>
      <c r="E237" s="1">
        <v>6</v>
      </c>
      <c r="F237" s="1">
        <v>74</v>
      </c>
      <c r="G237">
        <f t="shared" si="7"/>
        <v>6</v>
      </c>
    </row>
    <row r="238" spans="1:7" x14ac:dyDescent="0.25">
      <c r="A238" t="str">
        <f t="shared" si="6"/>
        <v>Modern Vintage - GTOJesse Carter</v>
      </c>
      <c r="B238" t="s">
        <v>113</v>
      </c>
      <c r="C238" t="s">
        <v>823</v>
      </c>
      <c r="D238" s="1">
        <v>7</v>
      </c>
      <c r="E238" s="1">
        <v>7</v>
      </c>
      <c r="F238" s="1">
        <v>50</v>
      </c>
      <c r="G238">
        <f t="shared" si="7"/>
        <v>7</v>
      </c>
    </row>
    <row r="239" spans="1:7" x14ac:dyDescent="0.25">
      <c r="A239" t="str">
        <f t="shared" si="6"/>
        <v>Modern Vintage - GTOKevin Madden</v>
      </c>
      <c r="B239" t="s">
        <v>113</v>
      </c>
      <c r="C239" t="s">
        <v>401</v>
      </c>
      <c r="D239" s="1">
        <v>8</v>
      </c>
      <c r="E239" s="1">
        <v>8</v>
      </c>
      <c r="F239" s="1">
        <v>38</v>
      </c>
      <c r="G239">
        <f t="shared" si="7"/>
        <v>8</v>
      </c>
    </row>
    <row r="240" spans="1:7" x14ac:dyDescent="0.25">
      <c r="A240" t="str">
        <f t="shared" si="6"/>
        <v>Modern Vintage - GTOJohn Hewett</v>
      </c>
      <c r="B240" t="s">
        <v>113</v>
      </c>
      <c r="C240" t="s">
        <v>226</v>
      </c>
      <c r="D240" s="1">
        <v>9</v>
      </c>
      <c r="E240" s="1">
        <v>9</v>
      </c>
      <c r="F240" s="1">
        <v>34</v>
      </c>
      <c r="G240">
        <f t="shared" si="7"/>
        <v>9</v>
      </c>
    </row>
    <row r="241" spans="1:7" x14ac:dyDescent="0.25">
      <c r="A241" t="str">
        <f t="shared" si="6"/>
        <v>Modern Vintage - GTOSam Arquit</v>
      </c>
      <c r="B241" t="s">
        <v>113</v>
      </c>
      <c r="C241" t="s">
        <v>719</v>
      </c>
      <c r="D241" s="1">
        <v>10</v>
      </c>
      <c r="E241" s="1">
        <v>10</v>
      </c>
      <c r="F241" s="1">
        <v>30</v>
      </c>
      <c r="G241">
        <f t="shared" si="7"/>
        <v>10</v>
      </c>
    </row>
    <row r="242" spans="1:7" x14ac:dyDescent="0.25">
      <c r="A242" t="str">
        <f t="shared" si="6"/>
        <v>Modern Vintage - GTOJosh Snow</v>
      </c>
      <c r="B242" t="s">
        <v>113</v>
      </c>
      <c r="C242" t="s">
        <v>292</v>
      </c>
      <c r="D242" s="1">
        <v>11</v>
      </c>
      <c r="E242" s="1">
        <v>11</v>
      </c>
      <c r="F242" s="1">
        <v>22</v>
      </c>
      <c r="G242">
        <f t="shared" si="7"/>
        <v>11</v>
      </c>
    </row>
    <row r="243" spans="1:7" x14ac:dyDescent="0.25">
      <c r="A243" t="str">
        <f t="shared" si="6"/>
        <v>Modern Vintage - GTOJohn Hewitt</v>
      </c>
      <c r="B243" t="s">
        <v>113</v>
      </c>
      <c r="C243" t="s">
        <v>287</v>
      </c>
      <c r="D243" s="1">
        <v>12</v>
      </c>
      <c r="E243" s="1">
        <v>12</v>
      </c>
      <c r="F243" s="1">
        <v>18</v>
      </c>
      <c r="G243">
        <f t="shared" si="7"/>
        <v>12</v>
      </c>
    </row>
    <row r="244" spans="1:7" x14ac:dyDescent="0.25">
      <c r="A244" t="str">
        <f t="shared" si="6"/>
        <v>Modern Vintage - GTOBarry Ketmany</v>
      </c>
      <c r="B244" t="s">
        <v>113</v>
      </c>
      <c r="C244" t="s">
        <v>394</v>
      </c>
      <c r="D244" s="1">
        <v>13</v>
      </c>
      <c r="E244" s="1">
        <v>13</v>
      </c>
      <c r="F244" s="1">
        <v>14</v>
      </c>
      <c r="G244">
        <f t="shared" si="7"/>
        <v>13</v>
      </c>
    </row>
    <row r="245" spans="1:7" x14ac:dyDescent="0.25">
      <c r="A245" t="str">
        <f t="shared" si="6"/>
        <v>Modern Vintage - GTUGrant Cowan</v>
      </c>
      <c r="B245" t="s">
        <v>114</v>
      </c>
      <c r="C245" t="s">
        <v>190</v>
      </c>
      <c r="D245" s="1">
        <v>1</v>
      </c>
      <c r="E245" s="1">
        <v>1</v>
      </c>
      <c r="F245" s="1">
        <v>190</v>
      </c>
      <c r="G245">
        <f t="shared" si="7"/>
        <v>1</v>
      </c>
    </row>
    <row r="246" spans="1:7" x14ac:dyDescent="0.25">
      <c r="A246" t="str">
        <f t="shared" si="6"/>
        <v>Modern Vintage - GTUPhil O'Bryan</v>
      </c>
      <c r="B246" t="s">
        <v>114</v>
      </c>
      <c r="C246" t="s">
        <v>72</v>
      </c>
      <c r="D246" s="1">
        <v>2</v>
      </c>
      <c r="E246" s="1">
        <v>2</v>
      </c>
      <c r="F246" s="1">
        <v>108</v>
      </c>
      <c r="G246">
        <f t="shared" si="7"/>
        <v>2</v>
      </c>
    </row>
    <row r="247" spans="1:7" x14ac:dyDescent="0.25">
      <c r="A247" t="str">
        <f t="shared" si="6"/>
        <v>Modern Vintage - GTUNicholas Schmit</v>
      </c>
      <c r="B247" t="s">
        <v>114</v>
      </c>
      <c r="C247" t="s">
        <v>25</v>
      </c>
      <c r="D247" s="1">
        <v>3</v>
      </c>
      <c r="E247" s="1">
        <v>3</v>
      </c>
      <c r="F247" s="1">
        <v>104</v>
      </c>
      <c r="G247">
        <f t="shared" si="7"/>
        <v>3</v>
      </c>
    </row>
    <row r="248" spans="1:7" x14ac:dyDescent="0.25">
      <c r="A248" t="str">
        <f t="shared" si="6"/>
        <v>Modern Vintage - GTUMichael Montgomery</v>
      </c>
      <c r="B248" t="s">
        <v>114</v>
      </c>
      <c r="C248" t="s">
        <v>40</v>
      </c>
      <c r="D248" s="1">
        <v>4</v>
      </c>
      <c r="E248" s="1">
        <v>4</v>
      </c>
      <c r="F248" s="1">
        <v>66</v>
      </c>
      <c r="G248">
        <f t="shared" si="7"/>
        <v>4</v>
      </c>
    </row>
    <row r="249" spans="1:7" x14ac:dyDescent="0.25">
      <c r="A249" t="str">
        <f t="shared" si="6"/>
        <v>Modern Vintage - GTUJason Johnson</v>
      </c>
      <c r="B249" t="s">
        <v>114</v>
      </c>
      <c r="C249" t="s">
        <v>75</v>
      </c>
      <c r="D249" s="1">
        <v>5</v>
      </c>
      <c r="E249" s="1">
        <v>5</v>
      </c>
      <c r="F249" s="1">
        <v>62</v>
      </c>
      <c r="G249">
        <f t="shared" si="7"/>
        <v>5</v>
      </c>
    </row>
    <row r="250" spans="1:7" x14ac:dyDescent="0.25">
      <c r="A250" t="str">
        <f t="shared" si="6"/>
        <v>Modern Vintage - GTUBraxton Young</v>
      </c>
      <c r="B250" t="s">
        <v>114</v>
      </c>
      <c r="C250" t="s">
        <v>87</v>
      </c>
      <c r="D250" s="1">
        <v>6</v>
      </c>
      <c r="E250" s="1">
        <v>5</v>
      </c>
      <c r="F250" s="1">
        <v>62</v>
      </c>
      <c r="G250">
        <f t="shared" si="7"/>
        <v>5</v>
      </c>
    </row>
    <row r="251" spans="1:7" x14ac:dyDescent="0.25">
      <c r="A251" t="str">
        <f t="shared" si="6"/>
        <v>Modern Vintage - GTUKirk Doyle</v>
      </c>
      <c r="B251" t="s">
        <v>114</v>
      </c>
      <c r="C251" t="s">
        <v>200</v>
      </c>
      <c r="D251" s="1">
        <v>7</v>
      </c>
      <c r="E251" s="1">
        <v>6</v>
      </c>
      <c r="F251" s="1">
        <v>54</v>
      </c>
      <c r="G251">
        <f t="shared" si="7"/>
        <v>7</v>
      </c>
    </row>
    <row r="252" spans="1:7" x14ac:dyDescent="0.25">
      <c r="A252" t="str">
        <f t="shared" si="6"/>
        <v>Modern Vintage - GTUStuart Clotworthy</v>
      </c>
      <c r="B252" t="s">
        <v>114</v>
      </c>
      <c r="C252" t="s">
        <v>204</v>
      </c>
      <c r="D252" s="1">
        <v>8</v>
      </c>
      <c r="E252" s="1">
        <v>7</v>
      </c>
      <c r="F252" s="1">
        <v>52</v>
      </c>
      <c r="G252">
        <f t="shared" si="7"/>
        <v>8</v>
      </c>
    </row>
    <row r="253" spans="1:7" x14ac:dyDescent="0.25">
      <c r="A253" t="str">
        <f t="shared" si="6"/>
        <v>Modern Vintage - GTUStephen Townsend</v>
      </c>
      <c r="B253" t="s">
        <v>114</v>
      </c>
      <c r="C253" t="s">
        <v>441</v>
      </c>
      <c r="D253" s="1">
        <v>9</v>
      </c>
      <c r="E253" s="1">
        <v>8</v>
      </c>
      <c r="F253" s="1">
        <v>50</v>
      </c>
      <c r="G253">
        <f t="shared" si="7"/>
        <v>9</v>
      </c>
    </row>
    <row r="254" spans="1:7" x14ac:dyDescent="0.25">
      <c r="A254" t="str">
        <f t="shared" si="6"/>
        <v>Modern Vintage - GTURaymond Clark</v>
      </c>
      <c r="B254" t="s">
        <v>114</v>
      </c>
      <c r="C254" t="s">
        <v>22</v>
      </c>
      <c r="D254" s="1">
        <v>10</v>
      </c>
      <c r="E254" s="1">
        <v>9</v>
      </c>
      <c r="F254" s="1">
        <v>42</v>
      </c>
      <c r="G254">
        <f t="shared" si="7"/>
        <v>10</v>
      </c>
    </row>
    <row r="255" spans="1:7" x14ac:dyDescent="0.25">
      <c r="A255" t="str">
        <f t="shared" si="6"/>
        <v>Modern Vintage - GTUClint Gibson</v>
      </c>
      <c r="B255" t="s">
        <v>114</v>
      </c>
      <c r="C255" t="s">
        <v>782</v>
      </c>
      <c r="D255" s="1">
        <v>11</v>
      </c>
      <c r="E255" s="1">
        <v>10</v>
      </c>
      <c r="F255" s="1">
        <v>40</v>
      </c>
      <c r="G255">
        <f t="shared" si="7"/>
        <v>11</v>
      </c>
    </row>
    <row r="256" spans="1:7" x14ac:dyDescent="0.25">
      <c r="A256" t="str">
        <f t="shared" si="6"/>
        <v>Modern Vintage - GTUMiguel Alamillo</v>
      </c>
      <c r="B256" t="s">
        <v>114</v>
      </c>
      <c r="C256" t="s">
        <v>106</v>
      </c>
      <c r="D256" s="1">
        <v>12</v>
      </c>
      <c r="E256" s="1">
        <v>10</v>
      </c>
      <c r="F256" s="1">
        <v>40</v>
      </c>
      <c r="G256">
        <f t="shared" si="7"/>
        <v>11</v>
      </c>
    </row>
    <row r="257" spans="1:7" x14ac:dyDescent="0.25">
      <c r="A257" t="str">
        <f t="shared" si="6"/>
        <v>Modern Vintage - GTURussell Carpenter</v>
      </c>
      <c r="B257" t="s">
        <v>114</v>
      </c>
      <c r="C257" t="s">
        <v>139</v>
      </c>
      <c r="D257" s="1">
        <v>13</v>
      </c>
      <c r="E257" s="1">
        <v>11</v>
      </c>
      <c r="F257" s="1">
        <v>32</v>
      </c>
      <c r="G257">
        <f t="shared" si="7"/>
        <v>13</v>
      </c>
    </row>
    <row r="258" spans="1:7" x14ac:dyDescent="0.25">
      <c r="A258" t="str">
        <f t="shared" si="6"/>
        <v>Modern Vintage - GTUJason Giard</v>
      </c>
      <c r="B258" t="s">
        <v>114</v>
      </c>
      <c r="C258" t="s">
        <v>185</v>
      </c>
      <c r="D258" s="1">
        <v>14</v>
      </c>
      <c r="E258" s="1">
        <v>12</v>
      </c>
      <c r="F258" s="1">
        <v>26</v>
      </c>
      <c r="G258">
        <f t="shared" si="7"/>
        <v>14</v>
      </c>
    </row>
    <row r="259" spans="1:7" x14ac:dyDescent="0.25">
      <c r="A259" t="str">
        <f t="shared" si="6"/>
        <v>Modern Vintage - GTUPratt Wellman</v>
      </c>
      <c r="B259" t="s">
        <v>114</v>
      </c>
      <c r="C259" t="s">
        <v>763</v>
      </c>
      <c r="D259" s="1">
        <v>15</v>
      </c>
      <c r="E259" s="1">
        <v>12</v>
      </c>
      <c r="F259" s="1">
        <v>26</v>
      </c>
      <c r="G259">
        <f t="shared" si="7"/>
        <v>14</v>
      </c>
    </row>
    <row r="260" spans="1:7" x14ac:dyDescent="0.25">
      <c r="A260" t="str">
        <f t="shared" si="6"/>
        <v>Modern Vintage - GTURichard VanderStraten</v>
      </c>
      <c r="B260" t="s">
        <v>114</v>
      </c>
      <c r="C260" t="s">
        <v>230</v>
      </c>
      <c r="D260" s="1">
        <v>16</v>
      </c>
      <c r="E260" s="1">
        <v>13</v>
      </c>
      <c r="F260" s="1">
        <v>22</v>
      </c>
      <c r="G260">
        <f t="shared" si="7"/>
        <v>16</v>
      </c>
    </row>
    <row r="261" spans="1:7" x14ac:dyDescent="0.25">
      <c r="A261" t="str">
        <f t="shared" si="6"/>
        <v>Modern Vintage - GTUNick Neven</v>
      </c>
      <c r="B261" t="s">
        <v>114</v>
      </c>
      <c r="C261" t="s">
        <v>896</v>
      </c>
      <c r="D261" s="1">
        <v>17</v>
      </c>
      <c r="E261" s="1">
        <v>14</v>
      </c>
      <c r="F261" s="1">
        <v>12</v>
      </c>
      <c r="G261">
        <f t="shared" si="7"/>
        <v>17</v>
      </c>
    </row>
    <row r="262" spans="1:7" x14ac:dyDescent="0.25">
      <c r="A262" t="str">
        <f t="shared" si="6"/>
        <v>Moto2Jerry Hicks</v>
      </c>
      <c r="B262" t="s">
        <v>100</v>
      </c>
      <c r="C262" t="s">
        <v>49</v>
      </c>
      <c r="D262" s="1">
        <v>1</v>
      </c>
      <c r="E262" s="1">
        <v>1</v>
      </c>
      <c r="F262" s="1">
        <v>140</v>
      </c>
      <c r="G262">
        <f t="shared" si="7"/>
        <v>1</v>
      </c>
    </row>
    <row r="263" spans="1:7" x14ac:dyDescent="0.25">
      <c r="A263" t="str">
        <f t="shared" si="6"/>
        <v>Moto2Ryan Richardson</v>
      </c>
      <c r="B263" t="s">
        <v>100</v>
      </c>
      <c r="C263" t="s">
        <v>262</v>
      </c>
      <c r="D263" s="1">
        <v>2</v>
      </c>
      <c r="E263" s="1">
        <v>2</v>
      </c>
      <c r="F263" s="1">
        <v>134</v>
      </c>
      <c r="G263">
        <f t="shared" si="7"/>
        <v>2</v>
      </c>
    </row>
    <row r="264" spans="1:7" x14ac:dyDescent="0.25">
      <c r="A264" t="str">
        <f t="shared" ref="A264:A327" si="8">B264&amp;C264</f>
        <v>Moto2Genaro Lopez</v>
      </c>
      <c r="B264" t="s">
        <v>100</v>
      </c>
      <c r="C264" t="s">
        <v>56</v>
      </c>
      <c r="D264" s="1">
        <v>3</v>
      </c>
      <c r="E264" s="1">
        <v>2</v>
      </c>
      <c r="F264" s="1">
        <v>134</v>
      </c>
      <c r="G264">
        <f t="shared" ref="G264:G327" si="9">IF(E264=E263,G263,D264)</f>
        <v>2</v>
      </c>
    </row>
    <row r="265" spans="1:7" x14ac:dyDescent="0.25">
      <c r="A265" t="str">
        <f t="shared" si="8"/>
        <v>Moto2Grant Cowan</v>
      </c>
      <c r="B265" t="s">
        <v>100</v>
      </c>
      <c r="C265" t="s">
        <v>190</v>
      </c>
      <c r="D265" s="1">
        <v>4</v>
      </c>
      <c r="E265" s="1">
        <v>3</v>
      </c>
      <c r="F265" s="1">
        <v>92</v>
      </c>
      <c r="G265">
        <f t="shared" si="9"/>
        <v>4</v>
      </c>
    </row>
    <row r="266" spans="1:7" x14ac:dyDescent="0.25">
      <c r="A266" t="str">
        <f t="shared" si="8"/>
        <v>Moto2Cole Phillips</v>
      </c>
      <c r="B266" t="s">
        <v>100</v>
      </c>
      <c r="C266" t="s">
        <v>21</v>
      </c>
      <c r="D266" s="1">
        <v>5</v>
      </c>
      <c r="E266" s="1">
        <v>4</v>
      </c>
      <c r="F266" s="1">
        <v>76</v>
      </c>
      <c r="G266">
        <f t="shared" si="9"/>
        <v>5</v>
      </c>
    </row>
    <row r="267" spans="1:7" x14ac:dyDescent="0.25">
      <c r="A267" t="str">
        <f t="shared" si="8"/>
        <v>Moto2Kory Cowan</v>
      </c>
      <c r="B267" t="s">
        <v>100</v>
      </c>
      <c r="C267" t="s">
        <v>45</v>
      </c>
      <c r="D267" s="1">
        <v>6</v>
      </c>
      <c r="E267" s="1">
        <v>5</v>
      </c>
      <c r="F267" s="1">
        <v>58</v>
      </c>
      <c r="G267">
        <f t="shared" si="9"/>
        <v>6</v>
      </c>
    </row>
    <row r="268" spans="1:7" x14ac:dyDescent="0.25">
      <c r="A268" t="str">
        <f t="shared" si="8"/>
        <v>Moto2Belisario Arango</v>
      </c>
      <c r="B268" t="s">
        <v>100</v>
      </c>
      <c r="C268" t="s">
        <v>43</v>
      </c>
      <c r="D268" s="1">
        <v>7</v>
      </c>
      <c r="E268" s="1">
        <v>6</v>
      </c>
      <c r="F268" s="1">
        <v>41</v>
      </c>
      <c r="G268">
        <f t="shared" si="9"/>
        <v>7</v>
      </c>
    </row>
    <row r="269" spans="1:7" x14ac:dyDescent="0.25">
      <c r="A269" t="str">
        <f t="shared" si="8"/>
        <v>Moto2Peter Hofpointner</v>
      </c>
      <c r="B269" t="s">
        <v>100</v>
      </c>
      <c r="C269" t="s">
        <v>405</v>
      </c>
      <c r="D269" s="1">
        <v>8</v>
      </c>
      <c r="E269" s="1">
        <v>7</v>
      </c>
      <c r="F269" s="1">
        <v>40</v>
      </c>
      <c r="G269">
        <f t="shared" si="9"/>
        <v>8</v>
      </c>
    </row>
    <row r="270" spans="1:7" x14ac:dyDescent="0.25">
      <c r="A270" t="str">
        <f t="shared" si="8"/>
        <v>Moto2Kinzer Naylor</v>
      </c>
      <c r="B270" t="s">
        <v>100</v>
      </c>
      <c r="C270" t="s">
        <v>166</v>
      </c>
      <c r="D270" s="1">
        <v>9</v>
      </c>
      <c r="E270" s="1">
        <v>7</v>
      </c>
      <c r="F270" s="1">
        <v>40</v>
      </c>
      <c r="G270">
        <f t="shared" si="9"/>
        <v>8</v>
      </c>
    </row>
    <row r="271" spans="1:7" x14ac:dyDescent="0.25">
      <c r="A271" t="str">
        <f t="shared" si="8"/>
        <v>Moto2Lee McNutt</v>
      </c>
      <c r="B271" t="s">
        <v>100</v>
      </c>
      <c r="C271" t="s">
        <v>714</v>
      </c>
      <c r="D271" s="1">
        <v>10</v>
      </c>
      <c r="E271" s="1">
        <v>8</v>
      </c>
      <c r="F271" s="1">
        <v>38</v>
      </c>
      <c r="G271">
        <f t="shared" si="9"/>
        <v>10</v>
      </c>
    </row>
    <row r="272" spans="1:7" x14ac:dyDescent="0.25">
      <c r="A272" t="str">
        <f t="shared" si="8"/>
        <v>Moto2Dennis Stowers</v>
      </c>
      <c r="B272" t="s">
        <v>100</v>
      </c>
      <c r="C272" t="s">
        <v>188</v>
      </c>
      <c r="D272" s="1">
        <v>11</v>
      </c>
      <c r="E272" s="1">
        <v>9</v>
      </c>
      <c r="F272" s="1">
        <v>32</v>
      </c>
      <c r="G272">
        <f t="shared" si="9"/>
        <v>11</v>
      </c>
    </row>
    <row r="273" spans="1:7" x14ac:dyDescent="0.25">
      <c r="A273" t="str">
        <f t="shared" si="8"/>
        <v>Moto2Michael Montgomery</v>
      </c>
      <c r="B273" t="s">
        <v>100</v>
      </c>
      <c r="C273" t="s">
        <v>40</v>
      </c>
      <c r="D273" s="1">
        <v>12</v>
      </c>
      <c r="E273" s="1">
        <v>10</v>
      </c>
      <c r="F273" s="1">
        <v>31</v>
      </c>
      <c r="G273">
        <f t="shared" si="9"/>
        <v>12</v>
      </c>
    </row>
    <row r="274" spans="1:7" x14ac:dyDescent="0.25">
      <c r="A274" t="str">
        <f t="shared" si="8"/>
        <v>Moto2Nicholas Schmit</v>
      </c>
      <c r="B274" t="s">
        <v>100</v>
      </c>
      <c r="C274" t="s">
        <v>25</v>
      </c>
      <c r="D274" s="1">
        <v>13</v>
      </c>
      <c r="E274" s="1">
        <v>11</v>
      </c>
      <c r="F274" s="1">
        <v>30</v>
      </c>
      <c r="G274">
        <f t="shared" si="9"/>
        <v>13</v>
      </c>
    </row>
    <row r="275" spans="1:7" x14ac:dyDescent="0.25">
      <c r="A275" t="str">
        <f t="shared" si="8"/>
        <v>Moto2Christopher Jaech</v>
      </c>
      <c r="B275" t="s">
        <v>100</v>
      </c>
      <c r="C275" t="s">
        <v>444</v>
      </c>
      <c r="D275" s="1">
        <v>14</v>
      </c>
      <c r="E275" s="1">
        <v>12</v>
      </c>
      <c r="F275" s="1">
        <v>28</v>
      </c>
      <c r="G275">
        <f t="shared" si="9"/>
        <v>14</v>
      </c>
    </row>
    <row r="276" spans="1:7" x14ac:dyDescent="0.25">
      <c r="A276" t="str">
        <f t="shared" si="8"/>
        <v>Moto2Braxton Young</v>
      </c>
      <c r="B276" t="s">
        <v>100</v>
      </c>
      <c r="C276" t="s">
        <v>87</v>
      </c>
      <c r="D276" s="1">
        <v>15</v>
      </c>
      <c r="E276" s="1">
        <v>13</v>
      </c>
      <c r="F276" s="1">
        <v>27</v>
      </c>
      <c r="G276">
        <f t="shared" si="9"/>
        <v>15</v>
      </c>
    </row>
    <row r="277" spans="1:7" x14ac:dyDescent="0.25">
      <c r="A277" t="str">
        <f t="shared" si="8"/>
        <v>Moto2Grant Boldt</v>
      </c>
      <c r="B277" t="s">
        <v>100</v>
      </c>
      <c r="C277" t="s">
        <v>462</v>
      </c>
      <c r="D277" s="1">
        <v>16</v>
      </c>
      <c r="E277" s="1">
        <v>14</v>
      </c>
      <c r="F277" s="1">
        <v>26</v>
      </c>
      <c r="G277">
        <f t="shared" si="9"/>
        <v>16</v>
      </c>
    </row>
    <row r="278" spans="1:7" x14ac:dyDescent="0.25">
      <c r="A278" t="str">
        <f t="shared" si="8"/>
        <v>Moto2Stuart Clotworthy</v>
      </c>
      <c r="B278" t="s">
        <v>100</v>
      </c>
      <c r="C278" t="s">
        <v>204</v>
      </c>
      <c r="D278" s="1">
        <v>17</v>
      </c>
      <c r="E278" s="1">
        <v>15</v>
      </c>
      <c r="F278" s="1">
        <v>23</v>
      </c>
      <c r="G278">
        <f t="shared" si="9"/>
        <v>17</v>
      </c>
    </row>
    <row r="279" spans="1:7" x14ac:dyDescent="0.25">
      <c r="A279" t="str">
        <f t="shared" si="8"/>
        <v>Moto2Max Tseng</v>
      </c>
      <c r="B279" t="s">
        <v>100</v>
      </c>
      <c r="C279" t="s">
        <v>84</v>
      </c>
      <c r="D279" s="1">
        <v>18</v>
      </c>
      <c r="E279" s="1">
        <v>15</v>
      </c>
      <c r="F279" s="1">
        <v>23</v>
      </c>
      <c r="G279">
        <f t="shared" si="9"/>
        <v>17</v>
      </c>
    </row>
    <row r="280" spans="1:7" x14ac:dyDescent="0.25">
      <c r="A280" t="str">
        <f t="shared" si="8"/>
        <v>Moto2Larry Elder</v>
      </c>
      <c r="B280" t="s">
        <v>100</v>
      </c>
      <c r="C280" t="s">
        <v>426</v>
      </c>
      <c r="D280" s="1">
        <v>19</v>
      </c>
      <c r="E280" s="1">
        <v>16</v>
      </c>
      <c r="F280" s="1">
        <v>20</v>
      </c>
      <c r="G280">
        <f t="shared" si="9"/>
        <v>19</v>
      </c>
    </row>
    <row r="281" spans="1:7" x14ac:dyDescent="0.25">
      <c r="A281" t="str">
        <f t="shared" si="8"/>
        <v>Moto2Stephen Townsend</v>
      </c>
      <c r="B281" t="s">
        <v>100</v>
      </c>
      <c r="C281" t="s">
        <v>441</v>
      </c>
      <c r="D281" s="1">
        <v>20</v>
      </c>
      <c r="E281" s="1">
        <v>17</v>
      </c>
      <c r="F281" s="1">
        <v>18</v>
      </c>
      <c r="G281">
        <f t="shared" si="9"/>
        <v>20</v>
      </c>
    </row>
    <row r="282" spans="1:7" x14ac:dyDescent="0.25">
      <c r="A282" t="str">
        <f t="shared" si="8"/>
        <v>Moto2Adam Kownatka</v>
      </c>
      <c r="B282" t="s">
        <v>100</v>
      </c>
      <c r="C282" t="s">
        <v>716</v>
      </c>
      <c r="D282" s="1">
        <v>21</v>
      </c>
      <c r="E282" s="1">
        <v>17</v>
      </c>
      <c r="F282" s="1">
        <v>18</v>
      </c>
      <c r="G282">
        <f t="shared" si="9"/>
        <v>20</v>
      </c>
    </row>
    <row r="283" spans="1:7" x14ac:dyDescent="0.25">
      <c r="A283" t="str">
        <f t="shared" si="8"/>
        <v>Moto2Zach Austin</v>
      </c>
      <c r="B283" t="s">
        <v>100</v>
      </c>
      <c r="C283" t="s">
        <v>766</v>
      </c>
      <c r="D283" s="1">
        <v>22</v>
      </c>
      <c r="E283" s="1">
        <v>18</v>
      </c>
      <c r="F283" s="1">
        <v>16</v>
      </c>
      <c r="G283">
        <f t="shared" si="9"/>
        <v>22</v>
      </c>
    </row>
    <row r="284" spans="1:7" x14ac:dyDescent="0.25">
      <c r="A284" t="str">
        <f t="shared" si="8"/>
        <v>Moto2Oue Vang</v>
      </c>
      <c r="B284" t="s">
        <v>100</v>
      </c>
      <c r="C284" t="s">
        <v>710</v>
      </c>
      <c r="D284" s="1">
        <v>23</v>
      </c>
      <c r="E284" s="1">
        <v>19</v>
      </c>
      <c r="F284" s="1">
        <v>12</v>
      </c>
      <c r="G284">
        <f t="shared" si="9"/>
        <v>23</v>
      </c>
    </row>
    <row r="285" spans="1:7" x14ac:dyDescent="0.25">
      <c r="A285" t="str">
        <f t="shared" si="8"/>
        <v>Moto2Miguel Alamillo</v>
      </c>
      <c r="B285" t="s">
        <v>100</v>
      </c>
      <c r="C285" t="s">
        <v>106</v>
      </c>
      <c r="D285" s="1">
        <v>24</v>
      </c>
      <c r="E285" s="1">
        <v>20</v>
      </c>
      <c r="F285" s="1">
        <v>9</v>
      </c>
      <c r="G285">
        <f t="shared" si="9"/>
        <v>24</v>
      </c>
    </row>
    <row r="286" spans="1:7" x14ac:dyDescent="0.25">
      <c r="A286" t="str">
        <f t="shared" si="8"/>
        <v>Moto2Thor Verdonk</v>
      </c>
      <c r="B286" t="s">
        <v>100</v>
      </c>
      <c r="C286" t="s">
        <v>723</v>
      </c>
      <c r="D286" s="1">
        <v>25</v>
      </c>
      <c r="E286" s="1">
        <v>21</v>
      </c>
      <c r="F286" s="1">
        <v>7</v>
      </c>
      <c r="G286">
        <f t="shared" si="9"/>
        <v>25</v>
      </c>
    </row>
    <row r="287" spans="1:7" x14ac:dyDescent="0.25">
      <c r="A287" t="str">
        <f t="shared" si="8"/>
        <v>Moto2Eric Child</v>
      </c>
      <c r="B287" t="s">
        <v>100</v>
      </c>
      <c r="C287" t="s">
        <v>409</v>
      </c>
      <c r="D287" s="1">
        <v>26</v>
      </c>
      <c r="E287" s="1">
        <v>22</v>
      </c>
      <c r="F287" s="1">
        <v>6</v>
      </c>
      <c r="G287">
        <f t="shared" si="9"/>
        <v>26</v>
      </c>
    </row>
    <row r="288" spans="1:7" x14ac:dyDescent="0.25">
      <c r="A288" t="str">
        <f t="shared" si="8"/>
        <v>Moto2Marcos Brito</v>
      </c>
      <c r="B288" t="s">
        <v>100</v>
      </c>
      <c r="C288" t="s">
        <v>411</v>
      </c>
      <c r="D288" s="1">
        <v>27</v>
      </c>
      <c r="E288" s="1">
        <v>23</v>
      </c>
      <c r="F288" s="1">
        <v>5</v>
      </c>
      <c r="G288">
        <f t="shared" si="9"/>
        <v>27</v>
      </c>
    </row>
    <row r="289" spans="1:7" x14ac:dyDescent="0.25">
      <c r="A289" t="str">
        <f t="shared" si="8"/>
        <v>Moto2Chayce Lance</v>
      </c>
      <c r="B289" t="s">
        <v>100</v>
      </c>
      <c r="C289" t="s">
        <v>432</v>
      </c>
      <c r="D289" s="1">
        <v>28</v>
      </c>
      <c r="E289" s="1">
        <v>24</v>
      </c>
      <c r="F289" s="1">
        <v>0</v>
      </c>
      <c r="G289">
        <f t="shared" si="9"/>
        <v>28</v>
      </c>
    </row>
    <row r="290" spans="1:7" x14ac:dyDescent="0.25">
      <c r="A290" t="str">
        <f t="shared" si="8"/>
        <v>Moto3David Purcell</v>
      </c>
      <c r="B290" t="s">
        <v>101</v>
      </c>
      <c r="C290" t="s">
        <v>94</v>
      </c>
      <c r="D290" s="1">
        <v>1</v>
      </c>
      <c r="E290" s="1">
        <v>1</v>
      </c>
      <c r="F290" s="1">
        <v>180</v>
      </c>
      <c r="G290">
        <f t="shared" si="9"/>
        <v>1</v>
      </c>
    </row>
    <row r="291" spans="1:7" x14ac:dyDescent="0.25">
      <c r="A291" t="str">
        <f t="shared" si="8"/>
        <v>Moto3Christopher De La Torre</v>
      </c>
      <c r="B291" t="s">
        <v>101</v>
      </c>
      <c r="C291" t="s">
        <v>268</v>
      </c>
      <c r="D291" s="1">
        <v>2</v>
      </c>
      <c r="E291" s="1">
        <v>2</v>
      </c>
      <c r="F291" s="1">
        <v>126</v>
      </c>
      <c r="G291">
        <f t="shared" si="9"/>
        <v>2</v>
      </c>
    </row>
    <row r="292" spans="1:7" x14ac:dyDescent="0.25">
      <c r="A292" t="str">
        <f t="shared" si="8"/>
        <v>Moto3Mark Taylor</v>
      </c>
      <c r="B292" t="s">
        <v>101</v>
      </c>
      <c r="C292" t="s">
        <v>35</v>
      </c>
      <c r="D292" s="1">
        <v>3</v>
      </c>
      <c r="E292" s="1">
        <v>3</v>
      </c>
      <c r="F292" s="1">
        <v>110</v>
      </c>
      <c r="G292">
        <f t="shared" si="9"/>
        <v>3</v>
      </c>
    </row>
    <row r="293" spans="1:7" x14ac:dyDescent="0.25">
      <c r="A293" t="str">
        <f t="shared" si="8"/>
        <v>Moto3Matt Phoumyxay</v>
      </c>
      <c r="B293" t="s">
        <v>101</v>
      </c>
      <c r="C293" t="s">
        <v>141</v>
      </c>
      <c r="D293" s="1">
        <v>4</v>
      </c>
      <c r="E293" s="1">
        <v>4</v>
      </c>
      <c r="F293" s="1">
        <v>64</v>
      </c>
      <c r="G293">
        <f t="shared" si="9"/>
        <v>4</v>
      </c>
    </row>
    <row r="294" spans="1:7" x14ac:dyDescent="0.25">
      <c r="A294" t="str">
        <f t="shared" si="8"/>
        <v>Moto3Timothy Nielsen</v>
      </c>
      <c r="B294" t="s">
        <v>101</v>
      </c>
      <c r="C294" t="s">
        <v>149</v>
      </c>
      <c r="D294" s="1">
        <v>5</v>
      </c>
      <c r="E294" s="1">
        <v>5</v>
      </c>
      <c r="F294" s="1">
        <v>62</v>
      </c>
      <c r="G294">
        <f t="shared" si="9"/>
        <v>5</v>
      </c>
    </row>
    <row r="295" spans="1:7" x14ac:dyDescent="0.25">
      <c r="A295" t="str">
        <f t="shared" si="8"/>
        <v>Moto3Ryan Smith</v>
      </c>
      <c r="B295" t="s">
        <v>101</v>
      </c>
      <c r="C295" t="s">
        <v>531</v>
      </c>
      <c r="D295" s="1">
        <v>6</v>
      </c>
      <c r="E295" s="1">
        <v>6</v>
      </c>
      <c r="F295" s="1">
        <v>50</v>
      </c>
      <c r="G295">
        <f t="shared" si="9"/>
        <v>6</v>
      </c>
    </row>
    <row r="296" spans="1:7" x14ac:dyDescent="0.25">
      <c r="A296" t="str">
        <f t="shared" si="8"/>
        <v>Moto3Alex Ricci</v>
      </c>
      <c r="B296" t="s">
        <v>101</v>
      </c>
      <c r="C296" t="s">
        <v>712</v>
      </c>
      <c r="D296" s="1">
        <v>7</v>
      </c>
      <c r="E296" s="1">
        <v>7</v>
      </c>
      <c r="F296" s="1">
        <v>40</v>
      </c>
      <c r="G296">
        <f t="shared" si="9"/>
        <v>7</v>
      </c>
    </row>
    <row r="297" spans="1:7" x14ac:dyDescent="0.25">
      <c r="A297" t="str">
        <f t="shared" si="8"/>
        <v>Moto3Brad Moore</v>
      </c>
      <c r="B297" t="s">
        <v>101</v>
      </c>
      <c r="C297" t="s">
        <v>97</v>
      </c>
      <c r="D297" s="1">
        <v>8</v>
      </c>
      <c r="E297" s="1">
        <v>7</v>
      </c>
      <c r="F297" s="1">
        <v>40</v>
      </c>
      <c r="G297">
        <f t="shared" si="9"/>
        <v>7</v>
      </c>
    </row>
    <row r="298" spans="1:7" x14ac:dyDescent="0.25">
      <c r="A298" t="str">
        <f t="shared" si="8"/>
        <v>Moto3Brock Jones</v>
      </c>
      <c r="B298" t="s">
        <v>101</v>
      </c>
      <c r="C298" t="s">
        <v>138</v>
      </c>
      <c r="D298" s="1">
        <v>9</v>
      </c>
      <c r="E298" s="1">
        <v>8</v>
      </c>
      <c r="F298" s="1">
        <v>38</v>
      </c>
      <c r="G298">
        <f t="shared" si="9"/>
        <v>9</v>
      </c>
    </row>
    <row r="299" spans="1:7" x14ac:dyDescent="0.25">
      <c r="A299" t="str">
        <f t="shared" si="8"/>
        <v>Moto3Jordan Wolfgramm</v>
      </c>
      <c r="B299" t="s">
        <v>101</v>
      </c>
      <c r="C299" t="s">
        <v>863</v>
      </c>
      <c r="D299" s="1">
        <v>10</v>
      </c>
      <c r="E299" s="1">
        <v>9</v>
      </c>
      <c r="F299" s="1">
        <v>26</v>
      </c>
      <c r="G299">
        <f t="shared" si="9"/>
        <v>10</v>
      </c>
    </row>
    <row r="300" spans="1:7" x14ac:dyDescent="0.25">
      <c r="A300" t="str">
        <f t="shared" si="8"/>
        <v>Moto3Rachel Kuns</v>
      </c>
      <c r="B300" t="s">
        <v>101</v>
      </c>
      <c r="C300" t="s">
        <v>669</v>
      </c>
      <c r="D300" s="1">
        <v>11</v>
      </c>
      <c r="E300" s="1">
        <v>10</v>
      </c>
      <c r="F300" s="1">
        <v>0</v>
      </c>
      <c r="G300">
        <f t="shared" si="9"/>
        <v>11</v>
      </c>
    </row>
    <row r="301" spans="1:7" x14ac:dyDescent="0.25">
      <c r="A301" t="str">
        <f t="shared" si="8"/>
        <v>Novice GTORick Squires</v>
      </c>
      <c r="B301" t="s">
        <v>105</v>
      </c>
      <c r="C301" t="s">
        <v>18</v>
      </c>
      <c r="D301" s="1">
        <v>1</v>
      </c>
      <c r="E301" s="1">
        <v>1</v>
      </c>
      <c r="F301" s="1">
        <v>180</v>
      </c>
      <c r="G301">
        <f t="shared" si="9"/>
        <v>1</v>
      </c>
    </row>
    <row r="302" spans="1:7" x14ac:dyDescent="0.25">
      <c r="A302" t="str">
        <f t="shared" si="8"/>
        <v>Novice GTOJames Kling</v>
      </c>
      <c r="B302" t="s">
        <v>105</v>
      </c>
      <c r="C302" t="s">
        <v>30</v>
      </c>
      <c r="D302" s="1">
        <v>2</v>
      </c>
      <c r="E302" s="1">
        <v>2</v>
      </c>
      <c r="F302" s="1">
        <v>172</v>
      </c>
      <c r="G302">
        <f t="shared" si="9"/>
        <v>2</v>
      </c>
    </row>
    <row r="303" spans="1:7" x14ac:dyDescent="0.25">
      <c r="A303" t="str">
        <f t="shared" si="8"/>
        <v>Novice GTOJoshua Snow</v>
      </c>
      <c r="B303" t="s">
        <v>105</v>
      </c>
      <c r="C303" t="s">
        <v>164</v>
      </c>
      <c r="D303" s="1">
        <v>3</v>
      </c>
      <c r="E303" s="1">
        <v>3</v>
      </c>
      <c r="F303" s="1">
        <v>110</v>
      </c>
      <c r="G303">
        <f t="shared" si="9"/>
        <v>3</v>
      </c>
    </row>
    <row r="304" spans="1:7" x14ac:dyDescent="0.25">
      <c r="A304" t="str">
        <f t="shared" si="8"/>
        <v>Novice GTOJames Dailey</v>
      </c>
      <c r="B304" t="s">
        <v>105</v>
      </c>
      <c r="C304" t="s">
        <v>180</v>
      </c>
      <c r="D304" s="1">
        <v>4</v>
      </c>
      <c r="E304" s="1">
        <v>4</v>
      </c>
      <c r="F304" s="1">
        <v>64</v>
      </c>
      <c r="G304">
        <f t="shared" si="9"/>
        <v>4</v>
      </c>
    </row>
    <row r="305" spans="1:7" x14ac:dyDescent="0.25">
      <c r="A305" t="str">
        <f t="shared" si="8"/>
        <v>Novice GTOChristopher Jaech</v>
      </c>
      <c r="B305" t="s">
        <v>105</v>
      </c>
      <c r="C305" t="s">
        <v>444</v>
      </c>
      <c r="D305" s="1">
        <v>5</v>
      </c>
      <c r="E305" s="1">
        <v>5</v>
      </c>
      <c r="F305" s="1">
        <v>52</v>
      </c>
      <c r="G305">
        <f t="shared" si="9"/>
        <v>5</v>
      </c>
    </row>
    <row r="306" spans="1:7" x14ac:dyDescent="0.25">
      <c r="A306" t="str">
        <f t="shared" si="8"/>
        <v>Novice GTOMalachi roybal</v>
      </c>
      <c r="B306" t="s">
        <v>105</v>
      </c>
      <c r="C306" t="s">
        <v>414</v>
      </c>
      <c r="D306" s="1">
        <v>6</v>
      </c>
      <c r="E306" s="1">
        <v>6</v>
      </c>
      <c r="F306" s="1">
        <v>50</v>
      </c>
      <c r="G306">
        <f t="shared" si="9"/>
        <v>6</v>
      </c>
    </row>
    <row r="307" spans="1:7" x14ac:dyDescent="0.25">
      <c r="A307" t="str">
        <f t="shared" si="8"/>
        <v>Novice GTOBelisario Arango</v>
      </c>
      <c r="B307" t="s">
        <v>105</v>
      </c>
      <c r="C307" t="s">
        <v>43</v>
      </c>
      <c r="D307" s="1">
        <v>7</v>
      </c>
      <c r="E307" s="1">
        <v>6</v>
      </c>
      <c r="F307" s="1">
        <v>50</v>
      </c>
      <c r="G307">
        <f t="shared" si="9"/>
        <v>6</v>
      </c>
    </row>
    <row r="308" spans="1:7" x14ac:dyDescent="0.25">
      <c r="A308" t="str">
        <f t="shared" si="8"/>
        <v>Novice GTOMax Tseng</v>
      </c>
      <c r="B308" t="s">
        <v>105</v>
      </c>
      <c r="C308" t="s">
        <v>84</v>
      </c>
      <c r="D308" s="1">
        <v>8</v>
      </c>
      <c r="E308" s="1">
        <v>7</v>
      </c>
      <c r="F308" s="1">
        <v>44</v>
      </c>
      <c r="G308">
        <f t="shared" si="9"/>
        <v>8</v>
      </c>
    </row>
    <row r="309" spans="1:7" x14ac:dyDescent="0.25">
      <c r="A309" t="str">
        <f t="shared" si="8"/>
        <v>Novice GTOJohn Hewett</v>
      </c>
      <c r="B309" t="s">
        <v>105</v>
      </c>
      <c r="C309" t="s">
        <v>226</v>
      </c>
      <c r="D309" s="1">
        <v>9</v>
      </c>
      <c r="E309" s="1">
        <v>8</v>
      </c>
      <c r="F309" s="1">
        <v>42</v>
      </c>
      <c r="G309">
        <f t="shared" si="9"/>
        <v>9</v>
      </c>
    </row>
    <row r="310" spans="1:7" x14ac:dyDescent="0.25">
      <c r="A310" t="str">
        <f t="shared" si="8"/>
        <v>Novice GTOKevin Madden</v>
      </c>
      <c r="B310" t="s">
        <v>105</v>
      </c>
      <c r="C310" t="s">
        <v>401</v>
      </c>
      <c r="D310" s="1">
        <v>10</v>
      </c>
      <c r="E310" s="1">
        <v>9</v>
      </c>
      <c r="F310" s="1">
        <v>40</v>
      </c>
      <c r="G310">
        <f t="shared" si="9"/>
        <v>10</v>
      </c>
    </row>
    <row r="311" spans="1:7" x14ac:dyDescent="0.25">
      <c r="A311" t="str">
        <f t="shared" si="8"/>
        <v>Novice GTONicholas Schmit</v>
      </c>
      <c r="B311" t="s">
        <v>105</v>
      </c>
      <c r="C311" t="s">
        <v>25</v>
      </c>
      <c r="D311" s="1">
        <v>11</v>
      </c>
      <c r="E311" s="1">
        <v>10</v>
      </c>
      <c r="F311" s="1">
        <v>38</v>
      </c>
      <c r="G311">
        <f t="shared" si="9"/>
        <v>11</v>
      </c>
    </row>
    <row r="312" spans="1:7" x14ac:dyDescent="0.25">
      <c r="A312" t="str">
        <f t="shared" si="8"/>
        <v>Novice GTOStephen Townsend</v>
      </c>
      <c r="B312" t="s">
        <v>105</v>
      </c>
      <c r="C312" t="s">
        <v>441</v>
      </c>
      <c r="D312" s="1">
        <v>12</v>
      </c>
      <c r="E312" s="1">
        <v>11</v>
      </c>
      <c r="F312" s="1">
        <v>32</v>
      </c>
      <c r="G312">
        <f t="shared" si="9"/>
        <v>12</v>
      </c>
    </row>
    <row r="313" spans="1:7" x14ac:dyDescent="0.25">
      <c r="A313" t="str">
        <f t="shared" si="8"/>
        <v>Novice GTOBarry Ketmany</v>
      </c>
      <c r="B313" t="s">
        <v>105</v>
      </c>
      <c r="C313" t="s">
        <v>394</v>
      </c>
      <c r="D313" s="1">
        <v>13</v>
      </c>
      <c r="E313" s="1">
        <v>12</v>
      </c>
      <c r="F313" s="1">
        <v>31</v>
      </c>
      <c r="G313">
        <f t="shared" si="9"/>
        <v>13</v>
      </c>
    </row>
    <row r="314" spans="1:7" x14ac:dyDescent="0.25">
      <c r="A314" t="str">
        <f t="shared" si="8"/>
        <v>Novice GTOBraxton Young</v>
      </c>
      <c r="B314" t="s">
        <v>105</v>
      </c>
      <c r="C314" t="s">
        <v>87</v>
      </c>
      <c r="D314" s="1">
        <v>14</v>
      </c>
      <c r="E314" s="1">
        <v>13</v>
      </c>
      <c r="F314" s="1">
        <v>27</v>
      </c>
      <c r="G314">
        <f t="shared" si="9"/>
        <v>14</v>
      </c>
    </row>
    <row r="315" spans="1:7" x14ac:dyDescent="0.25">
      <c r="A315" t="str">
        <f t="shared" si="8"/>
        <v>Novice GTOLee McNutt</v>
      </c>
      <c r="B315" t="s">
        <v>105</v>
      </c>
      <c r="C315" t="s">
        <v>714</v>
      </c>
      <c r="D315" s="1">
        <v>15</v>
      </c>
      <c r="E315" s="1">
        <v>14</v>
      </c>
      <c r="F315" s="1">
        <v>26</v>
      </c>
      <c r="G315">
        <f t="shared" si="9"/>
        <v>15</v>
      </c>
    </row>
    <row r="316" spans="1:7" x14ac:dyDescent="0.25">
      <c r="A316" t="str">
        <f t="shared" si="8"/>
        <v>Novice GTOSam Arquit</v>
      </c>
      <c r="B316" t="s">
        <v>105</v>
      </c>
      <c r="C316" t="s">
        <v>719</v>
      </c>
      <c r="D316" s="1">
        <v>16</v>
      </c>
      <c r="E316" s="1">
        <v>15</v>
      </c>
      <c r="F316" s="1">
        <v>21</v>
      </c>
      <c r="G316">
        <f t="shared" si="9"/>
        <v>16</v>
      </c>
    </row>
    <row r="317" spans="1:7" x14ac:dyDescent="0.25">
      <c r="A317" t="str">
        <f t="shared" si="8"/>
        <v>Novice GTOMatthew Cooper</v>
      </c>
      <c r="B317" t="s">
        <v>105</v>
      </c>
      <c r="C317" t="s">
        <v>739</v>
      </c>
      <c r="D317" s="1">
        <v>17</v>
      </c>
      <c r="E317" s="1">
        <v>16</v>
      </c>
      <c r="F317" s="1">
        <v>18</v>
      </c>
      <c r="G317">
        <f t="shared" si="9"/>
        <v>17</v>
      </c>
    </row>
    <row r="318" spans="1:7" x14ac:dyDescent="0.25">
      <c r="A318" t="str">
        <f t="shared" si="8"/>
        <v>Novice GTOChayce Lance</v>
      </c>
      <c r="B318" t="s">
        <v>105</v>
      </c>
      <c r="C318" t="s">
        <v>432</v>
      </c>
      <c r="D318" s="1">
        <v>18</v>
      </c>
      <c r="E318" s="1">
        <v>17</v>
      </c>
      <c r="F318" s="1">
        <v>16</v>
      </c>
      <c r="G318">
        <f t="shared" si="9"/>
        <v>18</v>
      </c>
    </row>
    <row r="319" spans="1:7" x14ac:dyDescent="0.25">
      <c r="A319" t="str">
        <f t="shared" si="8"/>
        <v>Novice GTONate McConnell</v>
      </c>
      <c r="B319" t="s">
        <v>105</v>
      </c>
      <c r="C319" t="s">
        <v>769</v>
      </c>
      <c r="D319" s="1">
        <v>19</v>
      </c>
      <c r="E319" s="1">
        <v>17</v>
      </c>
      <c r="F319" s="1">
        <v>16</v>
      </c>
      <c r="G319">
        <f t="shared" si="9"/>
        <v>18</v>
      </c>
    </row>
    <row r="320" spans="1:7" x14ac:dyDescent="0.25">
      <c r="A320" t="str">
        <f t="shared" si="8"/>
        <v>Novice GTOChris Cramer</v>
      </c>
      <c r="B320" t="s">
        <v>105</v>
      </c>
      <c r="C320" t="s">
        <v>163</v>
      </c>
      <c r="D320" s="1">
        <v>20</v>
      </c>
      <c r="E320" s="1">
        <v>18</v>
      </c>
      <c r="F320" s="1">
        <v>14</v>
      </c>
      <c r="G320">
        <f t="shared" si="9"/>
        <v>20</v>
      </c>
    </row>
    <row r="321" spans="1:7" x14ac:dyDescent="0.25">
      <c r="A321" t="str">
        <f t="shared" si="8"/>
        <v>Novice GTOOue Vang</v>
      </c>
      <c r="B321" t="s">
        <v>105</v>
      </c>
      <c r="C321" t="s">
        <v>710</v>
      </c>
      <c r="D321" s="1">
        <v>21</v>
      </c>
      <c r="E321" s="1">
        <v>19</v>
      </c>
      <c r="F321" s="1">
        <v>12</v>
      </c>
      <c r="G321">
        <f t="shared" si="9"/>
        <v>21</v>
      </c>
    </row>
    <row r="322" spans="1:7" x14ac:dyDescent="0.25">
      <c r="A322" t="str">
        <f t="shared" si="8"/>
        <v>Novice GTOMarcos Brito</v>
      </c>
      <c r="B322" t="s">
        <v>105</v>
      </c>
      <c r="C322" t="s">
        <v>411</v>
      </c>
      <c r="D322" s="1">
        <v>22</v>
      </c>
      <c r="E322" s="1">
        <v>19</v>
      </c>
      <c r="F322" s="1">
        <v>12</v>
      </c>
      <c r="G322">
        <f t="shared" si="9"/>
        <v>21</v>
      </c>
    </row>
    <row r="323" spans="1:7" x14ac:dyDescent="0.25">
      <c r="A323" t="str">
        <f t="shared" si="8"/>
        <v>Novice GTOJason Giard</v>
      </c>
      <c r="B323" t="s">
        <v>105</v>
      </c>
      <c r="C323" t="s">
        <v>185</v>
      </c>
      <c r="D323" s="1">
        <v>23</v>
      </c>
      <c r="E323" s="1">
        <v>20</v>
      </c>
      <c r="F323" s="1">
        <v>7</v>
      </c>
      <c r="G323">
        <f t="shared" si="9"/>
        <v>23</v>
      </c>
    </row>
    <row r="324" spans="1:7" x14ac:dyDescent="0.25">
      <c r="A324" t="str">
        <f t="shared" si="8"/>
        <v>Novice GTOCassie Creer</v>
      </c>
      <c r="B324" t="s">
        <v>105</v>
      </c>
      <c r="C324" t="s">
        <v>730</v>
      </c>
      <c r="D324" s="1">
        <v>24</v>
      </c>
      <c r="E324" s="1">
        <v>21</v>
      </c>
      <c r="F324" s="1">
        <v>5</v>
      </c>
      <c r="G324">
        <f t="shared" si="9"/>
        <v>24</v>
      </c>
    </row>
    <row r="325" spans="1:7" x14ac:dyDescent="0.25">
      <c r="A325" t="str">
        <f t="shared" si="8"/>
        <v>Novice GTOZach Jenson</v>
      </c>
      <c r="B325" t="s">
        <v>105</v>
      </c>
      <c r="C325" t="s">
        <v>727</v>
      </c>
      <c r="D325" s="1">
        <v>25</v>
      </c>
      <c r="E325" s="1">
        <v>22</v>
      </c>
      <c r="F325" s="1">
        <v>4</v>
      </c>
      <c r="G325">
        <f t="shared" si="9"/>
        <v>25</v>
      </c>
    </row>
    <row r="326" spans="1:7" x14ac:dyDescent="0.25">
      <c r="A326" t="str">
        <f t="shared" si="8"/>
        <v>Novice GTUNicholas Schmit</v>
      </c>
      <c r="B326" t="s">
        <v>103</v>
      </c>
      <c r="C326" t="s">
        <v>25</v>
      </c>
      <c r="D326" s="1">
        <v>1</v>
      </c>
      <c r="E326" s="1">
        <v>1</v>
      </c>
      <c r="F326" s="1">
        <v>150</v>
      </c>
      <c r="G326">
        <f t="shared" si="9"/>
        <v>1</v>
      </c>
    </row>
    <row r="327" spans="1:7" x14ac:dyDescent="0.25">
      <c r="A327" t="str">
        <f t="shared" si="8"/>
        <v>Novice GTUBelisario Arango</v>
      </c>
      <c r="B327" t="s">
        <v>103</v>
      </c>
      <c r="C327" t="s">
        <v>43</v>
      </c>
      <c r="D327" s="1">
        <v>2</v>
      </c>
      <c r="E327" s="1">
        <v>2</v>
      </c>
      <c r="F327" s="1">
        <v>114</v>
      </c>
      <c r="G327">
        <f t="shared" si="9"/>
        <v>2</v>
      </c>
    </row>
    <row r="328" spans="1:7" x14ac:dyDescent="0.25">
      <c r="A328" t="str">
        <f t="shared" ref="A328:A391" si="10">B328&amp;C328</f>
        <v>Novice GTULee McNutt</v>
      </c>
      <c r="B328" t="s">
        <v>103</v>
      </c>
      <c r="C328" t="s">
        <v>714</v>
      </c>
      <c r="D328" s="1">
        <v>3</v>
      </c>
      <c r="E328" s="1">
        <v>3</v>
      </c>
      <c r="F328" s="1">
        <v>100</v>
      </c>
      <c r="G328">
        <f t="shared" ref="G328:G391" si="11">IF(E328=E327,G327,D328)</f>
        <v>3</v>
      </c>
    </row>
    <row r="329" spans="1:7" x14ac:dyDescent="0.25">
      <c r="A329" t="str">
        <f t="shared" si="10"/>
        <v>Novice GTUMax Tseng</v>
      </c>
      <c r="B329" t="s">
        <v>103</v>
      </c>
      <c r="C329" t="s">
        <v>84</v>
      </c>
      <c r="D329" s="1">
        <v>4</v>
      </c>
      <c r="E329" s="1">
        <v>3</v>
      </c>
      <c r="F329" s="1">
        <v>100</v>
      </c>
      <c r="G329">
        <f t="shared" si="11"/>
        <v>3</v>
      </c>
    </row>
    <row r="330" spans="1:7" x14ac:dyDescent="0.25">
      <c r="A330" t="str">
        <f t="shared" si="10"/>
        <v>Novice GTUChristopher Jaech</v>
      </c>
      <c r="B330" t="s">
        <v>103</v>
      </c>
      <c r="C330" t="s">
        <v>444</v>
      </c>
      <c r="D330" s="1">
        <v>5</v>
      </c>
      <c r="E330" s="1">
        <v>4</v>
      </c>
      <c r="F330" s="1">
        <v>72</v>
      </c>
      <c r="G330">
        <f t="shared" si="11"/>
        <v>5</v>
      </c>
    </row>
    <row r="331" spans="1:7" x14ac:dyDescent="0.25">
      <c r="A331" t="str">
        <f t="shared" si="10"/>
        <v>Novice GTURussell Carpenter</v>
      </c>
      <c r="B331" t="s">
        <v>103</v>
      </c>
      <c r="C331" t="s">
        <v>139</v>
      </c>
      <c r="D331" s="1">
        <v>6</v>
      </c>
      <c r="E331" s="1">
        <v>5</v>
      </c>
      <c r="F331" s="1">
        <v>64</v>
      </c>
      <c r="G331">
        <f t="shared" si="11"/>
        <v>6</v>
      </c>
    </row>
    <row r="332" spans="1:7" x14ac:dyDescent="0.25">
      <c r="A332" t="str">
        <f t="shared" si="10"/>
        <v>Novice GTUStephen Townsend</v>
      </c>
      <c r="B332" t="s">
        <v>103</v>
      </c>
      <c r="C332" t="s">
        <v>441</v>
      </c>
      <c r="D332" s="1">
        <v>7</v>
      </c>
      <c r="E332" s="1">
        <v>6</v>
      </c>
      <c r="F332" s="1">
        <v>50</v>
      </c>
      <c r="G332">
        <f t="shared" si="11"/>
        <v>7</v>
      </c>
    </row>
    <row r="333" spans="1:7" x14ac:dyDescent="0.25">
      <c r="A333" t="str">
        <f t="shared" si="10"/>
        <v>Novice GTUKirk Doyle</v>
      </c>
      <c r="B333" t="s">
        <v>103</v>
      </c>
      <c r="C333" t="s">
        <v>200</v>
      </c>
      <c r="D333" s="1">
        <v>8</v>
      </c>
      <c r="E333" s="1">
        <v>7</v>
      </c>
      <c r="F333" s="1">
        <v>48</v>
      </c>
      <c r="G333">
        <f t="shared" si="11"/>
        <v>8</v>
      </c>
    </row>
    <row r="334" spans="1:7" x14ac:dyDescent="0.25">
      <c r="A334" t="str">
        <f t="shared" si="10"/>
        <v>Novice GTURaymond Clark</v>
      </c>
      <c r="B334" t="s">
        <v>103</v>
      </c>
      <c r="C334" t="s">
        <v>22</v>
      </c>
      <c r="D334" s="1">
        <v>9</v>
      </c>
      <c r="E334" s="1">
        <v>7</v>
      </c>
      <c r="F334" s="1">
        <v>48</v>
      </c>
      <c r="G334">
        <f t="shared" si="11"/>
        <v>8</v>
      </c>
    </row>
    <row r="335" spans="1:7" x14ac:dyDescent="0.25">
      <c r="A335" t="str">
        <f t="shared" si="10"/>
        <v>Novice GTUMiguel Alamillo</v>
      </c>
      <c r="B335" t="s">
        <v>103</v>
      </c>
      <c r="C335" t="s">
        <v>106</v>
      </c>
      <c r="D335" s="1">
        <v>10</v>
      </c>
      <c r="E335" s="1">
        <v>8</v>
      </c>
      <c r="F335" s="1">
        <v>40</v>
      </c>
      <c r="G335">
        <f t="shared" si="11"/>
        <v>10</v>
      </c>
    </row>
    <row r="336" spans="1:7" x14ac:dyDescent="0.25">
      <c r="A336" t="str">
        <f t="shared" si="10"/>
        <v>Novice GTUBraxton Young</v>
      </c>
      <c r="B336" t="s">
        <v>103</v>
      </c>
      <c r="C336" t="s">
        <v>87</v>
      </c>
      <c r="D336" s="1">
        <v>11</v>
      </c>
      <c r="E336" s="1">
        <v>9</v>
      </c>
      <c r="F336" s="1">
        <v>38</v>
      </c>
      <c r="G336">
        <f t="shared" si="11"/>
        <v>11</v>
      </c>
    </row>
    <row r="337" spans="1:7" x14ac:dyDescent="0.25">
      <c r="A337" t="str">
        <f t="shared" si="10"/>
        <v>Novice GTUZach Austin</v>
      </c>
      <c r="B337" t="s">
        <v>103</v>
      </c>
      <c r="C337" t="s">
        <v>766</v>
      </c>
      <c r="D337" s="1">
        <v>12</v>
      </c>
      <c r="E337" s="1">
        <v>10</v>
      </c>
      <c r="F337" s="1">
        <v>32</v>
      </c>
      <c r="G337">
        <f t="shared" si="11"/>
        <v>12</v>
      </c>
    </row>
    <row r="338" spans="1:7" x14ac:dyDescent="0.25">
      <c r="A338" t="str">
        <f t="shared" si="10"/>
        <v>Novice GTUChayce Lance</v>
      </c>
      <c r="B338" t="s">
        <v>103</v>
      </c>
      <c r="C338" t="s">
        <v>432</v>
      </c>
      <c r="D338" s="1">
        <v>13</v>
      </c>
      <c r="E338" s="1">
        <v>10</v>
      </c>
      <c r="F338" s="1">
        <v>32</v>
      </c>
      <c r="G338">
        <f t="shared" si="11"/>
        <v>12</v>
      </c>
    </row>
    <row r="339" spans="1:7" x14ac:dyDescent="0.25">
      <c r="A339" t="str">
        <f t="shared" si="10"/>
        <v>Novice GTULee Callans</v>
      </c>
      <c r="B339" t="s">
        <v>103</v>
      </c>
      <c r="C339" t="s">
        <v>499</v>
      </c>
      <c r="D339" s="1">
        <v>14</v>
      </c>
      <c r="E339" s="1">
        <v>11</v>
      </c>
      <c r="F339" s="1">
        <v>26</v>
      </c>
      <c r="G339">
        <f t="shared" si="11"/>
        <v>14</v>
      </c>
    </row>
    <row r="340" spans="1:7" x14ac:dyDescent="0.25">
      <c r="A340" t="str">
        <f t="shared" si="10"/>
        <v>Novice GTUOue Vang</v>
      </c>
      <c r="B340" t="s">
        <v>103</v>
      </c>
      <c r="C340" t="s">
        <v>710</v>
      </c>
      <c r="D340" s="1">
        <v>15</v>
      </c>
      <c r="E340" s="1">
        <v>12</v>
      </c>
      <c r="F340" s="1">
        <v>22</v>
      </c>
      <c r="G340">
        <f t="shared" si="11"/>
        <v>15</v>
      </c>
    </row>
    <row r="341" spans="1:7" x14ac:dyDescent="0.25">
      <c r="A341" t="str">
        <f t="shared" si="10"/>
        <v>Novice GTUJason Giard</v>
      </c>
      <c r="B341" t="s">
        <v>103</v>
      </c>
      <c r="C341" t="s">
        <v>185</v>
      </c>
      <c r="D341" s="1">
        <v>16</v>
      </c>
      <c r="E341" s="1">
        <v>13</v>
      </c>
      <c r="F341" s="1">
        <v>20</v>
      </c>
      <c r="G341">
        <f t="shared" si="11"/>
        <v>16</v>
      </c>
    </row>
    <row r="342" spans="1:7" x14ac:dyDescent="0.25">
      <c r="A342" t="str">
        <f t="shared" si="10"/>
        <v>Novice GTUZach Jenson</v>
      </c>
      <c r="B342" t="s">
        <v>103</v>
      </c>
      <c r="C342" t="s">
        <v>727</v>
      </c>
      <c r="D342" s="1">
        <v>17</v>
      </c>
      <c r="E342" s="1">
        <v>14</v>
      </c>
      <c r="F342" s="1">
        <v>19</v>
      </c>
      <c r="G342">
        <f t="shared" si="11"/>
        <v>17</v>
      </c>
    </row>
    <row r="343" spans="1:7" x14ac:dyDescent="0.25">
      <c r="A343" t="str">
        <f t="shared" si="10"/>
        <v>Novice GTUJeff Leeman</v>
      </c>
      <c r="B343" t="s">
        <v>103</v>
      </c>
      <c r="C343" t="s">
        <v>179</v>
      </c>
      <c r="D343" s="1">
        <v>18</v>
      </c>
      <c r="E343" s="1">
        <v>15</v>
      </c>
      <c r="F343" s="1">
        <v>18</v>
      </c>
      <c r="G343">
        <f t="shared" si="11"/>
        <v>18</v>
      </c>
    </row>
    <row r="344" spans="1:7" x14ac:dyDescent="0.25">
      <c r="A344" t="str">
        <f t="shared" si="10"/>
        <v>Novice GTUPratt Wellman</v>
      </c>
      <c r="B344" t="s">
        <v>103</v>
      </c>
      <c r="C344" t="s">
        <v>763</v>
      </c>
      <c r="D344" s="1">
        <v>19</v>
      </c>
      <c r="E344" s="1">
        <v>15</v>
      </c>
      <c r="F344" s="1">
        <v>18</v>
      </c>
      <c r="G344">
        <f t="shared" si="11"/>
        <v>18</v>
      </c>
    </row>
    <row r="345" spans="1:7" x14ac:dyDescent="0.25">
      <c r="A345" t="str">
        <f t="shared" si="10"/>
        <v>Novice GTUTimothy Nielsen</v>
      </c>
      <c r="B345" t="s">
        <v>103</v>
      </c>
      <c r="C345" t="s">
        <v>149</v>
      </c>
      <c r="D345" s="1">
        <v>20</v>
      </c>
      <c r="E345" s="1">
        <v>16</v>
      </c>
      <c r="F345" s="1">
        <v>16</v>
      </c>
      <c r="G345">
        <f t="shared" si="11"/>
        <v>20</v>
      </c>
    </row>
    <row r="346" spans="1:7" x14ac:dyDescent="0.25">
      <c r="A346" t="str">
        <f t="shared" si="10"/>
        <v>Novice GTUMatt Phoumyxay</v>
      </c>
      <c r="B346" t="s">
        <v>103</v>
      </c>
      <c r="C346" t="s">
        <v>141</v>
      </c>
      <c r="D346" s="1">
        <v>21</v>
      </c>
      <c r="E346" s="1">
        <v>17</v>
      </c>
      <c r="F346" s="1">
        <v>14</v>
      </c>
      <c r="G346">
        <f t="shared" si="11"/>
        <v>21</v>
      </c>
    </row>
    <row r="347" spans="1:7" x14ac:dyDescent="0.25">
      <c r="A347" t="str">
        <f t="shared" si="10"/>
        <v>Novice GTUKevin Caputo</v>
      </c>
      <c r="B347" t="s">
        <v>103</v>
      </c>
      <c r="C347" t="s">
        <v>751</v>
      </c>
      <c r="D347" s="1">
        <v>22</v>
      </c>
      <c r="E347" s="1">
        <v>18</v>
      </c>
      <c r="F347" s="1">
        <v>9</v>
      </c>
      <c r="G347">
        <f t="shared" si="11"/>
        <v>22</v>
      </c>
    </row>
    <row r="348" spans="1:7" x14ac:dyDescent="0.25">
      <c r="A348" t="str">
        <f t="shared" si="10"/>
        <v>Novice GTURichard VanderStraten</v>
      </c>
      <c r="B348" t="s">
        <v>103</v>
      </c>
      <c r="C348" t="s">
        <v>230</v>
      </c>
      <c r="D348" s="1">
        <v>23</v>
      </c>
      <c r="E348" s="1">
        <v>18</v>
      </c>
      <c r="F348" s="1">
        <v>9</v>
      </c>
      <c r="G348">
        <f t="shared" si="11"/>
        <v>22</v>
      </c>
    </row>
    <row r="349" spans="1:7" x14ac:dyDescent="0.25">
      <c r="A349" t="str">
        <f t="shared" si="10"/>
        <v>Novice GTUNick Neven</v>
      </c>
      <c r="B349" t="s">
        <v>103</v>
      </c>
      <c r="C349" t="s">
        <v>896</v>
      </c>
      <c r="D349" s="1">
        <v>24</v>
      </c>
      <c r="E349" s="1">
        <v>19</v>
      </c>
      <c r="F349" s="1">
        <v>7</v>
      </c>
      <c r="G349">
        <f t="shared" si="11"/>
        <v>24</v>
      </c>
    </row>
    <row r="350" spans="1:7" x14ac:dyDescent="0.25">
      <c r="A350" t="str">
        <f t="shared" si="10"/>
        <v>Novice GTUMarcos Brito</v>
      </c>
      <c r="B350" t="s">
        <v>103</v>
      </c>
      <c r="C350" t="s">
        <v>411</v>
      </c>
      <c r="D350" s="1">
        <v>25</v>
      </c>
      <c r="E350" s="1">
        <v>20</v>
      </c>
      <c r="F350" s="1">
        <v>0</v>
      </c>
      <c r="G350">
        <f t="shared" si="11"/>
        <v>25</v>
      </c>
    </row>
    <row r="351" spans="1:7" x14ac:dyDescent="0.25">
      <c r="A351" t="str">
        <f t="shared" si="10"/>
        <v>Open SuperbikeBill Davis</v>
      </c>
      <c r="B351" t="s">
        <v>122</v>
      </c>
      <c r="C351" t="s">
        <v>65</v>
      </c>
      <c r="D351" s="1">
        <v>1</v>
      </c>
      <c r="E351" s="1">
        <v>1</v>
      </c>
      <c r="F351" s="1">
        <v>164</v>
      </c>
      <c r="G351">
        <f t="shared" si="11"/>
        <v>1</v>
      </c>
    </row>
    <row r="352" spans="1:7" x14ac:dyDescent="0.25">
      <c r="A352" t="str">
        <f t="shared" si="10"/>
        <v>Open SuperbikeGenaro Lopez</v>
      </c>
      <c r="B352" t="s">
        <v>122</v>
      </c>
      <c r="C352" t="s">
        <v>56</v>
      </c>
      <c r="D352" s="1">
        <v>2</v>
      </c>
      <c r="E352" s="1">
        <v>2</v>
      </c>
      <c r="F352" s="1">
        <v>120</v>
      </c>
      <c r="G352">
        <f t="shared" si="11"/>
        <v>2</v>
      </c>
    </row>
    <row r="353" spans="1:7" x14ac:dyDescent="0.25">
      <c r="A353" t="str">
        <f t="shared" si="10"/>
        <v>Open SuperbikeDuncan Biles</v>
      </c>
      <c r="B353" t="s">
        <v>122</v>
      </c>
      <c r="C353" t="s">
        <v>59</v>
      </c>
      <c r="D353" s="1">
        <v>3</v>
      </c>
      <c r="E353" s="1">
        <v>3</v>
      </c>
      <c r="F353" s="1">
        <v>112</v>
      </c>
      <c r="G353">
        <f t="shared" si="11"/>
        <v>3</v>
      </c>
    </row>
    <row r="354" spans="1:7" x14ac:dyDescent="0.25">
      <c r="A354" t="str">
        <f t="shared" si="10"/>
        <v>Open SuperbikeAdam Robarts</v>
      </c>
      <c r="B354" t="s">
        <v>122</v>
      </c>
      <c r="C354" t="s">
        <v>215</v>
      </c>
      <c r="D354" s="1">
        <v>4</v>
      </c>
      <c r="E354" s="1">
        <v>4</v>
      </c>
      <c r="F354" s="1">
        <v>100</v>
      </c>
      <c r="G354">
        <f t="shared" si="11"/>
        <v>4</v>
      </c>
    </row>
    <row r="355" spans="1:7" x14ac:dyDescent="0.25">
      <c r="A355" t="str">
        <f t="shared" si="10"/>
        <v>Open SuperbikeJames Peterec</v>
      </c>
      <c r="B355" t="s">
        <v>122</v>
      </c>
      <c r="C355" t="s">
        <v>153</v>
      </c>
      <c r="D355" s="1">
        <v>5</v>
      </c>
      <c r="E355" s="1">
        <v>5</v>
      </c>
      <c r="F355" s="1">
        <v>70</v>
      </c>
      <c r="G355">
        <f t="shared" si="11"/>
        <v>5</v>
      </c>
    </row>
    <row r="356" spans="1:7" x14ac:dyDescent="0.25">
      <c r="A356" t="str">
        <f t="shared" si="10"/>
        <v>Open SuperbikeDavid Thomas</v>
      </c>
      <c r="B356" t="s">
        <v>122</v>
      </c>
      <c r="C356" t="s">
        <v>725</v>
      </c>
      <c r="D356" s="1">
        <v>6</v>
      </c>
      <c r="E356" s="1">
        <v>6</v>
      </c>
      <c r="F356" s="1">
        <v>66</v>
      </c>
      <c r="G356">
        <f t="shared" si="11"/>
        <v>6</v>
      </c>
    </row>
    <row r="357" spans="1:7" x14ac:dyDescent="0.25">
      <c r="A357" t="str">
        <f t="shared" si="10"/>
        <v>Open SuperbikeJerry Hicks</v>
      </c>
      <c r="B357" t="s">
        <v>122</v>
      </c>
      <c r="C357" t="s">
        <v>49</v>
      </c>
      <c r="D357" s="1">
        <v>7</v>
      </c>
      <c r="E357" s="1">
        <v>7</v>
      </c>
      <c r="F357" s="1">
        <v>54</v>
      </c>
      <c r="G357">
        <f t="shared" si="11"/>
        <v>7</v>
      </c>
    </row>
    <row r="358" spans="1:7" x14ac:dyDescent="0.25">
      <c r="A358" t="str">
        <f t="shared" si="10"/>
        <v>Open SuperbikeBrian Childree</v>
      </c>
      <c r="B358" t="s">
        <v>122</v>
      </c>
      <c r="C358" t="s">
        <v>47</v>
      </c>
      <c r="D358" s="1">
        <v>8</v>
      </c>
      <c r="E358" s="1">
        <v>8</v>
      </c>
      <c r="F358" s="1">
        <v>48</v>
      </c>
      <c r="G358">
        <f t="shared" si="11"/>
        <v>8</v>
      </c>
    </row>
    <row r="359" spans="1:7" x14ac:dyDescent="0.25">
      <c r="A359" t="str">
        <f t="shared" si="10"/>
        <v>Open SuperbikeGilbert Gonzalez</v>
      </c>
      <c r="B359" t="s">
        <v>122</v>
      </c>
      <c r="C359" t="s">
        <v>16</v>
      </c>
      <c r="D359" s="1">
        <v>9</v>
      </c>
      <c r="E359" s="1">
        <v>9</v>
      </c>
      <c r="F359" s="1">
        <v>46</v>
      </c>
      <c r="G359">
        <f t="shared" si="11"/>
        <v>9</v>
      </c>
    </row>
    <row r="360" spans="1:7" x14ac:dyDescent="0.25">
      <c r="A360" t="str">
        <f t="shared" si="10"/>
        <v>Open SuperbikeSpencer Kruger</v>
      </c>
      <c r="B360" t="s">
        <v>122</v>
      </c>
      <c r="C360" t="s">
        <v>68</v>
      </c>
      <c r="D360" s="1">
        <v>10</v>
      </c>
      <c r="E360" s="1">
        <v>10</v>
      </c>
      <c r="F360" s="1">
        <v>40</v>
      </c>
      <c r="G360">
        <f t="shared" si="11"/>
        <v>10</v>
      </c>
    </row>
    <row r="361" spans="1:7" x14ac:dyDescent="0.25">
      <c r="A361" t="str">
        <f t="shared" si="10"/>
        <v>Open SuperbikeVolga Mermut</v>
      </c>
      <c r="B361" t="s">
        <v>122</v>
      </c>
      <c r="C361" t="s">
        <v>472</v>
      </c>
      <c r="D361" s="1">
        <v>11</v>
      </c>
      <c r="E361" s="1">
        <v>11</v>
      </c>
      <c r="F361" s="1">
        <v>26</v>
      </c>
      <c r="G361">
        <f t="shared" si="11"/>
        <v>11</v>
      </c>
    </row>
    <row r="362" spans="1:7" x14ac:dyDescent="0.25">
      <c r="A362" t="str">
        <f t="shared" si="10"/>
        <v>Open SuperbikeSteven Marco</v>
      </c>
      <c r="B362" t="s">
        <v>122</v>
      </c>
      <c r="C362" t="s">
        <v>51</v>
      </c>
      <c r="D362" s="1">
        <v>12</v>
      </c>
      <c r="E362" s="1">
        <v>12</v>
      </c>
      <c r="F362" s="1">
        <v>22</v>
      </c>
      <c r="G362">
        <f t="shared" si="11"/>
        <v>12</v>
      </c>
    </row>
    <row r="363" spans="1:7" x14ac:dyDescent="0.25">
      <c r="A363" t="str">
        <f t="shared" si="10"/>
        <v>Open SuperbikeMichael JR Bradshaw</v>
      </c>
      <c r="B363" t="s">
        <v>122</v>
      </c>
      <c r="C363" t="s">
        <v>177</v>
      </c>
      <c r="D363" s="1">
        <v>13</v>
      </c>
      <c r="E363" s="1">
        <v>13</v>
      </c>
      <c r="F363" s="1">
        <v>18</v>
      </c>
      <c r="G363">
        <f t="shared" si="11"/>
        <v>13</v>
      </c>
    </row>
    <row r="364" spans="1:7" x14ac:dyDescent="0.25">
      <c r="A364" t="str">
        <f t="shared" si="10"/>
        <v>Open SuperbikeMarshall Miller</v>
      </c>
      <c r="B364" t="s">
        <v>122</v>
      </c>
      <c r="C364" t="s">
        <v>145</v>
      </c>
      <c r="D364" s="1">
        <v>14</v>
      </c>
      <c r="E364" s="1">
        <v>13</v>
      </c>
      <c r="F364" s="1">
        <v>18</v>
      </c>
      <c r="G364">
        <f t="shared" si="11"/>
        <v>13</v>
      </c>
    </row>
    <row r="365" spans="1:7" x14ac:dyDescent="0.25">
      <c r="A365" t="str">
        <f t="shared" si="10"/>
        <v>Open SuperbikeDallas W Sherman</v>
      </c>
      <c r="B365" t="s">
        <v>122</v>
      </c>
      <c r="C365" t="s">
        <v>466</v>
      </c>
      <c r="D365" s="1">
        <v>15</v>
      </c>
      <c r="E365" s="1">
        <v>13</v>
      </c>
      <c r="F365" s="1">
        <v>18</v>
      </c>
      <c r="G365">
        <f t="shared" si="11"/>
        <v>13</v>
      </c>
    </row>
    <row r="366" spans="1:7" x14ac:dyDescent="0.25">
      <c r="A366" t="str">
        <f t="shared" si="10"/>
        <v>Open SuperbikeDavid Meyer</v>
      </c>
      <c r="B366" t="s">
        <v>122</v>
      </c>
      <c r="C366" t="s">
        <v>58</v>
      </c>
      <c r="D366" s="1">
        <v>16</v>
      </c>
      <c r="E366" s="1">
        <v>14</v>
      </c>
      <c r="F366" s="1">
        <v>16</v>
      </c>
      <c r="G366">
        <f t="shared" si="11"/>
        <v>16</v>
      </c>
    </row>
    <row r="367" spans="1:7" x14ac:dyDescent="0.25">
      <c r="A367" t="str">
        <f t="shared" si="10"/>
        <v>Open SuperbikeKevin Nanthrup</v>
      </c>
      <c r="B367" t="s">
        <v>122</v>
      </c>
      <c r="C367" t="s">
        <v>218</v>
      </c>
      <c r="D367" s="1">
        <v>17</v>
      </c>
      <c r="E367" s="1">
        <v>15</v>
      </c>
      <c r="F367" s="1">
        <v>12</v>
      </c>
      <c r="G367">
        <f t="shared" si="11"/>
        <v>17</v>
      </c>
    </row>
    <row r="368" spans="1:7" x14ac:dyDescent="0.25">
      <c r="A368" t="str">
        <f t="shared" si="10"/>
        <v>Open SuperstockGenaro Lopez</v>
      </c>
      <c r="B368" t="s">
        <v>102</v>
      </c>
      <c r="C368" t="s">
        <v>56</v>
      </c>
      <c r="D368" s="1">
        <v>1</v>
      </c>
      <c r="E368" s="1">
        <v>1</v>
      </c>
      <c r="F368" s="1">
        <v>180</v>
      </c>
      <c r="G368">
        <f t="shared" si="11"/>
        <v>1</v>
      </c>
    </row>
    <row r="369" spans="1:7" x14ac:dyDescent="0.25">
      <c r="A369" t="str">
        <f t="shared" si="10"/>
        <v>Open SuperstockBill Davis</v>
      </c>
      <c r="B369" t="s">
        <v>102</v>
      </c>
      <c r="C369" t="s">
        <v>65</v>
      </c>
      <c r="D369" s="1">
        <v>2</v>
      </c>
      <c r="E369" s="1">
        <v>2</v>
      </c>
      <c r="F369" s="1">
        <v>162</v>
      </c>
      <c r="G369">
        <f t="shared" si="11"/>
        <v>2</v>
      </c>
    </row>
    <row r="370" spans="1:7" x14ac:dyDescent="0.25">
      <c r="A370" t="str">
        <f t="shared" si="10"/>
        <v>Open SuperstockJames Peterec</v>
      </c>
      <c r="B370" t="s">
        <v>102</v>
      </c>
      <c r="C370" t="s">
        <v>153</v>
      </c>
      <c r="D370" s="1">
        <v>3</v>
      </c>
      <c r="E370" s="1">
        <v>3</v>
      </c>
      <c r="F370" s="1">
        <v>80</v>
      </c>
      <c r="G370">
        <f t="shared" si="11"/>
        <v>3</v>
      </c>
    </row>
    <row r="371" spans="1:7" x14ac:dyDescent="0.25">
      <c r="A371" t="str">
        <f t="shared" si="10"/>
        <v>Open SuperstockDavid Meyer</v>
      </c>
      <c r="B371" t="s">
        <v>102</v>
      </c>
      <c r="C371" t="s">
        <v>58</v>
      </c>
      <c r="D371" s="1">
        <v>4</v>
      </c>
      <c r="E371" s="1">
        <v>4</v>
      </c>
      <c r="F371" s="1">
        <v>72</v>
      </c>
      <c r="G371">
        <f t="shared" si="11"/>
        <v>4</v>
      </c>
    </row>
    <row r="372" spans="1:7" x14ac:dyDescent="0.25">
      <c r="A372" t="str">
        <f t="shared" si="10"/>
        <v>Open SuperstockSpencer Kruger</v>
      </c>
      <c r="B372" t="s">
        <v>102</v>
      </c>
      <c r="C372" t="s">
        <v>68</v>
      </c>
      <c r="D372" s="1">
        <v>5</v>
      </c>
      <c r="E372" s="1">
        <v>5</v>
      </c>
      <c r="F372" s="1">
        <v>61</v>
      </c>
      <c r="G372">
        <f t="shared" si="11"/>
        <v>5</v>
      </c>
    </row>
    <row r="373" spans="1:7" x14ac:dyDescent="0.25">
      <c r="A373" t="str">
        <f t="shared" si="10"/>
        <v>Open SuperstockCody Cochran</v>
      </c>
      <c r="B373" t="s">
        <v>102</v>
      </c>
      <c r="C373" t="s">
        <v>220</v>
      </c>
      <c r="D373" s="1">
        <v>6</v>
      </c>
      <c r="E373" s="1">
        <v>6</v>
      </c>
      <c r="F373" s="1">
        <v>58</v>
      </c>
      <c r="G373">
        <f t="shared" si="11"/>
        <v>6</v>
      </c>
    </row>
    <row r="374" spans="1:7" x14ac:dyDescent="0.25">
      <c r="A374" t="str">
        <f t="shared" si="10"/>
        <v>Open SuperstockDavid Thomas</v>
      </c>
      <c r="B374" t="s">
        <v>102</v>
      </c>
      <c r="C374" t="s">
        <v>725</v>
      </c>
      <c r="D374" s="1">
        <v>7</v>
      </c>
      <c r="E374" s="1">
        <v>6</v>
      </c>
      <c r="F374" s="1">
        <v>58</v>
      </c>
      <c r="G374">
        <f t="shared" si="11"/>
        <v>6</v>
      </c>
    </row>
    <row r="375" spans="1:7" x14ac:dyDescent="0.25">
      <c r="A375" t="str">
        <f t="shared" si="10"/>
        <v>Open SuperstockMike Applegate</v>
      </c>
      <c r="B375" t="s">
        <v>102</v>
      </c>
      <c r="C375" t="s">
        <v>420</v>
      </c>
      <c r="D375" s="1">
        <v>8</v>
      </c>
      <c r="E375" s="1">
        <v>7</v>
      </c>
      <c r="F375" s="1">
        <v>50</v>
      </c>
      <c r="G375">
        <f t="shared" si="11"/>
        <v>8</v>
      </c>
    </row>
    <row r="376" spans="1:7" x14ac:dyDescent="0.25">
      <c r="A376" t="str">
        <f t="shared" si="10"/>
        <v>Open SuperstockSteven Marco</v>
      </c>
      <c r="B376" t="s">
        <v>102</v>
      </c>
      <c r="C376" t="s">
        <v>51</v>
      </c>
      <c r="D376" s="1">
        <v>9</v>
      </c>
      <c r="E376" s="1">
        <v>8</v>
      </c>
      <c r="F376" s="1">
        <v>48</v>
      </c>
      <c r="G376">
        <f t="shared" si="11"/>
        <v>9</v>
      </c>
    </row>
    <row r="377" spans="1:7" x14ac:dyDescent="0.25">
      <c r="A377" t="str">
        <f t="shared" si="10"/>
        <v>Open SuperstockKevin Nanthrup</v>
      </c>
      <c r="B377" t="s">
        <v>102</v>
      </c>
      <c r="C377" t="s">
        <v>218</v>
      </c>
      <c r="D377" s="1">
        <v>10</v>
      </c>
      <c r="E377" s="1">
        <v>9</v>
      </c>
      <c r="F377" s="1">
        <v>36</v>
      </c>
      <c r="G377">
        <f t="shared" si="11"/>
        <v>10</v>
      </c>
    </row>
    <row r="378" spans="1:7" x14ac:dyDescent="0.25">
      <c r="A378" t="str">
        <f t="shared" si="10"/>
        <v>Open SuperstockJason Johnson</v>
      </c>
      <c r="B378" t="s">
        <v>102</v>
      </c>
      <c r="C378" t="s">
        <v>75</v>
      </c>
      <c r="D378" s="1">
        <v>11</v>
      </c>
      <c r="E378" s="1">
        <v>10</v>
      </c>
      <c r="F378" s="1">
        <v>34</v>
      </c>
      <c r="G378">
        <f t="shared" si="11"/>
        <v>11</v>
      </c>
    </row>
    <row r="379" spans="1:7" x14ac:dyDescent="0.25">
      <c r="A379" t="str">
        <f t="shared" si="10"/>
        <v>Open SuperstockGilbert Gonzalez</v>
      </c>
      <c r="B379" t="s">
        <v>102</v>
      </c>
      <c r="C379" t="s">
        <v>16</v>
      </c>
      <c r="D379" s="1">
        <v>12</v>
      </c>
      <c r="E379" s="1">
        <v>11</v>
      </c>
      <c r="F379" s="1">
        <v>26</v>
      </c>
      <c r="G379">
        <f t="shared" si="11"/>
        <v>12</v>
      </c>
    </row>
    <row r="380" spans="1:7" x14ac:dyDescent="0.25">
      <c r="A380" t="str">
        <f t="shared" si="10"/>
        <v>Open SuperstockAdam Kownatka</v>
      </c>
      <c r="B380" t="s">
        <v>102</v>
      </c>
      <c r="C380" t="s">
        <v>716</v>
      </c>
      <c r="D380" s="1">
        <v>13</v>
      </c>
      <c r="E380" s="1">
        <v>11</v>
      </c>
      <c r="F380" s="1">
        <v>26</v>
      </c>
      <c r="G380">
        <f t="shared" si="11"/>
        <v>12</v>
      </c>
    </row>
    <row r="381" spans="1:7" x14ac:dyDescent="0.25">
      <c r="A381" t="str">
        <f t="shared" si="10"/>
        <v>Open SuperstockMichael Applehans</v>
      </c>
      <c r="B381" t="s">
        <v>102</v>
      </c>
      <c r="C381" t="s">
        <v>417</v>
      </c>
      <c r="D381" s="1">
        <v>14</v>
      </c>
      <c r="E381" s="1">
        <v>12</v>
      </c>
      <c r="F381" s="1">
        <v>22</v>
      </c>
      <c r="G381">
        <f t="shared" si="11"/>
        <v>14</v>
      </c>
    </row>
    <row r="382" spans="1:7" x14ac:dyDescent="0.25">
      <c r="A382" t="str">
        <f t="shared" si="10"/>
        <v>Open SuperstockJesse Carter</v>
      </c>
      <c r="B382" t="s">
        <v>102</v>
      </c>
      <c r="C382" t="s">
        <v>823</v>
      </c>
      <c r="D382" s="1">
        <v>15</v>
      </c>
      <c r="E382" s="1">
        <v>13</v>
      </c>
      <c r="F382" s="1">
        <v>20</v>
      </c>
      <c r="G382">
        <f t="shared" si="11"/>
        <v>15</v>
      </c>
    </row>
    <row r="383" spans="1:7" x14ac:dyDescent="0.25">
      <c r="A383" t="str">
        <f t="shared" si="10"/>
        <v>Open SuperstockWilliam Russell</v>
      </c>
      <c r="B383" t="s">
        <v>102</v>
      </c>
      <c r="C383" t="s">
        <v>708</v>
      </c>
      <c r="D383" s="1">
        <v>16</v>
      </c>
      <c r="E383" s="1">
        <v>14</v>
      </c>
      <c r="F383" s="1">
        <v>16</v>
      </c>
      <c r="G383">
        <f t="shared" si="11"/>
        <v>16</v>
      </c>
    </row>
    <row r="384" spans="1:7" x14ac:dyDescent="0.25">
      <c r="A384" t="str">
        <f t="shared" si="10"/>
        <v>Open SuperstockMike Keating</v>
      </c>
      <c r="B384" t="s">
        <v>102</v>
      </c>
      <c r="C384" t="s">
        <v>423</v>
      </c>
      <c r="D384" s="1">
        <v>17</v>
      </c>
      <c r="E384" s="1">
        <v>15</v>
      </c>
      <c r="F384" s="1">
        <v>14</v>
      </c>
      <c r="G384">
        <f t="shared" si="11"/>
        <v>17</v>
      </c>
    </row>
    <row r="385" spans="1:7" x14ac:dyDescent="0.25">
      <c r="A385" t="str">
        <f t="shared" si="10"/>
        <v>Open SuperstockClint Gibson</v>
      </c>
      <c r="B385" t="s">
        <v>102</v>
      </c>
      <c r="C385" t="s">
        <v>782</v>
      </c>
      <c r="D385" s="1">
        <v>18</v>
      </c>
      <c r="E385" s="1">
        <v>16</v>
      </c>
      <c r="F385" s="1">
        <v>10</v>
      </c>
      <c r="G385">
        <f t="shared" si="11"/>
        <v>18</v>
      </c>
    </row>
    <row r="386" spans="1:7" x14ac:dyDescent="0.25">
      <c r="A386" t="str">
        <f t="shared" si="10"/>
        <v>Open SuperstockRichard Findlay</v>
      </c>
      <c r="B386" t="s">
        <v>102</v>
      </c>
      <c r="C386" t="s">
        <v>744</v>
      </c>
      <c r="D386" s="1">
        <v>19</v>
      </c>
      <c r="E386" s="1">
        <v>17</v>
      </c>
      <c r="F386" s="1">
        <v>7</v>
      </c>
      <c r="G386">
        <f t="shared" si="11"/>
        <v>19</v>
      </c>
    </row>
    <row r="387" spans="1:7" x14ac:dyDescent="0.25">
      <c r="A387" t="str">
        <f t="shared" si="10"/>
        <v>Open SuperstockMichael Montgomery</v>
      </c>
      <c r="B387" t="s">
        <v>102</v>
      </c>
      <c r="C387" t="s">
        <v>40</v>
      </c>
      <c r="D387" s="1">
        <v>20</v>
      </c>
      <c r="E387" s="1">
        <v>18</v>
      </c>
      <c r="F387" s="1">
        <v>0</v>
      </c>
      <c r="G387">
        <f t="shared" si="11"/>
        <v>20</v>
      </c>
    </row>
    <row r="388" spans="1:7" x14ac:dyDescent="0.25">
      <c r="A388" t="str">
        <f t="shared" si="10"/>
        <v>Open SuperstockCole Phillips</v>
      </c>
      <c r="B388" t="s">
        <v>102</v>
      </c>
      <c r="C388" t="s">
        <v>21</v>
      </c>
      <c r="D388" s="1">
        <v>21</v>
      </c>
      <c r="E388" s="1">
        <v>18</v>
      </c>
      <c r="F388" s="1">
        <v>0</v>
      </c>
      <c r="G388">
        <f t="shared" si="11"/>
        <v>20</v>
      </c>
    </row>
    <row r="389" spans="1:7" x14ac:dyDescent="0.25">
      <c r="A389" t="str">
        <f t="shared" si="10"/>
        <v>Open TwinsJames Kling</v>
      </c>
      <c r="B389" t="s">
        <v>91</v>
      </c>
      <c r="C389" t="s">
        <v>30</v>
      </c>
      <c r="D389" s="1">
        <v>1</v>
      </c>
      <c r="E389" s="1">
        <v>1</v>
      </c>
      <c r="F389" s="1">
        <v>200</v>
      </c>
      <c r="G389">
        <f t="shared" si="11"/>
        <v>1</v>
      </c>
    </row>
    <row r="390" spans="1:7" x14ac:dyDescent="0.25">
      <c r="A390" t="str">
        <f t="shared" si="10"/>
        <v>Open TwinsChristopher De La Torre</v>
      </c>
      <c r="B390" t="s">
        <v>91</v>
      </c>
      <c r="C390" t="s">
        <v>268</v>
      </c>
      <c r="D390" s="1">
        <v>2</v>
      </c>
      <c r="E390" s="1">
        <v>2</v>
      </c>
      <c r="F390" s="1">
        <v>100</v>
      </c>
      <c r="G390">
        <f t="shared" si="11"/>
        <v>2</v>
      </c>
    </row>
    <row r="391" spans="1:7" x14ac:dyDescent="0.25">
      <c r="A391" t="str">
        <f t="shared" si="10"/>
        <v>Open TwinsDonald Rothfuss</v>
      </c>
      <c r="B391" t="s">
        <v>91</v>
      </c>
      <c r="C391" t="s">
        <v>77</v>
      </c>
      <c r="D391" s="1">
        <v>3</v>
      </c>
      <c r="E391" s="1">
        <v>3</v>
      </c>
      <c r="F391" s="1">
        <v>72</v>
      </c>
      <c r="G391">
        <f t="shared" si="11"/>
        <v>3</v>
      </c>
    </row>
    <row r="392" spans="1:7" x14ac:dyDescent="0.25">
      <c r="A392" t="str">
        <f t="shared" ref="A392:A455" si="12">B392&amp;C392</f>
        <v>Open TwinsJason Johnson</v>
      </c>
      <c r="B392" t="s">
        <v>91</v>
      </c>
      <c r="C392" t="s">
        <v>75</v>
      </c>
      <c r="D392" s="1">
        <v>4</v>
      </c>
      <c r="E392" s="1">
        <v>4</v>
      </c>
      <c r="F392" s="1">
        <v>64</v>
      </c>
      <c r="G392">
        <f t="shared" ref="G392:G455" si="13">IF(E392=E391,G391,D392)</f>
        <v>4</v>
      </c>
    </row>
    <row r="393" spans="1:7" x14ac:dyDescent="0.25">
      <c r="A393" t="str">
        <f t="shared" si="12"/>
        <v>Open TwinsRaymond Clark</v>
      </c>
      <c r="B393" t="s">
        <v>91</v>
      </c>
      <c r="C393" t="s">
        <v>22</v>
      </c>
      <c r="D393" s="1">
        <v>5</v>
      </c>
      <c r="E393" s="1">
        <v>5</v>
      </c>
      <c r="F393" s="1">
        <v>52</v>
      </c>
      <c r="G393">
        <f t="shared" si="13"/>
        <v>5</v>
      </c>
    </row>
    <row r="394" spans="1:7" x14ac:dyDescent="0.25">
      <c r="A394" t="str">
        <f t="shared" si="12"/>
        <v>Open TwinsMatt Phoumyxay</v>
      </c>
      <c r="B394" t="s">
        <v>91</v>
      </c>
      <c r="C394" t="s">
        <v>141</v>
      </c>
      <c r="D394" s="1">
        <v>6</v>
      </c>
      <c r="E394" s="1">
        <v>6</v>
      </c>
      <c r="F394" s="1">
        <v>44</v>
      </c>
      <c r="G394">
        <f t="shared" si="13"/>
        <v>6</v>
      </c>
    </row>
    <row r="395" spans="1:7" x14ac:dyDescent="0.25">
      <c r="A395" t="str">
        <f t="shared" si="12"/>
        <v>Open TwinsChristopher Jaech</v>
      </c>
      <c r="B395" t="s">
        <v>91</v>
      </c>
      <c r="C395" t="s">
        <v>444</v>
      </c>
      <c r="D395" s="1">
        <v>7</v>
      </c>
      <c r="E395" s="1">
        <v>7</v>
      </c>
      <c r="F395" s="1">
        <v>40</v>
      </c>
      <c r="G395">
        <f t="shared" si="13"/>
        <v>7</v>
      </c>
    </row>
    <row r="396" spans="1:7" x14ac:dyDescent="0.25">
      <c r="A396" t="str">
        <f t="shared" si="12"/>
        <v>Open TwinsBrian Larrabure</v>
      </c>
      <c r="B396" t="s">
        <v>91</v>
      </c>
      <c r="C396" t="s">
        <v>722</v>
      </c>
      <c r="D396" s="1">
        <v>8</v>
      </c>
      <c r="E396" s="1">
        <v>7</v>
      </c>
      <c r="F396" s="1">
        <v>40</v>
      </c>
      <c r="G396">
        <f t="shared" si="13"/>
        <v>7</v>
      </c>
    </row>
    <row r="397" spans="1:7" x14ac:dyDescent="0.25">
      <c r="A397" t="str">
        <f t="shared" si="12"/>
        <v>Open TwinsDennis Stowers</v>
      </c>
      <c r="B397" t="s">
        <v>91</v>
      </c>
      <c r="C397" t="s">
        <v>188</v>
      </c>
      <c r="D397" s="1">
        <v>9</v>
      </c>
      <c r="E397" s="1">
        <v>7</v>
      </c>
      <c r="F397" s="1">
        <v>40</v>
      </c>
      <c r="G397">
        <f t="shared" si="13"/>
        <v>7</v>
      </c>
    </row>
    <row r="398" spans="1:7" x14ac:dyDescent="0.25">
      <c r="A398" t="str">
        <f t="shared" si="12"/>
        <v>Production 500Mark Taylor</v>
      </c>
      <c r="B398" t="s">
        <v>92</v>
      </c>
      <c r="C398" t="s">
        <v>35</v>
      </c>
      <c r="D398" s="1">
        <v>1</v>
      </c>
      <c r="E398" s="1">
        <v>1</v>
      </c>
      <c r="F398" s="1">
        <v>154</v>
      </c>
      <c r="G398">
        <f t="shared" si="13"/>
        <v>1</v>
      </c>
    </row>
    <row r="399" spans="1:7" x14ac:dyDescent="0.25">
      <c r="A399" t="str">
        <f t="shared" si="12"/>
        <v>Production 500David Purcell</v>
      </c>
      <c r="B399" t="s">
        <v>92</v>
      </c>
      <c r="C399" t="s">
        <v>94</v>
      </c>
      <c r="D399" s="1">
        <v>2</v>
      </c>
      <c r="E399" s="1">
        <v>2</v>
      </c>
      <c r="F399" s="1">
        <v>130</v>
      </c>
      <c r="G399">
        <f t="shared" si="13"/>
        <v>2</v>
      </c>
    </row>
    <row r="400" spans="1:7" x14ac:dyDescent="0.25">
      <c r="A400" t="str">
        <f t="shared" si="12"/>
        <v>Production 500Brock Jones</v>
      </c>
      <c r="B400" t="s">
        <v>92</v>
      </c>
      <c r="C400" t="s">
        <v>138</v>
      </c>
      <c r="D400" s="1">
        <v>3</v>
      </c>
      <c r="E400" s="1">
        <v>3</v>
      </c>
      <c r="F400" s="1">
        <v>74</v>
      </c>
      <c r="G400">
        <f t="shared" si="13"/>
        <v>3</v>
      </c>
    </row>
    <row r="401" spans="1:7" x14ac:dyDescent="0.25">
      <c r="A401" t="str">
        <f t="shared" si="12"/>
        <v>Production 500Timothy Nielsen</v>
      </c>
      <c r="B401" t="s">
        <v>92</v>
      </c>
      <c r="C401" t="s">
        <v>149</v>
      </c>
      <c r="D401" s="1">
        <v>4</v>
      </c>
      <c r="E401" s="1">
        <v>4</v>
      </c>
      <c r="F401" s="1">
        <v>58</v>
      </c>
      <c r="G401">
        <f t="shared" si="13"/>
        <v>4</v>
      </c>
    </row>
    <row r="402" spans="1:7" x14ac:dyDescent="0.25">
      <c r="A402" t="str">
        <f t="shared" si="12"/>
        <v>Production 500Alex Ricci</v>
      </c>
      <c r="B402" t="s">
        <v>92</v>
      </c>
      <c r="C402" t="s">
        <v>712</v>
      </c>
      <c r="D402" s="1">
        <v>5</v>
      </c>
      <c r="E402" s="1">
        <v>5</v>
      </c>
      <c r="F402" s="1">
        <v>50</v>
      </c>
      <c r="G402">
        <f t="shared" si="13"/>
        <v>5</v>
      </c>
    </row>
    <row r="403" spans="1:7" x14ac:dyDescent="0.25">
      <c r="A403" t="str">
        <f t="shared" si="12"/>
        <v>Production 500Ryan Smith</v>
      </c>
      <c r="B403" t="s">
        <v>92</v>
      </c>
      <c r="C403" t="s">
        <v>531</v>
      </c>
      <c r="D403" s="1">
        <v>6</v>
      </c>
      <c r="E403" s="1">
        <v>5</v>
      </c>
      <c r="F403" s="1">
        <v>50</v>
      </c>
      <c r="G403">
        <f t="shared" si="13"/>
        <v>5</v>
      </c>
    </row>
    <row r="404" spans="1:7" x14ac:dyDescent="0.25">
      <c r="A404" t="str">
        <f t="shared" si="12"/>
        <v>Production 500Phil O'Bryan</v>
      </c>
      <c r="B404" t="s">
        <v>92</v>
      </c>
      <c r="C404" t="s">
        <v>72</v>
      </c>
      <c r="D404" s="1">
        <v>7</v>
      </c>
      <c r="E404" s="1">
        <v>6</v>
      </c>
      <c r="F404" s="1">
        <v>46</v>
      </c>
      <c r="G404">
        <f t="shared" si="13"/>
        <v>7</v>
      </c>
    </row>
    <row r="405" spans="1:7" x14ac:dyDescent="0.25">
      <c r="A405" t="str">
        <f t="shared" si="12"/>
        <v>Production 500Brad Moore</v>
      </c>
      <c r="B405" t="s">
        <v>92</v>
      </c>
      <c r="C405" t="s">
        <v>97</v>
      </c>
      <c r="D405" s="1">
        <v>8</v>
      </c>
      <c r="E405" s="1">
        <v>7</v>
      </c>
      <c r="F405" s="1">
        <v>40</v>
      </c>
      <c r="G405">
        <f t="shared" si="13"/>
        <v>8</v>
      </c>
    </row>
    <row r="406" spans="1:7" x14ac:dyDescent="0.25">
      <c r="A406" t="str">
        <f t="shared" si="12"/>
        <v>Production 500Jordan Wolfgramm</v>
      </c>
      <c r="B406" t="s">
        <v>92</v>
      </c>
      <c r="C406" t="s">
        <v>863</v>
      </c>
      <c r="D406" s="1">
        <v>9</v>
      </c>
      <c r="E406" s="1">
        <v>8</v>
      </c>
      <c r="F406" s="1">
        <v>32</v>
      </c>
      <c r="G406">
        <f t="shared" si="13"/>
        <v>9</v>
      </c>
    </row>
    <row r="407" spans="1:7" x14ac:dyDescent="0.25">
      <c r="A407" t="str">
        <f t="shared" si="12"/>
        <v>SportsmanShawn Rothmeyer</v>
      </c>
      <c r="B407" t="s">
        <v>111</v>
      </c>
      <c r="C407" t="s">
        <v>820</v>
      </c>
      <c r="D407" s="1">
        <v>1</v>
      </c>
      <c r="E407" s="1">
        <v>1</v>
      </c>
      <c r="F407" s="1">
        <v>0</v>
      </c>
      <c r="G407">
        <f t="shared" si="13"/>
        <v>1</v>
      </c>
    </row>
    <row r="408" spans="1:7" x14ac:dyDescent="0.25">
      <c r="A408" t="str">
        <f t="shared" si="12"/>
        <v>SportsmanSam Arquit</v>
      </c>
      <c r="B408" t="s">
        <v>111</v>
      </c>
      <c r="C408" t="s">
        <v>719</v>
      </c>
      <c r="D408" s="1">
        <v>2</v>
      </c>
      <c r="E408" s="1">
        <v>1</v>
      </c>
      <c r="F408" s="1">
        <v>0</v>
      </c>
      <c r="G408">
        <f t="shared" si="13"/>
        <v>1</v>
      </c>
    </row>
    <row r="409" spans="1:7" x14ac:dyDescent="0.25">
      <c r="A409" t="str">
        <f t="shared" si="12"/>
        <v>SportsmanRussell Carpenter</v>
      </c>
      <c r="B409" t="s">
        <v>111</v>
      </c>
      <c r="C409" t="s">
        <v>139</v>
      </c>
      <c r="D409" s="1">
        <v>3</v>
      </c>
      <c r="E409" s="1">
        <v>1</v>
      </c>
      <c r="F409" s="1">
        <v>0</v>
      </c>
      <c r="G409">
        <f t="shared" si="13"/>
        <v>1</v>
      </c>
    </row>
    <row r="410" spans="1:7" x14ac:dyDescent="0.25">
      <c r="A410" t="str">
        <f t="shared" si="12"/>
        <v>SportsmanMiguel Alamillo</v>
      </c>
      <c r="B410" t="s">
        <v>111</v>
      </c>
      <c r="C410" t="s">
        <v>106</v>
      </c>
      <c r="D410" s="1">
        <v>4</v>
      </c>
      <c r="E410" s="1">
        <v>1</v>
      </c>
      <c r="F410" s="1">
        <v>0</v>
      </c>
      <c r="G410">
        <f t="shared" si="13"/>
        <v>1</v>
      </c>
    </row>
    <row r="411" spans="1:7" x14ac:dyDescent="0.25">
      <c r="A411" t="str">
        <f t="shared" si="12"/>
        <v>SportsmanRichard Findlay</v>
      </c>
      <c r="B411" t="s">
        <v>111</v>
      </c>
      <c r="C411" t="s">
        <v>744</v>
      </c>
      <c r="D411" s="1">
        <v>5</v>
      </c>
      <c r="E411" s="1">
        <v>1</v>
      </c>
      <c r="F411" s="1">
        <v>0</v>
      </c>
      <c r="G411">
        <f t="shared" si="13"/>
        <v>1</v>
      </c>
    </row>
    <row r="412" spans="1:7" x14ac:dyDescent="0.25">
      <c r="A412" t="str">
        <f t="shared" si="12"/>
        <v>SportsmanChris Cramer</v>
      </c>
      <c r="B412" t="s">
        <v>111</v>
      </c>
      <c r="C412" t="s">
        <v>163</v>
      </c>
      <c r="D412" s="1">
        <v>6</v>
      </c>
      <c r="E412" s="1">
        <v>1</v>
      </c>
      <c r="F412" s="1">
        <v>0</v>
      </c>
      <c r="G412">
        <f t="shared" si="13"/>
        <v>1</v>
      </c>
    </row>
    <row r="413" spans="1:7" x14ac:dyDescent="0.25">
      <c r="A413" t="str">
        <f t="shared" si="12"/>
        <v>SportsmanNick Neven</v>
      </c>
      <c r="B413" t="s">
        <v>111</v>
      </c>
      <c r="C413" t="s">
        <v>896</v>
      </c>
      <c r="D413" s="1">
        <v>7</v>
      </c>
      <c r="E413" s="1">
        <v>1</v>
      </c>
      <c r="F413" s="1">
        <v>0</v>
      </c>
      <c r="G413">
        <f t="shared" si="13"/>
        <v>1</v>
      </c>
    </row>
    <row r="414" spans="1:7" x14ac:dyDescent="0.25">
      <c r="A414" t="str">
        <f t="shared" si="12"/>
        <v>SportsmanKirk Doyle</v>
      </c>
      <c r="B414" t="s">
        <v>111</v>
      </c>
      <c r="C414" t="s">
        <v>200</v>
      </c>
      <c r="D414" s="1">
        <v>8</v>
      </c>
      <c r="E414" s="1">
        <v>1</v>
      </c>
      <c r="F414" s="1">
        <v>0</v>
      </c>
      <c r="G414">
        <f t="shared" si="13"/>
        <v>1</v>
      </c>
    </row>
    <row r="415" spans="1:7" x14ac:dyDescent="0.25">
      <c r="A415" t="str">
        <f t="shared" si="12"/>
        <v>SportsmanJohn Hewitt</v>
      </c>
      <c r="B415" t="s">
        <v>111</v>
      </c>
      <c r="C415" t="s">
        <v>287</v>
      </c>
      <c r="D415" s="1">
        <v>9</v>
      </c>
      <c r="E415" s="1">
        <v>1</v>
      </c>
      <c r="F415" s="1">
        <v>0</v>
      </c>
      <c r="G415">
        <f t="shared" si="13"/>
        <v>1</v>
      </c>
    </row>
    <row r="416" spans="1:7" x14ac:dyDescent="0.25">
      <c r="A416" t="str">
        <f t="shared" si="12"/>
        <v>Stock 1000Bill Davis</v>
      </c>
      <c r="B416" t="s">
        <v>115</v>
      </c>
      <c r="C416" t="s">
        <v>65</v>
      </c>
      <c r="D416" s="1">
        <v>1</v>
      </c>
      <c r="E416" s="1">
        <v>1</v>
      </c>
      <c r="F416" s="1">
        <v>148</v>
      </c>
      <c r="G416">
        <f t="shared" si="13"/>
        <v>1</v>
      </c>
    </row>
    <row r="417" spans="1:7" x14ac:dyDescent="0.25">
      <c r="A417" t="str">
        <f t="shared" si="12"/>
        <v>Stock 1000James Peterec</v>
      </c>
      <c r="B417" t="s">
        <v>115</v>
      </c>
      <c r="C417" t="s">
        <v>153</v>
      </c>
      <c r="D417" s="1">
        <v>2</v>
      </c>
      <c r="E417" s="1">
        <v>2</v>
      </c>
      <c r="F417" s="1">
        <v>110</v>
      </c>
      <c r="G417">
        <f t="shared" si="13"/>
        <v>2</v>
      </c>
    </row>
    <row r="418" spans="1:7" x14ac:dyDescent="0.25">
      <c r="A418" t="str">
        <f t="shared" si="12"/>
        <v>Stock 1000Genaro Lopez</v>
      </c>
      <c r="B418" t="s">
        <v>115</v>
      </c>
      <c r="C418" t="s">
        <v>56</v>
      </c>
      <c r="D418" s="1">
        <v>3</v>
      </c>
      <c r="E418" s="1">
        <v>3</v>
      </c>
      <c r="F418" s="1">
        <v>92</v>
      </c>
      <c r="G418">
        <f t="shared" si="13"/>
        <v>3</v>
      </c>
    </row>
    <row r="419" spans="1:7" x14ac:dyDescent="0.25">
      <c r="A419" t="str">
        <f t="shared" si="12"/>
        <v>Stock 1000David Meyer</v>
      </c>
      <c r="B419" t="s">
        <v>115</v>
      </c>
      <c r="C419" t="s">
        <v>58</v>
      </c>
      <c r="D419" s="1">
        <v>4</v>
      </c>
      <c r="E419" s="1">
        <v>4</v>
      </c>
      <c r="F419" s="1">
        <v>79</v>
      </c>
      <c r="G419">
        <f t="shared" si="13"/>
        <v>4</v>
      </c>
    </row>
    <row r="420" spans="1:7" x14ac:dyDescent="0.25">
      <c r="A420" t="str">
        <f t="shared" si="12"/>
        <v>Stock 1000Cody Cochran</v>
      </c>
      <c r="B420" t="s">
        <v>115</v>
      </c>
      <c r="C420" t="s">
        <v>220</v>
      </c>
      <c r="D420" s="1">
        <v>5</v>
      </c>
      <c r="E420" s="1">
        <v>5</v>
      </c>
      <c r="F420" s="1">
        <v>76</v>
      </c>
      <c r="G420">
        <f t="shared" si="13"/>
        <v>5</v>
      </c>
    </row>
    <row r="421" spans="1:7" x14ac:dyDescent="0.25">
      <c r="A421" t="str">
        <f t="shared" si="12"/>
        <v>Stock 1000Rick Squires</v>
      </c>
      <c r="B421" t="s">
        <v>115</v>
      </c>
      <c r="C421" t="s">
        <v>18</v>
      </c>
      <c r="D421" s="1">
        <v>6</v>
      </c>
      <c r="E421" s="1">
        <v>6</v>
      </c>
      <c r="F421" s="1">
        <v>62</v>
      </c>
      <c r="G421">
        <f t="shared" si="13"/>
        <v>6</v>
      </c>
    </row>
    <row r="422" spans="1:7" x14ac:dyDescent="0.25">
      <c r="A422" t="str">
        <f t="shared" si="12"/>
        <v>Stock 1000Mike Applegate</v>
      </c>
      <c r="B422" t="s">
        <v>115</v>
      </c>
      <c r="C422" t="s">
        <v>420</v>
      </c>
      <c r="D422" s="1">
        <v>7</v>
      </c>
      <c r="E422" s="1">
        <v>7</v>
      </c>
      <c r="F422" s="1">
        <v>50</v>
      </c>
      <c r="G422">
        <f t="shared" si="13"/>
        <v>7</v>
      </c>
    </row>
    <row r="423" spans="1:7" x14ac:dyDescent="0.25">
      <c r="A423" t="str">
        <f t="shared" si="12"/>
        <v>Stock 1000John Hewett</v>
      </c>
      <c r="B423" t="s">
        <v>115</v>
      </c>
      <c r="C423" t="s">
        <v>226</v>
      </c>
      <c r="D423" s="1">
        <v>8</v>
      </c>
      <c r="E423" s="1">
        <v>8</v>
      </c>
      <c r="F423" s="1">
        <v>48</v>
      </c>
      <c r="G423">
        <f t="shared" si="13"/>
        <v>8</v>
      </c>
    </row>
    <row r="424" spans="1:7" x14ac:dyDescent="0.25">
      <c r="A424" t="str">
        <f t="shared" si="12"/>
        <v>Stock 1000Kevin Dolan</v>
      </c>
      <c r="B424" t="s">
        <v>115</v>
      </c>
      <c r="C424" t="s">
        <v>53</v>
      </c>
      <c r="D424" s="1">
        <v>9</v>
      </c>
      <c r="E424" s="1">
        <v>9</v>
      </c>
      <c r="F424" s="1">
        <v>40</v>
      </c>
      <c r="G424">
        <f t="shared" si="13"/>
        <v>9</v>
      </c>
    </row>
    <row r="425" spans="1:7" x14ac:dyDescent="0.25">
      <c r="A425" t="str">
        <f t="shared" si="12"/>
        <v>Stock 1000James Kling</v>
      </c>
      <c r="B425" t="s">
        <v>115</v>
      </c>
      <c r="C425" t="s">
        <v>30</v>
      </c>
      <c r="D425" s="1">
        <v>10</v>
      </c>
      <c r="E425" s="1">
        <v>9</v>
      </c>
      <c r="F425" s="1">
        <v>40</v>
      </c>
      <c r="G425">
        <f t="shared" si="13"/>
        <v>9</v>
      </c>
    </row>
    <row r="426" spans="1:7" x14ac:dyDescent="0.25">
      <c r="A426" t="str">
        <f t="shared" si="12"/>
        <v>Stock 1000James Dailey</v>
      </c>
      <c r="B426" t="s">
        <v>115</v>
      </c>
      <c r="C426" t="s">
        <v>180</v>
      </c>
      <c r="D426" s="1">
        <v>11</v>
      </c>
      <c r="E426" s="1">
        <v>10</v>
      </c>
      <c r="F426" s="1">
        <v>36</v>
      </c>
      <c r="G426">
        <f t="shared" si="13"/>
        <v>11</v>
      </c>
    </row>
    <row r="427" spans="1:7" x14ac:dyDescent="0.25">
      <c r="A427" t="str">
        <f t="shared" si="12"/>
        <v>Stock 1000Gilbert Gonzalez</v>
      </c>
      <c r="B427" t="s">
        <v>115</v>
      </c>
      <c r="C427" t="s">
        <v>16</v>
      </c>
      <c r="D427" s="1">
        <v>12</v>
      </c>
      <c r="E427" s="1">
        <v>11</v>
      </c>
      <c r="F427" s="1">
        <v>32</v>
      </c>
      <c r="G427">
        <f t="shared" si="13"/>
        <v>12</v>
      </c>
    </row>
    <row r="428" spans="1:7" x14ac:dyDescent="0.25">
      <c r="A428" t="str">
        <f t="shared" si="12"/>
        <v>Stock 1000James Riggs</v>
      </c>
      <c r="B428" t="s">
        <v>115</v>
      </c>
      <c r="C428" t="s">
        <v>37</v>
      </c>
      <c r="D428" s="1">
        <v>13</v>
      </c>
      <c r="E428" s="1">
        <v>12</v>
      </c>
      <c r="F428" s="1">
        <v>27</v>
      </c>
      <c r="G428">
        <f t="shared" si="13"/>
        <v>13</v>
      </c>
    </row>
    <row r="429" spans="1:7" x14ac:dyDescent="0.25">
      <c r="A429" t="str">
        <f t="shared" si="12"/>
        <v>Stock 1000William Russell</v>
      </c>
      <c r="B429" t="s">
        <v>115</v>
      </c>
      <c r="C429" t="s">
        <v>708</v>
      </c>
      <c r="D429" s="1">
        <v>14</v>
      </c>
      <c r="E429" s="1">
        <v>13</v>
      </c>
      <c r="F429" s="1">
        <v>26</v>
      </c>
      <c r="G429">
        <f t="shared" si="13"/>
        <v>14</v>
      </c>
    </row>
    <row r="430" spans="1:7" x14ac:dyDescent="0.25">
      <c r="A430" t="str">
        <f t="shared" si="12"/>
        <v>Stock 1000Jesse Carter</v>
      </c>
      <c r="B430" t="s">
        <v>115</v>
      </c>
      <c r="C430" t="s">
        <v>823</v>
      </c>
      <c r="D430" s="1">
        <v>15</v>
      </c>
      <c r="E430" s="1">
        <v>14</v>
      </c>
      <c r="F430" s="1">
        <v>22</v>
      </c>
      <c r="G430">
        <f t="shared" si="13"/>
        <v>15</v>
      </c>
    </row>
    <row r="431" spans="1:7" x14ac:dyDescent="0.25">
      <c r="A431" t="str">
        <f t="shared" si="12"/>
        <v>Stock 1000Malachi roybal</v>
      </c>
      <c r="B431" t="s">
        <v>115</v>
      </c>
      <c r="C431" t="s">
        <v>414</v>
      </c>
      <c r="D431" s="1">
        <v>16</v>
      </c>
      <c r="E431" s="1">
        <v>15</v>
      </c>
      <c r="F431" s="1">
        <v>21</v>
      </c>
      <c r="G431">
        <f t="shared" si="13"/>
        <v>16</v>
      </c>
    </row>
    <row r="432" spans="1:7" x14ac:dyDescent="0.25">
      <c r="A432" t="str">
        <f t="shared" si="12"/>
        <v>Stock 1000Jason Johnson</v>
      </c>
      <c r="B432" t="s">
        <v>115</v>
      </c>
      <c r="C432" t="s">
        <v>75</v>
      </c>
      <c r="D432" s="1">
        <v>17</v>
      </c>
      <c r="E432" s="1">
        <v>16</v>
      </c>
      <c r="F432" s="1">
        <v>20</v>
      </c>
      <c r="G432">
        <f t="shared" si="13"/>
        <v>17</v>
      </c>
    </row>
    <row r="433" spans="1:7" x14ac:dyDescent="0.25">
      <c r="A433" t="str">
        <f t="shared" si="12"/>
        <v>Stock 1000David Thomas</v>
      </c>
      <c r="B433" t="s">
        <v>115</v>
      </c>
      <c r="C433" t="s">
        <v>725</v>
      </c>
      <c r="D433" s="1">
        <v>18</v>
      </c>
      <c r="E433" s="1">
        <v>16</v>
      </c>
      <c r="F433" s="1">
        <v>20</v>
      </c>
      <c r="G433">
        <f t="shared" si="13"/>
        <v>17</v>
      </c>
    </row>
    <row r="434" spans="1:7" x14ac:dyDescent="0.25">
      <c r="A434" t="str">
        <f t="shared" si="12"/>
        <v>Stock 1000Spencer Kruger</v>
      </c>
      <c r="B434" t="s">
        <v>115</v>
      </c>
      <c r="C434" t="s">
        <v>68</v>
      </c>
      <c r="D434" s="1">
        <v>19</v>
      </c>
      <c r="E434" s="1">
        <v>17</v>
      </c>
      <c r="F434" s="1">
        <v>16</v>
      </c>
      <c r="G434">
        <f t="shared" si="13"/>
        <v>19</v>
      </c>
    </row>
    <row r="435" spans="1:7" x14ac:dyDescent="0.25">
      <c r="A435" t="str">
        <f t="shared" si="12"/>
        <v>Stock 1000Kevin Madden</v>
      </c>
      <c r="B435" t="s">
        <v>115</v>
      </c>
      <c r="C435" t="s">
        <v>401</v>
      </c>
      <c r="D435" s="1">
        <v>20</v>
      </c>
      <c r="E435" s="1">
        <v>17</v>
      </c>
      <c r="F435" s="1">
        <v>16</v>
      </c>
      <c r="G435">
        <f t="shared" si="13"/>
        <v>19</v>
      </c>
    </row>
    <row r="436" spans="1:7" x14ac:dyDescent="0.25">
      <c r="A436" t="str">
        <f t="shared" si="12"/>
        <v>Stock 1000Mike Keating</v>
      </c>
      <c r="B436" t="s">
        <v>115</v>
      </c>
      <c r="C436" t="s">
        <v>423</v>
      </c>
      <c r="D436" s="1">
        <v>21</v>
      </c>
      <c r="E436" s="1">
        <v>18</v>
      </c>
      <c r="F436" s="1">
        <v>14</v>
      </c>
      <c r="G436">
        <f t="shared" si="13"/>
        <v>21</v>
      </c>
    </row>
    <row r="437" spans="1:7" x14ac:dyDescent="0.25">
      <c r="A437" t="str">
        <f t="shared" si="12"/>
        <v>Stock 1000Dennis Stowers</v>
      </c>
      <c r="B437" t="s">
        <v>115</v>
      </c>
      <c r="C437" t="s">
        <v>188</v>
      </c>
      <c r="D437" s="1">
        <v>22</v>
      </c>
      <c r="E437" s="1">
        <v>18</v>
      </c>
      <c r="F437" s="1">
        <v>14</v>
      </c>
      <c r="G437">
        <f t="shared" si="13"/>
        <v>21</v>
      </c>
    </row>
    <row r="438" spans="1:7" x14ac:dyDescent="0.25">
      <c r="A438" t="str">
        <f t="shared" si="12"/>
        <v>Stock 1000Sam Arquit</v>
      </c>
      <c r="B438" t="s">
        <v>115</v>
      </c>
      <c r="C438" t="s">
        <v>719</v>
      </c>
      <c r="D438" s="1">
        <v>23</v>
      </c>
      <c r="E438" s="1">
        <v>18</v>
      </c>
      <c r="F438" s="1">
        <v>14</v>
      </c>
      <c r="G438">
        <f t="shared" si="13"/>
        <v>21</v>
      </c>
    </row>
    <row r="439" spans="1:7" x14ac:dyDescent="0.25">
      <c r="A439" t="str">
        <f t="shared" si="12"/>
        <v>Stock 1000Kevin Nanthrup</v>
      </c>
      <c r="B439" t="s">
        <v>115</v>
      </c>
      <c r="C439" t="s">
        <v>218</v>
      </c>
      <c r="D439" s="1">
        <v>24</v>
      </c>
      <c r="E439" s="1">
        <v>19</v>
      </c>
      <c r="F439" s="1">
        <v>12</v>
      </c>
      <c r="G439">
        <f t="shared" si="13"/>
        <v>24</v>
      </c>
    </row>
    <row r="440" spans="1:7" x14ac:dyDescent="0.25">
      <c r="A440" t="str">
        <f t="shared" si="12"/>
        <v>Stock 1000Matthew Cooper</v>
      </c>
      <c r="B440" t="s">
        <v>115</v>
      </c>
      <c r="C440" t="s">
        <v>739</v>
      </c>
      <c r="D440" s="1">
        <v>25</v>
      </c>
      <c r="E440" s="1">
        <v>20</v>
      </c>
      <c r="F440" s="1">
        <v>10</v>
      </c>
      <c r="G440">
        <f t="shared" si="13"/>
        <v>25</v>
      </c>
    </row>
    <row r="441" spans="1:7" x14ac:dyDescent="0.25">
      <c r="A441" t="str">
        <f t="shared" si="12"/>
        <v>Stock 1000Nate McConnell</v>
      </c>
      <c r="B441" t="s">
        <v>115</v>
      </c>
      <c r="C441" t="s">
        <v>769</v>
      </c>
      <c r="D441" s="1">
        <v>26</v>
      </c>
      <c r="E441" s="1">
        <v>21</v>
      </c>
      <c r="F441" s="1">
        <v>8</v>
      </c>
      <c r="G441">
        <f t="shared" si="13"/>
        <v>26</v>
      </c>
    </row>
    <row r="442" spans="1:7" x14ac:dyDescent="0.25">
      <c r="A442" t="str">
        <f t="shared" si="12"/>
        <v>Stock 1000Barry Ketmany</v>
      </c>
      <c r="B442" t="s">
        <v>115</v>
      </c>
      <c r="C442" t="s">
        <v>394</v>
      </c>
      <c r="D442" s="1">
        <v>27</v>
      </c>
      <c r="E442" s="1">
        <v>22</v>
      </c>
      <c r="F442" s="1">
        <v>6</v>
      </c>
      <c r="G442">
        <f t="shared" si="13"/>
        <v>27</v>
      </c>
    </row>
    <row r="443" spans="1:7" x14ac:dyDescent="0.25">
      <c r="A443" t="str">
        <f t="shared" si="12"/>
        <v>Super Street BikeCole Phillips</v>
      </c>
      <c r="B443" t="s">
        <v>388</v>
      </c>
      <c r="C443" t="s">
        <v>21</v>
      </c>
      <c r="D443" s="1">
        <v>1</v>
      </c>
      <c r="E443" s="1">
        <v>1</v>
      </c>
      <c r="F443" s="1">
        <v>166</v>
      </c>
      <c r="G443">
        <f t="shared" si="13"/>
        <v>1</v>
      </c>
    </row>
    <row r="444" spans="1:7" x14ac:dyDescent="0.25">
      <c r="A444" t="str">
        <f t="shared" si="12"/>
        <v>Super Street BikeVictor Arias</v>
      </c>
      <c r="B444" t="s">
        <v>388</v>
      </c>
      <c r="C444" t="s">
        <v>735</v>
      </c>
      <c r="D444" s="1">
        <v>2</v>
      </c>
      <c r="E444" s="1">
        <v>2</v>
      </c>
      <c r="F444" s="1">
        <v>90</v>
      </c>
      <c r="G444">
        <f t="shared" si="13"/>
        <v>2</v>
      </c>
    </row>
    <row r="445" spans="1:7" x14ac:dyDescent="0.25">
      <c r="A445" t="str">
        <f t="shared" si="12"/>
        <v>Super Street BikeRachel Kuns</v>
      </c>
      <c r="B445" t="s">
        <v>388</v>
      </c>
      <c r="C445" t="s">
        <v>669</v>
      </c>
      <c r="D445" s="1">
        <v>3</v>
      </c>
      <c r="E445" s="1">
        <v>3</v>
      </c>
      <c r="F445" s="1">
        <v>88</v>
      </c>
      <c r="G445">
        <f t="shared" si="13"/>
        <v>3</v>
      </c>
    </row>
    <row r="446" spans="1:7" x14ac:dyDescent="0.25">
      <c r="A446" t="str">
        <f t="shared" si="12"/>
        <v>Super Street BikeSam Arquit</v>
      </c>
      <c r="B446" t="s">
        <v>388</v>
      </c>
      <c r="C446" t="s">
        <v>719</v>
      </c>
      <c r="D446" s="1">
        <v>4</v>
      </c>
      <c r="E446" s="1">
        <v>4</v>
      </c>
      <c r="F446" s="1">
        <v>64</v>
      </c>
      <c r="G446">
        <f t="shared" si="13"/>
        <v>4</v>
      </c>
    </row>
    <row r="447" spans="1:7" x14ac:dyDescent="0.25">
      <c r="A447" t="str">
        <f t="shared" si="12"/>
        <v>Super Street BikeAlex Zinaich</v>
      </c>
      <c r="B447" t="s">
        <v>388</v>
      </c>
      <c r="C447" t="s">
        <v>734</v>
      </c>
      <c r="D447" s="1">
        <v>5</v>
      </c>
      <c r="E447" s="1">
        <v>5</v>
      </c>
      <c r="F447" s="1">
        <v>50</v>
      </c>
      <c r="G447">
        <f t="shared" si="13"/>
        <v>5</v>
      </c>
    </row>
    <row r="448" spans="1:7" x14ac:dyDescent="0.25">
      <c r="A448" t="str">
        <f t="shared" si="12"/>
        <v/>
      </c>
      <c r="G448">
        <f t="shared" si="13"/>
        <v>0</v>
      </c>
    </row>
    <row r="449" spans="1:7" x14ac:dyDescent="0.25">
      <c r="A449" t="str">
        <f t="shared" si="12"/>
        <v/>
      </c>
      <c r="G449">
        <f t="shared" si="13"/>
        <v>0</v>
      </c>
    </row>
    <row r="450" spans="1:7" x14ac:dyDescent="0.25">
      <c r="A450" t="str">
        <f t="shared" si="12"/>
        <v/>
      </c>
      <c r="G450">
        <f t="shared" si="13"/>
        <v>0</v>
      </c>
    </row>
    <row r="451" spans="1:7" x14ac:dyDescent="0.25">
      <c r="A451" t="str">
        <f t="shared" si="12"/>
        <v/>
      </c>
      <c r="G451">
        <f t="shared" si="13"/>
        <v>0</v>
      </c>
    </row>
    <row r="452" spans="1:7" x14ac:dyDescent="0.25">
      <c r="A452" t="str">
        <f t="shared" si="12"/>
        <v/>
      </c>
      <c r="G452">
        <f t="shared" si="13"/>
        <v>0</v>
      </c>
    </row>
    <row r="453" spans="1:7" x14ac:dyDescent="0.25">
      <c r="A453" t="str">
        <f t="shared" si="12"/>
        <v/>
      </c>
      <c r="G453">
        <f t="shared" si="13"/>
        <v>0</v>
      </c>
    </row>
    <row r="454" spans="1:7" x14ac:dyDescent="0.25">
      <c r="A454" t="str">
        <f t="shared" si="12"/>
        <v/>
      </c>
      <c r="G454">
        <f t="shared" si="13"/>
        <v>0</v>
      </c>
    </row>
    <row r="455" spans="1:7" x14ac:dyDescent="0.25">
      <c r="A455" t="str">
        <f t="shared" si="12"/>
        <v/>
      </c>
      <c r="G455">
        <f t="shared" si="13"/>
        <v>0</v>
      </c>
    </row>
    <row r="456" spans="1:7" x14ac:dyDescent="0.25">
      <c r="A456" t="str">
        <f t="shared" ref="A456:A519" si="14">B456&amp;C456</f>
        <v/>
      </c>
      <c r="G456">
        <f t="shared" ref="G456:G519" si="15">IF(E456=E455,G455,D456)</f>
        <v>0</v>
      </c>
    </row>
    <row r="457" spans="1:7" x14ac:dyDescent="0.25">
      <c r="A457" t="str">
        <f t="shared" si="14"/>
        <v/>
      </c>
      <c r="G457">
        <f t="shared" si="15"/>
        <v>0</v>
      </c>
    </row>
    <row r="458" spans="1:7" x14ac:dyDescent="0.25">
      <c r="A458" t="str">
        <f t="shared" si="14"/>
        <v/>
      </c>
      <c r="G458">
        <f t="shared" si="15"/>
        <v>0</v>
      </c>
    </row>
    <row r="459" spans="1:7" x14ac:dyDescent="0.25">
      <c r="A459" t="str">
        <f t="shared" si="14"/>
        <v/>
      </c>
      <c r="G459">
        <f t="shared" si="15"/>
        <v>0</v>
      </c>
    </row>
    <row r="460" spans="1:7" x14ac:dyDescent="0.25">
      <c r="A460" t="str">
        <f t="shared" si="14"/>
        <v/>
      </c>
      <c r="G460">
        <f t="shared" si="15"/>
        <v>0</v>
      </c>
    </row>
    <row r="461" spans="1:7" x14ac:dyDescent="0.25">
      <c r="A461" t="str">
        <f t="shared" si="14"/>
        <v/>
      </c>
      <c r="G461">
        <f t="shared" si="15"/>
        <v>0</v>
      </c>
    </row>
    <row r="462" spans="1:7" x14ac:dyDescent="0.25">
      <c r="A462" t="str">
        <f t="shared" si="14"/>
        <v/>
      </c>
      <c r="G462">
        <f t="shared" si="15"/>
        <v>0</v>
      </c>
    </row>
    <row r="463" spans="1:7" x14ac:dyDescent="0.25">
      <c r="A463" t="str">
        <f t="shared" si="14"/>
        <v/>
      </c>
      <c r="G463">
        <f t="shared" si="15"/>
        <v>0</v>
      </c>
    </row>
    <row r="464" spans="1:7" x14ac:dyDescent="0.25">
      <c r="A464" t="str">
        <f t="shared" si="14"/>
        <v/>
      </c>
      <c r="G464">
        <f t="shared" si="15"/>
        <v>0</v>
      </c>
    </row>
    <row r="465" spans="1:7" x14ac:dyDescent="0.25">
      <c r="A465" t="str">
        <f t="shared" si="14"/>
        <v/>
      </c>
      <c r="G465">
        <f t="shared" si="15"/>
        <v>0</v>
      </c>
    </row>
    <row r="466" spans="1:7" x14ac:dyDescent="0.25">
      <c r="A466" t="str">
        <f t="shared" si="14"/>
        <v/>
      </c>
      <c r="G466">
        <f t="shared" si="15"/>
        <v>0</v>
      </c>
    </row>
    <row r="467" spans="1:7" x14ac:dyDescent="0.25">
      <c r="A467" t="str">
        <f t="shared" si="14"/>
        <v/>
      </c>
      <c r="G467">
        <f t="shared" si="15"/>
        <v>0</v>
      </c>
    </row>
    <row r="468" spans="1:7" x14ac:dyDescent="0.25">
      <c r="A468" t="str">
        <f t="shared" si="14"/>
        <v/>
      </c>
      <c r="G468">
        <f t="shared" si="15"/>
        <v>0</v>
      </c>
    </row>
    <row r="469" spans="1:7" x14ac:dyDescent="0.25">
      <c r="A469" t="str">
        <f t="shared" si="14"/>
        <v/>
      </c>
      <c r="G469">
        <f t="shared" si="15"/>
        <v>0</v>
      </c>
    </row>
    <row r="470" spans="1:7" x14ac:dyDescent="0.25">
      <c r="A470" t="str">
        <f t="shared" si="14"/>
        <v/>
      </c>
      <c r="G470">
        <f t="shared" si="15"/>
        <v>0</v>
      </c>
    </row>
    <row r="471" spans="1:7" x14ac:dyDescent="0.25">
      <c r="A471" t="str">
        <f t="shared" si="14"/>
        <v/>
      </c>
      <c r="G471">
        <f t="shared" si="15"/>
        <v>0</v>
      </c>
    </row>
    <row r="472" spans="1:7" x14ac:dyDescent="0.25">
      <c r="A472" t="str">
        <f t="shared" si="14"/>
        <v/>
      </c>
      <c r="G472">
        <f t="shared" si="15"/>
        <v>0</v>
      </c>
    </row>
    <row r="473" spans="1:7" x14ac:dyDescent="0.25">
      <c r="A473" t="str">
        <f t="shared" si="14"/>
        <v/>
      </c>
      <c r="G473">
        <f t="shared" si="15"/>
        <v>0</v>
      </c>
    </row>
    <row r="474" spans="1:7" x14ac:dyDescent="0.25">
      <c r="A474" t="str">
        <f t="shared" si="14"/>
        <v/>
      </c>
      <c r="G474">
        <f t="shared" si="15"/>
        <v>0</v>
      </c>
    </row>
    <row r="475" spans="1:7" x14ac:dyDescent="0.25">
      <c r="A475" t="str">
        <f t="shared" si="14"/>
        <v/>
      </c>
      <c r="G475">
        <f t="shared" si="15"/>
        <v>0</v>
      </c>
    </row>
    <row r="476" spans="1:7" x14ac:dyDescent="0.25">
      <c r="A476" t="str">
        <f t="shared" si="14"/>
        <v/>
      </c>
      <c r="G476">
        <f t="shared" si="15"/>
        <v>0</v>
      </c>
    </row>
    <row r="477" spans="1:7" x14ac:dyDescent="0.25">
      <c r="A477" t="str">
        <f t="shared" si="14"/>
        <v/>
      </c>
      <c r="G477">
        <f t="shared" si="15"/>
        <v>0</v>
      </c>
    </row>
    <row r="478" spans="1:7" x14ac:dyDescent="0.25">
      <c r="A478" t="str">
        <f t="shared" si="14"/>
        <v/>
      </c>
      <c r="G478">
        <f t="shared" si="15"/>
        <v>0</v>
      </c>
    </row>
    <row r="479" spans="1:7" x14ac:dyDescent="0.25">
      <c r="A479" t="str">
        <f t="shared" si="14"/>
        <v/>
      </c>
      <c r="G479">
        <f t="shared" si="15"/>
        <v>0</v>
      </c>
    </row>
    <row r="480" spans="1:7" x14ac:dyDescent="0.25">
      <c r="A480" t="str">
        <f t="shared" si="14"/>
        <v/>
      </c>
      <c r="G480">
        <f t="shared" si="15"/>
        <v>0</v>
      </c>
    </row>
    <row r="481" spans="1:7" x14ac:dyDescent="0.25">
      <c r="A481" t="str">
        <f t="shared" si="14"/>
        <v/>
      </c>
      <c r="G481">
        <f t="shared" si="15"/>
        <v>0</v>
      </c>
    </row>
    <row r="482" spans="1:7" x14ac:dyDescent="0.25">
      <c r="A482" t="str">
        <f t="shared" si="14"/>
        <v/>
      </c>
      <c r="G482">
        <f t="shared" si="15"/>
        <v>0</v>
      </c>
    </row>
    <row r="483" spans="1:7" x14ac:dyDescent="0.25">
      <c r="A483" t="str">
        <f t="shared" si="14"/>
        <v/>
      </c>
      <c r="G483">
        <f t="shared" si="15"/>
        <v>0</v>
      </c>
    </row>
    <row r="484" spans="1:7" x14ac:dyDescent="0.25">
      <c r="A484" t="str">
        <f t="shared" si="14"/>
        <v/>
      </c>
      <c r="G484">
        <f t="shared" si="15"/>
        <v>0</v>
      </c>
    </row>
    <row r="485" spans="1:7" x14ac:dyDescent="0.25">
      <c r="A485" t="str">
        <f t="shared" si="14"/>
        <v/>
      </c>
      <c r="G485">
        <f t="shared" si="15"/>
        <v>0</v>
      </c>
    </row>
    <row r="486" spans="1:7" x14ac:dyDescent="0.25">
      <c r="A486" t="str">
        <f t="shared" si="14"/>
        <v/>
      </c>
      <c r="G486">
        <f t="shared" si="15"/>
        <v>0</v>
      </c>
    </row>
    <row r="487" spans="1:7" x14ac:dyDescent="0.25">
      <c r="A487" t="str">
        <f t="shared" si="14"/>
        <v/>
      </c>
      <c r="G487">
        <f t="shared" si="15"/>
        <v>0</v>
      </c>
    </row>
    <row r="488" spans="1:7" x14ac:dyDescent="0.25">
      <c r="A488" t="str">
        <f t="shared" si="14"/>
        <v/>
      </c>
      <c r="G488">
        <f t="shared" si="15"/>
        <v>0</v>
      </c>
    </row>
    <row r="489" spans="1:7" x14ac:dyDescent="0.25">
      <c r="A489" t="str">
        <f t="shared" si="14"/>
        <v/>
      </c>
      <c r="G489">
        <f t="shared" si="15"/>
        <v>0</v>
      </c>
    </row>
    <row r="490" spans="1:7" x14ac:dyDescent="0.25">
      <c r="A490" t="str">
        <f t="shared" si="14"/>
        <v/>
      </c>
      <c r="G490">
        <f t="shared" si="15"/>
        <v>0</v>
      </c>
    </row>
    <row r="491" spans="1:7" x14ac:dyDescent="0.25">
      <c r="A491" t="str">
        <f t="shared" si="14"/>
        <v/>
      </c>
      <c r="G491">
        <f t="shared" si="15"/>
        <v>0</v>
      </c>
    </row>
    <row r="492" spans="1:7" x14ac:dyDescent="0.25">
      <c r="A492" t="str">
        <f t="shared" si="14"/>
        <v/>
      </c>
      <c r="G492">
        <f t="shared" si="15"/>
        <v>0</v>
      </c>
    </row>
    <row r="493" spans="1:7" x14ac:dyDescent="0.25">
      <c r="A493" t="str">
        <f t="shared" si="14"/>
        <v/>
      </c>
      <c r="G493">
        <f t="shared" si="15"/>
        <v>0</v>
      </c>
    </row>
    <row r="494" spans="1:7" x14ac:dyDescent="0.25">
      <c r="A494" t="str">
        <f t="shared" si="14"/>
        <v/>
      </c>
      <c r="G494">
        <f t="shared" si="15"/>
        <v>0</v>
      </c>
    </row>
    <row r="495" spans="1:7" x14ac:dyDescent="0.25">
      <c r="A495" t="str">
        <f t="shared" si="14"/>
        <v/>
      </c>
      <c r="G495">
        <f t="shared" si="15"/>
        <v>0</v>
      </c>
    </row>
    <row r="496" spans="1:7" x14ac:dyDescent="0.25">
      <c r="A496" t="str">
        <f t="shared" si="14"/>
        <v/>
      </c>
      <c r="G496">
        <f t="shared" si="15"/>
        <v>0</v>
      </c>
    </row>
    <row r="497" spans="1:7" x14ac:dyDescent="0.25">
      <c r="A497" t="str">
        <f t="shared" si="14"/>
        <v/>
      </c>
      <c r="G497">
        <f t="shared" si="15"/>
        <v>0</v>
      </c>
    </row>
    <row r="498" spans="1:7" x14ac:dyDescent="0.25">
      <c r="A498" t="str">
        <f t="shared" si="14"/>
        <v/>
      </c>
      <c r="G498">
        <f t="shared" si="15"/>
        <v>0</v>
      </c>
    </row>
    <row r="499" spans="1:7" x14ac:dyDescent="0.25">
      <c r="A499" t="str">
        <f t="shared" si="14"/>
        <v/>
      </c>
      <c r="G499">
        <f t="shared" si="15"/>
        <v>0</v>
      </c>
    </row>
    <row r="500" spans="1:7" x14ac:dyDescent="0.25">
      <c r="A500" t="str">
        <f t="shared" si="14"/>
        <v/>
      </c>
      <c r="G500">
        <f t="shared" si="15"/>
        <v>0</v>
      </c>
    </row>
    <row r="501" spans="1:7" x14ac:dyDescent="0.25">
      <c r="A501" t="str">
        <f t="shared" si="14"/>
        <v/>
      </c>
      <c r="G501">
        <f t="shared" si="15"/>
        <v>0</v>
      </c>
    </row>
    <row r="502" spans="1:7" x14ac:dyDescent="0.25">
      <c r="A502" t="str">
        <f t="shared" si="14"/>
        <v/>
      </c>
      <c r="G502">
        <f t="shared" si="15"/>
        <v>0</v>
      </c>
    </row>
    <row r="503" spans="1:7" x14ac:dyDescent="0.25">
      <c r="A503" t="str">
        <f t="shared" si="14"/>
        <v/>
      </c>
      <c r="G503">
        <f t="shared" si="15"/>
        <v>0</v>
      </c>
    </row>
    <row r="504" spans="1:7" x14ac:dyDescent="0.25">
      <c r="A504" t="str">
        <f t="shared" si="14"/>
        <v/>
      </c>
      <c r="G504">
        <f t="shared" si="15"/>
        <v>0</v>
      </c>
    </row>
    <row r="505" spans="1:7" x14ac:dyDescent="0.25">
      <c r="A505" t="str">
        <f t="shared" si="14"/>
        <v/>
      </c>
      <c r="G505">
        <f t="shared" si="15"/>
        <v>0</v>
      </c>
    </row>
    <row r="506" spans="1:7" x14ac:dyDescent="0.25">
      <c r="A506" t="str">
        <f t="shared" si="14"/>
        <v/>
      </c>
      <c r="G506">
        <f t="shared" si="15"/>
        <v>0</v>
      </c>
    </row>
    <row r="507" spans="1:7" x14ac:dyDescent="0.25">
      <c r="A507" t="str">
        <f t="shared" si="14"/>
        <v/>
      </c>
      <c r="G507">
        <f t="shared" si="15"/>
        <v>0</v>
      </c>
    </row>
    <row r="508" spans="1:7" x14ac:dyDescent="0.25">
      <c r="A508" t="str">
        <f t="shared" si="14"/>
        <v/>
      </c>
      <c r="G508">
        <f t="shared" si="15"/>
        <v>0</v>
      </c>
    </row>
    <row r="509" spans="1:7" x14ac:dyDescent="0.25">
      <c r="A509" t="str">
        <f t="shared" si="14"/>
        <v/>
      </c>
      <c r="G509">
        <f t="shared" si="15"/>
        <v>0</v>
      </c>
    </row>
    <row r="510" spans="1:7" x14ac:dyDescent="0.25">
      <c r="A510" t="str">
        <f t="shared" si="14"/>
        <v/>
      </c>
      <c r="G510">
        <f t="shared" si="15"/>
        <v>0</v>
      </c>
    </row>
    <row r="511" spans="1:7" x14ac:dyDescent="0.25">
      <c r="A511" t="str">
        <f t="shared" si="14"/>
        <v/>
      </c>
      <c r="G511">
        <f t="shared" si="15"/>
        <v>0</v>
      </c>
    </row>
    <row r="512" spans="1:7" x14ac:dyDescent="0.25">
      <c r="A512" t="str">
        <f t="shared" si="14"/>
        <v/>
      </c>
      <c r="G512">
        <f t="shared" si="15"/>
        <v>0</v>
      </c>
    </row>
    <row r="513" spans="1:7" x14ac:dyDescent="0.25">
      <c r="A513" t="str">
        <f t="shared" si="14"/>
        <v/>
      </c>
      <c r="G513">
        <f t="shared" si="15"/>
        <v>0</v>
      </c>
    </row>
    <row r="514" spans="1:7" x14ac:dyDescent="0.25">
      <c r="A514" t="str">
        <f t="shared" si="14"/>
        <v/>
      </c>
      <c r="G514">
        <f t="shared" si="15"/>
        <v>0</v>
      </c>
    </row>
    <row r="515" spans="1:7" x14ac:dyDescent="0.25">
      <c r="A515" t="str">
        <f t="shared" si="14"/>
        <v/>
      </c>
      <c r="G515">
        <f t="shared" si="15"/>
        <v>0</v>
      </c>
    </row>
    <row r="516" spans="1:7" x14ac:dyDescent="0.25">
      <c r="A516" t="str">
        <f t="shared" si="14"/>
        <v/>
      </c>
      <c r="G516">
        <f t="shared" si="15"/>
        <v>0</v>
      </c>
    </row>
    <row r="517" spans="1:7" x14ac:dyDescent="0.25">
      <c r="A517" t="str">
        <f t="shared" si="14"/>
        <v/>
      </c>
      <c r="G517">
        <f t="shared" si="15"/>
        <v>0</v>
      </c>
    </row>
    <row r="518" spans="1:7" x14ac:dyDescent="0.25">
      <c r="A518" t="str">
        <f t="shared" si="14"/>
        <v/>
      </c>
      <c r="G518">
        <f t="shared" si="15"/>
        <v>0</v>
      </c>
    </row>
    <row r="519" spans="1:7" x14ac:dyDescent="0.25">
      <c r="A519" t="str">
        <f t="shared" si="14"/>
        <v/>
      </c>
      <c r="G519">
        <f t="shared" si="15"/>
        <v>0</v>
      </c>
    </row>
    <row r="520" spans="1:7" x14ac:dyDescent="0.25">
      <c r="A520" t="str">
        <f t="shared" ref="A520:A583" si="16">B520&amp;C520</f>
        <v/>
      </c>
      <c r="G520">
        <f t="shared" ref="G520:G583" si="17">IF(E520=E519,G519,D520)</f>
        <v>0</v>
      </c>
    </row>
    <row r="521" spans="1:7" x14ac:dyDescent="0.25">
      <c r="A521" t="str">
        <f t="shared" si="16"/>
        <v/>
      </c>
      <c r="G521">
        <f t="shared" si="17"/>
        <v>0</v>
      </c>
    </row>
    <row r="522" spans="1:7" x14ac:dyDescent="0.25">
      <c r="A522" t="str">
        <f t="shared" si="16"/>
        <v/>
      </c>
      <c r="G522">
        <f t="shared" si="17"/>
        <v>0</v>
      </c>
    </row>
    <row r="523" spans="1:7" x14ac:dyDescent="0.25">
      <c r="A523" t="str">
        <f t="shared" si="16"/>
        <v/>
      </c>
      <c r="G523">
        <f t="shared" si="17"/>
        <v>0</v>
      </c>
    </row>
    <row r="524" spans="1:7" x14ac:dyDescent="0.25">
      <c r="A524" t="str">
        <f t="shared" si="16"/>
        <v/>
      </c>
      <c r="G524">
        <f t="shared" si="17"/>
        <v>0</v>
      </c>
    </row>
    <row r="525" spans="1:7" x14ac:dyDescent="0.25">
      <c r="A525" t="str">
        <f t="shared" si="16"/>
        <v/>
      </c>
      <c r="G525">
        <f t="shared" si="17"/>
        <v>0</v>
      </c>
    </row>
    <row r="526" spans="1:7" x14ac:dyDescent="0.25">
      <c r="A526" t="str">
        <f t="shared" si="16"/>
        <v/>
      </c>
      <c r="G526">
        <f t="shared" si="17"/>
        <v>0</v>
      </c>
    </row>
    <row r="527" spans="1:7" x14ac:dyDescent="0.25">
      <c r="A527" t="str">
        <f t="shared" si="16"/>
        <v/>
      </c>
      <c r="G527">
        <f t="shared" si="17"/>
        <v>0</v>
      </c>
    </row>
    <row r="528" spans="1:7" x14ac:dyDescent="0.25">
      <c r="A528" t="str">
        <f t="shared" si="16"/>
        <v/>
      </c>
      <c r="G528">
        <f t="shared" si="17"/>
        <v>0</v>
      </c>
    </row>
    <row r="529" spans="1:7" x14ac:dyDescent="0.25">
      <c r="A529" t="str">
        <f t="shared" si="16"/>
        <v/>
      </c>
      <c r="G529">
        <f t="shared" si="17"/>
        <v>0</v>
      </c>
    </row>
    <row r="530" spans="1:7" x14ac:dyDescent="0.25">
      <c r="A530" t="str">
        <f t="shared" si="16"/>
        <v/>
      </c>
      <c r="G530">
        <f t="shared" si="17"/>
        <v>0</v>
      </c>
    </row>
    <row r="531" spans="1:7" x14ac:dyDescent="0.25">
      <c r="A531" t="str">
        <f t="shared" si="16"/>
        <v/>
      </c>
      <c r="G531">
        <f t="shared" si="17"/>
        <v>0</v>
      </c>
    </row>
    <row r="532" spans="1:7" x14ac:dyDescent="0.25">
      <c r="A532" t="str">
        <f t="shared" si="16"/>
        <v/>
      </c>
      <c r="G532">
        <f t="shared" si="17"/>
        <v>0</v>
      </c>
    </row>
    <row r="533" spans="1:7" x14ac:dyDescent="0.25">
      <c r="A533" t="str">
        <f t="shared" si="16"/>
        <v/>
      </c>
      <c r="G533">
        <f t="shared" si="17"/>
        <v>0</v>
      </c>
    </row>
    <row r="534" spans="1:7" x14ac:dyDescent="0.25">
      <c r="A534" t="str">
        <f t="shared" si="16"/>
        <v/>
      </c>
      <c r="G534">
        <f t="shared" si="17"/>
        <v>0</v>
      </c>
    </row>
    <row r="535" spans="1:7" x14ac:dyDescent="0.25">
      <c r="A535" t="str">
        <f t="shared" si="16"/>
        <v/>
      </c>
      <c r="G535">
        <f t="shared" si="17"/>
        <v>0</v>
      </c>
    </row>
    <row r="536" spans="1:7" x14ac:dyDescent="0.25">
      <c r="A536" t="str">
        <f t="shared" si="16"/>
        <v/>
      </c>
      <c r="G536">
        <f t="shared" si="17"/>
        <v>0</v>
      </c>
    </row>
    <row r="537" spans="1:7" x14ac:dyDescent="0.25">
      <c r="A537" t="str">
        <f t="shared" si="16"/>
        <v/>
      </c>
      <c r="G537">
        <f t="shared" si="17"/>
        <v>0</v>
      </c>
    </row>
    <row r="538" spans="1:7" x14ac:dyDescent="0.25">
      <c r="A538" t="str">
        <f t="shared" si="16"/>
        <v/>
      </c>
      <c r="G538">
        <f t="shared" si="17"/>
        <v>0</v>
      </c>
    </row>
    <row r="539" spans="1:7" x14ac:dyDescent="0.25">
      <c r="A539" t="str">
        <f t="shared" si="16"/>
        <v/>
      </c>
      <c r="G539">
        <f t="shared" si="17"/>
        <v>0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38</v>
      </c>
      <c r="D1130">
        <v>0</v>
      </c>
      <c r="G1130">
        <f t="shared" si="35"/>
        <v>0</v>
      </c>
    </row>
    <row r="1131" spans="1:7" x14ac:dyDescent="0.25">
      <c r="A1131" t="s">
        <v>151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Q2773"/>
  <sheetViews>
    <sheetView workbookViewId="0">
      <pane ySplit="1" topLeftCell="A2" activePane="bottomLeft" state="frozen"/>
      <selection pane="bottomLeft" activeCell="C1081" sqref="C1081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24" style="8" bestFit="1" customWidth="1"/>
    <col min="4" max="4" width="6.42578125" style="8" bestFit="1" customWidth="1"/>
    <col min="5" max="5" width="6.140625" style="8" bestFit="1" customWidth="1"/>
    <col min="6" max="6" width="6.42578125" style="8" bestFit="1" customWidth="1"/>
    <col min="7" max="7" width="27.5703125" style="8" bestFit="1" customWidth="1"/>
    <col min="8" max="8" width="7.140625" style="8" bestFit="1" customWidth="1"/>
    <col min="9" max="11" width="12" style="8" bestFit="1" customWidth="1"/>
    <col min="12" max="12" width="22.42578125" style="8" bestFit="1" customWidth="1"/>
    <col min="13" max="13" width="19.140625" style="8" bestFit="1" customWidth="1"/>
    <col min="14" max="14" width="24" style="8" bestFit="1" customWidth="1"/>
    <col min="15" max="15" width="8.85546875" style="8" bestFit="1" customWidth="1"/>
    <col min="16" max="16" width="15.85546875" style="8" bestFit="1" customWidth="1"/>
    <col min="17" max="17" width="24.140625" style="8" bestFit="1" customWidth="1"/>
    <col min="18" max="16384" width="9.140625" style="8"/>
  </cols>
  <sheetData>
    <row r="1" spans="1:1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124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128</v>
      </c>
      <c r="O1" s="8" t="s">
        <v>126</v>
      </c>
      <c r="P1" s="8" t="s">
        <v>155</v>
      </c>
      <c r="Q1" s="8" t="s">
        <v>158</v>
      </c>
    </row>
    <row r="2" spans="1:17" x14ac:dyDescent="0.25">
      <c r="A2" s="26">
        <v>2</v>
      </c>
      <c r="B2" s="26" t="s">
        <v>12</v>
      </c>
      <c r="C2" s="26" t="s">
        <v>13</v>
      </c>
      <c r="D2" s="26">
        <v>1</v>
      </c>
      <c r="E2" s="26">
        <v>1</v>
      </c>
      <c r="F2" s="26">
        <v>177</v>
      </c>
      <c r="G2" s="26" t="s">
        <v>51</v>
      </c>
      <c r="H2" s="26">
        <v>7</v>
      </c>
      <c r="I2" s="26" t="s">
        <v>171</v>
      </c>
      <c r="J2" s="26"/>
      <c r="K2" s="26"/>
      <c r="L2" s="26" t="s">
        <v>28</v>
      </c>
      <c r="M2" s="26" t="s">
        <v>52</v>
      </c>
      <c r="N2" s="8" t="str">
        <f>_xlfn.IFNA(VLOOKUP(C2,'Points and Classes'!D:E,2,FALSE),"")</f>
        <v>Combined GTO</v>
      </c>
      <c r="O2" s="8">
        <f>IF(N2="Sportsman",0,_xlfn.IFNA(VLOOKUP(E2,'Points and Classes'!A:B,2,FALSE),0))</f>
        <v>50</v>
      </c>
      <c r="P2" s="8">
        <f>_xlfn.IFNA(VLOOKUP(N2&amp;G2,'By Class Overall'!A:F,6,FALSE),0)</f>
        <v>100</v>
      </c>
      <c r="Q2" s="8">
        <f>_xlfn.IFNA(VLOOKUP(N2&amp;G2,'By Class Overall'!A:G,7,FALSE),0)</f>
        <v>4</v>
      </c>
    </row>
    <row r="3" spans="1:17" x14ac:dyDescent="0.25">
      <c r="A3" s="26">
        <v>2</v>
      </c>
      <c r="B3" s="26" t="s">
        <v>12</v>
      </c>
      <c r="C3" s="26" t="s">
        <v>13</v>
      </c>
      <c r="D3" s="26">
        <v>2</v>
      </c>
      <c r="E3" s="26">
        <v>2</v>
      </c>
      <c r="F3" s="26">
        <v>136</v>
      </c>
      <c r="G3" s="26" t="s">
        <v>18</v>
      </c>
      <c r="H3" s="26">
        <v>7</v>
      </c>
      <c r="I3" s="26" t="s">
        <v>172</v>
      </c>
      <c r="J3" s="26">
        <v>13.438000000000001</v>
      </c>
      <c r="K3" s="26">
        <v>13.438000000000001</v>
      </c>
      <c r="L3" s="26" t="s">
        <v>148</v>
      </c>
      <c r="M3" s="26" t="s">
        <v>20</v>
      </c>
      <c r="N3" s="8" t="str">
        <f>_xlfn.IFNA(VLOOKUP(C3,'Points and Classes'!D:E,2,FALSE),"")</f>
        <v>Combined GTO</v>
      </c>
      <c r="O3" s="8">
        <f>IF(N3="Sportsman",0,_xlfn.IFNA(VLOOKUP(E3,'Points and Classes'!A:B,2,FALSE),0))</f>
        <v>40</v>
      </c>
      <c r="P3" s="8">
        <f>_xlfn.IFNA(VLOOKUP(N3&amp;G3,'By Class Overall'!A:F,6,FALSE),0)</f>
        <v>180</v>
      </c>
      <c r="Q3" s="8">
        <f>_xlfn.IFNA(VLOOKUP(N3&amp;G3,'By Class Overall'!A:G,7,FALSE),0)</f>
        <v>1</v>
      </c>
    </row>
    <row r="4" spans="1:17" x14ac:dyDescent="0.25">
      <c r="A4" s="26">
        <v>2</v>
      </c>
      <c r="B4" s="26" t="s">
        <v>12</v>
      </c>
      <c r="C4" s="26" t="s">
        <v>13</v>
      </c>
      <c r="D4" s="26">
        <v>3</v>
      </c>
      <c r="E4" s="26">
        <v>3</v>
      </c>
      <c r="F4" s="26">
        <v>321</v>
      </c>
      <c r="G4" s="26" t="s">
        <v>145</v>
      </c>
      <c r="H4" s="26">
        <v>7</v>
      </c>
      <c r="I4" s="26" t="s">
        <v>173</v>
      </c>
      <c r="J4" s="26">
        <v>24.602</v>
      </c>
      <c r="K4" s="26">
        <v>11.164</v>
      </c>
      <c r="L4" s="26" t="s">
        <v>146</v>
      </c>
      <c r="M4" s="26" t="s">
        <v>147</v>
      </c>
      <c r="N4" s="8" t="str">
        <f>_xlfn.IFNA(VLOOKUP(C4,'Points and Classes'!D:E,2,FALSE),"")</f>
        <v>Combined GTO</v>
      </c>
      <c r="O4" s="8">
        <f>IF(N4="Sportsman",0,_xlfn.IFNA(VLOOKUP(E4,'Points and Classes'!A:B,2,FALSE),0))</f>
        <v>32</v>
      </c>
      <c r="P4" s="8">
        <f>_xlfn.IFNA(VLOOKUP(N4&amp;G4,'By Class Overall'!A:F,6,FALSE),0)</f>
        <v>106</v>
      </c>
      <c r="Q4" s="8">
        <f>_xlfn.IFNA(VLOOKUP(N4&amp;G4,'By Class Overall'!A:G,7,FALSE),0)</f>
        <v>3</v>
      </c>
    </row>
    <row r="5" spans="1:17" x14ac:dyDescent="0.25">
      <c r="A5" s="26">
        <v>2</v>
      </c>
      <c r="B5" s="26" t="s">
        <v>12</v>
      </c>
      <c r="C5" s="26" t="s">
        <v>13</v>
      </c>
      <c r="D5" s="26">
        <v>4</v>
      </c>
      <c r="E5" s="26">
        <v>4</v>
      </c>
      <c r="F5" s="26">
        <v>467</v>
      </c>
      <c r="G5" s="26" t="s">
        <v>164</v>
      </c>
      <c r="H5" s="26">
        <v>7</v>
      </c>
      <c r="I5" s="26" t="s">
        <v>174</v>
      </c>
      <c r="J5" s="26">
        <v>24.748000000000001</v>
      </c>
      <c r="K5" s="26">
        <v>0.14599999999999999</v>
      </c>
      <c r="L5" s="26" t="s">
        <v>28</v>
      </c>
      <c r="M5" s="26" t="s">
        <v>29</v>
      </c>
      <c r="N5" s="8" t="str">
        <f>_xlfn.IFNA(VLOOKUP(C5,'Points and Classes'!D:E,2,FALSE),"")</f>
        <v>Combined GTO</v>
      </c>
      <c r="O5" s="8">
        <f>IF(N5="Sportsman",0,_xlfn.IFNA(VLOOKUP(E5,'Points and Classes'!A:B,2,FALSE),0))</f>
        <v>26</v>
      </c>
      <c r="P5" s="8">
        <f>_xlfn.IFNA(VLOOKUP(N5&amp;G5,'By Class Overall'!A:F,6,FALSE),0)</f>
        <v>124</v>
      </c>
      <c r="Q5" s="8">
        <f>_xlfn.IFNA(VLOOKUP(N5&amp;G5,'By Class Overall'!A:G,7,FALSE),0)</f>
        <v>2</v>
      </c>
    </row>
    <row r="6" spans="1:17" x14ac:dyDescent="0.25">
      <c r="A6" s="26">
        <v>2</v>
      </c>
      <c r="B6" s="26" t="s">
        <v>12</v>
      </c>
      <c r="C6" s="26" t="s">
        <v>13</v>
      </c>
      <c r="D6" s="26">
        <v>6</v>
      </c>
      <c r="E6" s="26">
        <v>5</v>
      </c>
      <c r="F6" s="26">
        <v>660</v>
      </c>
      <c r="G6" s="26" t="s">
        <v>35</v>
      </c>
      <c r="H6" s="26">
        <v>7</v>
      </c>
      <c r="I6" s="26" t="s">
        <v>175</v>
      </c>
      <c r="J6" s="27">
        <v>1.3541666666666667E-3</v>
      </c>
      <c r="K6" s="26">
        <v>2E-3</v>
      </c>
      <c r="L6" s="26" t="s">
        <v>79</v>
      </c>
      <c r="M6" s="26" t="s">
        <v>36</v>
      </c>
      <c r="N6" s="8" t="str">
        <f>_xlfn.IFNA(VLOOKUP(C6,'Points and Classes'!D:E,2,FALSE),"")</f>
        <v>Combined GTO</v>
      </c>
      <c r="O6" s="8">
        <f>IF(N6="Sportsman",0,_xlfn.IFNA(VLOOKUP(E6,'Points and Classes'!A:B,2,FALSE),0))</f>
        <v>22</v>
      </c>
      <c r="P6" s="8">
        <f>_xlfn.IFNA(VLOOKUP(N6&amp;G6,'By Class Overall'!A:F,6,FALSE),0)</f>
        <v>56</v>
      </c>
      <c r="Q6" s="8">
        <f>_xlfn.IFNA(VLOOKUP(N6&amp;G6,'By Class Overall'!A:G,7,FALSE),0)</f>
        <v>7</v>
      </c>
    </row>
    <row r="7" spans="1:17" x14ac:dyDescent="0.25">
      <c r="A7" s="26">
        <v>2</v>
      </c>
      <c r="B7" s="26" t="s">
        <v>12</v>
      </c>
      <c r="C7" s="26" t="s">
        <v>13</v>
      </c>
      <c r="D7" s="26">
        <v>7</v>
      </c>
      <c r="E7" s="26">
        <v>6</v>
      </c>
      <c r="F7" s="26">
        <v>123</v>
      </c>
      <c r="G7" s="26" t="s">
        <v>106</v>
      </c>
      <c r="H7" s="26">
        <v>6</v>
      </c>
      <c r="I7" s="26" t="s">
        <v>176</v>
      </c>
      <c r="J7" s="26" t="s">
        <v>64</v>
      </c>
      <c r="K7" s="26" t="s">
        <v>64</v>
      </c>
      <c r="L7" s="26" t="s">
        <v>86</v>
      </c>
      <c r="M7" s="26" t="s">
        <v>160</v>
      </c>
      <c r="N7" s="8" t="str">
        <f>_xlfn.IFNA(VLOOKUP(C7,'Points and Classes'!D:E,2,FALSE),"")</f>
        <v>Combined GTO</v>
      </c>
      <c r="O7" s="8">
        <f>IF(N7="Sportsman",0,_xlfn.IFNA(VLOOKUP(E7,'Points and Classes'!A:B,2,FALSE),0))</f>
        <v>20</v>
      </c>
      <c r="P7" s="8">
        <f>_xlfn.IFNA(VLOOKUP(N7&amp;G7,'By Class Overall'!A:F,6,FALSE),0)</f>
        <v>20</v>
      </c>
      <c r="Q7" s="8">
        <f>_xlfn.IFNA(VLOOKUP(N7&amp;G7,'By Class Overall'!A:G,7,FALSE),0)</f>
        <v>12</v>
      </c>
    </row>
    <row r="8" spans="1:17" x14ac:dyDescent="0.25">
      <c r="A8" s="26">
        <v>2</v>
      </c>
      <c r="B8" s="26" t="s">
        <v>12</v>
      </c>
      <c r="C8" s="26" t="s">
        <v>13</v>
      </c>
      <c r="D8" s="26" t="s">
        <v>38</v>
      </c>
      <c r="E8" s="26" t="s">
        <v>38</v>
      </c>
      <c r="F8" s="26">
        <v>96</v>
      </c>
      <c r="G8" s="26" t="s">
        <v>177</v>
      </c>
      <c r="H8" s="26"/>
      <c r="I8" s="26" t="s">
        <v>160</v>
      </c>
      <c r="J8" s="26" t="s">
        <v>38</v>
      </c>
      <c r="K8" s="26"/>
      <c r="L8" s="26" t="s">
        <v>15</v>
      </c>
      <c r="M8" s="26" t="s">
        <v>178</v>
      </c>
      <c r="N8" s="8" t="str">
        <f>_xlfn.IFNA(VLOOKUP(C8,'Points and Classes'!D:E,2,FALSE),"")</f>
        <v>Combined GTO</v>
      </c>
      <c r="O8" s="8">
        <f>IF(N8="Sportsman",0,_xlfn.IFNA(VLOOKUP(E8,'Points and Classes'!A:B,2,FALSE),0))</f>
        <v>0</v>
      </c>
      <c r="P8" s="8">
        <f>_xlfn.IFNA(VLOOKUP(N8&amp;G8,'By Class Overall'!A:F,6,FALSE),0)</f>
        <v>0</v>
      </c>
      <c r="Q8" s="8">
        <f>_xlfn.IFNA(VLOOKUP(N8&amp;G8,'By Class Overall'!A:G,7,FALSE),0)</f>
        <v>0</v>
      </c>
    </row>
    <row r="9" spans="1:17" x14ac:dyDescent="0.25">
      <c r="A9" s="26">
        <v>2</v>
      </c>
      <c r="B9" s="26" t="s">
        <v>12</v>
      </c>
      <c r="C9" s="26" t="s">
        <v>13</v>
      </c>
      <c r="D9" s="26" t="s">
        <v>38</v>
      </c>
      <c r="E9" s="26" t="s">
        <v>38</v>
      </c>
      <c r="F9" s="26">
        <v>442</v>
      </c>
      <c r="G9" s="26" t="s">
        <v>179</v>
      </c>
      <c r="H9" s="26"/>
      <c r="I9" s="26" t="s">
        <v>160</v>
      </c>
      <c r="J9" s="26" t="s">
        <v>38</v>
      </c>
      <c r="K9" s="26"/>
      <c r="L9" s="26" t="s">
        <v>15</v>
      </c>
      <c r="M9" s="26" t="s">
        <v>57</v>
      </c>
      <c r="N9" s="8" t="str">
        <f>_xlfn.IFNA(VLOOKUP(C9,'Points and Classes'!D:E,2,FALSE),"")</f>
        <v>Combined GTO</v>
      </c>
      <c r="O9" s="8">
        <f>IF(N9="Sportsman",0,_xlfn.IFNA(VLOOKUP(E9,'Points and Classes'!A:B,2,FALSE),0))</f>
        <v>0</v>
      </c>
      <c r="P9" s="8">
        <f>_xlfn.IFNA(VLOOKUP(N9&amp;G9,'By Class Overall'!A:F,6,FALSE),0)</f>
        <v>0</v>
      </c>
      <c r="Q9" s="8">
        <f>_xlfn.IFNA(VLOOKUP(N9&amp;G9,'By Class Overall'!A:G,7,FALSE),0)</f>
        <v>0</v>
      </c>
    </row>
    <row r="10" spans="1:17" x14ac:dyDescent="0.25">
      <c r="A10" s="26">
        <v>2</v>
      </c>
      <c r="B10" s="26" t="s">
        <v>12</v>
      </c>
      <c r="C10" s="26" t="s">
        <v>13</v>
      </c>
      <c r="D10" s="26" t="s">
        <v>38</v>
      </c>
      <c r="E10" s="26" t="s">
        <v>38</v>
      </c>
      <c r="F10" s="26">
        <v>104</v>
      </c>
      <c r="G10" s="26" t="s">
        <v>180</v>
      </c>
      <c r="H10" s="26"/>
      <c r="I10" s="26" t="s">
        <v>160</v>
      </c>
      <c r="J10" s="26" t="s">
        <v>38</v>
      </c>
      <c r="K10" s="26"/>
      <c r="L10" s="26" t="s">
        <v>181</v>
      </c>
      <c r="M10" s="26" t="s">
        <v>182</v>
      </c>
      <c r="N10" s="8" t="str">
        <f>_xlfn.IFNA(VLOOKUP(C10,'Points and Classes'!D:E,2,FALSE),"")</f>
        <v>Combined GTO</v>
      </c>
      <c r="O10" s="8">
        <f>IF(N10="Sportsman",0,_xlfn.IFNA(VLOOKUP(E10,'Points and Classes'!A:B,2,FALSE),0))</f>
        <v>0</v>
      </c>
      <c r="P10" s="8">
        <f>_xlfn.IFNA(VLOOKUP(N10&amp;G10,'By Class Overall'!A:F,6,FALSE),0)</f>
        <v>0</v>
      </c>
      <c r="Q10" s="8">
        <f>_xlfn.IFNA(VLOOKUP(N10&amp;G10,'By Class Overall'!A:G,7,FALSE),0)</f>
        <v>0</v>
      </c>
    </row>
    <row r="11" spans="1:17" x14ac:dyDescent="0.25">
      <c r="A11" s="26">
        <v>2</v>
      </c>
      <c r="B11" s="26" t="s">
        <v>12</v>
      </c>
      <c r="C11" s="26" t="s">
        <v>13</v>
      </c>
      <c r="D11" s="26" t="s">
        <v>38</v>
      </c>
      <c r="E11" s="26" t="s">
        <v>38</v>
      </c>
      <c r="F11" s="26">
        <v>881</v>
      </c>
      <c r="G11" s="26" t="s">
        <v>163</v>
      </c>
      <c r="H11" s="26"/>
      <c r="I11" s="26" t="s">
        <v>160</v>
      </c>
      <c r="J11" s="26" t="s">
        <v>38</v>
      </c>
      <c r="K11" s="26"/>
      <c r="L11" s="26" t="s">
        <v>183</v>
      </c>
      <c r="M11" s="26" t="s">
        <v>184</v>
      </c>
      <c r="N11" s="8" t="str">
        <f>_xlfn.IFNA(VLOOKUP(C11,'Points and Classes'!D:E,2,FALSE),"")</f>
        <v>Combined GTO</v>
      </c>
      <c r="O11" s="8">
        <f>IF(N11="Sportsman",0,_xlfn.IFNA(VLOOKUP(E11,'Points and Classes'!A:B,2,FALSE),0))</f>
        <v>0</v>
      </c>
      <c r="P11" s="8">
        <f>_xlfn.IFNA(VLOOKUP(N11&amp;G11,'By Class Overall'!A:F,6,FALSE),0)</f>
        <v>0</v>
      </c>
      <c r="Q11" s="8">
        <f>_xlfn.IFNA(VLOOKUP(N11&amp;G11,'By Class Overall'!A:G,7,FALSE),0)</f>
        <v>0</v>
      </c>
    </row>
    <row r="12" spans="1:17" x14ac:dyDescent="0.25">
      <c r="A12" s="26">
        <v>2</v>
      </c>
      <c r="B12" s="26" t="s">
        <v>12</v>
      </c>
      <c r="C12" s="26" t="s">
        <v>13</v>
      </c>
      <c r="D12" s="26" t="s">
        <v>38</v>
      </c>
      <c r="E12" s="26" t="s">
        <v>38</v>
      </c>
      <c r="F12" s="26">
        <v>100</v>
      </c>
      <c r="G12" s="26" t="s">
        <v>185</v>
      </c>
      <c r="H12" s="26"/>
      <c r="I12" s="26" t="s">
        <v>160</v>
      </c>
      <c r="J12" s="26" t="s">
        <v>38</v>
      </c>
      <c r="K12" s="26"/>
      <c r="L12" s="26" t="s">
        <v>15</v>
      </c>
      <c r="M12" s="26" t="s">
        <v>186</v>
      </c>
      <c r="N12" s="8" t="str">
        <f>_xlfn.IFNA(VLOOKUP(C12,'Points and Classes'!D:E,2,FALSE),"")</f>
        <v>Combined GTO</v>
      </c>
      <c r="O12" s="8">
        <f>IF(N12="Sportsman",0,_xlfn.IFNA(VLOOKUP(E12,'Points and Classes'!A:B,2,FALSE),0))</f>
        <v>0</v>
      </c>
      <c r="P12" s="8">
        <f>_xlfn.IFNA(VLOOKUP(N12&amp;G12,'By Class Overall'!A:F,6,FALSE),0)</f>
        <v>0</v>
      </c>
      <c r="Q12" s="8">
        <f>_xlfn.IFNA(VLOOKUP(N12&amp;G12,'By Class Overall'!A:G,7,FALSE),0)</f>
        <v>0</v>
      </c>
    </row>
    <row r="13" spans="1:17" x14ac:dyDescent="0.25">
      <c r="A13" s="26">
        <v>2</v>
      </c>
      <c r="B13" s="26" t="s">
        <v>12</v>
      </c>
      <c r="C13" s="26" t="s">
        <v>13</v>
      </c>
      <c r="D13" s="26" t="s">
        <v>38</v>
      </c>
      <c r="E13" s="26" t="s">
        <v>38</v>
      </c>
      <c r="F13" s="26">
        <v>805</v>
      </c>
      <c r="G13" s="26" t="s">
        <v>43</v>
      </c>
      <c r="H13" s="26"/>
      <c r="I13" s="26" t="s">
        <v>160</v>
      </c>
      <c r="J13" s="26" t="s">
        <v>38</v>
      </c>
      <c r="K13" s="26"/>
      <c r="L13" s="26" t="s">
        <v>44</v>
      </c>
      <c r="M13" s="26" t="s">
        <v>29</v>
      </c>
      <c r="N13" s="8" t="str">
        <f>_xlfn.IFNA(VLOOKUP(C13,'Points and Classes'!D:E,2,FALSE),"")</f>
        <v>Combined GTO</v>
      </c>
      <c r="O13" s="8">
        <f>IF(N13="Sportsman",0,_xlfn.IFNA(VLOOKUP(E13,'Points and Classes'!A:B,2,FALSE),0))</f>
        <v>0</v>
      </c>
      <c r="P13" s="8">
        <f>_xlfn.IFNA(VLOOKUP(N13&amp;G13,'By Class Overall'!A:F,6,FALSE),0)</f>
        <v>0</v>
      </c>
      <c r="Q13" s="8">
        <f>_xlfn.IFNA(VLOOKUP(N13&amp;G13,'By Class Overall'!A:G,7,FALSE),0)</f>
        <v>0</v>
      </c>
    </row>
    <row r="14" spans="1:17" x14ac:dyDescent="0.25">
      <c r="A14" s="26">
        <v>2</v>
      </c>
      <c r="B14" s="26" t="s">
        <v>12</v>
      </c>
      <c r="C14" s="26" t="s">
        <v>13</v>
      </c>
      <c r="D14" s="26" t="s">
        <v>38</v>
      </c>
      <c r="E14" s="26" t="s">
        <v>38</v>
      </c>
      <c r="F14" s="26">
        <v>711</v>
      </c>
      <c r="G14" s="26" t="s">
        <v>84</v>
      </c>
      <c r="H14" s="26"/>
      <c r="I14" s="26" t="s">
        <v>160</v>
      </c>
      <c r="J14" s="26" t="s">
        <v>38</v>
      </c>
      <c r="K14" s="26"/>
      <c r="L14" s="26" t="s">
        <v>15</v>
      </c>
      <c r="M14" s="26" t="s">
        <v>85</v>
      </c>
      <c r="N14" s="8" t="str">
        <f>_xlfn.IFNA(VLOOKUP(C14,'Points and Classes'!D:E,2,FALSE),"")</f>
        <v>Combined GTO</v>
      </c>
      <c r="O14" s="8">
        <f>IF(N14="Sportsman",0,_xlfn.IFNA(VLOOKUP(E14,'Points and Classes'!A:B,2,FALSE),0))</f>
        <v>0</v>
      </c>
      <c r="P14" s="8">
        <f>_xlfn.IFNA(VLOOKUP(N14&amp;G14,'By Class Overall'!A:F,6,FALSE),0)</f>
        <v>0</v>
      </c>
      <c r="Q14" s="8">
        <f>_xlfn.IFNA(VLOOKUP(N14&amp;G14,'By Class Overall'!A:G,7,FALSE),0)</f>
        <v>0</v>
      </c>
    </row>
    <row r="15" spans="1:17" x14ac:dyDescent="0.25">
      <c r="A15" s="26">
        <v>2</v>
      </c>
      <c r="B15" s="26" t="s">
        <v>12</v>
      </c>
      <c r="C15" s="26" t="s">
        <v>13</v>
      </c>
      <c r="D15" s="26" t="s">
        <v>38</v>
      </c>
      <c r="E15" s="26" t="s">
        <v>38</v>
      </c>
      <c r="F15" s="26">
        <v>607</v>
      </c>
      <c r="G15" s="26" t="s">
        <v>37</v>
      </c>
      <c r="H15" s="26"/>
      <c r="I15" s="26" t="s">
        <v>160</v>
      </c>
      <c r="J15" s="26" t="s">
        <v>38</v>
      </c>
      <c r="K15" s="26"/>
      <c r="L15" s="26" t="s">
        <v>28</v>
      </c>
      <c r="M15" s="26" t="s">
        <v>187</v>
      </c>
      <c r="N15" s="8" t="str">
        <f>_xlfn.IFNA(VLOOKUP(C15,'Points and Classes'!D:E,2,FALSE),"")</f>
        <v>Combined GTO</v>
      </c>
      <c r="O15" s="8">
        <f>IF(N15="Sportsman",0,_xlfn.IFNA(VLOOKUP(E15,'Points and Classes'!A:B,2,FALSE),0))</f>
        <v>0</v>
      </c>
      <c r="P15" s="8">
        <f>_xlfn.IFNA(VLOOKUP(N15&amp;G15,'By Class Overall'!A:F,6,FALSE),0)</f>
        <v>0</v>
      </c>
      <c r="Q15" s="8">
        <f>_xlfn.IFNA(VLOOKUP(N15&amp;G15,'By Class Overall'!A:G,7,FALSE),0)</f>
        <v>0</v>
      </c>
    </row>
    <row r="16" spans="1:17" x14ac:dyDescent="0.25">
      <c r="A16" s="26">
        <v>2</v>
      </c>
      <c r="B16" s="26" t="s">
        <v>12</v>
      </c>
      <c r="C16" s="26" t="s">
        <v>13</v>
      </c>
      <c r="D16" s="26" t="s">
        <v>38</v>
      </c>
      <c r="E16" s="26" t="s">
        <v>38</v>
      </c>
      <c r="F16" s="26">
        <v>268</v>
      </c>
      <c r="G16" s="26" t="s">
        <v>87</v>
      </c>
      <c r="H16" s="26"/>
      <c r="I16" s="26" t="s">
        <v>160</v>
      </c>
      <c r="J16" s="26" t="s">
        <v>38</v>
      </c>
      <c r="K16" s="26"/>
      <c r="L16" s="26" t="s">
        <v>88</v>
      </c>
      <c r="M16" s="26" t="s">
        <v>89</v>
      </c>
      <c r="N16" s="8" t="str">
        <f>_xlfn.IFNA(VLOOKUP(C16,'Points and Classes'!D:E,2,FALSE),"")</f>
        <v>Combined GTO</v>
      </c>
      <c r="O16" s="8">
        <f>IF(N16="Sportsman",0,_xlfn.IFNA(VLOOKUP(E16,'Points and Classes'!A:B,2,FALSE),0))</f>
        <v>0</v>
      </c>
      <c r="P16" s="8">
        <f>_xlfn.IFNA(VLOOKUP(N16&amp;G16,'By Class Overall'!A:F,6,FALSE),0)</f>
        <v>26</v>
      </c>
      <c r="Q16" s="8">
        <f>_xlfn.IFNA(VLOOKUP(N16&amp;G16,'By Class Overall'!A:G,7,FALSE),0)</f>
        <v>11</v>
      </c>
    </row>
    <row r="17" spans="1:17" x14ac:dyDescent="0.25">
      <c r="A17" s="26">
        <v>2</v>
      </c>
      <c r="B17" s="26" t="s">
        <v>12</v>
      </c>
      <c r="C17" s="26" t="s">
        <v>13</v>
      </c>
      <c r="D17" s="26" t="s">
        <v>38</v>
      </c>
      <c r="E17" s="26" t="s">
        <v>38</v>
      </c>
      <c r="F17" s="26" t="s">
        <v>169</v>
      </c>
      <c r="G17" s="26" t="s">
        <v>188</v>
      </c>
      <c r="H17" s="26"/>
      <c r="I17" s="26" t="s">
        <v>160</v>
      </c>
      <c r="J17" s="26" t="s">
        <v>38</v>
      </c>
      <c r="K17" s="26"/>
      <c r="L17" s="26" t="s">
        <v>39</v>
      </c>
      <c r="M17" s="26" t="s">
        <v>189</v>
      </c>
      <c r="N17" s="8" t="str">
        <f>_xlfn.IFNA(VLOOKUP(C17,'Points and Classes'!D:E,2,FALSE),"")</f>
        <v>Combined GTO</v>
      </c>
      <c r="O17" s="8">
        <f>IF(N17="Sportsman",0,_xlfn.IFNA(VLOOKUP(E17,'Points and Classes'!A:B,2,FALSE),0))</f>
        <v>0</v>
      </c>
      <c r="P17" s="8">
        <f>_xlfn.IFNA(VLOOKUP(N17&amp;G17,'By Class Overall'!A:F,6,FALSE),0)</f>
        <v>0</v>
      </c>
      <c r="Q17" s="8">
        <f>_xlfn.IFNA(VLOOKUP(N17&amp;G17,'By Class Overall'!A:G,7,FALSE),0)</f>
        <v>0</v>
      </c>
    </row>
    <row r="18" spans="1:17" x14ac:dyDescent="0.25">
      <c r="A18" s="26">
        <v>2</v>
      </c>
      <c r="B18" s="26" t="s">
        <v>12</v>
      </c>
      <c r="C18" s="26" t="s">
        <v>13</v>
      </c>
      <c r="D18" s="26" t="s">
        <v>38</v>
      </c>
      <c r="E18" s="26" t="s">
        <v>38</v>
      </c>
      <c r="F18" s="26">
        <v>107</v>
      </c>
      <c r="G18" s="26" t="s">
        <v>30</v>
      </c>
      <c r="H18" s="26"/>
      <c r="I18" s="26" t="s">
        <v>160</v>
      </c>
      <c r="J18" s="26" t="s">
        <v>38</v>
      </c>
      <c r="K18" s="26"/>
      <c r="L18" s="26" t="s">
        <v>31</v>
      </c>
      <c r="M18" s="26" t="s">
        <v>32</v>
      </c>
      <c r="N18" s="8" t="str">
        <f>_xlfn.IFNA(VLOOKUP(C18,'Points and Classes'!D:E,2,FALSE),"")</f>
        <v>Combined GTO</v>
      </c>
      <c r="O18" s="8">
        <f>IF(N18="Sportsman",0,_xlfn.IFNA(VLOOKUP(E18,'Points and Classes'!A:B,2,FALSE),0))</f>
        <v>0</v>
      </c>
      <c r="P18" s="8">
        <f>_xlfn.IFNA(VLOOKUP(N18&amp;G18,'By Class Overall'!A:F,6,FALSE),0)</f>
        <v>0</v>
      </c>
      <c r="Q18" s="8">
        <f>_xlfn.IFNA(VLOOKUP(N18&amp;G18,'By Class Overall'!A:G,7,FALSE),0)</f>
        <v>0</v>
      </c>
    </row>
    <row r="19" spans="1:17" x14ac:dyDescent="0.25">
      <c r="A19" s="26">
        <v>2</v>
      </c>
      <c r="B19" s="26" t="s">
        <v>12</v>
      </c>
      <c r="C19" s="26" t="s">
        <v>13</v>
      </c>
      <c r="D19" s="26" t="s">
        <v>38</v>
      </c>
      <c r="E19" s="26" t="s">
        <v>38</v>
      </c>
      <c r="F19" s="26">
        <v>307</v>
      </c>
      <c r="G19" s="26" t="s">
        <v>25</v>
      </c>
      <c r="H19" s="26"/>
      <c r="I19" s="26" t="s">
        <v>160</v>
      </c>
      <c r="J19" s="26" t="s">
        <v>38</v>
      </c>
      <c r="K19" s="26"/>
      <c r="L19" s="26" t="s">
        <v>26</v>
      </c>
      <c r="M19" s="26" t="s">
        <v>27</v>
      </c>
      <c r="N19" s="8" t="str">
        <f>_xlfn.IFNA(VLOOKUP(C19,'Points and Classes'!D:E,2,FALSE),"")</f>
        <v>Combined GTO</v>
      </c>
      <c r="O19" s="8">
        <f>IF(N19="Sportsman",0,_xlfn.IFNA(VLOOKUP(E19,'Points and Classes'!A:B,2,FALSE),0))</f>
        <v>0</v>
      </c>
      <c r="P19" s="8">
        <f>_xlfn.IFNA(VLOOKUP(N19&amp;G19,'By Class Overall'!A:F,6,FALSE),0)</f>
        <v>0</v>
      </c>
      <c r="Q19" s="8">
        <f>_xlfn.IFNA(VLOOKUP(N19&amp;G19,'By Class Overall'!A:G,7,FALSE),0)</f>
        <v>0</v>
      </c>
    </row>
    <row r="20" spans="1:17" x14ac:dyDescent="0.25">
      <c r="A20" s="26">
        <v>2</v>
      </c>
      <c r="B20" s="26" t="s">
        <v>12</v>
      </c>
      <c r="C20" s="26" t="s">
        <v>116</v>
      </c>
      <c r="D20" s="26">
        <v>1</v>
      </c>
      <c r="E20" s="26">
        <v>1</v>
      </c>
      <c r="F20" s="26">
        <v>966</v>
      </c>
      <c r="G20" s="26" t="s">
        <v>190</v>
      </c>
      <c r="H20" s="26">
        <v>7</v>
      </c>
      <c r="I20" s="26" t="s">
        <v>191</v>
      </c>
      <c r="J20" s="26"/>
      <c r="K20" s="26"/>
      <c r="L20" s="26" t="s">
        <v>161</v>
      </c>
      <c r="M20" s="26" t="s">
        <v>192</v>
      </c>
      <c r="N20" s="8" t="str">
        <f>_xlfn.IFNA(VLOOKUP(C20,'Points and Classes'!D:E,2,FALSE),"")</f>
        <v>Combined GTU</v>
      </c>
      <c r="O20" s="8">
        <f>IF(N20="Sportsman",0,_xlfn.IFNA(VLOOKUP(E20,'Points and Classes'!A:B,2,FALSE),0))</f>
        <v>50</v>
      </c>
      <c r="P20" s="8">
        <f>_xlfn.IFNA(VLOOKUP(N20&amp;G20,'By Class Overall'!A:F,6,FALSE),0)</f>
        <v>150</v>
      </c>
      <c r="Q20" s="8">
        <f>_xlfn.IFNA(VLOOKUP(N20&amp;G20,'By Class Overall'!A:G,7,FALSE),0)</f>
        <v>1</v>
      </c>
    </row>
    <row r="21" spans="1:17" x14ac:dyDescent="0.25">
      <c r="A21" s="26">
        <v>2</v>
      </c>
      <c r="B21" s="26" t="s">
        <v>12</v>
      </c>
      <c r="C21" s="26" t="s">
        <v>116</v>
      </c>
      <c r="D21" s="26">
        <v>2</v>
      </c>
      <c r="E21" s="26">
        <v>2</v>
      </c>
      <c r="F21" s="26">
        <v>307</v>
      </c>
      <c r="G21" s="26" t="s">
        <v>25</v>
      </c>
      <c r="H21" s="26">
        <v>7</v>
      </c>
      <c r="I21" s="26" t="s">
        <v>193</v>
      </c>
      <c r="J21" s="26">
        <v>22.919</v>
      </c>
      <c r="K21" s="26">
        <v>22.919</v>
      </c>
      <c r="L21" s="26" t="s">
        <v>23</v>
      </c>
      <c r="M21" s="26" t="s">
        <v>27</v>
      </c>
      <c r="N21" s="8" t="str">
        <f>_xlfn.IFNA(VLOOKUP(C21,'Points and Classes'!D:E,2,FALSE),"")</f>
        <v>Combined GTU</v>
      </c>
      <c r="O21" s="8">
        <f>IF(N21="Sportsman",0,_xlfn.IFNA(VLOOKUP(E21,'Points and Classes'!A:B,2,FALSE),0))</f>
        <v>40</v>
      </c>
      <c r="P21" s="8">
        <f>_xlfn.IFNA(VLOOKUP(N21&amp;G21,'By Class Overall'!A:F,6,FALSE),0)</f>
        <v>106</v>
      </c>
      <c r="Q21" s="8">
        <f>_xlfn.IFNA(VLOOKUP(N21&amp;G21,'By Class Overall'!A:G,7,FALSE),0)</f>
        <v>2</v>
      </c>
    </row>
    <row r="22" spans="1:17" x14ac:dyDescent="0.25">
      <c r="A22" s="26">
        <v>2</v>
      </c>
      <c r="B22" s="26" t="s">
        <v>12</v>
      </c>
      <c r="C22" s="26" t="s">
        <v>116</v>
      </c>
      <c r="D22" s="26">
        <v>3</v>
      </c>
      <c r="E22" s="26">
        <v>3</v>
      </c>
      <c r="F22" s="26">
        <v>746</v>
      </c>
      <c r="G22" s="26" t="s">
        <v>22</v>
      </c>
      <c r="H22" s="26">
        <v>7</v>
      </c>
      <c r="I22" s="26" t="s">
        <v>194</v>
      </c>
      <c r="J22" s="26">
        <v>23.393000000000001</v>
      </c>
      <c r="K22" s="26">
        <v>0.47399999999999998</v>
      </c>
      <c r="L22" s="26" t="s">
        <v>142</v>
      </c>
      <c r="M22" s="26" t="s">
        <v>24</v>
      </c>
      <c r="N22" s="8" t="str">
        <f>_xlfn.IFNA(VLOOKUP(C22,'Points and Classes'!D:E,2,FALSE),"")</f>
        <v>Combined GTU</v>
      </c>
      <c r="O22" s="8">
        <f>IF(N22="Sportsman",0,_xlfn.IFNA(VLOOKUP(E22,'Points and Classes'!A:B,2,FALSE),0))</f>
        <v>32</v>
      </c>
      <c r="P22" s="8">
        <f>_xlfn.IFNA(VLOOKUP(N22&amp;G22,'By Class Overall'!A:F,6,FALSE),0)</f>
        <v>32</v>
      </c>
      <c r="Q22" s="8">
        <f>_xlfn.IFNA(VLOOKUP(N22&amp;G22,'By Class Overall'!A:G,7,FALSE),0)</f>
        <v>13</v>
      </c>
    </row>
    <row r="23" spans="1:17" x14ac:dyDescent="0.25">
      <c r="A23" s="26">
        <v>2</v>
      </c>
      <c r="B23" s="26" t="s">
        <v>12</v>
      </c>
      <c r="C23" s="26" t="s">
        <v>116</v>
      </c>
      <c r="D23" s="26">
        <v>4</v>
      </c>
      <c r="E23" s="26">
        <v>4</v>
      </c>
      <c r="F23" s="26">
        <v>711</v>
      </c>
      <c r="G23" s="26" t="s">
        <v>84</v>
      </c>
      <c r="H23" s="26">
        <v>7</v>
      </c>
      <c r="I23" s="26" t="s">
        <v>195</v>
      </c>
      <c r="J23" s="26">
        <v>23.477</v>
      </c>
      <c r="K23" s="26">
        <v>8.4000000000000005E-2</v>
      </c>
      <c r="L23" s="26" t="s">
        <v>15</v>
      </c>
      <c r="M23" s="26" t="s">
        <v>85</v>
      </c>
      <c r="N23" s="8" t="str">
        <f>_xlfn.IFNA(VLOOKUP(C23,'Points and Classes'!D:E,2,FALSE),"")</f>
        <v>Combined GTU</v>
      </c>
      <c r="O23" s="8">
        <f>IF(N23="Sportsman",0,_xlfn.IFNA(VLOOKUP(E23,'Points and Classes'!A:B,2,FALSE),0))</f>
        <v>26</v>
      </c>
      <c r="P23" s="8">
        <f>_xlfn.IFNA(VLOOKUP(N23&amp;G23,'By Class Overall'!A:F,6,FALSE),0)</f>
        <v>72</v>
      </c>
      <c r="Q23" s="8">
        <f>_xlfn.IFNA(VLOOKUP(N23&amp;G23,'By Class Overall'!A:G,7,FALSE),0)</f>
        <v>4</v>
      </c>
    </row>
    <row r="24" spans="1:17" x14ac:dyDescent="0.25">
      <c r="A24" s="26">
        <v>2</v>
      </c>
      <c r="B24" s="26" t="s">
        <v>12</v>
      </c>
      <c r="C24" s="26" t="s">
        <v>116</v>
      </c>
      <c r="D24" s="26">
        <v>5</v>
      </c>
      <c r="E24" s="26">
        <v>5</v>
      </c>
      <c r="F24" s="26">
        <v>805</v>
      </c>
      <c r="G24" s="26" t="s">
        <v>43</v>
      </c>
      <c r="H24" s="26">
        <v>7</v>
      </c>
      <c r="I24" s="26" t="s">
        <v>196</v>
      </c>
      <c r="J24" s="26">
        <v>25.256</v>
      </c>
      <c r="K24" s="26">
        <v>1.7789999999999999</v>
      </c>
      <c r="L24" s="26" t="s">
        <v>44</v>
      </c>
      <c r="M24" s="26" t="s">
        <v>29</v>
      </c>
      <c r="N24" s="8" t="str">
        <f>_xlfn.IFNA(VLOOKUP(C24,'Points and Classes'!D:E,2,FALSE),"")</f>
        <v>Combined GTU</v>
      </c>
      <c r="O24" s="8">
        <f>IF(N24="Sportsman",0,_xlfn.IFNA(VLOOKUP(E24,'Points and Classes'!A:B,2,FALSE),0))</f>
        <v>22</v>
      </c>
      <c r="P24" s="8">
        <f>_xlfn.IFNA(VLOOKUP(N24&amp;G24,'By Class Overall'!A:F,6,FALSE),0)</f>
        <v>64</v>
      </c>
      <c r="Q24" s="8">
        <f>_xlfn.IFNA(VLOOKUP(N24&amp;G24,'By Class Overall'!A:G,7,FALSE),0)</f>
        <v>6</v>
      </c>
    </row>
    <row r="25" spans="1:17" x14ac:dyDescent="0.25">
      <c r="A25" s="26">
        <v>2</v>
      </c>
      <c r="B25" s="26" t="s">
        <v>12</v>
      </c>
      <c r="C25" s="26" t="s">
        <v>116</v>
      </c>
      <c r="D25" s="26">
        <v>6</v>
      </c>
      <c r="E25" s="26">
        <v>6</v>
      </c>
      <c r="F25" s="26">
        <v>217</v>
      </c>
      <c r="G25" s="26" t="s">
        <v>72</v>
      </c>
      <c r="H25" s="26">
        <v>7</v>
      </c>
      <c r="I25" s="26" t="s">
        <v>197</v>
      </c>
      <c r="J25" s="26">
        <v>37.625</v>
      </c>
      <c r="K25" s="26">
        <v>12.369</v>
      </c>
      <c r="L25" s="26" t="s">
        <v>82</v>
      </c>
      <c r="M25" s="26" t="s">
        <v>42</v>
      </c>
      <c r="N25" s="8" t="str">
        <f>_xlfn.IFNA(VLOOKUP(C25,'Points and Classes'!D:E,2,FALSE),"")</f>
        <v>Combined GTU</v>
      </c>
      <c r="O25" s="8">
        <f>IF(N25="Sportsman",0,_xlfn.IFNA(VLOOKUP(E25,'Points and Classes'!A:B,2,FALSE),0))</f>
        <v>20</v>
      </c>
      <c r="P25" s="8">
        <f>_xlfn.IFNA(VLOOKUP(N25&amp;G25,'By Class Overall'!A:F,6,FALSE),0)</f>
        <v>32</v>
      </c>
      <c r="Q25" s="8">
        <f>_xlfn.IFNA(VLOOKUP(N25&amp;G25,'By Class Overall'!A:G,7,FALSE),0)</f>
        <v>13</v>
      </c>
    </row>
    <row r="26" spans="1:17" x14ac:dyDescent="0.25">
      <c r="A26" s="26">
        <v>2</v>
      </c>
      <c r="B26" s="26" t="s">
        <v>12</v>
      </c>
      <c r="C26" s="26" t="s">
        <v>116</v>
      </c>
      <c r="D26" s="26">
        <v>7</v>
      </c>
      <c r="E26" s="26">
        <v>7</v>
      </c>
      <c r="F26" s="26">
        <v>109</v>
      </c>
      <c r="G26" s="26" t="s">
        <v>139</v>
      </c>
      <c r="H26" s="26">
        <v>7</v>
      </c>
      <c r="I26" s="26" t="s">
        <v>198</v>
      </c>
      <c r="J26" s="27">
        <v>7.8703703703703705E-4</v>
      </c>
      <c r="K26" s="26">
        <v>30.393999999999998</v>
      </c>
      <c r="L26" s="26" t="s">
        <v>15</v>
      </c>
      <c r="M26" s="26" t="s">
        <v>140</v>
      </c>
      <c r="N26" s="8" t="str">
        <f>_xlfn.IFNA(VLOOKUP(C26,'Points and Classes'!D:E,2,FALSE),"")</f>
        <v>Combined GTU</v>
      </c>
      <c r="O26" s="8">
        <f>IF(N26="Sportsman",0,_xlfn.IFNA(VLOOKUP(E26,'Points and Classes'!A:B,2,FALSE),0))</f>
        <v>18</v>
      </c>
      <c r="P26" s="8">
        <f>_xlfn.IFNA(VLOOKUP(N26&amp;G26,'By Class Overall'!A:F,6,FALSE),0)</f>
        <v>42</v>
      </c>
      <c r="Q26" s="8">
        <f>_xlfn.IFNA(VLOOKUP(N26&amp;G26,'By Class Overall'!A:G,7,FALSE),0)</f>
        <v>9</v>
      </c>
    </row>
    <row r="27" spans="1:17" x14ac:dyDescent="0.25">
      <c r="A27" s="26">
        <v>2</v>
      </c>
      <c r="B27" s="26" t="s">
        <v>12</v>
      </c>
      <c r="C27" s="26" t="s">
        <v>116</v>
      </c>
      <c r="D27" s="26">
        <v>8</v>
      </c>
      <c r="E27" s="26">
        <v>8</v>
      </c>
      <c r="F27" s="26">
        <v>268</v>
      </c>
      <c r="G27" s="26" t="s">
        <v>87</v>
      </c>
      <c r="H27" s="26">
        <v>7</v>
      </c>
      <c r="I27" s="26" t="s">
        <v>199</v>
      </c>
      <c r="J27" s="27">
        <v>7.9861111111111105E-4</v>
      </c>
      <c r="K27" s="26">
        <v>1.1679999999999999</v>
      </c>
      <c r="L27" s="26" t="s">
        <v>88</v>
      </c>
      <c r="M27" s="26" t="s">
        <v>89</v>
      </c>
      <c r="N27" s="8" t="str">
        <f>_xlfn.IFNA(VLOOKUP(C27,'Points and Classes'!D:E,2,FALSE),"")</f>
        <v>Combined GTU</v>
      </c>
      <c r="O27" s="8">
        <f>IF(N27="Sportsman",0,_xlfn.IFNA(VLOOKUP(E27,'Points and Classes'!A:B,2,FALSE),0))</f>
        <v>16</v>
      </c>
      <c r="P27" s="8">
        <f>_xlfn.IFNA(VLOOKUP(N27&amp;G27,'By Class Overall'!A:F,6,FALSE),0)</f>
        <v>27</v>
      </c>
      <c r="Q27" s="8">
        <f>_xlfn.IFNA(VLOOKUP(N27&amp;G27,'By Class Overall'!A:G,7,FALSE),0)</f>
        <v>18</v>
      </c>
    </row>
    <row r="28" spans="1:17" x14ac:dyDescent="0.25">
      <c r="A28" s="26">
        <v>2</v>
      </c>
      <c r="B28" s="26" t="s">
        <v>12</v>
      </c>
      <c r="C28" s="26" t="s">
        <v>116</v>
      </c>
      <c r="D28" s="26">
        <v>9</v>
      </c>
      <c r="E28" s="26">
        <v>9</v>
      </c>
      <c r="F28" s="26">
        <v>131</v>
      </c>
      <c r="G28" s="26" t="s">
        <v>200</v>
      </c>
      <c r="H28" s="26">
        <v>7</v>
      </c>
      <c r="I28" s="26" t="s">
        <v>201</v>
      </c>
      <c r="J28" s="27">
        <v>8.2175925925925917E-4</v>
      </c>
      <c r="K28" s="26">
        <v>1.421</v>
      </c>
      <c r="L28" s="26" t="s">
        <v>243</v>
      </c>
      <c r="M28" s="26" t="s">
        <v>160</v>
      </c>
      <c r="N28" s="8" t="str">
        <f>_xlfn.IFNA(VLOOKUP(C28,'Points and Classes'!D:E,2,FALSE),"")</f>
        <v>Combined GTU</v>
      </c>
      <c r="O28" s="8">
        <f>IF(N28="Sportsman",0,_xlfn.IFNA(VLOOKUP(E28,'Points and Classes'!A:B,2,FALSE),0))</f>
        <v>14</v>
      </c>
      <c r="P28" s="8">
        <f>_xlfn.IFNA(VLOOKUP(N28&amp;G28,'By Class Overall'!A:F,6,FALSE),0)</f>
        <v>32</v>
      </c>
      <c r="Q28" s="8">
        <f>_xlfn.IFNA(VLOOKUP(N28&amp;G28,'By Class Overall'!A:G,7,FALSE),0)</f>
        <v>13</v>
      </c>
    </row>
    <row r="29" spans="1:17" x14ac:dyDescent="0.25">
      <c r="A29" s="26">
        <v>2</v>
      </c>
      <c r="B29" s="26" t="s">
        <v>12</v>
      </c>
      <c r="C29" s="26" t="s">
        <v>116</v>
      </c>
      <c r="D29" s="26" t="s">
        <v>151</v>
      </c>
      <c r="E29" s="26">
        <v>10</v>
      </c>
      <c r="F29" s="26">
        <v>660</v>
      </c>
      <c r="G29" s="26" t="s">
        <v>35</v>
      </c>
      <c r="H29" s="26">
        <v>5</v>
      </c>
      <c r="I29" s="26" t="s">
        <v>202</v>
      </c>
      <c r="J29" s="26" t="s">
        <v>151</v>
      </c>
      <c r="K29" s="26" t="s">
        <v>61</v>
      </c>
      <c r="L29" s="26" t="s">
        <v>79</v>
      </c>
      <c r="M29" s="26" t="s">
        <v>36</v>
      </c>
      <c r="N29" s="8" t="str">
        <f>_xlfn.IFNA(VLOOKUP(C29,'Points and Classes'!D:E,2,FALSE),"")</f>
        <v>Combined GTU</v>
      </c>
      <c r="O29" s="8">
        <f>IF(N29="Sportsman",0,_xlfn.IFNA(VLOOKUP(E29,'Points and Classes'!A:B,2,FALSE),0))</f>
        <v>12</v>
      </c>
      <c r="P29" s="8">
        <f>_xlfn.IFNA(VLOOKUP(N29&amp;G29,'By Class Overall'!A:F,6,FALSE),0)</f>
        <v>36</v>
      </c>
      <c r="Q29" s="8">
        <f>_xlfn.IFNA(VLOOKUP(N29&amp;G29,'By Class Overall'!A:G,7,FALSE),0)</f>
        <v>11</v>
      </c>
    </row>
    <row r="30" spans="1:17" x14ac:dyDescent="0.25">
      <c r="A30" s="26">
        <v>2</v>
      </c>
      <c r="B30" s="26" t="s">
        <v>12</v>
      </c>
      <c r="C30" s="26" t="s">
        <v>116</v>
      </c>
      <c r="D30" s="26" t="s">
        <v>38</v>
      </c>
      <c r="E30" s="26" t="s">
        <v>38</v>
      </c>
      <c r="F30" s="26">
        <v>870</v>
      </c>
      <c r="G30" s="26" t="s">
        <v>40</v>
      </c>
      <c r="H30" s="26"/>
      <c r="I30" s="26" t="s">
        <v>160</v>
      </c>
      <c r="J30" s="26" t="s">
        <v>38</v>
      </c>
      <c r="K30" s="26"/>
      <c r="L30" s="26" t="s">
        <v>41</v>
      </c>
      <c r="M30" s="26" t="s">
        <v>42</v>
      </c>
      <c r="N30" s="8" t="str">
        <f>_xlfn.IFNA(VLOOKUP(C30,'Points and Classes'!D:E,2,FALSE),"")</f>
        <v>Combined GTU</v>
      </c>
      <c r="O30" s="8">
        <f>IF(N30="Sportsman",0,_xlfn.IFNA(VLOOKUP(E30,'Points and Classes'!A:B,2,FALSE),0))</f>
        <v>0</v>
      </c>
      <c r="P30" s="8">
        <f>_xlfn.IFNA(VLOOKUP(N30&amp;G30,'By Class Overall'!A:F,6,FALSE),0)</f>
        <v>0</v>
      </c>
      <c r="Q30" s="8">
        <f>_xlfn.IFNA(VLOOKUP(N30&amp;G30,'By Class Overall'!A:G,7,FALSE),0)</f>
        <v>0</v>
      </c>
    </row>
    <row r="31" spans="1:17" x14ac:dyDescent="0.25">
      <c r="A31" s="26">
        <v>2</v>
      </c>
      <c r="B31" s="26" t="s">
        <v>12</v>
      </c>
      <c r="C31" s="26" t="s">
        <v>116</v>
      </c>
      <c r="D31" s="26" t="s">
        <v>38</v>
      </c>
      <c r="E31" s="26" t="s">
        <v>38</v>
      </c>
      <c r="F31" s="26">
        <v>369</v>
      </c>
      <c r="G31" s="26" t="s">
        <v>141</v>
      </c>
      <c r="H31" s="26"/>
      <c r="I31" s="26" t="s">
        <v>160</v>
      </c>
      <c r="J31" s="26" t="s">
        <v>38</v>
      </c>
      <c r="K31" s="26"/>
      <c r="L31" s="26" t="s">
        <v>142</v>
      </c>
      <c r="M31" s="26" t="s">
        <v>203</v>
      </c>
      <c r="N31" s="8" t="str">
        <f>_xlfn.IFNA(VLOOKUP(C31,'Points and Classes'!D:E,2,FALSE),"")</f>
        <v>Combined GTU</v>
      </c>
      <c r="O31" s="8">
        <f>IF(N31="Sportsman",0,_xlfn.IFNA(VLOOKUP(E31,'Points and Classes'!A:B,2,FALSE),0))</f>
        <v>0</v>
      </c>
      <c r="P31" s="8">
        <f>_xlfn.IFNA(VLOOKUP(N31&amp;G31,'By Class Overall'!A:F,6,FALSE),0)</f>
        <v>0</v>
      </c>
      <c r="Q31" s="8">
        <f>_xlfn.IFNA(VLOOKUP(N31&amp;G31,'By Class Overall'!A:G,7,FALSE),0)</f>
        <v>0</v>
      </c>
    </row>
    <row r="32" spans="1:17" x14ac:dyDescent="0.25">
      <c r="A32" s="26">
        <v>2</v>
      </c>
      <c r="B32" s="26" t="s">
        <v>12</v>
      </c>
      <c r="C32" s="26" t="s">
        <v>116</v>
      </c>
      <c r="D32" s="26" t="s">
        <v>38</v>
      </c>
      <c r="E32" s="26" t="s">
        <v>38</v>
      </c>
      <c r="F32" s="26">
        <v>750</v>
      </c>
      <c r="G32" s="26" t="s">
        <v>204</v>
      </c>
      <c r="H32" s="26"/>
      <c r="I32" s="26" t="s">
        <v>160</v>
      </c>
      <c r="J32" s="26" t="s">
        <v>38</v>
      </c>
      <c r="K32" s="26"/>
      <c r="L32" s="26" t="s">
        <v>15</v>
      </c>
      <c r="M32" s="26" t="s">
        <v>205</v>
      </c>
      <c r="N32" s="8" t="str">
        <f>_xlfn.IFNA(VLOOKUP(C32,'Points and Classes'!D:E,2,FALSE),"")</f>
        <v>Combined GTU</v>
      </c>
      <c r="O32" s="8">
        <f>IF(N32="Sportsman",0,_xlfn.IFNA(VLOOKUP(E32,'Points and Classes'!A:B,2,FALSE),0))</f>
        <v>0</v>
      </c>
      <c r="P32" s="8">
        <f>_xlfn.IFNA(VLOOKUP(N32&amp;G32,'By Class Overall'!A:F,6,FALSE),0)</f>
        <v>34</v>
      </c>
      <c r="Q32" s="8">
        <f>_xlfn.IFNA(VLOOKUP(N32&amp;G32,'By Class Overall'!A:G,7,FALSE),0)</f>
        <v>12</v>
      </c>
    </row>
    <row r="33" spans="1:17" x14ac:dyDescent="0.25">
      <c r="A33" s="26">
        <v>2</v>
      </c>
      <c r="B33" s="26" t="s">
        <v>12</v>
      </c>
      <c r="C33" s="26" t="s">
        <v>116</v>
      </c>
      <c r="D33" s="26" t="s">
        <v>38</v>
      </c>
      <c r="E33" s="26" t="s">
        <v>38</v>
      </c>
      <c r="F33" s="26">
        <v>113</v>
      </c>
      <c r="G33" s="26" t="s">
        <v>149</v>
      </c>
      <c r="H33" s="26"/>
      <c r="I33" s="26" t="s">
        <v>160</v>
      </c>
      <c r="J33" s="26" t="s">
        <v>38</v>
      </c>
      <c r="K33" s="26"/>
      <c r="L33" s="26" t="s">
        <v>206</v>
      </c>
      <c r="M33" s="26" t="s">
        <v>150</v>
      </c>
      <c r="N33" s="8" t="str">
        <f>_xlfn.IFNA(VLOOKUP(C33,'Points and Classes'!D:E,2,FALSE),"")</f>
        <v>Combined GTU</v>
      </c>
      <c r="O33" s="8">
        <f>IF(N33="Sportsman",0,_xlfn.IFNA(VLOOKUP(E33,'Points and Classes'!A:B,2,FALSE),0))</f>
        <v>0</v>
      </c>
      <c r="P33" s="8">
        <f>_xlfn.IFNA(VLOOKUP(N33&amp;G33,'By Class Overall'!A:F,6,FALSE),0)</f>
        <v>14</v>
      </c>
      <c r="Q33" s="8">
        <f>_xlfn.IFNA(VLOOKUP(N33&amp;G33,'By Class Overall'!A:G,7,FALSE),0)</f>
        <v>24</v>
      </c>
    </row>
    <row r="34" spans="1:17" x14ac:dyDescent="0.25">
      <c r="A34" s="26">
        <v>2</v>
      </c>
      <c r="B34" s="26" t="s">
        <v>12</v>
      </c>
      <c r="C34" s="26" t="s">
        <v>116</v>
      </c>
      <c r="D34" s="26" t="s">
        <v>38</v>
      </c>
      <c r="E34" s="26" t="s">
        <v>38</v>
      </c>
      <c r="F34" s="26">
        <v>100</v>
      </c>
      <c r="G34" s="26" t="s">
        <v>185</v>
      </c>
      <c r="H34" s="26"/>
      <c r="I34" s="26" t="s">
        <v>160</v>
      </c>
      <c r="J34" s="26" t="s">
        <v>38</v>
      </c>
      <c r="K34" s="26"/>
      <c r="L34" s="26" t="s">
        <v>15</v>
      </c>
      <c r="M34" s="26" t="s">
        <v>186</v>
      </c>
      <c r="N34" s="8" t="str">
        <f>_xlfn.IFNA(VLOOKUP(C34,'Points and Classes'!D:E,2,FALSE),"")</f>
        <v>Combined GTU</v>
      </c>
      <c r="O34" s="8">
        <f>IF(N34="Sportsman",0,_xlfn.IFNA(VLOOKUP(E34,'Points and Classes'!A:B,2,FALSE),0))</f>
        <v>0</v>
      </c>
      <c r="P34" s="8">
        <f>_xlfn.IFNA(VLOOKUP(N34&amp;G34,'By Class Overall'!A:F,6,FALSE),0)</f>
        <v>3</v>
      </c>
      <c r="Q34" s="8">
        <f>_xlfn.IFNA(VLOOKUP(N34&amp;G34,'By Class Overall'!A:G,7,FALSE),0)</f>
        <v>29</v>
      </c>
    </row>
    <row r="35" spans="1:17" x14ac:dyDescent="0.25">
      <c r="A35" s="26">
        <v>2</v>
      </c>
      <c r="B35" s="26" t="s">
        <v>12</v>
      </c>
      <c r="C35" s="26" t="s">
        <v>116</v>
      </c>
      <c r="D35" s="26" t="s">
        <v>38</v>
      </c>
      <c r="E35" s="26" t="s">
        <v>38</v>
      </c>
      <c r="F35" s="26">
        <v>123</v>
      </c>
      <c r="G35" s="26" t="s">
        <v>106</v>
      </c>
      <c r="H35" s="26"/>
      <c r="I35" s="26" t="s">
        <v>160</v>
      </c>
      <c r="J35" s="26" t="s">
        <v>38</v>
      </c>
      <c r="K35" s="26"/>
      <c r="L35" s="26" t="s">
        <v>86</v>
      </c>
      <c r="M35" s="26" t="s">
        <v>108</v>
      </c>
      <c r="N35" s="8" t="str">
        <f>_xlfn.IFNA(VLOOKUP(C35,'Points and Classes'!D:E,2,FALSE),"")</f>
        <v>Combined GTU</v>
      </c>
      <c r="O35" s="8">
        <f>IF(N35="Sportsman",0,_xlfn.IFNA(VLOOKUP(E35,'Points and Classes'!A:B,2,FALSE),0))</f>
        <v>0</v>
      </c>
      <c r="P35" s="8">
        <f>_xlfn.IFNA(VLOOKUP(N35&amp;G35,'By Class Overall'!A:F,6,FALSE),0)</f>
        <v>15</v>
      </c>
      <c r="Q35" s="8">
        <f>_xlfn.IFNA(VLOOKUP(N35&amp;G35,'By Class Overall'!A:G,7,FALSE),0)</f>
        <v>23</v>
      </c>
    </row>
    <row r="36" spans="1:17" x14ac:dyDescent="0.25">
      <c r="A36" s="26">
        <v>2</v>
      </c>
      <c r="B36" s="26" t="s">
        <v>12</v>
      </c>
      <c r="C36" s="26" t="s">
        <v>116</v>
      </c>
      <c r="D36" s="26" t="s">
        <v>38</v>
      </c>
      <c r="E36" s="26" t="s">
        <v>38</v>
      </c>
      <c r="F36" s="26">
        <v>442</v>
      </c>
      <c r="G36" s="26" t="s">
        <v>179</v>
      </c>
      <c r="H36" s="26"/>
      <c r="I36" s="26" t="s">
        <v>160</v>
      </c>
      <c r="J36" s="26" t="s">
        <v>38</v>
      </c>
      <c r="K36" s="26"/>
      <c r="L36" s="26" t="s">
        <v>15</v>
      </c>
      <c r="M36" s="26" t="s">
        <v>57</v>
      </c>
      <c r="N36" s="8" t="str">
        <f>_xlfn.IFNA(VLOOKUP(C36,'Points and Classes'!D:E,2,FALSE),"")</f>
        <v>Combined GTU</v>
      </c>
      <c r="O36" s="8">
        <f>IF(N36="Sportsman",0,_xlfn.IFNA(VLOOKUP(E36,'Points and Classes'!A:B,2,FALSE),0))</f>
        <v>0</v>
      </c>
      <c r="P36" s="8">
        <f>_xlfn.IFNA(VLOOKUP(N36&amp;G36,'By Class Overall'!A:F,6,FALSE),0)</f>
        <v>0</v>
      </c>
      <c r="Q36" s="8">
        <f>_xlfn.IFNA(VLOOKUP(N36&amp;G36,'By Class Overall'!A:G,7,FALSE),0)</f>
        <v>0</v>
      </c>
    </row>
    <row r="37" spans="1:17" x14ac:dyDescent="0.25">
      <c r="A37" s="26">
        <v>2</v>
      </c>
      <c r="B37" s="26" t="s">
        <v>12</v>
      </c>
      <c r="C37" s="26" t="s">
        <v>116</v>
      </c>
      <c r="D37" s="26" t="s">
        <v>38</v>
      </c>
      <c r="E37" s="26" t="s">
        <v>38</v>
      </c>
      <c r="F37" s="26" t="s">
        <v>169</v>
      </c>
      <c r="G37" s="26" t="s">
        <v>188</v>
      </c>
      <c r="H37" s="26"/>
      <c r="I37" s="26" t="s">
        <v>160</v>
      </c>
      <c r="J37" s="26" t="s">
        <v>38</v>
      </c>
      <c r="K37" s="26"/>
      <c r="L37" s="26" t="s">
        <v>39</v>
      </c>
      <c r="M37" s="26" t="s">
        <v>189</v>
      </c>
      <c r="N37" s="8" t="str">
        <f>_xlfn.IFNA(VLOOKUP(C37,'Points and Classes'!D:E,2,FALSE),"")</f>
        <v>Combined GTU</v>
      </c>
      <c r="O37" s="8">
        <f>IF(N37="Sportsman",0,_xlfn.IFNA(VLOOKUP(E37,'Points and Classes'!A:B,2,FALSE),0))</f>
        <v>0</v>
      </c>
      <c r="P37" s="8">
        <f>_xlfn.IFNA(VLOOKUP(N37&amp;G37,'By Class Overall'!A:F,6,FALSE),0)</f>
        <v>0</v>
      </c>
      <c r="Q37" s="8">
        <f>_xlfn.IFNA(VLOOKUP(N37&amp;G37,'By Class Overall'!A:G,7,FALSE),0)</f>
        <v>0</v>
      </c>
    </row>
    <row r="38" spans="1:17" x14ac:dyDescent="0.25">
      <c r="A38" s="26">
        <v>2</v>
      </c>
      <c r="B38" s="26" t="s">
        <v>12</v>
      </c>
      <c r="C38" s="26" t="s">
        <v>129</v>
      </c>
      <c r="D38" s="26">
        <v>1</v>
      </c>
      <c r="E38" s="26">
        <v>1</v>
      </c>
      <c r="F38" s="26">
        <v>53</v>
      </c>
      <c r="G38" s="26" t="s">
        <v>65</v>
      </c>
      <c r="H38" s="26">
        <v>7</v>
      </c>
      <c r="I38" s="26" t="s">
        <v>207</v>
      </c>
      <c r="J38" s="26"/>
      <c r="K38" s="26"/>
      <c r="L38" s="26" t="s">
        <v>17</v>
      </c>
      <c r="M38" s="26" t="s">
        <v>66</v>
      </c>
      <c r="N38" s="8" t="str">
        <f>_xlfn.IFNA(VLOOKUP(C38,'Points and Classes'!D:E,2,FALSE),"")</f>
        <v>Deseret Dash - Expert</v>
      </c>
      <c r="O38" s="8">
        <f>IF(N38="Sportsman",0,_xlfn.IFNA(VLOOKUP(E38,'Points and Classes'!A:B,2,FALSE),0))</f>
        <v>50</v>
      </c>
      <c r="P38" s="8">
        <f>_xlfn.IFNA(VLOOKUP(N38&amp;G38,'By Class Overall'!A:F,6,FALSE),0)</f>
        <v>200</v>
      </c>
      <c r="Q38" s="8">
        <f>_xlfn.IFNA(VLOOKUP(N38&amp;G38,'By Class Overall'!A:G,7,FALSE),0)</f>
        <v>1</v>
      </c>
    </row>
    <row r="39" spans="1:17" x14ac:dyDescent="0.25">
      <c r="A39" s="26">
        <v>2</v>
      </c>
      <c r="B39" s="26" t="s">
        <v>12</v>
      </c>
      <c r="C39" s="26" t="s">
        <v>129</v>
      </c>
      <c r="D39" s="26">
        <v>2</v>
      </c>
      <c r="E39" s="26">
        <v>2</v>
      </c>
      <c r="F39" s="26">
        <v>174</v>
      </c>
      <c r="G39" s="26" t="s">
        <v>144</v>
      </c>
      <c r="H39" s="26">
        <v>7</v>
      </c>
      <c r="I39" s="26" t="s">
        <v>209</v>
      </c>
      <c r="J39" s="26">
        <v>0.89</v>
      </c>
      <c r="K39" s="26">
        <v>0.89</v>
      </c>
      <c r="L39" s="26" t="s">
        <v>28</v>
      </c>
      <c r="M39" s="26" t="s">
        <v>162</v>
      </c>
      <c r="N39" s="8" t="str">
        <f>_xlfn.IFNA(VLOOKUP(C39,'Points and Classes'!D:E,2,FALSE),"")</f>
        <v>Deseret Dash - Expert</v>
      </c>
      <c r="O39" s="8">
        <f>IF(N39="Sportsman",0,_xlfn.IFNA(VLOOKUP(E39,'Points and Classes'!A:B,2,FALSE),0))</f>
        <v>40</v>
      </c>
      <c r="P39" s="8">
        <f>_xlfn.IFNA(VLOOKUP(N39&amp;G39,'By Class Overall'!A:F,6,FALSE),0)</f>
        <v>66</v>
      </c>
      <c r="Q39" s="8">
        <f>_xlfn.IFNA(VLOOKUP(N39&amp;G39,'By Class Overall'!A:G,7,FALSE),0)</f>
        <v>3</v>
      </c>
    </row>
    <row r="40" spans="1:17" x14ac:dyDescent="0.25">
      <c r="A40" s="26">
        <v>2</v>
      </c>
      <c r="B40" s="26" t="s">
        <v>12</v>
      </c>
      <c r="C40" s="26" t="s">
        <v>129</v>
      </c>
      <c r="D40" s="26">
        <v>3</v>
      </c>
      <c r="E40" s="26">
        <v>3</v>
      </c>
      <c r="F40" s="26">
        <v>10</v>
      </c>
      <c r="G40" s="26" t="s">
        <v>143</v>
      </c>
      <c r="H40" s="26">
        <v>7</v>
      </c>
      <c r="I40" s="26" t="s">
        <v>210</v>
      </c>
      <c r="J40" s="26">
        <v>12.294</v>
      </c>
      <c r="K40" s="26">
        <v>11.404</v>
      </c>
      <c r="L40" s="26" t="s">
        <v>211</v>
      </c>
      <c r="M40" s="26" t="s">
        <v>162</v>
      </c>
      <c r="N40" s="8" t="str">
        <f>_xlfn.IFNA(VLOOKUP(C40,'Points and Classes'!D:E,2,FALSE),"")</f>
        <v>Deseret Dash - Expert</v>
      </c>
      <c r="O40" s="8">
        <f>IF(N40="Sportsman",0,_xlfn.IFNA(VLOOKUP(E40,'Points and Classes'!A:B,2,FALSE),0))</f>
        <v>32</v>
      </c>
      <c r="P40" s="8">
        <f>_xlfn.IFNA(VLOOKUP(N40&amp;G40,'By Class Overall'!A:F,6,FALSE),0)</f>
        <v>120</v>
      </c>
      <c r="Q40" s="8">
        <f>_xlfn.IFNA(VLOOKUP(N40&amp;G40,'By Class Overall'!A:G,7,FALSE),0)</f>
        <v>2</v>
      </c>
    </row>
    <row r="41" spans="1:17" x14ac:dyDescent="0.25">
      <c r="A41" s="26">
        <v>2</v>
      </c>
      <c r="B41" s="26" t="s">
        <v>12</v>
      </c>
      <c r="C41" s="26" t="s">
        <v>129</v>
      </c>
      <c r="D41" s="26">
        <v>4</v>
      </c>
      <c r="E41" s="26">
        <v>4</v>
      </c>
      <c r="F41" s="26">
        <v>365</v>
      </c>
      <c r="G41" s="26" t="s">
        <v>58</v>
      </c>
      <c r="H41" s="26">
        <v>7</v>
      </c>
      <c r="I41" s="26" t="s">
        <v>212</v>
      </c>
      <c r="J41" s="26">
        <v>22.001999999999999</v>
      </c>
      <c r="K41" s="26">
        <v>9.7080000000000002</v>
      </c>
      <c r="L41" s="26" t="s">
        <v>17</v>
      </c>
      <c r="M41" s="26" t="s">
        <v>70</v>
      </c>
      <c r="N41" s="8" t="str">
        <f>_xlfn.IFNA(VLOOKUP(C41,'Points and Classes'!D:E,2,FALSE),"")</f>
        <v>Deseret Dash - Expert</v>
      </c>
      <c r="O41" s="8">
        <f>IF(N41="Sportsman",0,_xlfn.IFNA(VLOOKUP(E41,'Points and Classes'!A:B,2,FALSE),0))</f>
        <v>26</v>
      </c>
      <c r="P41" s="8">
        <f>_xlfn.IFNA(VLOOKUP(N41&amp;G41,'By Class Overall'!A:F,6,FALSE),0)</f>
        <v>66</v>
      </c>
      <c r="Q41" s="8">
        <f>_xlfn.IFNA(VLOOKUP(N41&amp;G41,'By Class Overall'!A:G,7,FALSE),0)</f>
        <v>3</v>
      </c>
    </row>
    <row r="42" spans="1:17" x14ac:dyDescent="0.25">
      <c r="A42" s="26">
        <v>2</v>
      </c>
      <c r="B42" s="26" t="s">
        <v>12</v>
      </c>
      <c r="C42" s="26" t="s">
        <v>129</v>
      </c>
      <c r="D42" s="26">
        <v>5</v>
      </c>
      <c r="E42" s="26">
        <v>5</v>
      </c>
      <c r="F42" s="26">
        <v>321</v>
      </c>
      <c r="G42" s="26" t="s">
        <v>145</v>
      </c>
      <c r="H42" s="26">
        <v>7</v>
      </c>
      <c r="I42" s="26" t="s">
        <v>213</v>
      </c>
      <c r="J42" s="26">
        <v>32.441000000000003</v>
      </c>
      <c r="K42" s="26">
        <v>10.439</v>
      </c>
      <c r="L42" s="26" t="s">
        <v>146</v>
      </c>
      <c r="M42" s="26" t="s">
        <v>147</v>
      </c>
      <c r="N42" s="8" t="str">
        <f>_xlfn.IFNA(VLOOKUP(C42,'Points and Classes'!D:E,2,FALSE),"")</f>
        <v>Deseret Dash - Expert</v>
      </c>
      <c r="O42" s="8">
        <f>IF(N42="Sportsman",0,_xlfn.IFNA(VLOOKUP(E42,'Points and Classes'!A:B,2,FALSE),0))</f>
        <v>22</v>
      </c>
      <c r="P42" s="8">
        <f>_xlfn.IFNA(VLOOKUP(N42&amp;G42,'By Class Overall'!A:F,6,FALSE),0)</f>
        <v>38</v>
      </c>
      <c r="Q42" s="8">
        <f>_xlfn.IFNA(VLOOKUP(N42&amp;G42,'By Class Overall'!A:G,7,FALSE),0)</f>
        <v>8</v>
      </c>
    </row>
    <row r="43" spans="1:17" x14ac:dyDescent="0.25">
      <c r="A43" s="26">
        <v>2</v>
      </c>
      <c r="B43" s="26" t="s">
        <v>12</v>
      </c>
      <c r="C43" s="26" t="s">
        <v>129</v>
      </c>
      <c r="D43" s="26">
        <v>8</v>
      </c>
      <c r="E43" s="26">
        <v>6</v>
      </c>
      <c r="F43" s="26">
        <v>870</v>
      </c>
      <c r="G43" s="26" t="s">
        <v>40</v>
      </c>
      <c r="H43" s="26">
        <v>7</v>
      </c>
      <c r="I43" s="26" t="s">
        <v>214</v>
      </c>
      <c r="J43" s="27">
        <v>6.9444444444444447E-4</v>
      </c>
      <c r="K43" s="26">
        <v>23.448</v>
      </c>
      <c r="L43" s="26" t="s">
        <v>41</v>
      </c>
      <c r="M43" s="26" t="s">
        <v>160</v>
      </c>
      <c r="N43" s="8" t="str">
        <f>_xlfn.IFNA(VLOOKUP(C43,'Points and Classes'!D:E,2,FALSE),"")</f>
        <v>Deseret Dash - Expert</v>
      </c>
      <c r="O43" s="8">
        <f>IF(N43="Sportsman",0,_xlfn.IFNA(VLOOKUP(E43,'Points and Classes'!A:B,2,FALSE),0))</f>
        <v>20</v>
      </c>
      <c r="P43" s="8">
        <f>_xlfn.IFNA(VLOOKUP(N43&amp;G43,'By Class Overall'!A:F,6,FALSE),0)</f>
        <v>38</v>
      </c>
      <c r="Q43" s="8">
        <f>_xlfn.IFNA(VLOOKUP(N43&amp;G43,'By Class Overall'!A:G,7,FALSE),0)</f>
        <v>8</v>
      </c>
    </row>
    <row r="44" spans="1:17" x14ac:dyDescent="0.25">
      <c r="A44" s="26">
        <v>2</v>
      </c>
      <c r="B44" s="26" t="s">
        <v>12</v>
      </c>
      <c r="C44" s="26" t="s">
        <v>129</v>
      </c>
      <c r="D44" s="26">
        <v>11</v>
      </c>
      <c r="E44" s="26">
        <v>7</v>
      </c>
      <c r="F44" s="26">
        <v>660</v>
      </c>
      <c r="G44" s="26" t="s">
        <v>35</v>
      </c>
      <c r="H44" s="26">
        <v>6</v>
      </c>
      <c r="I44" s="26" t="s">
        <v>208</v>
      </c>
      <c r="J44" s="26" t="s">
        <v>64</v>
      </c>
      <c r="K44" s="26" t="s">
        <v>64</v>
      </c>
      <c r="L44" s="26" t="s">
        <v>79</v>
      </c>
      <c r="M44" s="26" t="s">
        <v>36</v>
      </c>
      <c r="N44" s="8" t="str">
        <f>_xlfn.IFNA(VLOOKUP(C44,'Points and Classes'!D:E,2,FALSE),"")</f>
        <v>Deseret Dash - Expert</v>
      </c>
      <c r="O44" s="8">
        <f>IF(N44="Sportsman",0,_xlfn.IFNA(VLOOKUP(E44,'Points and Classes'!A:B,2,FALSE),0))</f>
        <v>18</v>
      </c>
      <c r="P44" s="8">
        <f>_xlfn.IFNA(VLOOKUP(N44&amp;G44,'By Class Overall'!A:F,6,FALSE),0)</f>
        <v>60</v>
      </c>
      <c r="Q44" s="8">
        <f>_xlfn.IFNA(VLOOKUP(N44&amp;G44,'By Class Overall'!A:G,7,FALSE),0)</f>
        <v>6</v>
      </c>
    </row>
    <row r="45" spans="1:17" x14ac:dyDescent="0.25">
      <c r="A45" s="26">
        <v>2</v>
      </c>
      <c r="B45" s="26" t="s">
        <v>12</v>
      </c>
      <c r="C45" s="26" t="s">
        <v>129</v>
      </c>
      <c r="D45" s="26" t="s">
        <v>38</v>
      </c>
      <c r="E45" s="26" t="s">
        <v>38</v>
      </c>
      <c r="F45" s="26">
        <v>58</v>
      </c>
      <c r="G45" s="26" t="s">
        <v>153</v>
      </c>
      <c r="H45" s="26"/>
      <c r="I45" s="26" t="s">
        <v>160</v>
      </c>
      <c r="J45" s="26" t="s">
        <v>38</v>
      </c>
      <c r="K45" s="26"/>
      <c r="L45" s="26" t="s">
        <v>154</v>
      </c>
      <c r="M45" s="26" t="s">
        <v>67</v>
      </c>
      <c r="N45" s="8" t="str">
        <f>_xlfn.IFNA(VLOOKUP(C45,'Points and Classes'!D:E,2,FALSE),"")</f>
        <v>Deseret Dash - Expert</v>
      </c>
      <c r="O45" s="8">
        <f>IF(N45="Sportsman",0,_xlfn.IFNA(VLOOKUP(E45,'Points and Classes'!A:B,2,FALSE),0))</f>
        <v>0</v>
      </c>
      <c r="P45" s="8">
        <f>_xlfn.IFNA(VLOOKUP(N45&amp;G45,'By Class Overall'!A:F,6,FALSE),0)</f>
        <v>0</v>
      </c>
      <c r="Q45" s="8">
        <f>_xlfn.IFNA(VLOOKUP(N45&amp;G45,'By Class Overall'!A:G,7,FALSE),0)</f>
        <v>0</v>
      </c>
    </row>
    <row r="46" spans="1:17" x14ac:dyDescent="0.25">
      <c r="A46" s="26">
        <v>2</v>
      </c>
      <c r="B46" s="26" t="s">
        <v>12</v>
      </c>
      <c r="C46" s="26" t="s">
        <v>129</v>
      </c>
      <c r="D46" s="26" t="s">
        <v>38</v>
      </c>
      <c r="E46" s="26" t="s">
        <v>38</v>
      </c>
      <c r="F46" s="26">
        <v>607</v>
      </c>
      <c r="G46" s="26" t="s">
        <v>37</v>
      </c>
      <c r="H46" s="26"/>
      <c r="I46" s="26" t="s">
        <v>160</v>
      </c>
      <c r="J46" s="26" t="s">
        <v>38</v>
      </c>
      <c r="K46" s="26"/>
      <c r="L46" s="26" t="s">
        <v>28</v>
      </c>
      <c r="M46" s="26" t="s">
        <v>187</v>
      </c>
      <c r="N46" s="8" t="str">
        <f>_xlfn.IFNA(VLOOKUP(C46,'Points and Classes'!D:E,2,FALSE),"")</f>
        <v>Deseret Dash - Expert</v>
      </c>
      <c r="O46" s="8">
        <f>IF(N46="Sportsman",0,_xlfn.IFNA(VLOOKUP(E46,'Points and Classes'!A:B,2,FALSE),0))</f>
        <v>0</v>
      </c>
      <c r="P46" s="8">
        <f>_xlfn.IFNA(VLOOKUP(N46&amp;G46,'By Class Overall'!A:F,6,FALSE),0)</f>
        <v>0</v>
      </c>
      <c r="Q46" s="8">
        <f>_xlfn.IFNA(VLOOKUP(N46&amp;G46,'By Class Overall'!A:G,7,FALSE),0)</f>
        <v>0</v>
      </c>
    </row>
    <row r="47" spans="1:17" x14ac:dyDescent="0.25">
      <c r="A47" s="26">
        <v>2</v>
      </c>
      <c r="B47" s="26" t="s">
        <v>12</v>
      </c>
      <c r="C47" s="26" t="s">
        <v>129</v>
      </c>
      <c r="D47" s="26" t="s">
        <v>38</v>
      </c>
      <c r="E47" s="26" t="s">
        <v>38</v>
      </c>
      <c r="F47" s="26">
        <v>89</v>
      </c>
      <c r="G47" s="26" t="s">
        <v>215</v>
      </c>
      <c r="H47" s="26"/>
      <c r="I47" s="26" t="s">
        <v>160</v>
      </c>
      <c r="J47" s="26" t="s">
        <v>38</v>
      </c>
      <c r="K47" s="26"/>
      <c r="L47" s="26" t="s">
        <v>170</v>
      </c>
      <c r="M47" s="26" t="s">
        <v>216</v>
      </c>
      <c r="N47" s="8" t="str">
        <f>_xlfn.IFNA(VLOOKUP(C47,'Points and Classes'!D:E,2,FALSE),"")</f>
        <v>Deseret Dash - Expert</v>
      </c>
      <c r="O47" s="8">
        <f>IF(N47="Sportsman",0,_xlfn.IFNA(VLOOKUP(E47,'Points and Classes'!A:B,2,FALSE),0))</f>
        <v>0</v>
      </c>
      <c r="P47" s="8">
        <f>_xlfn.IFNA(VLOOKUP(N47&amp;G47,'By Class Overall'!A:F,6,FALSE),0)</f>
        <v>0</v>
      </c>
      <c r="Q47" s="8">
        <f>_xlfn.IFNA(VLOOKUP(N47&amp;G47,'By Class Overall'!A:G,7,FALSE),0)</f>
        <v>0</v>
      </c>
    </row>
    <row r="48" spans="1:17" x14ac:dyDescent="0.25">
      <c r="A48" s="26">
        <v>2</v>
      </c>
      <c r="B48" s="26" t="s">
        <v>12</v>
      </c>
      <c r="C48" s="26" t="s">
        <v>129</v>
      </c>
      <c r="D48" s="26" t="s">
        <v>38</v>
      </c>
      <c r="E48" s="26" t="s">
        <v>38</v>
      </c>
      <c r="F48" s="26" t="s">
        <v>217</v>
      </c>
      <c r="G48" s="26" t="s">
        <v>218</v>
      </c>
      <c r="H48" s="26"/>
      <c r="I48" s="26" t="s">
        <v>160</v>
      </c>
      <c r="J48" s="26" t="s">
        <v>38</v>
      </c>
      <c r="K48" s="26"/>
      <c r="L48" s="26" t="s">
        <v>17</v>
      </c>
      <c r="M48" s="26" t="s">
        <v>219</v>
      </c>
      <c r="N48" s="8" t="str">
        <f>_xlfn.IFNA(VLOOKUP(C48,'Points and Classes'!D:E,2,FALSE),"")</f>
        <v>Deseret Dash - Expert</v>
      </c>
      <c r="O48" s="8">
        <f>IF(N48="Sportsman",0,_xlfn.IFNA(VLOOKUP(E48,'Points and Classes'!A:B,2,FALSE),0))</f>
        <v>0</v>
      </c>
      <c r="P48" s="8">
        <f>_xlfn.IFNA(VLOOKUP(N48&amp;G48,'By Class Overall'!A:F,6,FALSE),0)</f>
        <v>0</v>
      </c>
      <c r="Q48" s="8">
        <f>_xlfn.IFNA(VLOOKUP(N48&amp;G48,'By Class Overall'!A:G,7,FALSE),0)</f>
        <v>0</v>
      </c>
    </row>
    <row r="49" spans="1:17" x14ac:dyDescent="0.25">
      <c r="A49" s="26">
        <v>2</v>
      </c>
      <c r="B49" s="26" t="s">
        <v>12</v>
      </c>
      <c r="C49" s="26" t="s">
        <v>129</v>
      </c>
      <c r="D49" s="26" t="s">
        <v>38</v>
      </c>
      <c r="E49" s="26" t="s">
        <v>38</v>
      </c>
      <c r="F49" s="26">
        <v>39</v>
      </c>
      <c r="G49" s="26" t="s">
        <v>53</v>
      </c>
      <c r="H49" s="26"/>
      <c r="I49" s="26" t="s">
        <v>160</v>
      </c>
      <c r="J49" s="26" t="s">
        <v>38</v>
      </c>
      <c r="K49" s="26"/>
      <c r="L49" s="26" t="s">
        <v>34</v>
      </c>
      <c r="M49" s="26" t="s">
        <v>55</v>
      </c>
      <c r="N49" s="8" t="str">
        <f>_xlfn.IFNA(VLOOKUP(C49,'Points and Classes'!D:E,2,FALSE),"")</f>
        <v>Deseret Dash - Expert</v>
      </c>
      <c r="O49" s="8">
        <f>IF(N49="Sportsman",0,_xlfn.IFNA(VLOOKUP(E49,'Points and Classes'!A:B,2,FALSE),0))</f>
        <v>0</v>
      </c>
      <c r="P49" s="8">
        <f>_xlfn.IFNA(VLOOKUP(N49&amp;G49,'By Class Overall'!A:F,6,FALSE),0)</f>
        <v>0</v>
      </c>
      <c r="Q49" s="8">
        <f>_xlfn.IFNA(VLOOKUP(N49&amp;G49,'By Class Overall'!A:G,7,FALSE),0)</f>
        <v>0</v>
      </c>
    </row>
    <row r="50" spans="1:17" x14ac:dyDescent="0.25">
      <c r="A50" s="26">
        <v>2</v>
      </c>
      <c r="B50" s="26" t="s">
        <v>12</v>
      </c>
      <c r="C50" s="26" t="s">
        <v>129</v>
      </c>
      <c r="D50" s="26" t="s">
        <v>38</v>
      </c>
      <c r="E50" s="26" t="s">
        <v>38</v>
      </c>
      <c r="F50" s="26">
        <v>122</v>
      </c>
      <c r="G50" s="26" t="s">
        <v>56</v>
      </c>
      <c r="H50" s="26"/>
      <c r="I50" s="26" t="s">
        <v>160</v>
      </c>
      <c r="J50" s="26" t="s">
        <v>38</v>
      </c>
      <c r="K50" s="26"/>
      <c r="L50" s="26" t="s">
        <v>17</v>
      </c>
      <c r="M50" s="26" t="s">
        <v>57</v>
      </c>
      <c r="N50" s="8" t="str">
        <f>_xlfn.IFNA(VLOOKUP(C50,'Points and Classes'!D:E,2,FALSE),"")</f>
        <v>Deseret Dash - Expert</v>
      </c>
      <c r="O50" s="8">
        <f>IF(N50="Sportsman",0,_xlfn.IFNA(VLOOKUP(E50,'Points and Classes'!A:B,2,FALSE),0))</f>
        <v>0</v>
      </c>
      <c r="P50" s="8">
        <f>_xlfn.IFNA(VLOOKUP(N50&amp;G50,'By Class Overall'!A:F,6,FALSE),0)</f>
        <v>0</v>
      </c>
      <c r="Q50" s="8">
        <f>_xlfn.IFNA(VLOOKUP(N50&amp;G50,'By Class Overall'!A:G,7,FALSE),0)</f>
        <v>0</v>
      </c>
    </row>
    <row r="51" spans="1:17" x14ac:dyDescent="0.25">
      <c r="A51" s="26">
        <v>2</v>
      </c>
      <c r="B51" s="26" t="s">
        <v>12</v>
      </c>
      <c r="C51" s="26" t="s">
        <v>129</v>
      </c>
      <c r="D51" s="26" t="s">
        <v>38</v>
      </c>
      <c r="E51" s="26" t="s">
        <v>38</v>
      </c>
      <c r="F51" s="26">
        <v>86</v>
      </c>
      <c r="G51" s="26" t="s">
        <v>50</v>
      </c>
      <c r="H51" s="26"/>
      <c r="I51" s="26" t="s">
        <v>160</v>
      </c>
      <c r="J51" s="26" t="s">
        <v>38</v>
      </c>
      <c r="K51" s="26"/>
      <c r="L51" s="26" t="s">
        <v>17</v>
      </c>
      <c r="M51" s="26" t="s">
        <v>33</v>
      </c>
      <c r="N51" s="8" t="str">
        <f>_xlfn.IFNA(VLOOKUP(C51,'Points and Classes'!D:E,2,FALSE),"")</f>
        <v>Deseret Dash - Expert</v>
      </c>
      <c r="O51" s="8">
        <f>IF(N51="Sportsman",0,_xlfn.IFNA(VLOOKUP(E51,'Points and Classes'!A:B,2,FALSE),0))</f>
        <v>0</v>
      </c>
      <c r="P51" s="8">
        <f>_xlfn.IFNA(VLOOKUP(N51&amp;G51,'By Class Overall'!A:F,6,FALSE),0)</f>
        <v>0</v>
      </c>
      <c r="Q51" s="8">
        <f>_xlfn.IFNA(VLOOKUP(N51&amp;G51,'By Class Overall'!A:G,7,FALSE),0)</f>
        <v>0</v>
      </c>
    </row>
    <row r="52" spans="1:17" x14ac:dyDescent="0.25">
      <c r="A52" s="26">
        <v>2</v>
      </c>
      <c r="B52" s="26" t="s">
        <v>12</v>
      </c>
      <c r="C52" s="26" t="s">
        <v>129</v>
      </c>
      <c r="D52" s="26" t="s">
        <v>38</v>
      </c>
      <c r="E52" s="26" t="s">
        <v>38</v>
      </c>
      <c r="F52" s="26">
        <v>101</v>
      </c>
      <c r="G52" s="26" t="s">
        <v>68</v>
      </c>
      <c r="H52" s="26"/>
      <c r="I52" s="26" t="s">
        <v>160</v>
      </c>
      <c r="J52" s="26" t="s">
        <v>38</v>
      </c>
      <c r="K52" s="26"/>
      <c r="L52" s="26" t="s">
        <v>69</v>
      </c>
      <c r="M52" s="26" t="s">
        <v>42</v>
      </c>
      <c r="N52" s="8" t="str">
        <f>_xlfn.IFNA(VLOOKUP(C52,'Points and Classes'!D:E,2,FALSE),"")</f>
        <v>Deseret Dash - Expert</v>
      </c>
      <c r="O52" s="8">
        <f>IF(N52="Sportsman",0,_xlfn.IFNA(VLOOKUP(E52,'Points and Classes'!A:B,2,FALSE),0))</f>
        <v>0</v>
      </c>
      <c r="P52" s="8">
        <f>_xlfn.IFNA(VLOOKUP(N52&amp;G52,'By Class Overall'!A:F,6,FALSE),0)</f>
        <v>0</v>
      </c>
      <c r="Q52" s="8">
        <f>_xlfn.IFNA(VLOOKUP(N52&amp;G52,'By Class Overall'!A:G,7,FALSE),0)</f>
        <v>0</v>
      </c>
    </row>
    <row r="53" spans="1:17" x14ac:dyDescent="0.25">
      <c r="A53" s="26">
        <v>2</v>
      </c>
      <c r="B53" s="26" t="s">
        <v>12</v>
      </c>
      <c r="C53" s="26" t="s">
        <v>129</v>
      </c>
      <c r="D53" s="26" t="s">
        <v>38</v>
      </c>
      <c r="E53" s="26" t="s">
        <v>38</v>
      </c>
      <c r="F53" s="26" t="s">
        <v>169</v>
      </c>
      <c r="G53" s="26" t="s">
        <v>188</v>
      </c>
      <c r="H53" s="26"/>
      <c r="I53" s="26" t="s">
        <v>160</v>
      </c>
      <c r="J53" s="26" t="s">
        <v>38</v>
      </c>
      <c r="K53" s="26"/>
      <c r="L53" s="26" t="s">
        <v>39</v>
      </c>
      <c r="M53" s="26" t="s">
        <v>189</v>
      </c>
      <c r="N53" s="8" t="str">
        <f>_xlfn.IFNA(VLOOKUP(C53,'Points and Classes'!D:E,2,FALSE),"")</f>
        <v>Deseret Dash - Expert</v>
      </c>
      <c r="O53" s="8">
        <f>IF(N53="Sportsman",0,_xlfn.IFNA(VLOOKUP(E53,'Points and Classes'!A:B,2,FALSE),0))</f>
        <v>0</v>
      </c>
      <c r="P53" s="8">
        <f>_xlfn.IFNA(VLOOKUP(N53&amp;G53,'By Class Overall'!A:F,6,FALSE),0)</f>
        <v>0</v>
      </c>
      <c r="Q53" s="8">
        <f>_xlfn.IFNA(VLOOKUP(N53&amp;G53,'By Class Overall'!A:G,7,FALSE),0)</f>
        <v>0</v>
      </c>
    </row>
    <row r="54" spans="1:17" x14ac:dyDescent="0.25">
      <c r="A54" s="26">
        <v>2</v>
      </c>
      <c r="B54" s="26" t="s">
        <v>12</v>
      </c>
      <c r="C54" s="26" t="s">
        <v>129</v>
      </c>
      <c r="D54" s="26" t="s">
        <v>38</v>
      </c>
      <c r="E54" s="26" t="s">
        <v>38</v>
      </c>
      <c r="F54" s="26">
        <v>96</v>
      </c>
      <c r="G54" s="26" t="s">
        <v>177</v>
      </c>
      <c r="H54" s="26"/>
      <c r="I54" s="26" t="s">
        <v>160</v>
      </c>
      <c r="J54" s="26" t="s">
        <v>38</v>
      </c>
      <c r="K54" s="26"/>
      <c r="L54" s="26" t="s">
        <v>15</v>
      </c>
      <c r="M54" s="26" t="s">
        <v>178</v>
      </c>
      <c r="N54" s="8" t="str">
        <f>_xlfn.IFNA(VLOOKUP(C54,'Points and Classes'!D:E,2,FALSE),"")</f>
        <v>Deseret Dash - Expert</v>
      </c>
      <c r="O54" s="8">
        <f>IF(N54="Sportsman",0,_xlfn.IFNA(VLOOKUP(E54,'Points and Classes'!A:B,2,FALSE),0))</f>
        <v>0</v>
      </c>
      <c r="P54" s="8">
        <f>_xlfn.IFNA(VLOOKUP(N54&amp;G54,'By Class Overall'!A:F,6,FALSE),0)</f>
        <v>0</v>
      </c>
      <c r="Q54" s="8">
        <f>_xlfn.IFNA(VLOOKUP(N54&amp;G54,'By Class Overall'!A:G,7,FALSE),0)</f>
        <v>0</v>
      </c>
    </row>
    <row r="55" spans="1:17" x14ac:dyDescent="0.25">
      <c r="A55" s="26">
        <v>2</v>
      </c>
      <c r="B55" s="26" t="s">
        <v>12</v>
      </c>
      <c r="C55" s="26" t="s">
        <v>129</v>
      </c>
      <c r="D55" s="26" t="s">
        <v>38</v>
      </c>
      <c r="E55" s="26" t="s">
        <v>38</v>
      </c>
      <c r="F55" s="26">
        <v>464</v>
      </c>
      <c r="G55" s="26" t="s">
        <v>220</v>
      </c>
      <c r="H55" s="26"/>
      <c r="I55" s="26" t="s">
        <v>160</v>
      </c>
      <c r="J55" s="26" t="s">
        <v>38</v>
      </c>
      <c r="K55" s="26"/>
      <c r="L55" s="26" t="s">
        <v>170</v>
      </c>
      <c r="M55" s="26" t="s">
        <v>221</v>
      </c>
      <c r="N55" s="8" t="str">
        <f>_xlfn.IFNA(VLOOKUP(C55,'Points and Classes'!D:E,2,FALSE),"")</f>
        <v>Deseret Dash - Expert</v>
      </c>
      <c r="O55" s="8">
        <f>IF(N55="Sportsman",0,_xlfn.IFNA(VLOOKUP(E55,'Points and Classes'!A:B,2,FALSE),0))</f>
        <v>0</v>
      </c>
      <c r="P55" s="8">
        <f>_xlfn.IFNA(VLOOKUP(N55&amp;G55,'By Class Overall'!A:F,6,FALSE),0)</f>
        <v>0</v>
      </c>
      <c r="Q55" s="8">
        <f>_xlfn.IFNA(VLOOKUP(N55&amp;G55,'By Class Overall'!A:G,7,FALSE),0)</f>
        <v>0</v>
      </c>
    </row>
    <row r="56" spans="1:17" x14ac:dyDescent="0.25">
      <c r="A56" s="26">
        <v>2</v>
      </c>
      <c r="B56" s="26" t="s">
        <v>12</v>
      </c>
      <c r="C56" s="26" t="s">
        <v>129</v>
      </c>
      <c r="D56" s="26" t="s">
        <v>38</v>
      </c>
      <c r="E56" s="26" t="s">
        <v>38</v>
      </c>
      <c r="F56" s="26">
        <v>56</v>
      </c>
      <c r="G56" s="26" t="s">
        <v>77</v>
      </c>
      <c r="H56" s="26"/>
      <c r="I56" s="26" t="s">
        <v>160</v>
      </c>
      <c r="J56" s="26" t="s">
        <v>38</v>
      </c>
      <c r="K56" s="26"/>
      <c r="L56" s="26" t="s">
        <v>78</v>
      </c>
      <c r="M56" s="26" t="s">
        <v>63</v>
      </c>
      <c r="N56" s="8" t="str">
        <f>_xlfn.IFNA(VLOOKUP(C56,'Points and Classes'!D:E,2,FALSE),"")</f>
        <v>Deseret Dash - Expert</v>
      </c>
      <c r="O56" s="8">
        <f>IF(N56="Sportsman",0,_xlfn.IFNA(VLOOKUP(E56,'Points and Classes'!A:B,2,FALSE),0))</f>
        <v>0</v>
      </c>
      <c r="P56" s="8">
        <f>_xlfn.IFNA(VLOOKUP(N56&amp;G56,'By Class Overall'!A:F,6,FALSE),0)</f>
        <v>28</v>
      </c>
      <c r="Q56" s="8">
        <f>_xlfn.IFNA(VLOOKUP(N56&amp;G56,'By Class Overall'!A:G,7,FALSE),0)</f>
        <v>13</v>
      </c>
    </row>
    <row r="57" spans="1:17" x14ac:dyDescent="0.25">
      <c r="A57" s="26">
        <v>2</v>
      </c>
      <c r="B57" s="26" t="s">
        <v>12</v>
      </c>
      <c r="C57" s="26" t="s">
        <v>130</v>
      </c>
      <c r="D57" s="26">
        <v>6</v>
      </c>
      <c r="E57" s="26">
        <v>1</v>
      </c>
      <c r="F57" s="26">
        <v>136</v>
      </c>
      <c r="G57" s="26" t="s">
        <v>18</v>
      </c>
      <c r="H57" s="26">
        <v>7</v>
      </c>
      <c r="I57" s="26" t="s">
        <v>224</v>
      </c>
      <c r="J57" s="26">
        <v>36.759</v>
      </c>
      <c r="K57" s="26">
        <v>3.5910000000000002</v>
      </c>
      <c r="L57" s="26" t="s">
        <v>148</v>
      </c>
      <c r="M57" s="26" t="s">
        <v>20</v>
      </c>
      <c r="N57" s="8" t="str">
        <f>_xlfn.IFNA(VLOOKUP(C57,'Points and Classes'!D:E,2,FALSE),"")</f>
        <v>Deseret Dash - Novice</v>
      </c>
      <c r="O57" s="8">
        <f>IF(N57="Sportsman",0,_xlfn.IFNA(VLOOKUP(E57,'Points and Classes'!A:B,2,FALSE),0))</f>
        <v>50</v>
      </c>
      <c r="P57" s="8">
        <f>_xlfn.IFNA(VLOOKUP(N57&amp;G57,'By Class Overall'!A:F,6,FALSE),0)</f>
        <v>200</v>
      </c>
      <c r="Q57" s="8">
        <f>_xlfn.IFNA(VLOOKUP(N57&amp;G57,'By Class Overall'!A:G,7,FALSE),0)</f>
        <v>1</v>
      </c>
    </row>
    <row r="58" spans="1:17" x14ac:dyDescent="0.25">
      <c r="A58" s="26">
        <v>2</v>
      </c>
      <c r="B58" s="26" t="s">
        <v>12</v>
      </c>
      <c r="C58" s="26" t="s">
        <v>130</v>
      </c>
      <c r="D58" s="26">
        <v>7</v>
      </c>
      <c r="E58" s="26">
        <v>2</v>
      </c>
      <c r="F58" s="26">
        <v>107</v>
      </c>
      <c r="G58" s="26" t="s">
        <v>30</v>
      </c>
      <c r="H58" s="26">
        <v>7</v>
      </c>
      <c r="I58" s="26" t="s">
        <v>225</v>
      </c>
      <c r="J58" s="26">
        <v>33.167999999999999</v>
      </c>
      <c r="K58" s="26">
        <v>0.72699999999999998</v>
      </c>
      <c r="L58" s="26" t="s">
        <v>31</v>
      </c>
      <c r="M58" s="26" t="s">
        <v>160</v>
      </c>
      <c r="N58" s="8" t="str">
        <f>_xlfn.IFNA(VLOOKUP(C58,'Points and Classes'!D:E,2,FALSE),"")</f>
        <v>Deseret Dash - Novice</v>
      </c>
      <c r="O58" s="8">
        <f>IF(N58="Sportsman",0,_xlfn.IFNA(VLOOKUP(E58,'Points and Classes'!A:B,2,FALSE),0))</f>
        <v>40</v>
      </c>
      <c r="P58" s="8">
        <f>_xlfn.IFNA(VLOOKUP(N58&amp;G58,'By Class Overall'!A:F,6,FALSE),0)</f>
        <v>152</v>
      </c>
      <c r="Q58" s="8">
        <f>_xlfn.IFNA(VLOOKUP(N58&amp;G58,'By Class Overall'!A:G,7,FALSE),0)</f>
        <v>2</v>
      </c>
    </row>
    <row r="59" spans="1:17" x14ac:dyDescent="0.25">
      <c r="A59" s="26">
        <v>2</v>
      </c>
      <c r="B59" s="26" t="s">
        <v>12</v>
      </c>
      <c r="C59" s="26" t="s">
        <v>130</v>
      </c>
      <c r="D59" s="26">
        <v>9</v>
      </c>
      <c r="E59" s="26">
        <v>3</v>
      </c>
      <c r="F59" s="26">
        <v>550</v>
      </c>
      <c r="G59" s="26" t="s">
        <v>226</v>
      </c>
      <c r="H59" s="26">
        <v>7</v>
      </c>
      <c r="I59" s="26" t="s">
        <v>227</v>
      </c>
      <c r="J59" s="27">
        <v>7.6388888888888893E-4</v>
      </c>
      <c r="K59" s="26">
        <v>6.27</v>
      </c>
      <c r="L59" s="26" t="s">
        <v>228</v>
      </c>
      <c r="M59" s="26" t="s">
        <v>81</v>
      </c>
      <c r="N59" s="8" t="str">
        <f>_xlfn.IFNA(VLOOKUP(C59,'Points and Classes'!D:E,2,FALSE),"")</f>
        <v>Deseret Dash - Novice</v>
      </c>
      <c r="O59" s="8">
        <f>IF(N59="Sportsman",0,_xlfn.IFNA(VLOOKUP(E59,'Points and Classes'!A:B,2,FALSE),0))</f>
        <v>32</v>
      </c>
      <c r="P59" s="8">
        <f>_xlfn.IFNA(VLOOKUP(N59&amp;G59,'By Class Overall'!A:F,6,FALSE),0)</f>
        <v>66</v>
      </c>
      <c r="Q59" s="8">
        <f>_xlfn.IFNA(VLOOKUP(N59&amp;G59,'By Class Overall'!A:G,7,FALSE),0)</f>
        <v>3</v>
      </c>
    </row>
    <row r="60" spans="1:17" x14ac:dyDescent="0.25">
      <c r="A60" s="26">
        <v>2</v>
      </c>
      <c r="B60" s="26" t="s">
        <v>12</v>
      </c>
      <c r="C60" s="26" t="s">
        <v>130</v>
      </c>
      <c r="D60" s="26">
        <v>10</v>
      </c>
      <c r="E60" s="26">
        <v>4</v>
      </c>
      <c r="F60" s="26">
        <v>746</v>
      </c>
      <c r="G60" s="26" t="s">
        <v>22</v>
      </c>
      <c r="H60" s="26">
        <v>7</v>
      </c>
      <c r="I60" s="26" t="s">
        <v>222</v>
      </c>
      <c r="J60" s="27">
        <v>1.0069444444444444E-3</v>
      </c>
      <c r="K60" s="26">
        <v>20.085000000000001</v>
      </c>
      <c r="L60" s="26" t="s">
        <v>23</v>
      </c>
      <c r="M60" s="26" t="s">
        <v>24</v>
      </c>
      <c r="N60" s="8" t="str">
        <f>_xlfn.IFNA(VLOOKUP(C60,'Points and Classes'!D:E,2,FALSE),"")</f>
        <v>Deseret Dash - Novice</v>
      </c>
      <c r="O60" s="8">
        <f>IF(N60="Sportsman",0,_xlfn.IFNA(VLOOKUP(E60,'Points and Classes'!A:B,2,FALSE),0))</f>
        <v>26</v>
      </c>
      <c r="P60" s="8">
        <f>_xlfn.IFNA(VLOOKUP(N60&amp;G60,'By Class Overall'!A:F,6,FALSE),0)</f>
        <v>34</v>
      </c>
      <c r="Q60" s="8">
        <f>_xlfn.IFNA(VLOOKUP(N60&amp;G60,'By Class Overall'!A:G,7,FALSE),0)</f>
        <v>9</v>
      </c>
    </row>
    <row r="61" spans="1:17" x14ac:dyDescent="0.25">
      <c r="A61" s="26">
        <v>2</v>
      </c>
      <c r="B61" s="26" t="s">
        <v>12</v>
      </c>
      <c r="C61" s="26" t="s">
        <v>130</v>
      </c>
      <c r="D61" s="26">
        <v>12</v>
      </c>
      <c r="E61" s="26">
        <v>5</v>
      </c>
      <c r="F61" s="26">
        <v>268</v>
      </c>
      <c r="G61" s="26" t="s">
        <v>87</v>
      </c>
      <c r="H61" s="26">
        <v>6</v>
      </c>
      <c r="I61" s="26" t="s">
        <v>223</v>
      </c>
      <c r="J61" s="26" t="s">
        <v>64</v>
      </c>
      <c r="K61" s="26">
        <v>0.79300000000000004</v>
      </c>
      <c r="L61" s="26" t="s">
        <v>88</v>
      </c>
      <c r="M61" s="26" t="s">
        <v>89</v>
      </c>
      <c r="N61" s="8" t="str">
        <f>_xlfn.IFNA(VLOOKUP(C61,'Points and Classes'!D:E,2,FALSE),"")</f>
        <v>Deseret Dash - Novice</v>
      </c>
      <c r="O61" s="8">
        <f>IF(N61="Sportsman",0,_xlfn.IFNA(VLOOKUP(E61,'Points and Classes'!A:B,2,FALSE),0))</f>
        <v>22</v>
      </c>
      <c r="P61" s="8">
        <f>_xlfn.IFNA(VLOOKUP(N61&amp;G61,'By Class Overall'!A:F,6,FALSE),0)</f>
        <v>59</v>
      </c>
      <c r="Q61" s="8">
        <f>_xlfn.IFNA(VLOOKUP(N61&amp;G61,'By Class Overall'!A:G,7,FALSE),0)</f>
        <v>6</v>
      </c>
    </row>
    <row r="62" spans="1:17" x14ac:dyDescent="0.25">
      <c r="A62" s="26">
        <v>2</v>
      </c>
      <c r="B62" s="26" t="s">
        <v>12</v>
      </c>
      <c r="C62" s="26" t="s">
        <v>130</v>
      </c>
      <c r="D62" s="26" t="s">
        <v>38</v>
      </c>
      <c r="E62" s="26" t="s">
        <v>38</v>
      </c>
      <c r="F62" s="26">
        <v>142</v>
      </c>
      <c r="G62" s="26" t="s">
        <v>138</v>
      </c>
      <c r="H62" s="26"/>
      <c r="I62" s="26" t="s">
        <v>160</v>
      </c>
      <c r="J62" s="26" t="s">
        <v>38</v>
      </c>
      <c r="K62" s="26"/>
      <c r="L62" s="26" t="s">
        <v>229</v>
      </c>
      <c r="M62" s="26" t="s">
        <v>162</v>
      </c>
      <c r="N62" s="8" t="str">
        <f>_xlfn.IFNA(VLOOKUP(C62,'Points and Classes'!D:E,2,FALSE),"")</f>
        <v>Deseret Dash - Novice</v>
      </c>
      <c r="O62" s="8">
        <f>IF(N62="Sportsman",0,_xlfn.IFNA(VLOOKUP(E62,'Points and Classes'!A:B,2,FALSE),0))</f>
        <v>0</v>
      </c>
      <c r="P62" s="8">
        <f>_xlfn.IFNA(VLOOKUP(N62&amp;G62,'By Class Overall'!A:F,6,FALSE),0)</f>
        <v>0</v>
      </c>
      <c r="Q62" s="8">
        <f>_xlfn.IFNA(VLOOKUP(N62&amp;G62,'By Class Overall'!A:G,7,FALSE),0)</f>
        <v>0</v>
      </c>
    </row>
    <row r="63" spans="1:17" x14ac:dyDescent="0.25">
      <c r="A63" s="26">
        <v>2</v>
      </c>
      <c r="B63" s="26" t="s">
        <v>12</v>
      </c>
      <c r="C63" s="26" t="s">
        <v>130</v>
      </c>
      <c r="D63" s="26" t="s">
        <v>38</v>
      </c>
      <c r="E63" s="26" t="s">
        <v>38</v>
      </c>
      <c r="F63" s="26">
        <v>442</v>
      </c>
      <c r="G63" s="26" t="s">
        <v>179</v>
      </c>
      <c r="H63" s="26"/>
      <c r="I63" s="26" t="s">
        <v>160</v>
      </c>
      <c r="J63" s="26" t="s">
        <v>38</v>
      </c>
      <c r="K63" s="26"/>
      <c r="L63" s="26" t="s">
        <v>15</v>
      </c>
      <c r="M63" s="26" t="s">
        <v>57</v>
      </c>
      <c r="N63" s="8" t="str">
        <f>_xlfn.IFNA(VLOOKUP(C63,'Points and Classes'!D:E,2,FALSE),"")</f>
        <v>Deseret Dash - Novice</v>
      </c>
      <c r="O63" s="8">
        <f>IF(N63="Sportsman",0,_xlfn.IFNA(VLOOKUP(E63,'Points and Classes'!A:B,2,FALSE),0))</f>
        <v>0</v>
      </c>
      <c r="P63" s="8">
        <f>_xlfn.IFNA(VLOOKUP(N63&amp;G63,'By Class Overall'!A:F,6,FALSE),0)</f>
        <v>6</v>
      </c>
      <c r="Q63" s="8">
        <f>_xlfn.IFNA(VLOOKUP(N63&amp;G63,'By Class Overall'!A:G,7,FALSE),0)</f>
        <v>20</v>
      </c>
    </row>
    <row r="64" spans="1:17" x14ac:dyDescent="0.25">
      <c r="A64" s="26">
        <v>2</v>
      </c>
      <c r="B64" s="26" t="s">
        <v>12</v>
      </c>
      <c r="C64" s="26" t="s">
        <v>130</v>
      </c>
      <c r="D64" s="26" t="s">
        <v>38</v>
      </c>
      <c r="E64" s="26" t="s">
        <v>38</v>
      </c>
      <c r="F64" s="26">
        <v>109</v>
      </c>
      <c r="G64" s="26" t="s">
        <v>139</v>
      </c>
      <c r="H64" s="26"/>
      <c r="I64" s="26" t="s">
        <v>160</v>
      </c>
      <c r="J64" s="26" t="s">
        <v>38</v>
      </c>
      <c r="K64" s="26"/>
      <c r="L64" s="26" t="s">
        <v>15</v>
      </c>
      <c r="M64" s="26" t="s">
        <v>140</v>
      </c>
      <c r="N64" s="8" t="str">
        <f>_xlfn.IFNA(VLOOKUP(C64,'Points and Classes'!D:E,2,FALSE),"")</f>
        <v>Deseret Dash - Novice</v>
      </c>
      <c r="O64" s="8">
        <f>IF(N64="Sportsman",0,_xlfn.IFNA(VLOOKUP(E64,'Points and Classes'!A:B,2,FALSE),0))</f>
        <v>0</v>
      </c>
      <c r="P64" s="8">
        <f>_xlfn.IFNA(VLOOKUP(N64&amp;G64,'By Class Overall'!A:F,6,FALSE),0)</f>
        <v>0</v>
      </c>
      <c r="Q64" s="8">
        <f>_xlfn.IFNA(VLOOKUP(N64&amp;G64,'By Class Overall'!A:G,7,FALSE),0)</f>
        <v>0</v>
      </c>
    </row>
    <row r="65" spans="1:17" x14ac:dyDescent="0.25">
      <c r="A65" s="26">
        <v>2</v>
      </c>
      <c r="B65" s="26" t="s">
        <v>12</v>
      </c>
      <c r="C65" s="26" t="s">
        <v>130</v>
      </c>
      <c r="D65" s="26" t="s">
        <v>38</v>
      </c>
      <c r="E65" s="26" t="s">
        <v>38</v>
      </c>
      <c r="F65" s="26">
        <v>425</v>
      </c>
      <c r="G65" s="26" t="s">
        <v>230</v>
      </c>
      <c r="H65" s="26"/>
      <c r="I65" s="26" t="s">
        <v>160</v>
      </c>
      <c r="J65" s="26" t="s">
        <v>38</v>
      </c>
      <c r="K65" s="26"/>
      <c r="L65" s="26" t="s">
        <v>19</v>
      </c>
      <c r="M65" s="26" t="s">
        <v>165</v>
      </c>
      <c r="N65" s="8" t="str">
        <f>_xlfn.IFNA(VLOOKUP(C65,'Points and Classes'!D:E,2,FALSE),"")</f>
        <v>Deseret Dash - Novice</v>
      </c>
      <c r="O65" s="8">
        <f>IF(N65="Sportsman",0,_xlfn.IFNA(VLOOKUP(E65,'Points and Classes'!A:B,2,FALSE),0))</f>
        <v>0</v>
      </c>
      <c r="P65" s="8">
        <f>_xlfn.IFNA(VLOOKUP(N65&amp;G65,'By Class Overall'!A:F,6,FALSE),0)</f>
        <v>0</v>
      </c>
      <c r="Q65" s="8">
        <f>_xlfn.IFNA(VLOOKUP(N65&amp;G65,'By Class Overall'!A:G,7,FALSE),0)</f>
        <v>0</v>
      </c>
    </row>
    <row r="66" spans="1:17" x14ac:dyDescent="0.25">
      <c r="A66" s="26">
        <v>2</v>
      </c>
      <c r="B66" s="26" t="s">
        <v>12</v>
      </c>
      <c r="C66" s="26" t="s">
        <v>130</v>
      </c>
      <c r="D66" s="26" t="s">
        <v>38</v>
      </c>
      <c r="E66" s="26" t="s">
        <v>38</v>
      </c>
      <c r="F66" s="26">
        <v>104</v>
      </c>
      <c r="G66" s="26" t="s">
        <v>180</v>
      </c>
      <c r="H66" s="26"/>
      <c r="I66" s="26" t="s">
        <v>160</v>
      </c>
      <c r="J66" s="26" t="s">
        <v>38</v>
      </c>
      <c r="K66" s="26"/>
      <c r="L66" s="26" t="s">
        <v>181</v>
      </c>
      <c r="M66" s="26" t="s">
        <v>182</v>
      </c>
      <c r="N66" s="8" t="str">
        <f>_xlfn.IFNA(VLOOKUP(C66,'Points and Classes'!D:E,2,FALSE),"")</f>
        <v>Deseret Dash - Novice</v>
      </c>
      <c r="O66" s="8">
        <f>IF(N66="Sportsman",0,_xlfn.IFNA(VLOOKUP(E66,'Points and Classes'!A:B,2,FALSE),0))</f>
        <v>0</v>
      </c>
      <c r="P66" s="8">
        <f>_xlfn.IFNA(VLOOKUP(N66&amp;G66,'By Class Overall'!A:F,6,FALSE),0)</f>
        <v>58</v>
      </c>
      <c r="Q66" s="8">
        <f>_xlfn.IFNA(VLOOKUP(N66&amp;G66,'By Class Overall'!A:G,7,FALSE),0)</f>
        <v>7</v>
      </c>
    </row>
    <row r="67" spans="1:17" x14ac:dyDescent="0.25">
      <c r="A67" s="26">
        <v>2</v>
      </c>
      <c r="B67" s="26" t="s">
        <v>12</v>
      </c>
      <c r="C67" s="26" t="s">
        <v>130</v>
      </c>
      <c r="D67" s="26" t="s">
        <v>38</v>
      </c>
      <c r="E67" s="26" t="s">
        <v>38</v>
      </c>
      <c r="F67" s="26">
        <v>711</v>
      </c>
      <c r="G67" s="26" t="s">
        <v>84</v>
      </c>
      <c r="H67" s="26"/>
      <c r="I67" s="26" t="s">
        <v>160</v>
      </c>
      <c r="J67" s="26" t="s">
        <v>38</v>
      </c>
      <c r="K67" s="26"/>
      <c r="L67" s="26" t="s">
        <v>15</v>
      </c>
      <c r="M67" s="26" t="s">
        <v>85</v>
      </c>
      <c r="N67" s="8" t="str">
        <f>_xlfn.IFNA(VLOOKUP(C67,'Points and Classes'!D:E,2,FALSE),"")</f>
        <v>Deseret Dash - Novice</v>
      </c>
      <c r="O67" s="8">
        <f>IF(N67="Sportsman",0,_xlfn.IFNA(VLOOKUP(E67,'Points and Classes'!A:B,2,FALSE),0))</f>
        <v>0</v>
      </c>
      <c r="P67" s="8">
        <f>_xlfn.IFNA(VLOOKUP(N67&amp;G67,'By Class Overall'!A:F,6,FALSE),0)</f>
        <v>16</v>
      </c>
      <c r="Q67" s="8">
        <f>_xlfn.IFNA(VLOOKUP(N67&amp;G67,'By Class Overall'!A:G,7,FALSE),0)</f>
        <v>15</v>
      </c>
    </row>
    <row r="68" spans="1:17" x14ac:dyDescent="0.25">
      <c r="A68" s="26">
        <v>2</v>
      </c>
      <c r="B68" s="26" t="s">
        <v>12</v>
      </c>
      <c r="C68" s="26" t="s">
        <v>130</v>
      </c>
      <c r="D68" s="26" t="s">
        <v>38</v>
      </c>
      <c r="E68" s="26" t="s">
        <v>38</v>
      </c>
      <c r="F68" s="26">
        <v>369</v>
      </c>
      <c r="G68" s="26" t="s">
        <v>141</v>
      </c>
      <c r="H68" s="26"/>
      <c r="I68" s="26" t="s">
        <v>160</v>
      </c>
      <c r="J68" s="26" t="s">
        <v>38</v>
      </c>
      <c r="K68" s="26"/>
      <c r="L68" s="26" t="s">
        <v>142</v>
      </c>
      <c r="M68" s="26" t="s">
        <v>203</v>
      </c>
      <c r="N68" s="8" t="str">
        <f>_xlfn.IFNA(VLOOKUP(C68,'Points and Classes'!D:E,2,FALSE),"")</f>
        <v>Deseret Dash - Novice</v>
      </c>
      <c r="O68" s="8">
        <f>IF(N68="Sportsman",0,_xlfn.IFNA(VLOOKUP(E68,'Points and Classes'!A:B,2,FALSE),0))</f>
        <v>0</v>
      </c>
      <c r="P68" s="8">
        <f>_xlfn.IFNA(VLOOKUP(N68&amp;G68,'By Class Overall'!A:F,6,FALSE),0)</f>
        <v>0</v>
      </c>
      <c r="Q68" s="8">
        <f>_xlfn.IFNA(VLOOKUP(N68&amp;G68,'By Class Overall'!A:G,7,FALSE),0)</f>
        <v>0</v>
      </c>
    </row>
    <row r="69" spans="1:17" x14ac:dyDescent="0.25">
      <c r="A69" s="26">
        <v>2</v>
      </c>
      <c r="B69" s="26" t="s">
        <v>12</v>
      </c>
      <c r="C69" s="26" t="s">
        <v>130</v>
      </c>
      <c r="D69" s="26" t="s">
        <v>38</v>
      </c>
      <c r="E69" s="26" t="s">
        <v>38</v>
      </c>
      <c r="F69" s="26">
        <v>805</v>
      </c>
      <c r="G69" s="26" t="s">
        <v>43</v>
      </c>
      <c r="H69" s="26"/>
      <c r="I69" s="26" t="s">
        <v>160</v>
      </c>
      <c r="J69" s="26" t="s">
        <v>38</v>
      </c>
      <c r="K69" s="26"/>
      <c r="L69" s="26" t="s">
        <v>44</v>
      </c>
      <c r="M69" s="26" t="s">
        <v>29</v>
      </c>
      <c r="N69" s="8" t="str">
        <f>_xlfn.IFNA(VLOOKUP(C69,'Points and Classes'!D:E,2,FALSE),"")</f>
        <v>Deseret Dash - Novice</v>
      </c>
      <c r="O69" s="8">
        <f>IF(N69="Sportsman",0,_xlfn.IFNA(VLOOKUP(E69,'Points and Classes'!A:B,2,FALSE),0))</f>
        <v>0</v>
      </c>
      <c r="P69" s="8">
        <f>_xlfn.IFNA(VLOOKUP(N69&amp;G69,'By Class Overall'!A:F,6,FALSE),0)</f>
        <v>18</v>
      </c>
      <c r="Q69" s="8">
        <f>_xlfn.IFNA(VLOOKUP(N69&amp;G69,'By Class Overall'!A:G,7,FALSE),0)</f>
        <v>13</v>
      </c>
    </row>
    <row r="70" spans="1:17" x14ac:dyDescent="0.25">
      <c r="A70" s="26">
        <v>2</v>
      </c>
      <c r="B70" s="26" t="s">
        <v>12</v>
      </c>
      <c r="C70" s="26" t="s">
        <v>130</v>
      </c>
      <c r="D70" s="26" t="s">
        <v>38</v>
      </c>
      <c r="E70" s="26" t="s">
        <v>38</v>
      </c>
      <c r="F70" s="26">
        <v>467</v>
      </c>
      <c r="G70" s="26" t="s">
        <v>164</v>
      </c>
      <c r="H70" s="26"/>
      <c r="I70" s="26" t="s">
        <v>160</v>
      </c>
      <c r="J70" s="26" t="s">
        <v>38</v>
      </c>
      <c r="K70" s="26"/>
      <c r="L70" s="26" t="s">
        <v>28</v>
      </c>
      <c r="M70" s="26" t="s">
        <v>29</v>
      </c>
      <c r="N70" s="8" t="str">
        <f>_xlfn.IFNA(VLOOKUP(C70,'Points and Classes'!D:E,2,FALSE),"")</f>
        <v>Deseret Dash - Novice</v>
      </c>
      <c r="O70" s="8">
        <f>IF(N70="Sportsman",0,_xlfn.IFNA(VLOOKUP(E70,'Points and Classes'!A:B,2,FALSE),0))</f>
        <v>0</v>
      </c>
      <c r="P70" s="8">
        <f>_xlfn.IFNA(VLOOKUP(N70&amp;G70,'By Class Overall'!A:F,6,FALSE),0)</f>
        <v>0</v>
      </c>
      <c r="Q70" s="8">
        <f>_xlfn.IFNA(VLOOKUP(N70&amp;G70,'By Class Overall'!A:G,7,FALSE),0)</f>
        <v>0</v>
      </c>
    </row>
    <row r="71" spans="1:17" x14ac:dyDescent="0.25">
      <c r="A71" s="26">
        <v>2</v>
      </c>
      <c r="B71" s="26" t="s">
        <v>12</v>
      </c>
      <c r="C71" s="26" t="s">
        <v>130</v>
      </c>
      <c r="D71" s="26" t="s">
        <v>38</v>
      </c>
      <c r="E71" s="26" t="s">
        <v>38</v>
      </c>
      <c r="F71" s="26">
        <v>307</v>
      </c>
      <c r="G71" s="26" t="s">
        <v>25</v>
      </c>
      <c r="H71" s="26"/>
      <c r="I71" s="26" t="s">
        <v>160</v>
      </c>
      <c r="J71" s="26" t="s">
        <v>38</v>
      </c>
      <c r="K71" s="26"/>
      <c r="L71" s="26" t="s">
        <v>23</v>
      </c>
      <c r="M71" s="26" t="s">
        <v>27</v>
      </c>
      <c r="N71" s="8" t="str">
        <f>_xlfn.IFNA(VLOOKUP(C71,'Points and Classes'!D:E,2,FALSE),"")</f>
        <v>Deseret Dash - Novice</v>
      </c>
      <c r="O71" s="8">
        <f>IF(N71="Sportsman",0,_xlfn.IFNA(VLOOKUP(E71,'Points and Classes'!A:B,2,FALSE),0))</f>
        <v>0</v>
      </c>
      <c r="P71" s="8">
        <f>_xlfn.IFNA(VLOOKUP(N71&amp;G71,'By Class Overall'!A:F,6,FALSE),0)</f>
        <v>62</v>
      </c>
      <c r="Q71" s="8">
        <f>_xlfn.IFNA(VLOOKUP(N71&amp;G71,'By Class Overall'!A:G,7,FALSE),0)</f>
        <v>4</v>
      </c>
    </row>
    <row r="72" spans="1:17" x14ac:dyDescent="0.25">
      <c r="A72" s="26">
        <v>2</v>
      </c>
      <c r="B72" s="26" t="s">
        <v>12</v>
      </c>
      <c r="C72" s="26" t="s">
        <v>130</v>
      </c>
      <c r="D72" s="26" t="s">
        <v>38</v>
      </c>
      <c r="E72" s="26" t="s">
        <v>38</v>
      </c>
      <c r="F72" s="26">
        <v>100</v>
      </c>
      <c r="G72" s="26" t="s">
        <v>185</v>
      </c>
      <c r="H72" s="26"/>
      <c r="I72" s="26" t="s">
        <v>160</v>
      </c>
      <c r="J72" s="26" t="s">
        <v>38</v>
      </c>
      <c r="K72" s="26"/>
      <c r="L72" s="26" t="s">
        <v>15</v>
      </c>
      <c r="M72" s="26" t="s">
        <v>186</v>
      </c>
      <c r="N72" s="8" t="str">
        <f>_xlfn.IFNA(VLOOKUP(C72,'Points and Classes'!D:E,2,FALSE),"")</f>
        <v>Deseret Dash - Novice</v>
      </c>
      <c r="O72" s="8">
        <f>IF(N72="Sportsman",0,_xlfn.IFNA(VLOOKUP(E72,'Points and Classes'!A:B,2,FALSE),0))</f>
        <v>0</v>
      </c>
      <c r="P72" s="8">
        <f>_xlfn.IFNA(VLOOKUP(N72&amp;G72,'By Class Overall'!A:F,6,FALSE),0)</f>
        <v>0</v>
      </c>
      <c r="Q72" s="8">
        <f>_xlfn.IFNA(VLOOKUP(N72&amp;G72,'By Class Overall'!A:G,7,FALSE),0)</f>
        <v>0</v>
      </c>
    </row>
    <row r="73" spans="1:17" x14ac:dyDescent="0.25">
      <c r="A73" s="26">
        <v>2</v>
      </c>
      <c r="B73" s="26" t="s">
        <v>12</v>
      </c>
      <c r="C73" s="26" t="s">
        <v>130</v>
      </c>
      <c r="D73" s="26" t="s">
        <v>38</v>
      </c>
      <c r="E73" s="26" t="s">
        <v>38</v>
      </c>
      <c r="F73" s="26">
        <v>123</v>
      </c>
      <c r="G73" s="26" t="s">
        <v>106</v>
      </c>
      <c r="H73" s="26"/>
      <c r="I73" s="26" t="s">
        <v>160</v>
      </c>
      <c r="J73" s="26" t="s">
        <v>38</v>
      </c>
      <c r="K73" s="26"/>
      <c r="L73" s="26" t="s">
        <v>86</v>
      </c>
      <c r="M73" s="26" t="s">
        <v>108</v>
      </c>
      <c r="N73" s="8" t="str">
        <f>_xlfn.IFNA(VLOOKUP(C73,'Points and Classes'!D:E,2,FALSE),"")</f>
        <v>Deseret Dash - Novice</v>
      </c>
      <c r="O73" s="8">
        <f>IF(N73="Sportsman",0,_xlfn.IFNA(VLOOKUP(E73,'Points and Classes'!A:B,2,FALSE),0))</f>
        <v>0</v>
      </c>
      <c r="P73" s="8">
        <f>_xlfn.IFNA(VLOOKUP(N73&amp;G73,'By Class Overall'!A:F,6,FALSE),0)</f>
        <v>0</v>
      </c>
      <c r="Q73" s="8">
        <f>_xlfn.IFNA(VLOOKUP(N73&amp;G73,'By Class Overall'!A:G,7,FALSE),0)</f>
        <v>0</v>
      </c>
    </row>
    <row r="74" spans="1:17" x14ac:dyDescent="0.25">
      <c r="A74" s="26">
        <v>2</v>
      </c>
      <c r="B74" s="26" t="s">
        <v>12</v>
      </c>
      <c r="C74" s="26" t="s">
        <v>121</v>
      </c>
      <c r="D74" s="26">
        <v>2</v>
      </c>
      <c r="E74" s="26">
        <v>1</v>
      </c>
      <c r="F74" s="26">
        <v>96</v>
      </c>
      <c r="G74" s="26" t="s">
        <v>177</v>
      </c>
      <c r="H74" s="26">
        <v>7</v>
      </c>
      <c r="I74" s="26" t="s">
        <v>232</v>
      </c>
      <c r="J74" s="26">
        <v>0.14799999999999999</v>
      </c>
      <c r="K74" s="26">
        <v>0.14799999999999999</v>
      </c>
      <c r="L74" s="26" t="s">
        <v>15</v>
      </c>
      <c r="M74" s="26" t="s">
        <v>178</v>
      </c>
      <c r="N74" s="8" t="str">
        <f>_xlfn.IFNA(VLOOKUP(C74,'Points and Classes'!D:E,2,FALSE),"")</f>
        <v>Formula 40 - GTO</v>
      </c>
      <c r="O74" s="8">
        <f>IF(N74="Sportsman",0,_xlfn.IFNA(VLOOKUP(E74,'Points and Classes'!A:B,2,FALSE),0))</f>
        <v>50</v>
      </c>
      <c r="P74" s="8">
        <f>_xlfn.IFNA(VLOOKUP(N74&amp;G74,'By Class Overall'!A:F,6,FALSE),0)</f>
        <v>50</v>
      </c>
      <c r="Q74" s="8">
        <f>_xlfn.IFNA(VLOOKUP(N74&amp;G74,'By Class Overall'!A:G,7,FALSE),0)</f>
        <v>7</v>
      </c>
    </row>
    <row r="75" spans="1:17" x14ac:dyDescent="0.25">
      <c r="A75" s="26">
        <v>2</v>
      </c>
      <c r="B75" s="26" t="s">
        <v>12</v>
      </c>
      <c r="C75" s="26" t="s">
        <v>121</v>
      </c>
      <c r="D75" s="26">
        <v>3</v>
      </c>
      <c r="E75" s="26">
        <v>2</v>
      </c>
      <c r="F75" s="26">
        <v>53</v>
      </c>
      <c r="G75" s="26" t="s">
        <v>65</v>
      </c>
      <c r="H75" s="26">
        <v>7</v>
      </c>
      <c r="I75" s="26" t="s">
        <v>233</v>
      </c>
      <c r="J75" s="26">
        <v>0.97499999999999998</v>
      </c>
      <c r="K75" s="26">
        <v>0.82699999999999996</v>
      </c>
      <c r="L75" s="26" t="s">
        <v>17</v>
      </c>
      <c r="M75" s="26" t="s">
        <v>66</v>
      </c>
      <c r="N75" s="8" t="str">
        <f>_xlfn.IFNA(VLOOKUP(C75,'Points and Classes'!D:E,2,FALSE),"")</f>
        <v>Formula 40 - GTO</v>
      </c>
      <c r="O75" s="8">
        <f>IF(N75="Sportsman",0,_xlfn.IFNA(VLOOKUP(E75,'Points and Classes'!A:B,2,FALSE),0))</f>
        <v>40</v>
      </c>
      <c r="P75" s="8">
        <f>_xlfn.IFNA(VLOOKUP(N75&amp;G75,'By Class Overall'!A:F,6,FALSE),0)</f>
        <v>180</v>
      </c>
      <c r="Q75" s="8">
        <f>_xlfn.IFNA(VLOOKUP(N75&amp;G75,'By Class Overall'!A:G,7,FALSE),0)</f>
        <v>1</v>
      </c>
    </row>
    <row r="76" spans="1:17" x14ac:dyDescent="0.25">
      <c r="A76" s="26">
        <v>2</v>
      </c>
      <c r="B76" s="26" t="s">
        <v>12</v>
      </c>
      <c r="C76" s="26" t="s">
        <v>121</v>
      </c>
      <c r="D76" s="26">
        <v>4</v>
      </c>
      <c r="E76" s="26">
        <v>3</v>
      </c>
      <c r="F76" s="26">
        <v>86</v>
      </c>
      <c r="G76" s="26" t="s">
        <v>50</v>
      </c>
      <c r="H76" s="26">
        <v>7</v>
      </c>
      <c r="I76" s="26" t="s">
        <v>234</v>
      </c>
      <c r="J76" s="26">
        <v>3.0510000000000002</v>
      </c>
      <c r="K76" s="26">
        <v>2.0760000000000001</v>
      </c>
      <c r="L76" s="26" t="s">
        <v>17</v>
      </c>
      <c r="M76" s="26" t="s">
        <v>33</v>
      </c>
      <c r="N76" s="8" t="str">
        <f>_xlfn.IFNA(VLOOKUP(C76,'Points and Classes'!D:E,2,FALSE),"")</f>
        <v>Formula 40 - GTO</v>
      </c>
      <c r="O76" s="8">
        <f>IF(N76="Sportsman",0,_xlfn.IFNA(VLOOKUP(E76,'Points and Classes'!A:B,2,FALSE),0))</f>
        <v>32</v>
      </c>
      <c r="P76" s="8">
        <f>_xlfn.IFNA(VLOOKUP(N76&amp;G76,'By Class Overall'!A:F,6,FALSE),0)</f>
        <v>32</v>
      </c>
      <c r="Q76" s="8">
        <f>_xlfn.IFNA(VLOOKUP(N76&amp;G76,'By Class Overall'!A:G,7,FALSE),0)</f>
        <v>11</v>
      </c>
    </row>
    <row r="77" spans="1:17" x14ac:dyDescent="0.25">
      <c r="A77" s="26">
        <v>2</v>
      </c>
      <c r="B77" s="26" t="s">
        <v>12</v>
      </c>
      <c r="C77" s="26" t="s">
        <v>121</v>
      </c>
      <c r="D77" s="26">
        <v>5</v>
      </c>
      <c r="E77" s="26">
        <v>4</v>
      </c>
      <c r="F77" s="26">
        <v>39</v>
      </c>
      <c r="G77" s="26" t="s">
        <v>53</v>
      </c>
      <c r="H77" s="26">
        <v>7</v>
      </c>
      <c r="I77" s="26" t="s">
        <v>235</v>
      </c>
      <c r="J77" s="26">
        <v>18.507999999999999</v>
      </c>
      <c r="K77" s="26">
        <v>15.457000000000001</v>
      </c>
      <c r="L77" s="26" t="s">
        <v>34</v>
      </c>
      <c r="M77" s="26" t="s">
        <v>55</v>
      </c>
      <c r="N77" s="8" t="str">
        <f>_xlfn.IFNA(VLOOKUP(C77,'Points and Classes'!D:E,2,FALSE),"")</f>
        <v>Formula 40 - GTO</v>
      </c>
      <c r="O77" s="8">
        <f>IF(N77="Sportsman",0,_xlfn.IFNA(VLOOKUP(E77,'Points and Classes'!A:B,2,FALSE),0))</f>
        <v>26</v>
      </c>
      <c r="P77" s="8">
        <f>_xlfn.IFNA(VLOOKUP(N77&amp;G77,'By Class Overall'!A:F,6,FALSE),0)</f>
        <v>110</v>
      </c>
      <c r="Q77" s="8">
        <f>_xlfn.IFNA(VLOOKUP(N77&amp;G77,'By Class Overall'!A:G,7,FALSE),0)</f>
        <v>3</v>
      </c>
    </row>
    <row r="78" spans="1:17" x14ac:dyDescent="0.25">
      <c r="A78" s="26">
        <v>2</v>
      </c>
      <c r="B78" s="26" t="s">
        <v>12</v>
      </c>
      <c r="C78" s="26" t="s">
        <v>121</v>
      </c>
      <c r="D78" s="26">
        <v>6</v>
      </c>
      <c r="E78" s="26">
        <v>5</v>
      </c>
      <c r="F78" s="26">
        <v>10</v>
      </c>
      <c r="G78" s="26" t="s">
        <v>143</v>
      </c>
      <c r="H78" s="26">
        <v>7</v>
      </c>
      <c r="I78" s="26" t="s">
        <v>236</v>
      </c>
      <c r="J78" s="26">
        <v>25.797999999999998</v>
      </c>
      <c r="K78" s="26">
        <v>7.29</v>
      </c>
      <c r="L78" s="26" t="s">
        <v>211</v>
      </c>
      <c r="M78" s="26" t="s">
        <v>162</v>
      </c>
      <c r="N78" s="8" t="str">
        <f>_xlfn.IFNA(VLOOKUP(C78,'Points and Classes'!D:E,2,FALSE),"")</f>
        <v>Formula 40 - GTO</v>
      </c>
      <c r="O78" s="8">
        <f>IF(N78="Sportsman",0,_xlfn.IFNA(VLOOKUP(E78,'Points and Classes'!A:B,2,FALSE),0))</f>
        <v>22</v>
      </c>
      <c r="P78" s="8">
        <f>_xlfn.IFNA(VLOOKUP(N78&amp;G78,'By Class Overall'!A:F,6,FALSE),0)</f>
        <v>112</v>
      </c>
      <c r="Q78" s="8">
        <f>_xlfn.IFNA(VLOOKUP(N78&amp;G78,'By Class Overall'!A:G,7,FALSE),0)</f>
        <v>2</v>
      </c>
    </row>
    <row r="79" spans="1:17" x14ac:dyDescent="0.25">
      <c r="A79" s="26">
        <v>2</v>
      </c>
      <c r="B79" s="26" t="s">
        <v>12</v>
      </c>
      <c r="C79" s="26" t="s">
        <v>121</v>
      </c>
      <c r="D79" s="26">
        <v>7</v>
      </c>
      <c r="E79" s="26">
        <v>6</v>
      </c>
      <c r="F79" s="26">
        <v>177</v>
      </c>
      <c r="G79" s="26" t="s">
        <v>51</v>
      </c>
      <c r="H79" s="26">
        <v>7</v>
      </c>
      <c r="I79" s="26" t="s">
        <v>237</v>
      </c>
      <c r="J79" s="26">
        <v>29.155000000000001</v>
      </c>
      <c r="K79" s="26">
        <v>3.3570000000000002</v>
      </c>
      <c r="L79" s="26" t="s">
        <v>28</v>
      </c>
      <c r="M79" s="26" t="s">
        <v>52</v>
      </c>
      <c r="N79" s="8" t="str">
        <f>_xlfn.IFNA(VLOOKUP(C79,'Points and Classes'!D:E,2,FALSE),"")</f>
        <v>Formula 40 - GTO</v>
      </c>
      <c r="O79" s="8">
        <f>IF(N79="Sportsman",0,_xlfn.IFNA(VLOOKUP(E79,'Points and Classes'!A:B,2,FALSE),0))</f>
        <v>20</v>
      </c>
      <c r="P79" s="8">
        <f>_xlfn.IFNA(VLOOKUP(N79&amp;G79,'By Class Overall'!A:F,6,FALSE),0)</f>
        <v>72</v>
      </c>
      <c r="Q79" s="8">
        <f>_xlfn.IFNA(VLOOKUP(N79&amp;G79,'By Class Overall'!A:G,7,FALSE),0)</f>
        <v>5</v>
      </c>
    </row>
    <row r="80" spans="1:17" x14ac:dyDescent="0.25">
      <c r="A80" s="26">
        <v>2</v>
      </c>
      <c r="B80" s="26" t="s">
        <v>12</v>
      </c>
      <c r="C80" s="26" t="s">
        <v>121</v>
      </c>
      <c r="D80" s="26">
        <v>8</v>
      </c>
      <c r="E80" s="26">
        <v>7</v>
      </c>
      <c r="F80" s="26">
        <v>136</v>
      </c>
      <c r="G80" s="26" t="s">
        <v>18</v>
      </c>
      <c r="H80" s="26">
        <v>7</v>
      </c>
      <c r="I80" s="26" t="s">
        <v>238</v>
      </c>
      <c r="J80" s="26">
        <v>30.513999999999999</v>
      </c>
      <c r="K80" s="26">
        <v>1.359</v>
      </c>
      <c r="L80" s="26" t="s">
        <v>148</v>
      </c>
      <c r="M80" s="26" t="s">
        <v>20</v>
      </c>
      <c r="N80" s="8" t="str">
        <f>_xlfn.IFNA(VLOOKUP(C80,'Points and Classes'!D:E,2,FALSE),"")</f>
        <v>Formula 40 - GTO</v>
      </c>
      <c r="O80" s="8">
        <f>IF(N80="Sportsman",0,_xlfn.IFNA(VLOOKUP(E80,'Points and Classes'!A:B,2,FALSE),0))</f>
        <v>18</v>
      </c>
      <c r="P80" s="8">
        <f>_xlfn.IFNA(VLOOKUP(N80&amp;G80,'By Class Overall'!A:F,6,FALSE),0)</f>
        <v>66</v>
      </c>
      <c r="Q80" s="8">
        <f>_xlfn.IFNA(VLOOKUP(N80&amp;G80,'By Class Overall'!A:G,7,FALSE),0)</f>
        <v>6</v>
      </c>
    </row>
    <row r="81" spans="1:17" x14ac:dyDescent="0.25">
      <c r="A81" s="26">
        <v>2</v>
      </c>
      <c r="B81" s="26" t="s">
        <v>12</v>
      </c>
      <c r="C81" s="26" t="s">
        <v>121</v>
      </c>
      <c r="D81" s="26">
        <v>9</v>
      </c>
      <c r="E81" s="26">
        <v>8</v>
      </c>
      <c r="F81" s="26">
        <v>58</v>
      </c>
      <c r="G81" s="26" t="s">
        <v>153</v>
      </c>
      <c r="H81" s="26">
        <v>7</v>
      </c>
      <c r="I81" s="26" t="s">
        <v>239</v>
      </c>
      <c r="J81" s="26">
        <v>34.561999999999998</v>
      </c>
      <c r="K81" s="26">
        <v>4.048</v>
      </c>
      <c r="L81" s="26" t="s">
        <v>154</v>
      </c>
      <c r="M81" s="26" t="s">
        <v>67</v>
      </c>
      <c r="N81" s="8" t="str">
        <f>_xlfn.IFNA(VLOOKUP(C81,'Points and Classes'!D:E,2,FALSE),"")</f>
        <v>Formula 40 - GTO</v>
      </c>
      <c r="O81" s="8">
        <f>IF(N81="Sportsman",0,_xlfn.IFNA(VLOOKUP(E81,'Points and Classes'!A:B,2,FALSE),0))</f>
        <v>16</v>
      </c>
      <c r="P81" s="8">
        <f>_xlfn.IFNA(VLOOKUP(N81&amp;G81,'By Class Overall'!A:F,6,FALSE),0)</f>
        <v>76</v>
      </c>
      <c r="Q81" s="8">
        <f>_xlfn.IFNA(VLOOKUP(N81&amp;G81,'By Class Overall'!A:G,7,FALSE),0)</f>
        <v>4</v>
      </c>
    </row>
    <row r="82" spans="1:17" x14ac:dyDescent="0.25">
      <c r="A82" s="26">
        <v>2</v>
      </c>
      <c r="B82" s="26" t="s">
        <v>12</v>
      </c>
      <c r="C82" s="26" t="s">
        <v>121</v>
      </c>
      <c r="D82" s="26">
        <v>10</v>
      </c>
      <c r="E82" s="26">
        <v>9</v>
      </c>
      <c r="F82" s="26">
        <v>104</v>
      </c>
      <c r="G82" s="26" t="s">
        <v>180</v>
      </c>
      <c r="H82" s="26">
        <v>7</v>
      </c>
      <c r="I82" s="26" t="s">
        <v>231</v>
      </c>
      <c r="J82" s="27">
        <v>7.5231481481481471E-4</v>
      </c>
      <c r="K82" s="26">
        <v>30.321999999999999</v>
      </c>
      <c r="L82" s="26" t="s">
        <v>181</v>
      </c>
      <c r="M82" s="26" t="s">
        <v>182</v>
      </c>
      <c r="N82" s="8" t="str">
        <f>_xlfn.IFNA(VLOOKUP(C82,'Points and Classes'!D:E,2,FALSE),"")</f>
        <v>Formula 40 - GTO</v>
      </c>
      <c r="O82" s="8">
        <f>IF(N82="Sportsman",0,_xlfn.IFNA(VLOOKUP(E82,'Points and Classes'!A:B,2,FALSE),0))</f>
        <v>14</v>
      </c>
      <c r="P82" s="8">
        <f>_xlfn.IFNA(VLOOKUP(N82&amp;G82,'By Class Overall'!A:F,6,FALSE),0)</f>
        <v>46</v>
      </c>
      <c r="Q82" s="8">
        <f>_xlfn.IFNA(VLOOKUP(N82&amp;G82,'By Class Overall'!A:G,7,FALSE),0)</f>
        <v>8</v>
      </c>
    </row>
    <row r="83" spans="1:17" x14ac:dyDescent="0.25">
      <c r="A83" s="26">
        <v>2</v>
      </c>
      <c r="B83" s="26" t="s">
        <v>12</v>
      </c>
      <c r="C83" s="26" t="s">
        <v>121</v>
      </c>
      <c r="D83" s="26" t="s">
        <v>151</v>
      </c>
      <c r="E83" s="26" t="s">
        <v>151</v>
      </c>
      <c r="F83" s="26">
        <v>365</v>
      </c>
      <c r="G83" s="26" t="s">
        <v>58</v>
      </c>
      <c r="H83" s="26"/>
      <c r="I83" s="26" t="s">
        <v>160</v>
      </c>
      <c r="J83" s="26" t="s">
        <v>151</v>
      </c>
      <c r="K83" s="26"/>
      <c r="L83" s="26" t="s">
        <v>17</v>
      </c>
      <c r="M83" s="26" t="s">
        <v>70</v>
      </c>
      <c r="N83" s="8" t="str">
        <f>_xlfn.IFNA(VLOOKUP(C83,'Points and Classes'!D:E,2,FALSE),"")</f>
        <v>Formula 40 - GTO</v>
      </c>
      <c r="O83" s="8">
        <f>IF(N83="Sportsman",0,_xlfn.IFNA(VLOOKUP(E83,'Points and Classes'!A:B,2,FALSE),0))</f>
        <v>0</v>
      </c>
      <c r="P83" s="8">
        <f>_xlfn.IFNA(VLOOKUP(N83&amp;G83,'By Class Overall'!A:F,6,FALSE),0)</f>
        <v>34</v>
      </c>
      <c r="Q83" s="8">
        <f>_xlfn.IFNA(VLOOKUP(N83&amp;G83,'By Class Overall'!A:G,7,FALSE),0)</f>
        <v>10</v>
      </c>
    </row>
    <row r="84" spans="1:17" x14ac:dyDescent="0.25">
      <c r="A84" s="26">
        <v>2</v>
      </c>
      <c r="B84" s="26" t="s">
        <v>12</v>
      </c>
      <c r="C84" s="26" t="s">
        <v>121</v>
      </c>
      <c r="D84" s="26" t="s">
        <v>38</v>
      </c>
      <c r="E84" s="26" t="s">
        <v>38</v>
      </c>
      <c r="F84" s="26">
        <v>89</v>
      </c>
      <c r="G84" s="26" t="s">
        <v>215</v>
      </c>
      <c r="H84" s="26"/>
      <c r="I84" s="26" t="s">
        <v>160</v>
      </c>
      <c r="J84" s="26" t="s">
        <v>38</v>
      </c>
      <c r="K84" s="26"/>
      <c r="L84" s="26" t="s">
        <v>170</v>
      </c>
      <c r="M84" s="26" t="s">
        <v>216</v>
      </c>
      <c r="N84" s="8" t="str">
        <f>_xlfn.IFNA(VLOOKUP(C84,'Points and Classes'!D:E,2,FALSE),"")</f>
        <v>Formula 40 - GTO</v>
      </c>
      <c r="O84" s="8">
        <f>IF(N84="Sportsman",0,_xlfn.IFNA(VLOOKUP(E84,'Points and Classes'!A:B,2,FALSE),0))</f>
        <v>0</v>
      </c>
      <c r="P84" s="8">
        <f>_xlfn.IFNA(VLOOKUP(N84&amp;G84,'By Class Overall'!A:F,6,FALSE),0)</f>
        <v>0</v>
      </c>
      <c r="Q84" s="8">
        <f>_xlfn.IFNA(VLOOKUP(N84&amp;G84,'By Class Overall'!A:G,7,FALSE),0)</f>
        <v>0</v>
      </c>
    </row>
    <row r="85" spans="1:17" x14ac:dyDescent="0.25">
      <c r="A85" s="26">
        <v>2</v>
      </c>
      <c r="B85" s="26" t="s">
        <v>12</v>
      </c>
      <c r="C85" s="26" t="s">
        <v>120</v>
      </c>
      <c r="D85" s="26">
        <v>1</v>
      </c>
      <c r="E85" s="26">
        <v>1</v>
      </c>
      <c r="F85" s="26">
        <v>258</v>
      </c>
      <c r="G85" s="26" t="s">
        <v>75</v>
      </c>
      <c r="H85" s="26">
        <v>7</v>
      </c>
      <c r="I85" s="26" t="s">
        <v>240</v>
      </c>
      <c r="J85" s="26"/>
      <c r="K85" s="26"/>
      <c r="L85" s="26" t="s">
        <v>152</v>
      </c>
      <c r="M85" s="26" t="s">
        <v>76</v>
      </c>
      <c r="N85" s="8" t="str">
        <f>_xlfn.IFNA(VLOOKUP(C85,'Points and Classes'!D:E,2,FALSE),"")</f>
        <v>Formula 40 - GTU</v>
      </c>
      <c r="O85" s="8">
        <f>IF(N85="Sportsman",0,_xlfn.IFNA(VLOOKUP(E85,'Points and Classes'!A:B,2,FALSE),0))</f>
        <v>50</v>
      </c>
      <c r="P85" s="8">
        <f>_xlfn.IFNA(VLOOKUP(N85&amp;G85,'By Class Overall'!A:F,6,FALSE),0)</f>
        <v>76</v>
      </c>
      <c r="Q85" s="8">
        <f>_xlfn.IFNA(VLOOKUP(N85&amp;G85,'By Class Overall'!A:G,7,FALSE),0)</f>
        <v>4</v>
      </c>
    </row>
    <row r="86" spans="1:17" x14ac:dyDescent="0.25">
      <c r="A86" s="26">
        <v>2</v>
      </c>
      <c r="B86" s="26" t="s">
        <v>12</v>
      </c>
      <c r="C86" s="26" t="s">
        <v>120</v>
      </c>
      <c r="D86" s="26">
        <v>11</v>
      </c>
      <c r="E86" s="26">
        <v>2</v>
      </c>
      <c r="F86" s="26">
        <v>217</v>
      </c>
      <c r="G86" s="26" t="s">
        <v>72</v>
      </c>
      <c r="H86" s="26">
        <v>7</v>
      </c>
      <c r="I86" s="26" t="s">
        <v>241</v>
      </c>
      <c r="J86" s="27">
        <v>9.3750000000000007E-4</v>
      </c>
      <c r="K86" s="26">
        <v>15.677</v>
      </c>
      <c r="L86" s="26" t="s">
        <v>82</v>
      </c>
      <c r="M86" s="26" t="s">
        <v>42</v>
      </c>
      <c r="N86" s="8" t="str">
        <f>_xlfn.IFNA(VLOOKUP(C86,'Points and Classes'!D:E,2,FALSE),"")</f>
        <v>Formula 40 - GTU</v>
      </c>
      <c r="O86" s="8">
        <f>IF(N86="Sportsman",0,_xlfn.IFNA(VLOOKUP(E86,'Points and Classes'!A:B,2,FALSE),0))</f>
        <v>40</v>
      </c>
      <c r="P86" s="8">
        <f>_xlfn.IFNA(VLOOKUP(N86&amp;G86,'By Class Overall'!A:F,6,FALSE),0)</f>
        <v>162</v>
      </c>
      <c r="Q86" s="8">
        <f>_xlfn.IFNA(VLOOKUP(N86&amp;G86,'By Class Overall'!A:G,7,FALSE),0)</f>
        <v>1</v>
      </c>
    </row>
    <row r="87" spans="1:17" x14ac:dyDescent="0.25">
      <c r="A87" s="26">
        <v>2</v>
      </c>
      <c r="B87" s="26" t="s">
        <v>12</v>
      </c>
      <c r="C87" s="26" t="s">
        <v>120</v>
      </c>
      <c r="D87" s="26">
        <v>12</v>
      </c>
      <c r="E87" s="26">
        <v>3</v>
      </c>
      <c r="F87" s="26">
        <v>131</v>
      </c>
      <c r="G87" s="26" t="s">
        <v>200</v>
      </c>
      <c r="H87" s="26">
        <v>6</v>
      </c>
      <c r="I87" s="26" t="s">
        <v>242</v>
      </c>
      <c r="J87" s="26" t="s">
        <v>64</v>
      </c>
      <c r="K87" s="26" t="s">
        <v>64</v>
      </c>
      <c r="L87" s="26" t="s">
        <v>243</v>
      </c>
      <c r="M87" s="26" t="s">
        <v>57</v>
      </c>
      <c r="N87" s="8" t="str">
        <f>_xlfn.IFNA(VLOOKUP(C87,'Points and Classes'!D:E,2,FALSE),"")</f>
        <v>Formula 40 - GTU</v>
      </c>
      <c r="O87" s="8">
        <f>IF(N87="Sportsman",0,_xlfn.IFNA(VLOOKUP(E87,'Points and Classes'!A:B,2,FALSE),0))</f>
        <v>32</v>
      </c>
      <c r="P87" s="8">
        <f>_xlfn.IFNA(VLOOKUP(N87&amp;G87,'By Class Overall'!A:F,6,FALSE),0)</f>
        <v>50</v>
      </c>
      <c r="Q87" s="8">
        <f>_xlfn.IFNA(VLOOKUP(N87&amp;G87,'By Class Overall'!A:G,7,FALSE),0)</f>
        <v>7</v>
      </c>
    </row>
    <row r="88" spans="1:17" x14ac:dyDescent="0.25">
      <c r="A88" s="26">
        <v>2</v>
      </c>
      <c r="B88" s="26" t="s">
        <v>12</v>
      </c>
      <c r="C88" s="26" t="s">
        <v>120</v>
      </c>
      <c r="D88" s="26">
        <v>13</v>
      </c>
      <c r="E88" s="26">
        <v>4</v>
      </c>
      <c r="F88" s="26">
        <v>660</v>
      </c>
      <c r="G88" s="26" t="s">
        <v>35</v>
      </c>
      <c r="H88" s="26">
        <v>6</v>
      </c>
      <c r="I88" s="26" t="s">
        <v>244</v>
      </c>
      <c r="J88" s="26" t="s">
        <v>64</v>
      </c>
      <c r="K88" s="26">
        <v>17.300999999999998</v>
      </c>
      <c r="L88" s="26" t="s">
        <v>79</v>
      </c>
      <c r="M88" s="26" t="s">
        <v>36</v>
      </c>
      <c r="N88" s="8" t="str">
        <f>_xlfn.IFNA(VLOOKUP(C88,'Points and Classes'!D:E,2,FALSE),"")</f>
        <v>Formula 40 - GTU</v>
      </c>
      <c r="O88" s="8">
        <f>IF(N88="Sportsman",0,_xlfn.IFNA(VLOOKUP(E88,'Points and Classes'!A:B,2,FALSE),0))</f>
        <v>26</v>
      </c>
      <c r="P88" s="8">
        <f>_xlfn.IFNA(VLOOKUP(N88&amp;G88,'By Class Overall'!A:F,6,FALSE),0)</f>
        <v>88</v>
      </c>
      <c r="Q88" s="8">
        <f>_xlfn.IFNA(VLOOKUP(N88&amp;G88,'By Class Overall'!A:G,7,FALSE),0)</f>
        <v>3</v>
      </c>
    </row>
    <row r="89" spans="1:17" x14ac:dyDescent="0.25">
      <c r="A89" s="26">
        <v>2</v>
      </c>
      <c r="B89" s="26" t="s">
        <v>12</v>
      </c>
      <c r="C89" s="26" t="s">
        <v>120</v>
      </c>
      <c r="D89" s="26">
        <v>14</v>
      </c>
      <c r="E89" s="26">
        <v>5</v>
      </c>
      <c r="F89" s="26">
        <v>425</v>
      </c>
      <c r="G89" s="26" t="s">
        <v>230</v>
      </c>
      <c r="H89" s="26">
        <v>5</v>
      </c>
      <c r="I89" s="26" t="s">
        <v>245</v>
      </c>
      <c r="J89" s="26" t="s">
        <v>61</v>
      </c>
      <c r="K89" s="26" t="s">
        <v>64</v>
      </c>
      <c r="L89" s="26" t="s">
        <v>19</v>
      </c>
      <c r="M89" s="26" t="s">
        <v>165</v>
      </c>
      <c r="N89" s="8" t="str">
        <f>_xlfn.IFNA(VLOOKUP(C89,'Points and Classes'!D:E,2,FALSE),"")</f>
        <v>Formula 40 - GTU</v>
      </c>
      <c r="O89" s="8">
        <f>IF(N89="Sportsman",0,_xlfn.IFNA(VLOOKUP(E89,'Points and Classes'!A:B,2,FALSE),0))</f>
        <v>22</v>
      </c>
      <c r="P89" s="8">
        <f>_xlfn.IFNA(VLOOKUP(N89&amp;G89,'By Class Overall'!A:F,6,FALSE),0)</f>
        <v>38</v>
      </c>
      <c r="Q89" s="8">
        <f>_xlfn.IFNA(VLOOKUP(N89&amp;G89,'By Class Overall'!A:G,7,FALSE),0)</f>
        <v>10</v>
      </c>
    </row>
    <row r="90" spans="1:17" x14ac:dyDescent="0.25">
      <c r="A90" s="26">
        <v>2</v>
      </c>
      <c r="B90" s="26" t="s">
        <v>12</v>
      </c>
      <c r="C90" s="26" t="s">
        <v>120</v>
      </c>
      <c r="D90" s="26" t="s">
        <v>151</v>
      </c>
      <c r="E90" s="26" t="s">
        <v>151</v>
      </c>
      <c r="F90" s="26">
        <v>56</v>
      </c>
      <c r="G90" s="26" t="s">
        <v>77</v>
      </c>
      <c r="H90" s="26">
        <v>1</v>
      </c>
      <c r="I90" s="26" t="s">
        <v>246</v>
      </c>
      <c r="J90" s="26" t="s">
        <v>151</v>
      </c>
      <c r="K90" s="26" t="s">
        <v>80</v>
      </c>
      <c r="L90" s="26" t="s">
        <v>78</v>
      </c>
      <c r="M90" s="26" t="s">
        <v>63</v>
      </c>
      <c r="N90" s="8" t="str">
        <f>_xlfn.IFNA(VLOOKUP(C90,'Points and Classes'!D:E,2,FALSE),"")</f>
        <v>Formula 40 - GTU</v>
      </c>
      <c r="O90" s="8">
        <f>IF(N90="Sportsman",0,_xlfn.IFNA(VLOOKUP(E90,'Points and Classes'!A:B,2,FALSE),0))</f>
        <v>0</v>
      </c>
      <c r="P90" s="8">
        <f>_xlfn.IFNA(VLOOKUP(N90&amp;G90,'By Class Overall'!A:F,6,FALSE),0)</f>
        <v>44</v>
      </c>
      <c r="Q90" s="8">
        <f>_xlfn.IFNA(VLOOKUP(N90&amp;G90,'By Class Overall'!A:G,7,FALSE),0)</f>
        <v>9</v>
      </c>
    </row>
    <row r="91" spans="1:17" x14ac:dyDescent="0.25">
      <c r="A91" s="26">
        <v>2</v>
      </c>
      <c r="B91" s="26" t="s">
        <v>12</v>
      </c>
      <c r="C91" s="26" t="s">
        <v>131</v>
      </c>
      <c r="D91" s="26">
        <v>1</v>
      </c>
      <c r="E91" s="26">
        <v>1</v>
      </c>
      <c r="F91" s="26">
        <v>89</v>
      </c>
      <c r="G91" s="26" t="s">
        <v>215</v>
      </c>
      <c r="H91" s="26">
        <v>11</v>
      </c>
      <c r="I91" s="26" t="s">
        <v>247</v>
      </c>
      <c r="J91" s="26"/>
      <c r="K91" s="26"/>
      <c r="L91" s="26" t="s">
        <v>170</v>
      </c>
      <c r="M91" s="26" t="s">
        <v>216</v>
      </c>
      <c r="N91" s="26" t="s">
        <v>131</v>
      </c>
      <c r="O91" s="8">
        <f>IF(N91="Sportsman",0,_xlfn.IFNA(VLOOKUP(D91,'Points and Classes'!A:B,2,FALSE),0))</f>
        <v>50</v>
      </c>
      <c r="P91" s="8">
        <f>_xlfn.IFNA(VLOOKUP(N91&amp;G91,'By Class Overall'!A:F,6,FALSE),0)</f>
        <v>100</v>
      </c>
      <c r="Q91" s="8">
        <f>_xlfn.IFNA(VLOOKUP(N91&amp;G91,'By Class Overall'!A:G,7,FALSE),0)</f>
        <v>4</v>
      </c>
    </row>
    <row r="92" spans="1:17" x14ac:dyDescent="0.25">
      <c r="A92" s="26">
        <v>2</v>
      </c>
      <c r="B92" s="26" t="s">
        <v>12</v>
      </c>
      <c r="C92" s="26" t="s">
        <v>131</v>
      </c>
      <c r="D92" s="26">
        <v>2</v>
      </c>
      <c r="E92" s="26">
        <v>2</v>
      </c>
      <c r="F92" s="26">
        <v>96</v>
      </c>
      <c r="G92" s="26" t="s">
        <v>177</v>
      </c>
      <c r="H92" s="26">
        <v>11</v>
      </c>
      <c r="I92" s="26" t="s">
        <v>253</v>
      </c>
      <c r="J92" s="26">
        <v>9.0679999999999996</v>
      </c>
      <c r="K92" s="26">
        <v>9.0679999999999996</v>
      </c>
      <c r="L92" s="26" t="s">
        <v>254</v>
      </c>
      <c r="M92" s="26" t="s">
        <v>178</v>
      </c>
      <c r="N92" s="26" t="s">
        <v>131</v>
      </c>
      <c r="O92" s="8">
        <f>IF(N92="Sportsman",0,_xlfn.IFNA(VLOOKUP(D92,'Points and Classes'!A:B,2,FALSE),0))</f>
        <v>40</v>
      </c>
      <c r="P92" s="8">
        <f>_xlfn.IFNA(VLOOKUP(N92&amp;G92,'By Class Overall'!A:F,6,FALSE),0)</f>
        <v>40</v>
      </c>
      <c r="Q92" s="8">
        <f>_xlfn.IFNA(VLOOKUP(N92&amp;G92,'By Class Overall'!A:G,7,FALSE),0)</f>
        <v>10</v>
      </c>
    </row>
    <row r="93" spans="1:17" x14ac:dyDescent="0.25">
      <c r="A93" s="26">
        <v>2</v>
      </c>
      <c r="B93" s="26" t="s">
        <v>12</v>
      </c>
      <c r="C93" s="26" t="s">
        <v>131</v>
      </c>
      <c r="D93" s="26">
        <v>3</v>
      </c>
      <c r="E93" s="26">
        <v>3</v>
      </c>
      <c r="F93" s="26">
        <v>122</v>
      </c>
      <c r="G93" s="26" t="s">
        <v>56</v>
      </c>
      <c r="H93" s="26">
        <v>11</v>
      </c>
      <c r="I93" s="26" t="s">
        <v>255</v>
      </c>
      <c r="J93" s="26">
        <v>9.3160000000000007</v>
      </c>
      <c r="K93" s="26">
        <v>0.248</v>
      </c>
      <c r="L93" s="26" t="s">
        <v>15</v>
      </c>
      <c r="M93" s="26" t="s">
        <v>57</v>
      </c>
      <c r="N93" s="26" t="s">
        <v>131</v>
      </c>
      <c r="O93" s="8">
        <f>IF(N93="Sportsman",0,_xlfn.IFNA(VLOOKUP(D93,'Points and Classes'!A:B,2,FALSE),0))</f>
        <v>32</v>
      </c>
      <c r="P93" s="8">
        <f>_xlfn.IFNA(VLOOKUP(N93&amp;G93,'By Class Overall'!A:F,6,FALSE),0)</f>
        <v>162</v>
      </c>
      <c r="Q93" s="8">
        <f>_xlfn.IFNA(VLOOKUP(N93&amp;G93,'By Class Overall'!A:G,7,FALSE),0)</f>
        <v>1</v>
      </c>
    </row>
    <row r="94" spans="1:17" x14ac:dyDescent="0.25">
      <c r="A94" s="26">
        <v>2</v>
      </c>
      <c r="B94" s="26" t="s">
        <v>12</v>
      </c>
      <c r="C94" s="26" t="s">
        <v>131</v>
      </c>
      <c r="D94" s="26">
        <v>4</v>
      </c>
      <c r="E94" s="26">
        <v>1</v>
      </c>
      <c r="F94" s="26">
        <v>527</v>
      </c>
      <c r="G94" s="26" t="s">
        <v>49</v>
      </c>
      <c r="H94" s="26">
        <v>11</v>
      </c>
      <c r="I94" s="26" t="s">
        <v>266</v>
      </c>
      <c r="J94" s="26">
        <v>15.547000000000001</v>
      </c>
      <c r="K94" s="26">
        <v>6.2309999999999999</v>
      </c>
      <c r="L94" s="26" t="s">
        <v>15</v>
      </c>
      <c r="M94" s="26" t="s">
        <v>57</v>
      </c>
      <c r="N94" s="26" t="s">
        <v>131</v>
      </c>
      <c r="O94" s="8">
        <f>IF(N94="Sportsman",0,_xlfn.IFNA(VLOOKUP(D94,'Points and Classes'!A:B,2,FALSE),0))</f>
        <v>26</v>
      </c>
      <c r="P94" s="8">
        <f>_xlfn.IFNA(VLOOKUP(N94&amp;G94,'By Class Overall'!A:F,6,FALSE),0)</f>
        <v>148</v>
      </c>
      <c r="Q94" s="8">
        <f>_xlfn.IFNA(VLOOKUP(N94&amp;G94,'By Class Overall'!A:G,7,FALSE),0)</f>
        <v>2</v>
      </c>
    </row>
    <row r="95" spans="1:17" x14ac:dyDescent="0.25">
      <c r="A95" s="26">
        <v>2</v>
      </c>
      <c r="B95" s="26" t="s">
        <v>12</v>
      </c>
      <c r="C95" s="26" t="s">
        <v>131</v>
      </c>
      <c r="D95" s="26">
        <v>5</v>
      </c>
      <c r="E95" s="26">
        <v>4</v>
      </c>
      <c r="F95" s="26">
        <v>53</v>
      </c>
      <c r="G95" s="26" t="s">
        <v>65</v>
      </c>
      <c r="H95" s="26">
        <v>11</v>
      </c>
      <c r="I95" s="26" t="s">
        <v>256</v>
      </c>
      <c r="J95" s="26">
        <v>19.776</v>
      </c>
      <c r="K95" s="26">
        <v>4.2290000000000001</v>
      </c>
      <c r="L95" s="26" t="s">
        <v>17</v>
      </c>
      <c r="M95" s="26" t="s">
        <v>66</v>
      </c>
      <c r="N95" s="26" t="s">
        <v>131</v>
      </c>
      <c r="O95" s="8">
        <f>IF(N95="Sportsman",0,_xlfn.IFNA(VLOOKUP(D95,'Points and Classes'!A:B,2,FALSE),0))</f>
        <v>22</v>
      </c>
      <c r="P95" s="8">
        <f>_xlfn.IFNA(VLOOKUP(N95&amp;G95,'By Class Overall'!A:F,6,FALSE),0)</f>
        <v>102</v>
      </c>
      <c r="Q95" s="8">
        <f>_xlfn.IFNA(VLOOKUP(N95&amp;G95,'By Class Overall'!A:G,7,FALSE),0)</f>
        <v>3</v>
      </c>
    </row>
    <row r="96" spans="1:17" x14ac:dyDescent="0.25">
      <c r="A96" s="26">
        <v>2</v>
      </c>
      <c r="B96" s="26" t="s">
        <v>12</v>
      </c>
      <c r="C96" s="26" t="s">
        <v>131</v>
      </c>
      <c r="D96" s="26">
        <v>6</v>
      </c>
      <c r="E96" s="26">
        <v>5</v>
      </c>
      <c r="F96" s="26">
        <v>121</v>
      </c>
      <c r="G96" s="26" t="s">
        <v>59</v>
      </c>
      <c r="H96" s="26">
        <v>11</v>
      </c>
      <c r="I96" s="26" t="s">
        <v>257</v>
      </c>
      <c r="J96" s="26">
        <v>22.670999999999999</v>
      </c>
      <c r="K96" s="26">
        <v>2.895</v>
      </c>
      <c r="L96" s="26" t="s">
        <v>60</v>
      </c>
      <c r="M96" s="26" t="s">
        <v>57</v>
      </c>
      <c r="N96" s="26" t="s">
        <v>131</v>
      </c>
      <c r="O96" s="8">
        <f>IF(N96="Sportsman",0,_xlfn.IFNA(VLOOKUP(D96,'Points and Classes'!A:B,2,FALSE),0))</f>
        <v>20</v>
      </c>
      <c r="P96" s="8">
        <f>_xlfn.IFNA(VLOOKUP(N96&amp;G96,'By Class Overall'!A:F,6,FALSE),0)</f>
        <v>82</v>
      </c>
      <c r="Q96" s="8">
        <f>_xlfn.IFNA(VLOOKUP(N96&amp;G96,'By Class Overall'!A:G,7,FALSE),0)</f>
        <v>5</v>
      </c>
    </row>
    <row r="97" spans="1:17" x14ac:dyDescent="0.25">
      <c r="A97" s="26">
        <v>2</v>
      </c>
      <c r="B97" s="26" t="s">
        <v>12</v>
      </c>
      <c r="C97" s="26" t="s">
        <v>131</v>
      </c>
      <c r="D97" s="26">
        <v>7</v>
      </c>
      <c r="E97" s="26">
        <v>6</v>
      </c>
      <c r="F97" s="26">
        <v>464</v>
      </c>
      <c r="G97" s="26" t="s">
        <v>220</v>
      </c>
      <c r="H97" s="26">
        <v>11</v>
      </c>
      <c r="I97" s="26" t="s">
        <v>258</v>
      </c>
      <c r="J97" s="26">
        <v>33.987000000000002</v>
      </c>
      <c r="K97" s="26">
        <v>11.316000000000001</v>
      </c>
      <c r="L97" s="26" t="s">
        <v>170</v>
      </c>
      <c r="M97" s="26" t="s">
        <v>221</v>
      </c>
      <c r="N97" s="26" t="s">
        <v>131</v>
      </c>
      <c r="O97" s="8">
        <f>IF(N97="Sportsman",0,_xlfn.IFNA(VLOOKUP(D97,'Points and Classes'!A:B,2,FALSE),0))</f>
        <v>18</v>
      </c>
      <c r="P97" s="8">
        <f>_xlfn.IFNA(VLOOKUP(N97&amp;G97,'By Class Overall'!A:F,6,FALSE),0)</f>
        <v>24</v>
      </c>
      <c r="Q97" s="8">
        <f>_xlfn.IFNA(VLOOKUP(N97&amp;G97,'By Class Overall'!A:G,7,FALSE),0)</f>
        <v>17</v>
      </c>
    </row>
    <row r="98" spans="1:17" x14ac:dyDescent="0.25">
      <c r="A98" s="26">
        <v>2</v>
      </c>
      <c r="B98" s="26" t="s">
        <v>12</v>
      </c>
      <c r="C98" s="26" t="s">
        <v>131</v>
      </c>
      <c r="D98" s="26">
        <v>8</v>
      </c>
      <c r="E98" s="26">
        <v>2</v>
      </c>
      <c r="F98" s="26">
        <v>49</v>
      </c>
      <c r="G98" s="26" t="s">
        <v>47</v>
      </c>
      <c r="H98" s="26">
        <v>11</v>
      </c>
      <c r="I98" s="26" t="s">
        <v>267</v>
      </c>
      <c r="J98" s="26">
        <v>53.277999999999999</v>
      </c>
      <c r="K98" s="26">
        <v>19.291</v>
      </c>
      <c r="L98" s="26" t="s">
        <v>14</v>
      </c>
      <c r="M98" s="26" t="s">
        <v>48</v>
      </c>
      <c r="N98" s="26" t="s">
        <v>131</v>
      </c>
      <c r="O98" s="8">
        <f>IF(N98="Sportsman",0,_xlfn.IFNA(VLOOKUP(D98,'Points and Classes'!A:B,2,FALSE),0))</f>
        <v>16</v>
      </c>
      <c r="P98" s="8">
        <f>_xlfn.IFNA(VLOOKUP(N98&amp;G98,'By Class Overall'!A:F,6,FALSE),0)</f>
        <v>34</v>
      </c>
      <c r="Q98" s="8">
        <f>_xlfn.IFNA(VLOOKUP(N98&amp;G98,'By Class Overall'!A:G,7,FALSE),0)</f>
        <v>14</v>
      </c>
    </row>
    <row r="99" spans="1:17" x14ac:dyDescent="0.25">
      <c r="A99" s="26">
        <v>2</v>
      </c>
      <c r="B99" s="26" t="s">
        <v>12</v>
      </c>
      <c r="C99" s="26" t="s">
        <v>131</v>
      </c>
      <c r="D99" s="26">
        <v>9</v>
      </c>
      <c r="E99" s="26">
        <v>7</v>
      </c>
      <c r="F99" s="26">
        <v>10</v>
      </c>
      <c r="G99" s="26" t="s">
        <v>143</v>
      </c>
      <c r="H99" s="26">
        <v>11</v>
      </c>
      <c r="I99" s="26" t="s">
        <v>259</v>
      </c>
      <c r="J99" s="26">
        <v>54.121000000000002</v>
      </c>
      <c r="K99" s="26">
        <v>0.84299999999999997</v>
      </c>
      <c r="L99" s="26" t="s">
        <v>211</v>
      </c>
      <c r="M99" s="26" t="s">
        <v>162</v>
      </c>
      <c r="N99" s="26" t="s">
        <v>131</v>
      </c>
      <c r="O99" s="8">
        <f>IF(N99="Sportsman",0,_xlfn.IFNA(VLOOKUP(D99,'Points and Classes'!A:B,2,FALSE),0))</f>
        <v>14</v>
      </c>
      <c r="P99" s="8">
        <f>_xlfn.IFNA(VLOOKUP(N99&amp;G99,'By Class Overall'!A:F,6,FALSE),0)</f>
        <v>56</v>
      </c>
      <c r="Q99" s="8">
        <f>_xlfn.IFNA(VLOOKUP(N99&amp;G99,'By Class Overall'!A:G,7,FALSE),0)</f>
        <v>6</v>
      </c>
    </row>
    <row r="100" spans="1:17" x14ac:dyDescent="0.25">
      <c r="A100" s="26">
        <v>2</v>
      </c>
      <c r="B100" s="26" t="s">
        <v>12</v>
      </c>
      <c r="C100" s="26" t="s">
        <v>131</v>
      </c>
      <c r="D100" s="26">
        <v>10</v>
      </c>
      <c r="E100" s="26">
        <v>8</v>
      </c>
      <c r="F100" s="26">
        <v>39</v>
      </c>
      <c r="G100" s="26" t="s">
        <v>53</v>
      </c>
      <c r="H100" s="26">
        <v>11</v>
      </c>
      <c r="I100" s="26" t="s">
        <v>248</v>
      </c>
      <c r="J100" s="27">
        <v>7.0601851851851847E-4</v>
      </c>
      <c r="K100" s="26">
        <v>7.3780000000000001</v>
      </c>
      <c r="L100" s="26" t="s">
        <v>34</v>
      </c>
      <c r="M100" s="26" t="s">
        <v>55</v>
      </c>
      <c r="N100" s="26" t="s">
        <v>131</v>
      </c>
      <c r="O100" s="8">
        <f>IF(N100="Sportsman",0,_xlfn.IFNA(VLOOKUP(D100,'Points and Classes'!A:B,2,FALSE),0))</f>
        <v>12</v>
      </c>
      <c r="P100" s="8">
        <f>_xlfn.IFNA(VLOOKUP(N100&amp;G100,'By Class Overall'!A:F,6,FALSE),0)</f>
        <v>44</v>
      </c>
      <c r="Q100" s="8">
        <f>_xlfn.IFNA(VLOOKUP(N100&amp;G100,'By Class Overall'!A:G,7,FALSE),0)</f>
        <v>9</v>
      </c>
    </row>
    <row r="101" spans="1:17" x14ac:dyDescent="0.25">
      <c r="A101" s="26">
        <v>2</v>
      </c>
      <c r="B101" s="26" t="s">
        <v>12</v>
      </c>
      <c r="C101" s="26" t="s">
        <v>131</v>
      </c>
      <c r="D101" s="26">
        <v>11</v>
      </c>
      <c r="E101" s="26">
        <v>9</v>
      </c>
      <c r="F101" s="26">
        <v>365</v>
      </c>
      <c r="G101" s="26" t="s">
        <v>58</v>
      </c>
      <c r="H101" s="26">
        <v>10</v>
      </c>
      <c r="I101" s="26" t="s">
        <v>249</v>
      </c>
      <c r="J101" s="26" t="s">
        <v>64</v>
      </c>
      <c r="K101" s="26" t="s">
        <v>64</v>
      </c>
      <c r="L101" s="26" t="s">
        <v>17</v>
      </c>
      <c r="M101" s="26" t="s">
        <v>70</v>
      </c>
      <c r="N101" s="26" t="s">
        <v>131</v>
      </c>
      <c r="O101" s="8">
        <f>IF(N101="Sportsman",0,_xlfn.IFNA(VLOOKUP(D101,'Points and Classes'!A:B,2,FALSE),0))</f>
        <v>10</v>
      </c>
      <c r="P101" s="8">
        <f>_xlfn.IFNA(VLOOKUP(N101&amp;G101,'By Class Overall'!A:F,6,FALSE),0)</f>
        <v>36</v>
      </c>
      <c r="Q101" s="8">
        <f>_xlfn.IFNA(VLOOKUP(N101&amp;G101,'By Class Overall'!A:G,7,FALSE),0)</f>
        <v>13</v>
      </c>
    </row>
    <row r="102" spans="1:17" x14ac:dyDescent="0.25">
      <c r="A102" s="26">
        <v>2</v>
      </c>
      <c r="B102" s="26" t="s">
        <v>12</v>
      </c>
      <c r="C102" s="26" t="s">
        <v>131</v>
      </c>
      <c r="D102" s="26">
        <v>12</v>
      </c>
      <c r="E102" s="26">
        <v>3</v>
      </c>
      <c r="F102" s="26" t="s">
        <v>169</v>
      </c>
      <c r="G102" s="26" t="s">
        <v>188</v>
      </c>
      <c r="H102" s="26">
        <v>10</v>
      </c>
      <c r="I102" s="26" t="s">
        <v>261</v>
      </c>
      <c r="J102" s="26" t="s">
        <v>64</v>
      </c>
      <c r="K102" s="26">
        <v>2.2149999999999999</v>
      </c>
      <c r="L102" s="26" t="s">
        <v>39</v>
      </c>
      <c r="M102" s="26" t="s">
        <v>189</v>
      </c>
      <c r="N102" s="26" t="s">
        <v>131</v>
      </c>
      <c r="O102" s="8">
        <f>IF(N102="Sportsman",0,_xlfn.IFNA(VLOOKUP(D102,'Points and Classes'!A:B,2,FALSE),0))</f>
        <v>9</v>
      </c>
      <c r="P102" s="8">
        <f>_xlfn.IFNA(VLOOKUP(N102&amp;G102,'By Class Overall'!A:F,6,FALSE),0)</f>
        <v>9</v>
      </c>
      <c r="Q102" s="8">
        <f>_xlfn.IFNA(VLOOKUP(N102&amp;G102,'By Class Overall'!A:G,7,FALSE),0)</f>
        <v>23</v>
      </c>
    </row>
    <row r="103" spans="1:17" x14ac:dyDescent="0.25">
      <c r="A103" s="26">
        <v>2</v>
      </c>
      <c r="B103" s="26" t="s">
        <v>12</v>
      </c>
      <c r="C103" s="26" t="s">
        <v>131</v>
      </c>
      <c r="D103" s="26">
        <v>13</v>
      </c>
      <c r="E103" s="26">
        <v>4</v>
      </c>
      <c r="F103" s="26">
        <v>93</v>
      </c>
      <c r="G103" s="26" t="s">
        <v>262</v>
      </c>
      <c r="H103" s="26">
        <v>10</v>
      </c>
      <c r="I103" s="26" t="s">
        <v>263</v>
      </c>
      <c r="J103" s="26" t="s">
        <v>64</v>
      </c>
      <c r="K103" s="26">
        <v>9.3149999999999995</v>
      </c>
      <c r="L103" s="26" t="s">
        <v>15</v>
      </c>
      <c r="M103" s="26" t="s">
        <v>264</v>
      </c>
      <c r="N103" s="26" t="s">
        <v>131</v>
      </c>
      <c r="O103" s="8">
        <f>IF(N103="Sportsman",0,_xlfn.IFNA(VLOOKUP(D103,'Points and Classes'!A:B,2,FALSE),0))</f>
        <v>8</v>
      </c>
      <c r="P103" s="8">
        <f>_xlfn.IFNA(VLOOKUP(N103&amp;G103,'By Class Overall'!A:F,6,FALSE),0)</f>
        <v>47</v>
      </c>
      <c r="Q103" s="8">
        <f>_xlfn.IFNA(VLOOKUP(N103&amp;G103,'By Class Overall'!A:G,7,FALSE),0)</f>
        <v>8</v>
      </c>
    </row>
    <row r="104" spans="1:17" x14ac:dyDescent="0.25">
      <c r="A104" s="26">
        <v>2</v>
      </c>
      <c r="B104" s="26" t="s">
        <v>12</v>
      </c>
      <c r="C104" s="26" t="s">
        <v>131</v>
      </c>
      <c r="D104" s="26">
        <v>14</v>
      </c>
      <c r="E104" s="26">
        <v>5</v>
      </c>
      <c r="F104" s="26">
        <v>22</v>
      </c>
      <c r="G104" s="26" t="s">
        <v>21</v>
      </c>
      <c r="H104" s="26">
        <v>10</v>
      </c>
      <c r="I104" s="26" t="s">
        <v>265</v>
      </c>
      <c r="J104" s="26" t="s">
        <v>64</v>
      </c>
      <c r="K104" s="26">
        <v>21.675000000000001</v>
      </c>
      <c r="L104" s="26" t="s">
        <v>15</v>
      </c>
      <c r="M104" s="26" t="s">
        <v>67</v>
      </c>
      <c r="N104" s="26" t="s">
        <v>131</v>
      </c>
      <c r="O104" s="8">
        <f>IF(N104="Sportsman",0,_xlfn.IFNA(VLOOKUP(D104,'Points and Classes'!A:B,2,FALSE),0))</f>
        <v>7</v>
      </c>
      <c r="P104" s="8">
        <f>_xlfn.IFNA(VLOOKUP(N104&amp;G104,'By Class Overall'!A:F,6,FALSE),0)</f>
        <v>37</v>
      </c>
      <c r="Q104" s="8">
        <f>_xlfn.IFNA(VLOOKUP(N104&amp;G104,'By Class Overall'!A:G,7,FALSE),0)</f>
        <v>11</v>
      </c>
    </row>
    <row r="105" spans="1:17" x14ac:dyDescent="0.25">
      <c r="A105" s="26">
        <v>2</v>
      </c>
      <c r="B105" s="26" t="s">
        <v>12</v>
      </c>
      <c r="C105" s="26" t="s">
        <v>131</v>
      </c>
      <c r="D105" s="26">
        <v>15</v>
      </c>
      <c r="E105" s="26">
        <v>10</v>
      </c>
      <c r="F105" s="26" t="s">
        <v>217</v>
      </c>
      <c r="G105" s="26" t="s">
        <v>218</v>
      </c>
      <c r="H105" s="26">
        <v>10</v>
      </c>
      <c r="I105" s="26" t="s">
        <v>250</v>
      </c>
      <c r="J105" s="26" t="s">
        <v>64</v>
      </c>
      <c r="K105" s="26">
        <v>7.9790000000000001</v>
      </c>
      <c r="L105" s="26" t="s">
        <v>17</v>
      </c>
      <c r="M105" s="26" t="s">
        <v>219</v>
      </c>
      <c r="N105" s="26" t="s">
        <v>131</v>
      </c>
      <c r="O105" s="8">
        <f>IF(N105="Sportsman",0,_xlfn.IFNA(VLOOKUP(D105,'Points and Classes'!A:B,2,FALSE),0))</f>
        <v>6</v>
      </c>
      <c r="P105" s="8">
        <f>_xlfn.IFNA(VLOOKUP(N105&amp;G105,'By Class Overall'!A:F,6,FALSE),0)</f>
        <v>9</v>
      </c>
      <c r="Q105" s="8">
        <f>_xlfn.IFNA(VLOOKUP(N105&amp;G105,'By Class Overall'!A:G,7,FALSE),0)</f>
        <v>23</v>
      </c>
    </row>
    <row r="106" spans="1:17" x14ac:dyDescent="0.25">
      <c r="A106" s="26">
        <v>2</v>
      </c>
      <c r="B106" s="26" t="s">
        <v>12</v>
      </c>
      <c r="C106" s="26" t="s">
        <v>131</v>
      </c>
      <c r="D106" s="26">
        <v>16</v>
      </c>
      <c r="E106" s="26">
        <v>11</v>
      </c>
      <c r="F106" s="26">
        <v>117</v>
      </c>
      <c r="G106" s="26" t="s">
        <v>16</v>
      </c>
      <c r="H106" s="26">
        <v>10</v>
      </c>
      <c r="I106" s="26" t="s">
        <v>251</v>
      </c>
      <c r="J106" s="26" t="s">
        <v>64</v>
      </c>
      <c r="K106" s="26">
        <v>4.7990000000000004</v>
      </c>
      <c r="L106" s="26" t="s">
        <v>252</v>
      </c>
      <c r="M106" s="26" t="s">
        <v>63</v>
      </c>
      <c r="N106" s="26" t="s">
        <v>131</v>
      </c>
      <c r="O106" s="8">
        <f>IF(N106="Sportsman",0,_xlfn.IFNA(VLOOKUP(D106,'Points and Classes'!A:B,2,FALSE),0))</f>
        <v>5</v>
      </c>
      <c r="P106" s="8">
        <f>_xlfn.IFNA(VLOOKUP(N106&amp;G106,'By Class Overall'!A:F,6,FALSE),0)</f>
        <v>6</v>
      </c>
      <c r="Q106" s="8">
        <f>_xlfn.IFNA(VLOOKUP(N106&amp;G106,'By Class Overall'!A:G,7,FALSE),0)</f>
        <v>25</v>
      </c>
    </row>
    <row r="107" spans="1:17" x14ac:dyDescent="0.25">
      <c r="A107" s="26">
        <v>2</v>
      </c>
      <c r="B107" s="26" t="s">
        <v>12</v>
      </c>
      <c r="C107" s="26" t="s">
        <v>131</v>
      </c>
      <c r="D107" s="26">
        <v>17</v>
      </c>
      <c r="E107" s="26">
        <v>12</v>
      </c>
      <c r="F107" s="26">
        <v>174</v>
      </c>
      <c r="G107" s="26" t="s">
        <v>144</v>
      </c>
      <c r="H107" s="26">
        <v>6</v>
      </c>
      <c r="I107" s="26" t="s">
        <v>260</v>
      </c>
      <c r="J107" s="26" t="s">
        <v>151</v>
      </c>
      <c r="K107" s="26" t="s">
        <v>80</v>
      </c>
      <c r="L107" s="26" t="s">
        <v>28</v>
      </c>
      <c r="M107" s="26" t="s">
        <v>162</v>
      </c>
      <c r="N107" s="26" t="s">
        <v>131</v>
      </c>
      <c r="O107" s="8">
        <f>IF(N107="Sportsman",0,_xlfn.IFNA(VLOOKUP(D107,'Points and Classes'!A:B,2,FALSE),0))</f>
        <v>4</v>
      </c>
      <c r="P107" s="8">
        <f>_xlfn.IFNA(VLOOKUP(N107&amp;G107,'By Class Overall'!A:F,6,FALSE),0)</f>
        <v>50</v>
      </c>
      <c r="Q107" s="8">
        <f>_xlfn.IFNA(VLOOKUP(N107&amp;G107,'By Class Overall'!A:G,7,FALSE),0)</f>
        <v>7</v>
      </c>
    </row>
    <row r="108" spans="1:17" x14ac:dyDescent="0.25">
      <c r="A108" s="26">
        <v>2</v>
      </c>
      <c r="B108" s="26" t="s">
        <v>12</v>
      </c>
      <c r="C108" s="26" t="s">
        <v>131</v>
      </c>
      <c r="D108" s="26" t="s">
        <v>38</v>
      </c>
      <c r="E108" s="26" t="s">
        <v>38</v>
      </c>
      <c r="F108" s="26">
        <v>84</v>
      </c>
      <c r="G108" s="26" t="s">
        <v>45</v>
      </c>
      <c r="H108" s="26"/>
      <c r="I108" s="26" t="s">
        <v>160</v>
      </c>
      <c r="J108" s="26" t="s">
        <v>38</v>
      </c>
      <c r="K108" s="26"/>
      <c r="L108" s="26" t="s">
        <v>15</v>
      </c>
      <c r="M108" s="26" t="s">
        <v>46</v>
      </c>
      <c r="N108" s="26" t="s">
        <v>131</v>
      </c>
      <c r="O108" s="8">
        <f>IF(N108="Sportsman",0,_xlfn.IFNA(VLOOKUP(D108,'Points and Classes'!A:B,2,FALSE),0))</f>
        <v>0</v>
      </c>
      <c r="P108" s="8">
        <f>_xlfn.IFNA(VLOOKUP(N108&amp;G108,'By Class Overall'!A:F,6,FALSE),0)</f>
        <v>26</v>
      </c>
      <c r="Q108" s="8">
        <f>_xlfn.IFNA(VLOOKUP(N108&amp;G108,'By Class Overall'!A:G,7,FALSE),0)</f>
        <v>16</v>
      </c>
    </row>
    <row r="109" spans="1:17" x14ac:dyDescent="0.25">
      <c r="A109" s="26">
        <v>2</v>
      </c>
      <c r="B109" s="26" t="s">
        <v>12</v>
      </c>
      <c r="C109" s="26" t="s">
        <v>131</v>
      </c>
      <c r="D109" s="26" t="s">
        <v>38</v>
      </c>
      <c r="E109" s="26" t="s">
        <v>38</v>
      </c>
      <c r="F109" s="26">
        <v>122</v>
      </c>
      <c r="G109" s="26" t="s">
        <v>56</v>
      </c>
      <c r="H109" s="26"/>
      <c r="I109" s="26" t="s">
        <v>160</v>
      </c>
      <c r="J109" s="26" t="s">
        <v>38</v>
      </c>
      <c r="K109" s="26"/>
      <c r="L109" s="26" t="s">
        <v>17</v>
      </c>
      <c r="M109" s="26" t="s">
        <v>57</v>
      </c>
      <c r="N109" s="26" t="s">
        <v>131</v>
      </c>
      <c r="O109" s="8">
        <f>IF(N109="Sportsman",0,_xlfn.IFNA(VLOOKUP(D109,'Points and Classes'!A:B,2,FALSE),0))</f>
        <v>0</v>
      </c>
      <c r="P109" s="8">
        <f>_xlfn.IFNA(VLOOKUP(N109&amp;G109,'By Class Overall'!A:F,6,FALSE),0)</f>
        <v>162</v>
      </c>
      <c r="Q109" s="8">
        <f>_xlfn.IFNA(VLOOKUP(N109&amp;G109,'By Class Overall'!A:G,7,FALSE),0)</f>
        <v>1</v>
      </c>
    </row>
    <row r="110" spans="1:17" x14ac:dyDescent="0.25">
      <c r="A110" s="26">
        <v>2</v>
      </c>
      <c r="B110" s="26" t="s">
        <v>12</v>
      </c>
      <c r="C110" s="26" t="s">
        <v>131</v>
      </c>
      <c r="D110" s="26" t="s">
        <v>38</v>
      </c>
      <c r="E110" s="26" t="s">
        <v>38</v>
      </c>
      <c r="F110" s="26">
        <v>58</v>
      </c>
      <c r="G110" s="26" t="s">
        <v>153</v>
      </c>
      <c r="H110" s="26"/>
      <c r="I110" s="26" t="s">
        <v>160</v>
      </c>
      <c r="J110" s="26" t="s">
        <v>38</v>
      </c>
      <c r="K110" s="26"/>
      <c r="L110" s="26" t="s">
        <v>154</v>
      </c>
      <c r="M110" s="26" t="s">
        <v>67</v>
      </c>
      <c r="N110" s="26" t="s">
        <v>131</v>
      </c>
      <c r="O110" s="8">
        <f>IF(N110="Sportsman",0,_xlfn.IFNA(VLOOKUP(D110,'Points and Classes'!A:B,2,FALSE),0))</f>
        <v>0</v>
      </c>
      <c r="P110" s="8">
        <f>_xlfn.IFNA(VLOOKUP(N110&amp;G110,'By Class Overall'!A:F,6,FALSE),0)</f>
        <v>0</v>
      </c>
      <c r="Q110" s="8">
        <f>_xlfn.IFNA(VLOOKUP(N110&amp;G110,'By Class Overall'!A:G,7,FALSE),0)</f>
        <v>0</v>
      </c>
    </row>
    <row r="111" spans="1:17" x14ac:dyDescent="0.25">
      <c r="A111" s="26">
        <v>2</v>
      </c>
      <c r="B111" s="26" t="s">
        <v>12</v>
      </c>
      <c r="C111" s="26" t="s">
        <v>131</v>
      </c>
      <c r="D111" s="26" t="s">
        <v>38</v>
      </c>
      <c r="E111" s="26" t="s">
        <v>38</v>
      </c>
      <c r="F111" s="26">
        <v>321</v>
      </c>
      <c r="G111" s="26" t="s">
        <v>145</v>
      </c>
      <c r="H111" s="26"/>
      <c r="I111" s="26" t="s">
        <v>160</v>
      </c>
      <c r="J111" s="26" t="s">
        <v>38</v>
      </c>
      <c r="K111" s="26"/>
      <c r="L111" s="26" t="s">
        <v>146</v>
      </c>
      <c r="M111" s="26" t="s">
        <v>147</v>
      </c>
      <c r="N111" s="26" t="s">
        <v>131</v>
      </c>
      <c r="O111" s="8">
        <f>IF(N111="Sportsman",0,_xlfn.IFNA(VLOOKUP(D111,'Points and Classes'!A:B,2,FALSE),0))</f>
        <v>0</v>
      </c>
      <c r="P111" s="8">
        <f>_xlfn.IFNA(VLOOKUP(N111&amp;G111,'By Class Overall'!A:F,6,FALSE),0)</f>
        <v>0</v>
      </c>
      <c r="Q111" s="8">
        <f>_xlfn.IFNA(VLOOKUP(N111&amp;G111,'By Class Overall'!A:G,7,FALSE),0)</f>
        <v>0</v>
      </c>
    </row>
    <row r="112" spans="1:17" x14ac:dyDescent="0.25">
      <c r="A112" s="26">
        <v>2</v>
      </c>
      <c r="B112" s="26" t="s">
        <v>12</v>
      </c>
      <c r="C112" s="26" t="s">
        <v>131</v>
      </c>
      <c r="D112" s="26" t="s">
        <v>38</v>
      </c>
      <c r="E112" s="26" t="s">
        <v>38</v>
      </c>
      <c r="F112" s="26">
        <v>258</v>
      </c>
      <c r="G112" s="26" t="s">
        <v>75</v>
      </c>
      <c r="H112" s="26"/>
      <c r="I112" s="26" t="s">
        <v>160</v>
      </c>
      <c r="J112" s="26" t="s">
        <v>38</v>
      </c>
      <c r="K112" s="26"/>
      <c r="L112" s="26" t="s">
        <v>152</v>
      </c>
      <c r="M112" s="26" t="s">
        <v>76</v>
      </c>
      <c r="N112" s="26" t="s">
        <v>131</v>
      </c>
      <c r="O112" s="8">
        <f>IF(N112="Sportsman",0,_xlfn.IFNA(VLOOKUP(D112,'Points and Classes'!A:B,2,FALSE),0))</f>
        <v>0</v>
      </c>
      <c r="P112" s="8">
        <f>_xlfn.IFNA(VLOOKUP(N112&amp;G112,'By Class Overall'!A:F,6,FALSE),0)</f>
        <v>0</v>
      </c>
      <c r="Q112" s="8">
        <f>_xlfn.IFNA(VLOOKUP(N112&amp;G112,'By Class Overall'!A:G,7,FALSE),0)</f>
        <v>26</v>
      </c>
    </row>
    <row r="113" spans="1:17" x14ac:dyDescent="0.25">
      <c r="A113" s="26">
        <v>2</v>
      </c>
      <c r="B113" s="26" t="s">
        <v>12</v>
      </c>
      <c r="C113" s="26" t="s">
        <v>131</v>
      </c>
      <c r="D113" s="26" t="s">
        <v>38</v>
      </c>
      <c r="E113" s="26" t="s">
        <v>38</v>
      </c>
      <c r="F113" s="26">
        <v>82</v>
      </c>
      <c r="G113" s="26" t="s">
        <v>166</v>
      </c>
      <c r="H113" s="26"/>
      <c r="I113" s="26" t="s">
        <v>160</v>
      </c>
      <c r="J113" s="26" t="s">
        <v>38</v>
      </c>
      <c r="K113" s="26"/>
      <c r="L113" s="26" t="s">
        <v>167</v>
      </c>
      <c r="M113" s="26" t="s">
        <v>168</v>
      </c>
      <c r="N113" s="26" t="s">
        <v>131</v>
      </c>
      <c r="O113" s="8">
        <f>IF(N113="Sportsman",0,_xlfn.IFNA(VLOOKUP(D113,'Points and Classes'!A:B,2,FALSE),0))</f>
        <v>0</v>
      </c>
      <c r="P113" s="8">
        <f>_xlfn.IFNA(VLOOKUP(N113&amp;G113,'By Class Overall'!A:F,6,FALSE),0)</f>
        <v>0</v>
      </c>
      <c r="Q113" s="8">
        <f>_xlfn.IFNA(VLOOKUP(N113&amp;G113,'By Class Overall'!A:G,7,FALSE),0)</f>
        <v>0</v>
      </c>
    </row>
    <row r="114" spans="1:17" x14ac:dyDescent="0.25">
      <c r="A114" s="26">
        <v>2</v>
      </c>
      <c r="B114" s="26" t="s">
        <v>12</v>
      </c>
      <c r="C114" s="26" t="s">
        <v>118</v>
      </c>
      <c r="D114" s="26">
        <v>1</v>
      </c>
      <c r="E114" s="26">
        <v>1</v>
      </c>
      <c r="F114" s="26">
        <v>89</v>
      </c>
      <c r="G114" s="26" t="s">
        <v>215</v>
      </c>
      <c r="H114" s="26">
        <v>11</v>
      </c>
      <c r="I114" s="26" t="s">
        <v>247</v>
      </c>
      <c r="J114" s="26"/>
      <c r="K114" s="26"/>
      <c r="L114" s="26" t="s">
        <v>170</v>
      </c>
      <c r="M114" s="26" t="s">
        <v>216</v>
      </c>
      <c r="N114" s="28" t="s">
        <v>118</v>
      </c>
      <c r="O114" s="8">
        <f>IF(N114="Sportsman",0,_xlfn.IFNA(VLOOKUP(E114,'Points and Classes'!A:B,2,FALSE),0))</f>
        <v>50</v>
      </c>
      <c r="P114" s="8">
        <f>_xlfn.IFNA(VLOOKUP(N114&amp;G114,'By Class Overall'!A:F,6,FALSE),0)</f>
        <v>100</v>
      </c>
      <c r="Q114" s="8">
        <f>_xlfn.IFNA(VLOOKUP(N114&amp;G114,'By Class Overall'!A:G,7,FALSE),0)</f>
        <v>3</v>
      </c>
    </row>
    <row r="115" spans="1:17" x14ac:dyDescent="0.25">
      <c r="A115" s="26">
        <v>2</v>
      </c>
      <c r="B115" s="26" t="s">
        <v>12</v>
      </c>
      <c r="C115" s="26" t="s">
        <v>118</v>
      </c>
      <c r="D115" s="26">
        <v>2</v>
      </c>
      <c r="E115" s="26">
        <v>2</v>
      </c>
      <c r="F115" s="26">
        <v>96</v>
      </c>
      <c r="G115" s="26" t="s">
        <v>177</v>
      </c>
      <c r="H115" s="26">
        <v>11</v>
      </c>
      <c r="I115" s="26" t="s">
        <v>253</v>
      </c>
      <c r="J115" s="26">
        <v>9.0679999999999996</v>
      </c>
      <c r="K115" s="26">
        <v>9.0679999999999996</v>
      </c>
      <c r="L115" s="26" t="s">
        <v>254</v>
      </c>
      <c r="M115" s="26" t="s">
        <v>178</v>
      </c>
      <c r="N115" s="28" t="s">
        <v>118</v>
      </c>
      <c r="O115" s="8">
        <f>IF(N115="Sportsman",0,_xlfn.IFNA(VLOOKUP(E115,'Points and Classes'!A:B,2,FALSE),0))</f>
        <v>40</v>
      </c>
      <c r="P115" s="8">
        <f>_xlfn.IFNA(VLOOKUP(N115&amp;G115,'By Class Overall'!A:F,6,FALSE),0)</f>
        <v>40</v>
      </c>
      <c r="Q115" s="8">
        <f>_xlfn.IFNA(VLOOKUP(N115&amp;G115,'By Class Overall'!A:G,7,FALSE),0)</f>
        <v>10</v>
      </c>
    </row>
    <row r="116" spans="1:17" x14ac:dyDescent="0.25">
      <c r="A116" s="26">
        <v>2</v>
      </c>
      <c r="B116" s="26" t="s">
        <v>12</v>
      </c>
      <c r="C116" s="26" t="s">
        <v>118</v>
      </c>
      <c r="D116" s="26">
        <v>3</v>
      </c>
      <c r="E116" s="26">
        <v>3</v>
      </c>
      <c r="F116" s="26">
        <v>122</v>
      </c>
      <c r="G116" s="26" t="s">
        <v>56</v>
      </c>
      <c r="H116" s="26">
        <v>11</v>
      </c>
      <c r="I116" s="26" t="s">
        <v>255</v>
      </c>
      <c r="J116" s="26">
        <v>9.3160000000000007</v>
      </c>
      <c r="K116" s="26">
        <v>0.248</v>
      </c>
      <c r="L116" s="26" t="s">
        <v>15</v>
      </c>
      <c r="M116" s="26" t="s">
        <v>57</v>
      </c>
      <c r="N116" s="28" t="s">
        <v>118</v>
      </c>
      <c r="O116" s="8">
        <f>IF(N116="Sportsman",0,_xlfn.IFNA(VLOOKUP(E116,'Points and Classes'!A:B,2,FALSE),0))</f>
        <v>32</v>
      </c>
      <c r="P116" s="8">
        <f>_xlfn.IFNA(VLOOKUP(N116&amp;G116,'By Class Overall'!A:F,6,FALSE),0)</f>
        <v>172</v>
      </c>
      <c r="Q116" s="8">
        <f>_xlfn.IFNA(VLOOKUP(N116&amp;G116,'By Class Overall'!A:G,7,FALSE),0)</f>
        <v>1</v>
      </c>
    </row>
    <row r="117" spans="1:17" x14ac:dyDescent="0.25">
      <c r="A117" s="26">
        <v>2</v>
      </c>
      <c r="B117" s="26" t="s">
        <v>12</v>
      </c>
      <c r="C117" s="26" t="s">
        <v>118</v>
      </c>
      <c r="D117" s="26">
        <v>5</v>
      </c>
      <c r="E117" s="26">
        <v>4</v>
      </c>
      <c r="F117" s="26">
        <v>53</v>
      </c>
      <c r="G117" s="26" t="s">
        <v>65</v>
      </c>
      <c r="H117" s="26">
        <v>11</v>
      </c>
      <c r="I117" s="26" t="s">
        <v>256</v>
      </c>
      <c r="J117" s="26">
        <v>19.776</v>
      </c>
      <c r="K117" s="26">
        <v>4.2290000000000001</v>
      </c>
      <c r="L117" s="26" t="s">
        <v>17</v>
      </c>
      <c r="M117" s="26" t="s">
        <v>66</v>
      </c>
      <c r="N117" s="28" t="s">
        <v>118</v>
      </c>
      <c r="O117" s="8">
        <f>IF(N117="Sportsman",0,_xlfn.IFNA(VLOOKUP(E117,'Points and Classes'!A:B,2,FALSE),0))</f>
        <v>26</v>
      </c>
      <c r="P117" s="8">
        <f>_xlfn.IFNA(VLOOKUP(N117&amp;G117,'By Class Overall'!A:F,6,FALSE),0)</f>
        <v>124</v>
      </c>
      <c r="Q117" s="8">
        <f>_xlfn.IFNA(VLOOKUP(N117&amp;G117,'By Class Overall'!A:G,7,FALSE),0)</f>
        <v>2</v>
      </c>
    </row>
    <row r="118" spans="1:17" x14ac:dyDescent="0.25">
      <c r="A118" s="26">
        <v>2</v>
      </c>
      <c r="B118" s="26" t="s">
        <v>12</v>
      </c>
      <c r="C118" s="26" t="s">
        <v>118</v>
      </c>
      <c r="D118" s="26">
        <v>6</v>
      </c>
      <c r="E118" s="26">
        <v>5</v>
      </c>
      <c r="F118" s="26">
        <v>121</v>
      </c>
      <c r="G118" s="26" t="s">
        <v>59</v>
      </c>
      <c r="H118" s="26">
        <v>11</v>
      </c>
      <c r="I118" s="26" t="s">
        <v>257</v>
      </c>
      <c r="J118" s="26">
        <v>22.670999999999999</v>
      </c>
      <c r="K118" s="26">
        <v>2.895</v>
      </c>
      <c r="L118" s="26" t="s">
        <v>60</v>
      </c>
      <c r="M118" s="26" t="s">
        <v>57</v>
      </c>
      <c r="N118" s="28" t="s">
        <v>118</v>
      </c>
      <c r="O118" s="8">
        <f>IF(N118="Sportsman",0,_xlfn.IFNA(VLOOKUP(E118,'Points and Classes'!A:B,2,FALSE),0))</f>
        <v>22</v>
      </c>
      <c r="P118" s="8">
        <f>_xlfn.IFNA(VLOOKUP(N118&amp;G118,'By Class Overall'!A:F,6,FALSE),0)</f>
        <v>96</v>
      </c>
      <c r="Q118" s="8">
        <f>_xlfn.IFNA(VLOOKUP(N118&amp;G118,'By Class Overall'!A:G,7,FALSE),0)</f>
        <v>4</v>
      </c>
    </row>
    <row r="119" spans="1:17" x14ac:dyDescent="0.25">
      <c r="A119" s="26">
        <v>2</v>
      </c>
      <c r="B119" s="26" t="s">
        <v>12</v>
      </c>
      <c r="C119" s="26" t="s">
        <v>118</v>
      </c>
      <c r="D119" s="26">
        <v>7</v>
      </c>
      <c r="E119" s="26">
        <v>6</v>
      </c>
      <c r="F119" s="26">
        <v>464</v>
      </c>
      <c r="G119" s="26" t="s">
        <v>220</v>
      </c>
      <c r="H119" s="26">
        <v>11</v>
      </c>
      <c r="I119" s="26" t="s">
        <v>258</v>
      </c>
      <c r="J119" s="26">
        <v>33.987000000000002</v>
      </c>
      <c r="K119" s="26">
        <v>11.316000000000001</v>
      </c>
      <c r="L119" s="26" t="s">
        <v>170</v>
      </c>
      <c r="M119" s="26" t="s">
        <v>221</v>
      </c>
      <c r="N119" s="28" t="s">
        <v>118</v>
      </c>
      <c r="O119" s="8">
        <f>IF(N119="Sportsman",0,_xlfn.IFNA(VLOOKUP(E119,'Points and Classes'!A:B,2,FALSE),0))</f>
        <v>20</v>
      </c>
      <c r="P119" s="8">
        <f>_xlfn.IFNA(VLOOKUP(N119&amp;G119,'By Class Overall'!A:F,6,FALSE),0)</f>
        <v>30</v>
      </c>
      <c r="Q119" s="8">
        <f>_xlfn.IFNA(VLOOKUP(N119&amp;G119,'By Class Overall'!A:G,7,FALSE),0)</f>
        <v>13</v>
      </c>
    </row>
    <row r="120" spans="1:17" x14ac:dyDescent="0.25">
      <c r="A120" s="26">
        <v>2</v>
      </c>
      <c r="B120" s="26" t="s">
        <v>12</v>
      </c>
      <c r="C120" s="26" t="s">
        <v>118</v>
      </c>
      <c r="D120" s="26">
        <v>9</v>
      </c>
      <c r="E120" s="26">
        <v>7</v>
      </c>
      <c r="F120" s="26">
        <v>10</v>
      </c>
      <c r="G120" s="26" t="s">
        <v>143</v>
      </c>
      <c r="H120" s="26">
        <v>11</v>
      </c>
      <c r="I120" s="26" t="s">
        <v>259</v>
      </c>
      <c r="J120" s="26">
        <v>54.121000000000002</v>
      </c>
      <c r="K120" s="26">
        <v>0.84299999999999997</v>
      </c>
      <c r="L120" s="26" t="s">
        <v>211</v>
      </c>
      <c r="M120" s="26" t="s">
        <v>162</v>
      </c>
      <c r="N120" s="28" t="s">
        <v>118</v>
      </c>
      <c r="O120" s="8">
        <f>IF(N120="Sportsman",0,_xlfn.IFNA(VLOOKUP(E120,'Points and Classes'!A:B,2,FALSE),0))</f>
        <v>18</v>
      </c>
      <c r="P120" s="8">
        <f>_xlfn.IFNA(VLOOKUP(N120&amp;G120,'By Class Overall'!A:F,6,FALSE),0)</f>
        <v>76</v>
      </c>
      <c r="Q120" s="8">
        <f>_xlfn.IFNA(VLOOKUP(N120&amp;G120,'By Class Overall'!A:G,7,FALSE),0)</f>
        <v>5</v>
      </c>
    </row>
    <row r="121" spans="1:17" x14ac:dyDescent="0.25">
      <c r="A121" s="26">
        <v>2</v>
      </c>
      <c r="B121" s="26" t="s">
        <v>12</v>
      </c>
      <c r="C121" s="26" t="s">
        <v>118</v>
      </c>
      <c r="D121" s="26">
        <v>10</v>
      </c>
      <c r="E121" s="26">
        <v>8</v>
      </c>
      <c r="F121" s="26">
        <v>39</v>
      </c>
      <c r="G121" s="26" t="s">
        <v>53</v>
      </c>
      <c r="H121" s="26">
        <v>11</v>
      </c>
      <c r="I121" s="26" t="s">
        <v>248</v>
      </c>
      <c r="J121" s="27">
        <v>7.0601851851851847E-4</v>
      </c>
      <c r="K121" s="26">
        <v>7.3780000000000001</v>
      </c>
      <c r="L121" s="26" t="s">
        <v>34</v>
      </c>
      <c r="M121" s="26" t="s">
        <v>55</v>
      </c>
      <c r="N121" s="28" t="s">
        <v>118</v>
      </c>
      <c r="O121" s="8">
        <f>IF(N121="Sportsman",0,_xlfn.IFNA(VLOOKUP(E121,'Points and Classes'!A:B,2,FALSE),0))</f>
        <v>16</v>
      </c>
      <c r="P121" s="8">
        <f>_xlfn.IFNA(VLOOKUP(N121&amp;G121,'By Class Overall'!A:F,6,FALSE),0)</f>
        <v>59</v>
      </c>
      <c r="Q121" s="8">
        <f>_xlfn.IFNA(VLOOKUP(N121&amp;G121,'By Class Overall'!A:G,7,FALSE),0)</f>
        <v>7</v>
      </c>
    </row>
    <row r="122" spans="1:17" x14ac:dyDescent="0.25">
      <c r="A122" s="26">
        <v>2</v>
      </c>
      <c r="B122" s="26" t="s">
        <v>12</v>
      </c>
      <c r="C122" s="26" t="s">
        <v>118</v>
      </c>
      <c r="D122" s="26">
        <v>11</v>
      </c>
      <c r="E122" s="26">
        <v>9</v>
      </c>
      <c r="F122" s="26">
        <v>365</v>
      </c>
      <c r="G122" s="26" t="s">
        <v>58</v>
      </c>
      <c r="H122" s="26">
        <v>10</v>
      </c>
      <c r="I122" s="26" t="s">
        <v>249</v>
      </c>
      <c r="J122" s="26" t="s">
        <v>64</v>
      </c>
      <c r="K122" s="26" t="s">
        <v>64</v>
      </c>
      <c r="L122" s="26" t="s">
        <v>17</v>
      </c>
      <c r="M122" s="26" t="s">
        <v>70</v>
      </c>
      <c r="N122" s="28" t="s">
        <v>118</v>
      </c>
      <c r="O122" s="8">
        <f>IF(N122="Sportsman",0,_xlfn.IFNA(VLOOKUP(E122,'Points and Classes'!A:B,2,FALSE),0))</f>
        <v>14</v>
      </c>
      <c r="P122" s="8">
        <f>_xlfn.IFNA(VLOOKUP(N122&amp;G122,'By Class Overall'!A:F,6,FALSE),0)</f>
        <v>48</v>
      </c>
      <c r="Q122" s="8">
        <f>_xlfn.IFNA(VLOOKUP(N122&amp;G122,'By Class Overall'!A:G,7,FALSE),0)</f>
        <v>9</v>
      </c>
    </row>
    <row r="123" spans="1:17" x14ac:dyDescent="0.25">
      <c r="A123" s="26">
        <v>2</v>
      </c>
      <c r="B123" s="26" t="s">
        <v>12</v>
      </c>
      <c r="C123" s="26" t="s">
        <v>118</v>
      </c>
      <c r="D123" s="26">
        <v>15</v>
      </c>
      <c r="E123" s="26">
        <v>10</v>
      </c>
      <c r="F123" s="26" t="s">
        <v>217</v>
      </c>
      <c r="G123" s="26" t="s">
        <v>218</v>
      </c>
      <c r="H123" s="26">
        <v>10</v>
      </c>
      <c r="I123" s="26" t="s">
        <v>250</v>
      </c>
      <c r="J123" s="26" t="s">
        <v>64</v>
      </c>
      <c r="K123" s="26">
        <v>7.9790000000000001</v>
      </c>
      <c r="L123" s="26" t="s">
        <v>17</v>
      </c>
      <c r="M123" s="26" t="s">
        <v>219</v>
      </c>
      <c r="N123" s="28" t="s">
        <v>118</v>
      </c>
      <c r="O123" s="8">
        <f>IF(N123="Sportsman",0,_xlfn.IFNA(VLOOKUP(E123,'Points and Classes'!A:B,2,FALSE),0))</f>
        <v>12</v>
      </c>
      <c r="P123" s="8">
        <f>_xlfn.IFNA(VLOOKUP(N123&amp;G123,'By Class Overall'!A:F,6,FALSE),0)</f>
        <v>20</v>
      </c>
      <c r="Q123" s="8">
        <f>_xlfn.IFNA(VLOOKUP(N123&amp;G123,'By Class Overall'!A:G,7,FALSE),0)</f>
        <v>15</v>
      </c>
    </row>
    <row r="124" spans="1:17" x14ac:dyDescent="0.25">
      <c r="A124" s="26">
        <v>2</v>
      </c>
      <c r="B124" s="26" t="s">
        <v>12</v>
      </c>
      <c r="C124" s="26" t="s">
        <v>118</v>
      </c>
      <c r="D124" s="26">
        <v>16</v>
      </c>
      <c r="E124" s="26">
        <v>11</v>
      </c>
      <c r="F124" s="26">
        <v>117</v>
      </c>
      <c r="G124" s="26" t="s">
        <v>16</v>
      </c>
      <c r="H124" s="26">
        <v>10</v>
      </c>
      <c r="I124" s="26" t="s">
        <v>251</v>
      </c>
      <c r="J124" s="26" t="s">
        <v>64</v>
      </c>
      <c r="K124" s="26">
        <v>4.7990000000000004</v>
      </c>
      <c r="L124" s="26" t="s">
        <v>252</v>
      </c>
      <c r="M124" s="26" t="s">
        <v>63</v>
      </c>
      <c r="N124" s="28" t="s">
        <v>118</v>
      </c>
      <c r="O124" s="8">
        <f>IF(N124="Sportsman",0,_xlfn.IFNA(VLOOKUP(E124,'Points and Classes'!A:B,2,FALSE),0))</f>
        <v>10</v>
      </c>
      <c r="P124" s="8">
        <f>_xlfn.IFNA(VLOOKUP(N124&amp;G124,'By Class Overall'!A:F,6,FALSE),0)</f>
        <v>17</v>
      </c>
      <c r="Q124" s="8">
        <f>_xlfn.IFNA(VLOOKUP(N124&amp;G124,'By Class Overall'!A:G,7,FALSE),0)</f>
        <v>17</v>
      </c>
    </row>
    <row r="125" spans="1:17" x14ac:dyDescent="0.25">
      <c r="A125" s="26">
        <v>2</v>
      </c>
      <c r="B125" s="26" t="s">
        <v>12</v>
      </c>
      <c r="C125" s="26" t="s">
        <v>118</v>
      </c>
      <c r="D125" s="26" t="s">
        <v>151</v>
      </c>
      <c r="E125" s="26">
        <v>12</v>
      </c>
      <c r="F125" s="26">
        <v>174</v>
      </c>
      <c r="G125" s="26" t="s">
        <v>144</v>
      </c>
      <c r="H125" s="26">
        <v>6</v>
      </c>
      <c r="I125" s="26" t="s">
        <v>260</v>
      </c>
      <c r="J125" s="26" t="s">
        <v>151</v>
      </c>
      <c r="K125" s="26" t="s">
        <v>80</v>
      </c>
      <c r="L125" s="26" t="s">
        <v>28</v>
      </c>
      <c r="M125" s="26" t="s">
        <v>162</v>
      </c>
      <c r="N125" s="28" t="s">
        <v>118</v>
      </c>
      <c r="O125" s="8">
        <f>IF(N125="Sportsman",0,_xlfn.IFNA(VLOOKUP(E125,'Points and Classes'!A:B,2,FALSE),0))</f>
        <v>9</v>
      </c>
      <c r="P125" s="8">
        <f>_xlfn.IFNA(VLOOKUP(N125&amp;G125,'By Class Overall'!A:F,6,FALSE),0)</f>
        <v>67</v>
      </c>
      <c r="Q125" s="8">
        <f>_xlfn.IFNA(VLOOKUP(N125&amp;G125,'By Class Overall'!A:G,7,FALSE),0)</f>
        <v>6</v>
      </c>
    </row>
    <row r="126" spans="1:17" x14ac:dyDescent="0.25">
      <c r="A126" s="26">
        <v>2</v>
      </c>
      <c r="B126" s="26" t="s">
        <v>12</v>
      </c>
      <c r="C126" s="26" t="s">
        <v>118</v>
      </c>
      <c r="D126" s="26" t="s">
        <v>38</v>
      </c>
      <c r="E126" s="26" t="s">
        <v>38</v>
      </c>
      <c r="F126" s="26">
        <v>84</v>
      </c>
      <c r="G126" s="26" t="s">
        <v>45</v>
      </c>
      <c r="H126" s="26"/>
      <c r="I126" s="26" t="s">
        <v>160</v>
      </c>
      <c r="J126" s="26" t="s">
        <v>38</v>
      </c>
      <c r="K126" s="26"/>
      <c r="L126" s="26" t="s">
        <v>15</v>
      </c>
      <c r="M126" s="26" t="s">
        <v>46</v>
      </c>
      <c r="N126" s="28" t="s">
        <v>118</v>
      </c>
      <c r="O126" s="8">
        <f>IF(N126="Sportsman",0,_xlfn.IFNA(VLOOKUP(E126,'Points and Classes'!A:B,2,FALSE),0))</f>
        <v>0</v>
      </c>
      <c r="P126" s="8">
        <f>_xlfn.IFNA(VLOOKUP(N126&amp;G126,'By Class Overall'!A:F,6,FALSE),0)</f>
        <v>32</v>
      </c>
      <c r="Q126" s="8">
        <f>_xlfn.IFNA(VLOOKUP(N126&amp;G126,'By Class Overall'!A:G,7,FALSE),0)</f>
        <v>12</v>
      </c>
    </row>
    <row r="127" spans="1:17" x14ac:dyDescent="0.25">
      <c r="A127" s="26">
        <v>2</v>
      </c>
      <c r="B127" s="26" t="s">
        <v>12</v>
      </c>
      <c r="C127" s="26" t="s">
        <v>118</v>
      </c>
      <c r="D127" s="26" t="s">
        <v>38</v>
      </c>
      <c r="E127" s="26" t="s">
        <v>38</v>
      </c>
      <c r="F127" s="26">
        <v>122</v>
      </c>
      <c r="G127" s="26" t="s">
        <v>56</v>
      </c>
      <c r="H127" s="26"/>
      <c r="I127" s="26" t="s">
        <v>160</v>
      </c>
      <c r="J127" s="26" t="s">
        <v>38</v>
      </c>
      <c r="K127" s="26"/>
      <c r="L127" s="26" t="s">
        <v>17</v>
      </c>
      <c r="M127" s="26" t="s">
        <v>57</v>
      </c>
      <c r="N127" s="28" t="s">
        <v>118</v>
      </c>
      <c r="O127" s="8">
        <f>IF(N127="Sportsman",0,_xlfn.IFNA(VLOOKUP(E127,'Points and Classes'!A:B,2,FALSE),0))</f>
        <v>0</v>
      </c>
      <c r="P127" s="8">
        <f>_xlfn.IFNA(VLOOKUP(N127&amp;G127,'By Class Overall'!A:F,6,FALSE),0)</f>
        <v>172</v>
      </c>
      <c r="Q127" s="8">
        <f>_xlfn.IFNA(VLOOKUP(N127&amp;G127,'By Class Overall'!A:G,7,FALSE),0)</f>
        <v>1</v>
      </c>
    </row>
    <row r="128" spans="1:17" x14ac:dyDescent="0.25">
      <c r="A128" s="26">
        <v>2</v>
      </c>
      <c r="B128" s="26" t="s">
        <v>12</v>
      </c>
      <c r="C128" s="26" t="s">
        <v>118</v>
      </c>
      <c r="D128" s="26" t="s">
        <v>38</v>
      </c>
      <c r="E128" s="26" t="s">
        <v>38</v>
      </c>
      <c r="F128" s="26">
        <v>58</v>
      </c>
      <c r="G128" s="26" t="s">
        <v>153</v>
      </c>
      <c r="H128" s="26"/>
      <c r="I128" s="26" t="s">
        <v>160</v>
      </c>
      <c r="J128" s="26" t="s">
        <v>38</v>
      </c>
      <c r="K128" s="26"/>
      <c r="L128" s="26" t="s">
        <v>154</v>
      </c>
      <c r="M128" s="26" t="s">
        <v>67</v>
      </c>
      <c r="N128" s="28" t="s">
        <v>118</v>
      </c>
      <c r="O128" s="8">
        <f>IF(N128="Sportsman",0,_xlfn.IFNA(VLOOKUP(E128,'Points and Classes'!A:B,2,FALSE),0))</f>
        <v>0</v>
      </c>
      <c r="P128" s="8">
        <f>_xlfn.IFNA(VLOOKUP(N128&amp;G128,'By Class Overall'!A:F,6,FALSE),0)</f>
        <v>0</v>
      </c>
      <c r="Q128" s="8">
        <f>_xlfn.IFNA(VLOOKUP(N128&amp;G128,'By Class Overall'!A:G,7,FALSE),0)</f>
        <v>0</v>
      </c>
    </row>
    <row r="129" spans="1:17" x14ac:dyDescent="0.25">
      <c r="A129" s="26">
        <v>2</v>
      </c>
      <c r="B129" s="26" t="s">
        <v>12</v>
      </c>
      <c r="C129" s="26" t="s">
        <v>118</v>
      </c>
      <c r="D129" s="26" t="s">
        <v>38</v>
      </c>
      <c r="E129" s="26" t="s">
        <v>38</v>
      </c>
      <c r="F129" s="26">
        <v>321</v>
      </c>
      <c r="G129" s="26" t="s">
        <v>145</v>
      </c>
      <c r="H129" s="26"/>
      <c r="I129" s="26" t="s">
        <v>160</v>
      </c>
      <c r="J129" s="26" t="s">
        <v>38</v>
      </c>
      <c r="K129" s="26"/>
      <c r="L129" s="26" t="s">
        <v>146</v>
      </c>
      <c r="M129" s="26" t="s">
        <v>147</v>
      </c>
      <c r="N129" s="28" t="s">
        <v>118</v>
      </c>
      <c r="O129" s="8">
        <f>IF(N129="Sportsman",0,_xlfn.IFNA(VLOOKUP(E129,'Points and Classes'!A:B,2,FALSE),0))</f>
        <v>0</v>
      </c>
      <c r="P129" s="8">
        <f>_xlfn.IFNA(VLOOKUP(N129&amp;G129,'By Class Overall'!A:F,6,FALSE),0)</f>
        <v>0</v>
      </c>
      <c r="Q129" s="8">
        <f>_xlfn.IFNA(VLOOKUP(N129&amp;G129,'By Class Overall'!A:G,7,FALSE),0)</f>
        <v>0</v>
      </c>
    </row>
    <row r="130" spans="1:17" x14ac:dyDescent="0.25">
      <c r="A130" s="26">
        <v>2</v>
      </c>
      <c r="B130" s="26" t="s">
        <v>12</v>
      </c>
      <c r="C130" s="26" t="s">
        <v>117</v>
      </c>
      <c r="D130" s="26">
        <v>4</v>
      </c>
      <c r="E130" s="26">
        <v>1</v>
      </c>
      <c r="F130" s="26">
        <v>527</v>
      </c>
      <c r="G130" s="26" t="s">
        <v>49</v>
      </c>
      <c r="H130" s="26">
        <v>11</v>
      </c>
      <c r="I130" s="26" t="s">
        <v>266</v>
      </c>
      <c r="J130" s="26">
        <v>15.547000000000001</v>
      </c>
      <c r="K130" s="26">
        <v>6.2309999999999999</v>
      </c>
      <c r="L130" s="26" t="s">
        <v>15</v>
      </c>
      <c r="M130" s="26" t="s">
        <v>57</v>
      </c>
      <c r="N130" s="28" t="s">
        <v>117</v>
      </c>
      <c r="O130" s="8">
        <f>IF(N130="Sportsman",0,_xlfn.IFNA(VLOOKUP(E130,'Points and Classes'!A:B,2,FALSE),0))</f>
        <v>50</v>
      </c>
      <c r="P130" s="8">
        <f>_xlfn.IFNA(VLOOKUP(N130&amp;G130,'By Class Overall'!A:F,6,FALSE),0)</f>
        <v>200</v>
      </c>
      <c r="Q130" s="8">
        <f>_xlfn.IFNA(VLOOKUP(N130&amp;G130,'By Class Overall'!A:G,7,FALSE),0)</f>
        <v>1</v>
      </c>
    </row>
    <row r="131" spans="1:17" x14ac:dyDescent="0.25">
      <c r="A131" s="26">
        <v>2</v>
      </c>
      <c r="B131" s="26" t="s">
        <v>12</v>
      </c>
      <c r="C131" s="26" t="s">
        <v>117</v>
      </c>
      <c r="D131" s="26">
        <v>8</v>
      </c>
      <c r="E131" s="26">
        <v>2</v>
      </c>
      <c r="F131" s="26">
        <v>49</v>
      </c>
      <c r="G131" s="26" t="s">
        <v>47</v>
      </c>
      <c r="H131" s="26">
        <v>11</v>
      </c>
      <c r="I131" s="26" t="s">
        <v>267</v>
      </c>
      <c r="J131" s="26">
        <v>53.277999999999999</v>
      </c>
      <c r="K131" s="26">
        <v>19.291</v>
      </c>
      <c r="L131" s="26" t="s">
        <v>14</v>
      </c>
      <c r="M131" s="26" t="s">
        <v>48</v>
      </c>
      <c r="N131" s="28" t="s">
        <v>117</v>
      </c>
      <c r="O131" s="8">
        <f>IF(N131="Sportsman",0,_xlfn.IFNA(VLOOKUP(E131,'Points and Classes'!A:B,2,FALSE),0))</f>
        <v>40</v>
      </c>
      <c r="P131" s="8">
        <f>_xlfn.IFNA(VLOOKUP(N131&amp;G131,'By Class Overall'!A:F,6,FALSE),0)</f>
        <v>80</v>
      </c>
      <c r="Q131" s="8">
        <f>_xlfn.IFNA(VLOOKUP(N131&amp;G131,'By Class Overall'!A:G,7,FALSE),0)</f>
        <v>4</v>
      </c>
    </row>
    <row r="132" spans="1:17" x14ac:dyDescent="0.25">
      <c r="A132" s="26">
        <v>2</v>
      </c>
      <c r="B132" s="26" t="s">
        <v>12</v>
      </c>
      <c r="C132" s="26" t="s">
        <v>117</v>
      </c>
      <c r="D132" s="26">
        <v>12</v>
      </c>
      <c r="E132" s="26">
        <v>3</v>
      </c>
      <c r="F132" s="26" t="s">
        <v>169</v>
      </c>
      <c r="G132" s="26" t="s">
        <v>188</v>
      </c>
      <c r="H132" s="26">
        <v>10</v>
      </c>
      <c r="I132" s="26" t="s">
        <v>261</v>
      </c>
      <c r="J132" s="26" t="s">
        <v>64</v>
      </c>
      <c r="K132" s="26">
        <v>2.2149999999999999</v>
      </c>
      <c r="L132" s="26" t="s">
        <v>39</v>
      </c>
      <c r="M132" s="26" t="s">
        <v>189</v>
      </c>
      <c r="N132" s="28" t="s">
        <v>117</v>
      </c>
      <c r="O132" s="8">
        <f>IF(N132="Sportsman",0,_xlfn.IFNA(VLOOKUP(E132,'Points and Classes'!A:B,2,FALSE),0))</f>
        <v>32</v>
      </c>
      <c r="P132" s="8">
        <f>_xlfn.IFNA(VLOOKUP(N132&amp;G132,'By Class Overall'!A:F,6,FALSE),0)</f>
        <v>32</v>
      </c>
      <c r="Q132" s="8">
        <f>_xlfn.IFNA(VLOOKUP(N132&amp;G132,'By Class Overall'!A:G,7,FALSE),0)</f>
        <v>6</v>
      </c>
    </row>
    <row r="133" spans="1:17" x14ac:dyDescent="0.25">
      <c r="A133" s="26">
        <v>2</v>
      </c>
      <c r="B133" s="26" t="s">
        <v>12</v>
      </c>
      <c r="C133" s="26" t="s">
        <v>117</v>
      </c>
      <c r="D133" s="26">
        <v>13</v>
      </c>
      <c r="E133" s="26">
        <v>4</v>
      </c>
      <c r="F133" s="26">
        <v>93</v>
      </c>
      <c r="G133" s="26" t="s">
        <v>262</v>
      </c>
      <c r="H133" s="26">
        <v>10</v>
      </c>
      <c r="I133" s="26" t="s">
        <v>263</v>
      </c>
      <c r="J133" s="26" t="s">
        <v>64</v>
      </c>
      <c r="K133" s="26">
        <v>9.3149999999999995</v>
      </c>
      <c r="L133" s="26" t="s">
        <v>15</v>
      </c>
      <c r="M133" s="26" t="s">
        <v>264</v>
      </c>
      <c r="N133" s="28" t="s">
        <v>117</v>
      </c>
      <c r="O133" s="8">
        <f>IF(N133="Sportsman",0,_xlfn.IFNA(VLOOKUP(E133,'Points and Classes'!A:B,2,FALSE),0))</f>
        <v>26</v>
      </c>
      <c r="P133" s="8">
        <f>_xlfn.IFNA(VLOOKUP(N133&amp;G133,'By Class Overall'!A:F,6,FALSE),0)</f>
        <v>132</v>
      </c>
      <c r="Q133" s="8">
        <f>_xlfn.IFNA(VLOOKUP(N133&amp;G133,'By Class Overall'!A:G,7,FALSE),0)</f>
        <v>2</v>
      </c>
    </row>
    <row r="134" spans="1:17" x14ac:dyDescent="0.25">
      <c r="A134" s="26">
        <v>2</v>
      </c>
      <c r="B134" s="26" t="s">
        <v>12</v>
      </c>
      <c r="C134" s="26" t="s">
        <v>117</v>
      </c>
      <c r="D134" s="26">
        <v>14</v>
      </c>
      <c r="E134" s="26">
        <v>5</v>
      </c>
      <c r="F134" s="26">
        <v>22</v>
      </c>
      <c r="G134" s="26" t="s">
        <v>21</v>
      </c>
      <c r="H134" s="26">
        <v>10</v>
      </c>
      <c r="I134" s="26" t="s">
        <v>265</v>
      </c>
      <c r="J134" s="26" t="s">
        <v>64</v>
      </c>
      <c r="K134" s="26">
        <v>21.675000000000001</v>
      </c>
      <c r="L134" s="26" t="s">
        <v>15</v>
      </c>
      <c r="M134" s="26" t="s">
        <v>67</v>
      </c>
      <c r="N134" s="28" t="s">
        <v>117</v>
      </c>
      <c r="O134" s="8">
        <f>IF(N134="Sportsman",0,_xlfn.IFNA(VLOOKUP(E134,'Points and Classes'!A:B,2,FALSE),0))</f>
        <v>22</v>
      </c>
      <c r="P134" s="8">
        <f>_xlfn.IFNA(VLOOKUP(N134&amp;G134,'By Class Overall'!A:F,6,FALSE),0)</f>
        <v>108</v>
      </c>
      <c r="Q134" s="8">
        <f>_xlfn.IFNA(VLOOKUP(N134&amp;G134,'By Class Overall'!A:G,7,FALSE),0)</f>
        <v>3</v>
      </c>
    </row>
    <row r="135" spans="1:17" x14ac:dyDescent="0.25">
      <c r="A135" s="26">
        <v>2</v>
      </c>
      <c r="B135" s="26" t="s">
        <v>12</v>
      </c>
      <c r="C135" s="26" t="s">
        <v>117</v>
      </c>
      <c r="D135" s="26" t="s">
        <v>38</v>
      </c>
      <c r="E135" s="26" t="s">
        <v>38</v>
      </c>
      <c r="F135" s="26">
        <v>258</v>
      </c>
      <c r="G135" s="26" t="s">
        <v>75</v>
      </c>
      <c r="H135" s="26"/>
      <c r="I135" s="26" t="s">
        <v>160</v>
      </c>
      <c r="J135" s="26" t="s">
        <v>38</v>
      </c>
      <c r="K135" s="26"/>
      <c r="L135" s="26" t="s">
        <v>152</v>
      </c>
      <c r="M135" s="26" t="s">
        <v>76</v>
      </c>
      <c r="N135" s="28" t="s">
        <v>117</v>
      </c>
      <c r="O135" s="8">
        <f>IF(N135="Sportsman",0,_xlfn.IFNA(VLOOKUP(E135,'Points and Classes'!A:B,2,FALSE),0))</f>
        <v>0</v>
      </c>
      <c r="P135" s="8">
        <f>_xlfn.IFNA(VLOOKUP(N135&amp;G135,'By Class Overall'!A:F,6,FALSE),0)</f>
        <v>0</v>
      </c>
      <c r="Q135" s="8">
        <f>_xlfn.IFNA(VLOOKUP(N135&amp;G135,'By Class Overall'!A:G,7,FALSE),0)</f>
        <v>0</v>
      </c>
    </row>
    <row r="136" spans="1:17" x14ac:dyDescent="0.25">
      <c r="A136" s="26">
        <v>2</v>
      </c>
      <c r="B136" s="26" t="s">
        <v>12</v>
      </c>
      <c r="C136" s="26" t="s">
        <v>117</v>
      </c>
      <c r="D136" s="26" t="s">
        <v>38</v>
      </c>
      <c r="E136" s="26" t="s">
        <v>38</v>
      </c>
      <c r="F136" s="26">
        <v>82</v>
      </c>
      <c r="G136" s="26" t="s">
        <v>166</v>
      </c>
      <c r="H136" s="26"/>
      <c r="I136" s="26" t="s">
        <v>160</v>
      </c>
      <c r="J136" s="26" t="s">
        <v>38</v>
      </c>
      <c r="K136" s="26"/>
      <c r="L136" s="26" t="s">
        <v>167</v>
      </c>
      <c r="M136" s="26" t="s">
        <v>168</v>
      </c>
      <c r="N136" s="28" t="s">
        <v>117</v>
      </c>
      <c r="O136" s="8">
        <f>IF(N136="Sportsman",0,_xlfn.IFNA(VLOOKUP(E136,'Points and Classes'!A:B,2,FALSE),0))</f>
        <v>0</v>
      </c>
      <c r="P136" s="8">
        <f>_xlfn.IFNA(VLOOKUP(N136&amp;G136,'By Class Overall'!A:F,6,FALSE),0)</f>
        <v>0</v>
      </c>
      <c r="Q136" s="8">
        <f>_xlfn.IFNA(VLOOKUP(N136&amp;G136,'By Class Overall'!A:G,7,FALSE),0)</f>
        <v>0</v>
      </c>
    </row>
    <row r="137" spans="1:17" x14ac:dyDescent="0.25">
      <c r="A137" s="26">
        <v>2</v>
      </c>
      <c r="B137" s="26" t="s">
        <v>12</v>
      </c>
      <c r="C137" s="26" t="s">
        <v>119</v>
      </c>
      <c r="D137" s="26">
        <v>6</v>
      </c>
      <c r="E137" s="26">
        <v>1</v>
      </c>
      <c r="F137" s="26">
        <v>32</v>
      </c>
      <c r="G137" s="26" t="s">
        <v>94</v>
      </c>
      <c r="H137" s="26">
        <v>7</v>
      </c>
      <c r="I137" s="26" t="s">
        <v>274</v>
      </c>
      <c r="J137" s="26">
        <v>50.238</v>
      </c>
      <c r="K137" s="26">
        <v>4.4960000000000004</v>
      </c>
      <c r="L137" s="26" t="s">
        <v>95</v>
      </c>
      <c r="M137" s="26" t="s">
        <v>96</v>
      </c>
      <c r="N137" s="8" t="str">
        <f>_xlfn.IFNA(VLOOKUP(C137,'Points and Classes'!D:E,2,FALSE),"")</f>
        <v>Lightweight SuperBike</v>
      </c>
      <c r="O137" s="8">
        <f>IF(N137="Sportsman",0,_xlfn.IFNA(VLOOKUP(E137,'Points and Classes'!A:B,2,FALSE),0))</f>
        <v>50</v>
      </c>
      <c r="P137" s="8">
        <f>_xlfn.IFNA(VLOOKUP(N137&amp;G137,'By Class Overall'!A:F,6,FALSE),0)</f>
        <v>142</v>
      </c>
      <c r="Q137" s="8">
        <f>_xlfn.IFNA(VLOOKUP(N137&amp;G137,'By Class Overall'!A:G,7,FALSE),0)</f>
        <v>1</v>
      </c>
    </row>
    <row r="138" spans="1:17" x14ac:dyDescent="0.25">
      <c r="A138" s="26">
        <v>2</v>
      </c>
      <c r="B138" s="26" t="s">
        <v>12</v>
      </c>
      <c r="C138" s="26" t="s">
        <v>119</v>
      </c>
      <c r="D138" s="26">
        <v>9</v>
      </c>
      <c r="E138" s="26">
        <v>2</v>
      </c>
      <c r="F138" s="26">
        <v>33</v>
      </c>
      <c r="G138" s="26" t="s">
        <v>97</v>
      </c>
      <c r="H138" s="26">
        <v>7</v>
      </c>
      <c r="I138" s="26" t="s">
        <v>275</v>
      </c>
      <c r="J138" s="27">
        <v>7.291666666666667E-4</v>
      </c>
      <c r="K138" s="26">
        <v>1.038</v>
      </c>
      <c r="L138" s="26" t="s">
        <v>98</v>
      </c>
      <c r="M138" s="26" t="s">
        <v>99</v>
      </c>
      <c r="N138" s="8" t="str">
        <f>_xlfn.IFNA(VLOOKUP(C138,'Points and Classes'!D:E,2,FALSE),"")</f>
        <v>Lightweight SuperBike</v>
      </c>
      <c r="O138" s="8">
        <f>IF(N138="Sportsman",0,_xlfn.IFNA(VLOOKUP(E138,'Points and Classes'!A:B,2,FALSE),0))</f>
        <v>40</v>
      </c>
      <c r="P138" s="8">
        <f>_xlfn.IFNA(VLOOKUP(N138&amp;G138,'By Class Overall'!A:F,6,FALSE),0)</f>
        <v>40</v>
      </c>
      <c r="Q138" s="8">
        <f>_xlfn.IFNA(VLOOKUP(N138&amp;G138,'By Class Overall'!A:G,7,FALSE),0)</f>
        <v>8</v>
      </c>
    </row>
    <row r="139" spans="1:17" x14ac:dyDescent="0.25">
      <c r="A139" s="26">
        <v>2</v>
      </c>
      <c r="B139" s="26" t="s">
        <v>12</v>
      </c>
      <c r="C139" s="26" t="s">
        <v>119</v>
      </c>
      <c r="D139" s="26">
        <v>10</v>
      </c>
      <c r="E139" s="26">
        <v>3</v>
      </c>
      <c r="F139" s="26">
        <v>317</v>
      </c>
      <c r="G139" s="26" t="s">
        <v>268</v>
      </c>
      <c r="H139" s="26">
        <v>7</v>
      </c>
      <c r="I139" s="26" t="s">
        <v>269</v>
      </c>
      <c r="J139" s="27">
        <v>9.3750000000000007E-4</v>
      </c>
      <c r="K139" s="26">
        <v>17.888999999999999</v>
      </c>
      <c r="L139" s="26" t="s">
        <v>270</v>
      </c>
      <c r="M139" s="26" t="s">
        <v>271</v>
      </c>
      <c r="N139" s="8" t="str">
        <f>_xlfn.IFNA(VLOOKUP(C139,'Points and Classes'!D:E,2,FALSE),"")</f>
        <v>Lightweight SuperBike</v>
      </c>
      <c r="O139" s="8">
        <f>IF(N139="Sportsman",0,_xlfn.IFNA(VLOOKUP(E139,'Points and Classes'!A:B,2,FALSE),0))</f>
        <v>32</v>
      </c>
      <c r="P139" s="8">
        <f>_xlfn.IFNA(VLOOKUP(N139&amp;G139,'By Class Overall'!A:F,6,FALSE),0)</f>
        <v>138</v>
      </c>
      <c r="Q139" s="8">
        <f>_xlfn.IFNA(VLOOKUP(N139&amp;G139,'By Class Overall'!A:G,7,FALSE),0)</f>
        <v>3</v>
      </c>
    </row>
    <row r="140" spans="1:17" x14ac:dyDescent="0.25">
      <c r="A140" s="26">
        <v>2</v>
      </c>
      <c r="B140" s="26" t="s">
        <v>12</v>
      </c>
      <c r="C140" s="26" t="s">
        <v>119</v>
      </c>
      <c r="D140" s="26">
        <v>13</v>
      </c>
      <c r="E140" s="26">
        <v>4</v>
      </c>
      <c r="F140" s="26">
        <v>660</v>
      </c>
      <c r="G140" s="26" t="s">
        <v>35</v>
      </c>
      <c r="H140" s="26">
        <v>7</v>
      </c>
      <c r="I140" s="26" t="s">
        <v>272</v>
      </c>
      <c r="J140" s="27">
        <v>9.7222222222222209E-4</v>
      </c>
      <c r="K140" s="26">
        <v>0.34200000000000003</v>
      </c>
      <c r="L140" s="26" t="s">
        <v>79</v>
      </c>
      <c r="M140" s="26" t="s">
        <v>36</v>
      </c>
      <c r="N140" s="8" t="str">
        <f>_xlfn.IFNA(VLOOKUP(C140,'Points and Classes'!D:E,2,FALSE),"")</f>
        <v>Lightweight SuperBike</v>
      </c>
      <c r="O140" s="8">
        <f>IF(N140="Sportsman",0,_xlfn.IFNA(VLOOKUP(E140,'Points and Classes'!A:B,2,FALSE),0))</f>
        <v>26</v>
      </c>
      <c r="P140" s="8">
        <f>_xlfn.IFNA(VLOOKUP(N140&amp;G140,'By Class Overall'!A:F,6,FALSE),0)</f>
        <v>140</v>
      </c>
      <c r="Q140" s="8">
        <f>_xlfn.IFNA(VLOOKUP(N140&amp;G140,'By Class Overall'!A:G,7,FALSE),0)</f>
        <v>2</v>
      </c>
    </row>
    <row r="141" spans="1:17" x14ac:dyDescent="0.25">
      <c r="A141" s="26">
        <v>2</v>
      </c>
      <c r="B141" s="26" t="s">
        <v>12</v>
      </c>
      <c r="C141" s="26" t="s">
        <v>119</v>
      </c>
      <c r="D141" s="26">
        <v>14</v>
      </c>
      <c r="E141" s="26">
        <v>5</v>
      </c>
      <c r="F141" s="26">
        <v>142</v>
      </c>
      <c r="G141" s="26" t="s">
        <v>138</v>
      </c>
      <c r="H141" s="26">
        <v>7</v>
      </c>
      <c r="I141" s="26" t="s">
        <v>273</v>
      </c>
      <c r="J141" s="27">
        <v>1.1458333333333333E-3</v>
      </c>
      <c r="K141" s="26">
        <v>14.973000000000001</v>
      </c>
      <c r="L141" s="26" t="s">
        <v>229</v>
      </c>
      <c r="M141" s="26" t="s">
        <v>162</v>
      </c>
      <c r="N141" s="8" t="str">
        <f>_xlfn.IFNA(VLOOKUP(C141,'Points and Classes'!D:E,2,FALSE),"")</f>
        <v>Lightweight SuperBike</v>
      </c>
      <c r="O141" s="8">
        <f>IF(N141="Sportsman",0,_xlfn.IFNA(VLOOKUP(E141,'Points and Classes'!A:B,2,FALSE),0))</f>
        <v>22</v>
      </c>
      <c r="P141" s="8">
        <f>_xlfn.IFNA(VLOOKUP(N141&amp;G141,'By Class Overall'!A:F,6,FALSE),0)</f>
        <v>44</v>
      </c>
      <c r="Q141" s="8">
        <f>_xlfn.IFNA(VLOOKUP(N141&amp;G141,'By Class Overall'!A:G,7,FALSE),0)</f>
        <v>7</v>
      </c>
    </row>
    <row r="142" spans="1:17" x14ac:dyDescent="0.25">
      <c r="A142" s="26">
        <v>2</v>
      </c>
      <c r="B142" s="26" t="s">
        <v>12</v>
      </c>
      <c r="C142" s="26" t="s">
        <v>119</v>
      </c>
      <c r="D142" s="26" t="s">
        <v>38</v>
      </c>
      <c r="E142" s="26" t="s">
        <v>38</v>
      </c>
      <c r="F142" s="26">
        <v>805</v>
      </c>
      <c r="G142" s="26" t="s">
        <v>43</v>
      </c>
      <c r="H142" s="26"/>
      <c r="I142" s="26" t="s">
        <v>160</v>
      </c>
      <c r="J142" s="26" t="s">
        <v>38</v>
      </c>
      <c r="K142" s="26"/>
      <c r="L142" s="26" t="s">
        <v>44</v>
      </c>
      <c r="M142" s="26" t="s">
        <v>29</v>
      </c>
      <c r="N142" s="8" t="str">
        <f>_xlfn.IFNA(VLOOKUP(C142,'Points and Classes'!D:E,2,FALSE),"")</f>
        <v>Lightweight SuperBike</v>
      </c>
      <c r="O142" s="8">
        <f>IF(N142="Sportsman",0,_xlfn.IFNA(VLOOKUP(E142,'Points and Classes'!A:B,2,FALSE),0))</f>
        <v>0</v>
      </c>
      <c r="P142" s="8">
        <f>_xlfn.IFNA(VLOOKUP(N142&amp;G142,'By Class Overall'!A:F,6,FALSE),0)</f>
        <v>0</v>
      </c>
      <c r="Q142" s="8">
        <f>_xlfn.IFNA(VLOOKUP(N142&amp;G142,'By Class Overall'!A:G,7,FALSE),0)</f>
        <v>0</v>
      </c>
    </row>
    <row r="143" spans="1:17" x14ac:dyDescent="0.25">
      <c r="A143" s="26">
        <v>2</v>
      </c>
      <c r="B143" s="26" t="s">
        <v>12</v>
      </c>
      <c r="C143" s="26" t="s">
        <v>119</v>
      </c>
      <c r="D143" s="26" t="s">
        <v>38</v>
      </c>
      <c r="E143" s="26" t="s">
        <v>38</v>
      </c>
      <c r="F143" s="26">
        <v>217</v>
      </c>
      <c r="G143" s="26" t="s">
        <v>72</v>
      </c>
      <c r="H143" s="26"/>
      <c r="I143" s="26" t="s">
        <v>160</v>
      </c>
      <c r="J143" s="26" t="s">
        <v>38</v>
      </c>
      <c r="K143" s="26"/>
      <c r="L143" s="26" t="s">
        <v>73</v>
      </c>
      <c r="M143" s="26" t="s">
        <v>42</v>
      </c>
      <c r="N143" s="8" t="str">
        <f>_xlfn.IFNA(VLOOKUP(C143,'Points and Classes'!D:E,2,FALSE),"")</f>
        <v>Lightweight SuperBike</v>
      </c>
      <c r="O143" s="8">
        <f>IF(N143="Sportsman",0,_xlfn.IFNA(VLOOKUP(E143,'Points and Classes'!A:B,2,FALSE),0))</f>
        <v>0</v>
      </c>
      <c r="P143" s="8">
        <f>_xlfn.IFNA(VLOOKUP(N143&amp;G143,'By Class Overall'!A:F,6,FALSE),0)</f>
        <v>22</v>
      </c>
      <c r="Q143" s="8">
        <f>_xlfn.IFNA(VLOOKUP(N143&amp;G143,'By Class Overall'!A:G,7,FALSE),0)</f>
        <v>10</v>
      </c>
    </row>
    <row r="144" spans="1:17" x14ac:dyDescent="0.25">
      <c r="A144" s="26">
        <v>2</v>
      </c>
      <c r="B144" s="26" t="s">
        <v>12</v>
      </c>
      <c r="C144" s="26" t="s">
        <v>119</v>
      </c>
      <c r="D144" s="26" t="s">
        <v>38</v>
      </c>
      <c r="E144" s="26" t="s">
        <v>38</v>
      </c>
      <c r="F144" s="26">
        <v>113</v>
      </c>
      <c r="G144" s="26" t="s">
        <v>149</v>
      </c>
      <c r="H144" s="26"/>
      <c r="I144" s="26" t="s">
        <v>160</v>
      </c>
      <c r="J144" s="26" t="s">
        <v>38</v>
      </c>
      <c r="K144" s="26"/>
      <c r="L144" s="26" t="s">
        <v>206</v>
      </c>
      <c r="M144" s="26" t="s">
        <v>150</v>
      </c>
      <c r="N144" s="8" t="str">
        <f>_xlfn.IFNA(VLOOKUP(C144,'Points and Classes'!D:E,2,FALSE),"")</f>
        <v>Lightweight SuperBike</v>
      </c>
      <c r="O144" s="8">
        <f>IF(N144="Sportsman",0,_xlfn.IFNA(VLOOKUP(E144,'Points and Classes'!A:B,2,FALSE),0))</f>
        <v>0</v>
      </c>
      <c r="P144" s="8">
        <f>_xlfn.IFNA(VLOOKUP(N144&amp;G144,'By Class Overall'!A:F,6,FALSE),0)</f>
        <v>46</v>
      </c>
      <c r="Q144" s="8">
        <f>_xlfn.IFNA(VLOOKUP(N144&amp;G144,'By Class Overall'!A:G,7,FALSE),0)</f>
        <v>6</v>
      </c>
    </row>
    <row r="145" spans="1:17" x14ac:dyDescent="0.25">
      <c r="A145" s="26">
        <v>2</v>
      </c>
      <c r="B145" s="26" t="s">
        <v>12</v>
      </c>
      <c r="C145" s="26" t="s">
        <v>119</v>
      </c>
      <c r="D145" s="26" t="s">
        <v>38</v>
      </c>
      <c r="E145" s="26" t="s">
        <v>38</v>
      </c>
      <c r="F145" s="26">
        <v>369</v>
      </c>
      <c r="G145" s="26" t="s">
        <v>141</v>
      </c>
      <c r="H145" s="26"/>
      <c r="I145" s="26" t="s">
        <v>160</v>
      </c>
      <c r="J145" s="26" t="s">
        <v>38</v>
      </c>
      <c r="K145" s="26"/>
      <c r="L145" s="26" t="s">
        <v>142</v>
      </c>
      <c r="M145" s="26" t="s">
        <v>203</v>
      </c>
      <c r="N145" s="8" t="str">
        <f>_xlfn.IFNA(VLOOKUP(C145,'Points and Classes'!D:E,2,FALSE),"")</f>
        <v>Lightweight SuperBike</v>
      </c>
      <c r="O145" s="8">
        <f>IF(N145="Sportsman",0,_xlfn.IFNA(VLOOKUP(E145,'Points and Classes'!A:B,2,FALSE),0))</f>
        <v>0</v>
      </c>
      <c r="P145" s="8">
        <f>_xlfn.IFNA(VLOOKUP(N145&amp;G145,'By Class Overall'!A:F,6,FALSE),0)</f>
        <v>22</v>
      </c>
      <c r="Q145" s="8">
        <f>_xlfn.IFNA(VLOOKUP(N145&amp;G145,'By Class Overall'!A:G,7,FALSE),0)</f>
        <v>10</v>
      </c>
    </row>
    <row r="146" spans="1:17" x14ac:dyDescent="0.25">
      <c r="A146" s="26">
        <v>2</v>
      </c>
      <c r="B146" s="26" t="s">
        <v>12</v>
      </c>
      <c r="C146" s="26" t="s">
        <v>276</v>
      </c>
      <c r="D146" s="26">
        <v>1</v>
      </c>
      <c r="E146" s="26">
        <v>1</v>
      </c>
      <c r="F146" s="26">
        <v>527</v>
      </c>
      <c r="G146" s="26" t="s">
        <v>49</v>
      </c>
      <c r="H146" s="26">
        <v>7</v>
      </c>
      <c r="I146" s="26" t="s">
        <v>277</v>
      </c>
      <c r="J146" s="26"/>
      <c r="K146" s="26"/>
      <c r="L146" s="26" t="s">
        <v>15</v>
      </c>
      <c r="M146" s="26" t="s">
        <v>57</v>
      </c>
      <c r="N146" s="8" t="str">
        <f>_xlfn.IFNA(VLOOKUP(C146,'Points and Classes'!D:E,2,FALSE),"")</f>
        <v>Middleweight Superbike</v>
      </c>
      <c r="O146" s="8">
        <f>IF(N146="Sportsman",0,_xlfn.IFNA(VLOOKUP(E146,'Points and Classes'!A:B,2,FALSE),0))</f>
        <v>50</v>
      </c>
      <c r="P146" s="8">
        <f>_xlfn.IFNA(VLOOKUP(N146&amp;G146,'By Class Overall'!A:F,6,FALSE),0)</f>
        <v>140</v>
      </c>
      <c r="Q146" s="8">
        <f>_xlfn.IFNA(VLOOKUP(N146&amp;G146,'By Class Overall'!A:G,7,FALSE),0)</f>
        <v>1</v>
      </c>
    </row>
    <row r="147" spans="1:17" x14ac:dyDescent="0.25">
      <c r="A147" s="26">
        <v>2</v>
      </c>
      <c r="B147" s="26" t="s">
        <v>12</v>
      </c>
      <c r="C147" s="26" t="s">
        <v>276</v>
      </c>
      <c r="D147" s="26">
        <v>2</v>
      </c>
      <c r="E147" s="26">
        <v>2</v>
      </c>
      <c r="F147" s="26">
        <v>49</v>
      </c>
      <c r="G147" s="26" t="s">
        <v>47</v>
      </c>
      <c r="H147" s="26">
        <v>7</v>
      </c>
      <c r="I147" s="26" t="s">
        <v>279</v>
      </c>
      <c r="J147" s="26">
        <v>1.42</v>
      </c>
      <c r="K147" s="26">
        <v>1.0049999999999999</v>
      </c>
      <c r="L147" s="26" t="s">
        <v>14</v>
      </c>
      <c r="M147" s="26" t="s">
        <v>48</v>
      </c>
      <c r="N147" s="8" t="str">
        <f>_xlfn.IFNA(VLOOKUP(C147,'Points and Classes'!D:E,2,FALSE),"")</f>
        <v>Middleweight Superbike</v>
      </c>
      <c r="O147" s="8">
        <f>IF(N147="Sportsman",0,_xlfn.IFNA(VLOOKUP(E147,'Points and Classes'!A:B,2,FALSE),0))</f>
        <v>40</v>
      </c>
      <c r="P147" s="8">
        <f>_xlfn.IFNA(VLOOKUP(N147&amp;G147,'By Class Overall'!A:F,6,FALSE),0)</f>
        <v>90</v>
      </c>
      <c r="Q147" s="8">
        <f>_xlfn.IFNA(VLOOKUP(N147&amp;G147,'By Class Overall'!A:G,7,FALSE),0)</f>
        <v>5</v>
      </c>
    </row>
    <row r="148" spans="1:17" x14ac:dyDescent="0.25">
      <c r="A148" s="26">
        <v>2</v>
      </c>
      <c r="B148" s="26" t="s">
        <v>12</v>
      </c>
      <c r="C148" s="26" t="s">
        <v>276</v>
      </c>
      <c r="D148" s="26">
        <v>4</v>
      </c>
      <c r="E148" s="26">
        <v>3</v>
      </c>
      <c r="F148" s="26">
        <v>966</v>
      </c>
      <c r="G148" s="26" t="s">
        <v>190</v>
      </c>
      <c r="H148" s="26">
        <v>7</v>
      </c>
      <c r="I148" s="26" t="s">
        <v>280</v>
      </c>
      <c r="J148" s="26">
        <v>51.881</v>
      </c>
      <c r="K148" s="26">
        <v>11.760999999999999</v>
      </c>
      <c r="L148" s="26" t="s">
        <v>161</v>
      </c>
      <c r="M148" s="26" t="s">
        <v>192</v>
      </c>
      <c r="N148" s="8" t="str">
        <f>_xlfn.IFNA(VLOOKUP(C148,'Points and Classes'!D:E,2,FALSE),"")</f>
        <v>Middleweight Superbike</v>
      </c>
      <c r="O148" s="8">
        <f>IF(N148="Sportsman",0,_xlfn.IFNA(VLOOKUP(E148,'Points and Classes'!A:B,2,FALSE),0))</f>
        <v>32</v>
      </c>
      <c r="P148" s="8">
        <f>_xlfn.IFNA(VLOOKUP(N148&amp;G148,'By Class Overall'!A:F,6,FALSE),0)</f>
        <v>124</v>
      </c>
      <c r="Q148" s="8">
        <f>_xlfn.IFNA(VLOOKUP(N148&amp;G148,'By Class Overall'!A:G,7,FALSE),0)</f>
        <v>2</v>
      </c>
    </row>
    <row r="149" spans="1:17" x14ac:dyDescent="0.25">
      <c r="A149" s="26">
        <v>2</v>
      </c>
      <c r="B149" s="26" t="s">
        <v>12</v>
      </c>
      <c r="C149" s="26" t="s">
        <v>276</v>
      </c>
      <c r="D149" s="26">
        <v>5</v>
      </c>
      <c r="E149" s="26">
        <v>4</v>
      </c>
      <c r="F149" s="26">
        <v>870</v>
      </c>
      <c r="G149" s="26" t="s">
        <v>40</v>
      </c>
      <c r="H149" s="26">
        <v>7</v>
      </c>
      <c r="I149" s="26" t="s">
        <v>281</v>
      </c>
      <c r="J149" s="26">
        <v>55.472999999999999</v>
      </c>
      <c r="K149" s="26">
        <v>3.5920000000000001</v>
      </c>
      <c r="L149" s="26" t="s">
        <v>41</v>
      </c>
      <c r="M149" s="26" t="s">
        <v>42</v>
      </c>
      <c r="N149" s="8" t="str">
        <f>_xlfn.IFNA(VLOOKUP(C149,'Points and Classes'!D:E,2,FALSE),"")</f>
        <v>Middleweight Superbike</v>
      </c>
      <c r="O149" s="8">
        <f>IF(N149="Sportsman",0,_xlfn.IFNA(VLOOKUP(E149,'Points and Classes'!A:B,2,FALSE),0))</f>
        <v>26</v>
      </c>
      <c r="P149" s="8">
        <f>_xlfn.IFNA(VLOOKUP(N149&amp;G149,'By Class Overall'!A:F,6,FALSE),0)</f>
        <v>46</v>
      </c>
      <c r="Q149" s="8">
        <f>_xlfn.IFNA(VLOOKUP(N149&amp;G149,'By Class Overall'!A:G,7,FALSE),0)</f>
        <v>7</v>
      </c>
    </row>
    <row r="150" spans="1:17" x14ac:dyDescent="0.25">
      <c r="A150" s="26">
        <v>2</v>
      </c>
      <c r="B150" s="26" t="s">
        <v>12</v>
      </c>
      <c r="C150" s="26" t="s">
        <v>276</v>
      </c>
      <c r="D150" s="26">
        <v>6</v>
      </c>
      <c r="E150" s="26">
        <v>5</v>
      </c>
      <c r="F150" s="26">
        <v>22</v>
      </c>
      <c r="G150" s="26" t="s">
        <v>21</v>
      </c>
      <c r="H150" s="26">
        <v>7</v>
      </c>
      <c r="I150" s="26" t="s">
        <v>282</v>
      </c>
      <c r="J150" s="26">
        <v>57.186</v>
      </c>
      <c r="K150" s="26">
        <v>1.7130000000000001</v>
      </c>
      <c r="L150" s="26" t="s">
        <v>15</v>
      </c>
      <c r="M150" s="26" t="s">
        <v>67</v>
      </c>
      <c r="N150" s="8" t="str">
        <f>_xlfn.IFNA(VLOOKUP(C150,'Points and Classes'!D:E,2,FALSE),"")</f>
        <v>Middleweight Superbike</v>
      </c>
      <c r="O150" s="8">
        <f>IF(N150="Sportsman",0,_xlfn.IFNA(VLOOKUP(E150,'Points and Classes'!A:B,2,FALSE),0))</f>
        <v>22</v>
      </c>
      <c r="P150" s="8">
        <f>_xlfn.IFNA(VLOOKUP(N150&amp;G150,'By Class Overall'!A:F,6,FALSE),0)</f>
        <v>102</v>
      </c>
      <c r="Q150" s="8">
        <f>_xlfn.IFNA(VLOOKUP(N150&amp;G150,'By Class Overall'!A:G,7,FALSE),0)</f>
        <v>4</v>
      </c>
    </row>
    <row r="151" spans="1:17" x14ac:dyDescent="0.25">
      <c r="A151" s="26">
        <v>2</v>
      </c>
      <c r="B151" s="26" t="s">
        <v>12</v>
      </c>
      <c r="C151" s="26" t="s">
        <v>276</v>
      </c>
      <c r="D151" s="29" t="s">
        <v>38</v>
      </c>
      <c r="E151" s="29" t="s">
        <v>38</v>
      </c>
      <c r="F151" s="26">
        <v>122</v>
      </c>
      <c r="G151" s="26" t="s">
        <v>56</v>
      </c>
      <c r="H151" s="26">
        <v>7</v>
      </c>
      <c r="I151" s="26" t="s">
        <v>278</v>
      </c>
      <c r="J151" s="26">
        <v>0.41499999999999998</v>
      </c>
      <c r="K151" s="26">
        <v>0.41499999999999998</v>
      </c>
      <c r="L151" s="26" t="s">
        <v>15</v>
      </c>
      <c r="M151" s="26" t="s">
        <v>57</v>
      </c>
      <c r="N151" s="8" t="str">
        <f>_xlfn.IFNA(VLOOKUP(C151,'Points and Classes'!D:E,2,FALSE),"")</f>
        <v>Middleweight Superbike</v>
      </c>
      <c r="O151" s="8">
        <f>IF(N151="Sportsman",0,_xlfn.IFNA(VLOOKUP(E151,'Points and Classes'!A:B,2,FALSE),0))</f>
        <v>0</v>
      </c>
      <c r="P151" s="8">
        <f>_xlfn.IFNA(VLOOKUP(N151&amp;G151,'By Class Overall'!A:F,6,FALSE),0)</f>
        <v>0</v>
      </c>
      <c r="Q151" s="8">
        <f>_xlfn.IFNA(VLOOKUP(N151&amp;G151,'By Class Overall'!A:G,7,FALSE),0)</f>
        <v>0</v>
      </c>
    </row>
    <row r="152" spans="1:17" x14ac:dyDescent="0.25">
      <c r="A152" s="26">
        <v>2</v>
      </c>
      <c r="B152" s="26" t="s">
        <v>12</v>
      </c>
      <c r="C152" s="26" t="s">
        <v>276</v>
      </c>
      <c r="D152" s="26" t="s">
        <v>38</v>
      </c>
      <c r="E152" s="26" t="s">
        <v>38</v>
      </c>
      <c r="F152" s="26">
        <v>82</v>
      </c>
      <c r="G152" s="26" t="s">
        <v>166</v>
      </c>
      <c r="H152" s="26"/>
      <c r="I152" s="26" t="s">
        <v>160</v>
      </c>
      <c r="J152" s="26" t="s">
        <v>38</v>
      </c>
      <c r="K152" s="26"/>
      <c r="L152" s="26" t="s">
        <v>167</v>
      </c>
      <c r="M152" s="26" t="s">
        <v>168</v>
      </c>
      <c r="N152" s="8" t="str">
        <f>_xlfn.IFNA(VLOOKUP(C152,'Points and Classes'!D:E,2,FALSE),"")</f>
        <v>Middleweight Superbike</v>
      </c>
      <c r="O152" s="8">
        <f>IF(N152="Sportsman",0,_xlfn.IFNA(VLOOKUP(E152,'Points and Classes'!A:B,2,FALSE),0))</f>
        <v>0</v>
      </c>
      <c r="P152" s="8">
        <f>_xlfn.IFNA(VLOOKUP(N152&amp;G152,'By Class Overall'!A:F,6,FALSE),0)</f>
        <v>0</v>
      </c>
      <c r="Q152" s="8">
        <f>_xlfn.IFNA(VLOOKUP(N152&amp;G152,'By Class Overall'!A:G,7,FALSE),0)</f>
        <v>12</v>
      </c>
    </row>
    <row r="153" spans="1:17" x14ac:dyDescent="0.25">
      <c r="A153" s="26">
        <v>2</v>
      </c>
      <c r="B153" s="26" t="s">
        <v>12</v>
      </c>
      <c r="C153" s="26" t="s">
        <v>276</v>
      </c>
      <c r="D153" s="26" t="s">
        <v>38</v>
      </c>
      <c r="E153" s="26" t="s">
        <v>38</v>
      </c>
      <c r="F153" s="26">
        <v>84</v>
      </c>
      <c r="G153" s="26" t="s">
        <v>45</v>
      </c>
      <c r="H153" s="26"/>
      <c r="I153" s="26" t="s">
        <v>160</v>
      </c>
      <c r="J153" s="26" t="s">
        <v>38</v>
      </c>
      <c r="K153" s="26"/>
      <c r="L153" s="26" t="s">
        <v>15</v>
      </c>
      <c r="M153" s="26" t="s">
        <v>46</v>
      </c>
      <c r="N153" s="8" t="str">
        <f>_xlfn.IFNA(VLOOKUP(C153,'Points and Classes'!D:E,2,FALSE),"")</f>
        <v>Middleweight Superbike</v>
      </c>
      <c r="O153" s="8">
        <f>IF(N153="Sportsman",0,_xlfn.IFNA(VLOOKUP(E153,'Points and Classes'!A:B,2,FALSE),0))</f>
        <v>0</v>
      </c>
      <c r="P153" s="8">
        <f>_xlfn.IFNA(VLOOKUP(N153&amp;G153,'By Class Overall'!A:F,6,FALSE),0)</f>
        <v>18</v>
      </c>
      <c r="Q153" s="8">
        <f>_xlfn.IFNA(VLOOKUP(N153&amp;G153,'By Class Overall'!A:G,7,FALSE),0)</f>
        <v>10</v>
      </c>
    </row>
    <row r="154" spans="1:17" x14ac:dyDescent="0.25">
      <c r="A154" s="26">
        <v>2</v>
      </c>
      <c r="B154" s="26" t="s">
        <v>12</v>
      </c>
      <c r="C154" s="26" t="s">
        <v>276</v>
      </c>
      <c r="D154" s="26" t="s">
        <v>38</v>
      </c>
      <c r="E154" s="26" t="s">
        <v>38</v>
      </c>
      <c r="F154" s="26">
        <v>93</v>
      </c>
      <c r="G154" s="26" t="s">
        <v>262</v>
      </c>
      <c r="H154" s="26"/>
      <c r="I154" s="26" t="s">
        <v>160</v>
      </c>
      <c r="J154" s="26" t="s">
        <v>38</v>
      </c>
      <c r="K154" s="26"/>
      <c r="L154" s="26" t="s">
        <v>15</v>
      </c>
      <c r="M154" s="26" t="s">
        <v>264</v>
      </c>
      <c r="N154" s="8" t="str">
        <f>_xlfn.IFNA(VLOOKUP(C154,'Points and Classes'!D:E,2,FALSE),"")</f>
        <v>Middleweight Superbike</v>
      </c>
      <c r="O154" s="8">
        <f>IF(N154="Sportsman",0,_xlfn.IFNA(VLOOKUP(E154,'Points and Classes'!A:B,2,FALSE),0))</f>
        <v>0</v>
      </c>
      <c r="P154" s="8">
        <f>_xlfn.IFNA(VLOOKUP(N154&amp;G154,'By Class Overall'!A:F,6,FALSE),0)</f>
        <v>116</v>
      </c>
      <c r="Q154" s="8">
        <f>_xlfn.IFNA(VLOOKUP(N154&amp;G154,'By Class Overall'!A:G,7,FALSE),0)</f>
        <v>3</v>
      </c>
    </row>
    <row r="155" spans="1:17" x14ac:dyDescent="0.25">
      <c r="A155" s="26">
        <v>2</v>
      </c>
      <c r="B155" s="26" t="s">
        <v>12</v>
      </c>
      <c r="C155" s="26" t="s">
        <v>276</v>
      </c>
      <c r="D155" s="26" t="s">
        <v>38</v>
      </c>
      <c r="E155" s="26" t="s">
        <v>38</v>
      </c>
      <c r="F155" s="26">
        <v>750</v>
      </c>
      <c r="G155" s="26" t="s">
        <v>204</v>
      </c>
      <c r="H155" s="26"/>
      <c r="I155" s="26" t="s">
        <v>160</v>
      </c>
      <c r="J155" s="26" t="s">
        <v>38</v>
      </c>
      <c r="K155" s="26"/>
      <c r="L155" s="26" t="s">
        <v>15</v>
      </c>
      <c r="M155" s="26" t="s">
        <v>205</v>
      </c>
      <c r="N155" s="8" t="str">
        <f>_xlfn.IFNA(VLOOKUP(C155,'Points and Classes'!D:E,2,FALSE),"")</f>
        <v>Middleweight Superbike</v>
      </c>
      <c r="O155" s="8">
        <f>IF(N155="Sportsman",0,_xlfn.IFNA(VLOOKUP(E155,'Points and Classes'!A:B,2,FALSE),0))</f>
        <v>0</v>
      </c>
      <c r="P155" s="8">
        <f>_xlfn.IFNA(VLOOKUP(N155&amp;G155,'By Class Overall'!A:F,6,FALSE),0)</f>
        <v>0</v>
      </c>
      <c r="Q155" s="8">
        <f>_xlfn.IFNA(VLOOKUP(N155&amp;G155,'By Class Overall'!A:G,7,FALSE),0)</f>
        <v>0</v>
      </c>
    </row>
    <row r="156" spans="1:17" x14ac:dyDescent="0.25">
      <c r="A156" s="26">
        <v>2</v>
      </c>
      <c r="B156" s="26" t="s">
        <v>12</v>
      </c>
      <c r="C156" s="26" t="s">
        <v>276</v>
      </c>
      <c r="D156" s="26" t="s">
        <v>38</v>
      </c>
      <c r="E156" s="26" t="s">
        <v>38</v>
      </c>
      <c r="F156" s="26">
        <v>258</v>
      </c>
      <c r="G156" s="26" t="s">
        <v>75</v>
      </c>
      <c r="H156" s="26"/>
      <c r="I156" s="26" t="s">
        <v>160</v>
      </c>
      <c r="J156" s="26" t="s">
        <v>38</v>
      </c>
      <c r="K156" s="26"/>
      <c r="L156" s="26" t="s">
        <v>152</v>
      </c>
      <c r="M156" s="26" t="s">
        <v>76</v>
      </c>
      <c r="N156" s="8" t="str">
        <f>_xlfn.IFNA(VLOOKUP(C156,'Points and Classes'!D:E,2,FALSE),"")</f>
        <v>Middleweight Superbike</v>
      </c>
      <c r="O156" s="8">
        <f>IF(N156="Sportsman",0,_xlfn.IFNA(VLOOKUP(E156,'Points and Classes'!A:B,2,FALSE),0))</f>
        <v>0</v>
      </c>
      <c r="P156" s="8">
        <f>_xlfn.IFNA(VLOOKUP(N156&amp;G156,'By Class Overall'!A:F,6,FALSE),0)</f>
        <v>0</v>
      </c>
      <c r="Q156" s="8">
        <f>_xlfn.IFNA(VLOOKUP(N156&amp;G156,'By Class Overall'!A:G,7,FALSE),0)</f>
        <v>0</v>
      </c>
    </row>
    <row r="157" spans="1:17" x14ac:dyDescent="0.25">
      <c r="A157" s="26">
        <v>2</v>
      </c>
      <c r="B157" s="26" t="s">
        <v>12</v>
      </c>
      <c r="C157" s="26" t="s">
        <v>90</v>
      </c>
      <c r="D157" s="26">
        <v>1</v>
      </c>
      <c r="E157" s="26">
        <v>1</v>
      </c>
      <c r="F157" s="26">
        <v>122</v>
      </c>
      <c r="G157" s="26" t="s">
        <v>56</v>
      </c>
      <c r="H157" s="26">
        <v>7</v>
      </c>
      <c r="I157" s="26" t="s">
        <v>283</v>
      </c>
      <c r="J157" s="26"/>
      <c r="K157" s="26"/>
      <c r="L157" s="26" t="s">
        <v>15</v>
      </c>
      <c r="M157" s="26" t="s">
        <v>57</v>
      </c>
      <c r="N157" s="8" t="str">
        <f>_xlfn.IFNA(VLOOKUP(C157,'Points and Classes'!D:E,2,FALSE),"")</f>
        <v>Middleweight Superstock</v>
      </c>
      <c r="O157" s="8">
        <f>IF(N157="Sportsman",0,_xlfn.IFNA(VLOOKUP(E157,'Points and Classes'!A:B,2,FALSE),0))</f>
        <v>50</v>
      </c>
      <c r="P157" s="8">
        <f>_xlfn.IFNA(VLOOKUP(N157&amp;G157,'By Class Overall'!A:F,6,FALSE),0)</f>
        <v>172</v>
      </c>
      <c r="Q157" s="8">
        <f>_xlfn.IFNA(VLOOKUP(N157&amp;G157,'By Class Overall'!A:G,7,FALSE),0)</f>
        <v>1</v>
      </c>
    </row>
    <row r="158" spans="1:17" x14ac:dyDescent="0.25">
      <c r="A158" s="26">
        <v>2</v>
      </c>
      <c r="B158" s="26" t="s">
        <v>12</v>
      </c>
      <c r="C158" s="26" t="s">
        <v>90</v>
      </c>
      <c r="D158" s="26">
        <v>2</v>
      </c>
      <c r="E158" s="26">
        <v>2</v>
      </c>
      <c r="F158" s="26">
        <v>966</v>
      </c>
      <c r="G158" s="26" t="s">
        <v>190</v>
      </c>
      <c r="H158" s="26">
        <v>7</v>
      </c>
      <c r="I158" s="26" t="s">
        <v>284</v>
      </c>
      <c r="J158" s="26">
        <v>1.004</v>
      </c>
      <c r="K158" s="26">
        <v>1.004</v>
      </c>
      <c r="L158" s="26" t="s">
        <v>161</v>
      </c>
      <c r="M158" s="26" t="s">
        <v>192</v>
      </c>
      <c r="N158" s="8" t="str">
        <f>_xlfn.IFNA(VLOOKUP(C158,'Points and Classes'!D:E,2,FALSE),"")</f>
        <v>Middleweight Superstock</v>
      </c>
      <c r="O158" s="8">
        <f>IF(N158="Sportsman",0,_xlfn.IFNA(VLOOKUP(E158,'Points and Classes'!A:B,2,FALSE),0))</f>
        <v>40</v>
      </c>
      <c r="P158" s="8">
        <f>_xlfn.IFNA(VLOOKUP(N158&amp;G158,'By Class Overall'!A:F,6,FALSE),0)</f>
        <v>40</v>
      </c>
      <c r="Q158" s="8">
        <f>_xlfn.IFNA(VLOOKUP(N158&amp;G158,'By Class Overall'!A:G,7,FALSE),0)</f>
        <v>5</v>
      </c>
    </row>
    <row r="159" spans="1:17" x14ac:dyDescent="0.25">
      <c r="A159" s="26">
        <v>2</v>
      </c>
      <c r="B159" s="26" t="s">
        <v>12</v>
      </c>
      <c r="C159" s="26" t="s">
        <v>90</v>
      </c>
      <c r="D159" s="26">
        <v>3</v>
      </c>
      <c r="E159" s="26">
        <v>3</v>
      </c>
      <c r="F159" s="26">
        <v>22</v>
      </c>
      <c r="G159" s="26" t="s">
        <v>21</v>
      </c>
      <c r="H159" s="26">
        <v>7</v>
      </c>
      <c r="I159" s="26" t="s">
        <v>285</v>
      </c>
      <c r="J159" s="26">
        <v>3.8180000000000001</v>
      </c>
      <c r="K159" s="26">
        <v>2.8140000000000001</v>
      </c>
      <c r="L159" s="26" t="s">
        <v>15</v>
      </c>
      <c r="M159" s="26" t="s">
        <v>67</v>
      </c>
      <c r="N159" s="8" t="str">
        <f>_xlfn.IFNA(VLOOKUP(C159,'Points and Classes'!D:E,2,FALSE),"")</f>
        <v>Middleweight Superstock</v>
      </c>
      <c r="O159" s="8">
        <f>IF(N159="Sportsman",0,_xlfn.IFNA(VLOOKUP(E159,'Points and Classes'!A:B,2,FALSE),0))</f>
        <v>32</v>
      </c>
      <c r="P159" s="8">
        <f>_xlfn.IFNA(VLOOKUP(N159&amp;G159,'By Class Overall'!A:F,6,FALSE),0)</f>
        <v>140</v>
      </c>
      <c r="Q159" s="8">
        <f>_xlfn.IFNA(VLOOKUP(N159&amp;G159,'By Class Overall'!A:G,7,FALSE),0)</f>
        <v>2</v>
      </c>
    </row>
    <row r="160" spans="1:17" x14ac:dyDescent="0.25">
      <c r="A160" s="26">
        <v>2</v>
      </c>
      <c r="B160" s="26" t="s">
        <v>12</v>
      </c>
      <c r="C160" s="26" t="s">
        <v>90</v>
      </c>
      <c r="D160" s="26" t="s">
        <v>38</v>
      </c>
      <c r="E160" s="26" t="s">
        <v>38</v>
      </c>
      <c r="F160" s="26">
        <v>82</v>
      </c>
      <c r="G160" s="26" t="s">
        <v>166</v>
      </c>
      <c r="H160" s="26"/>
      <c r="I160" s="26" t="s">
        <v>160</v>
      </c>
      <c r="J160" s="26" t="s">
        <v>38</v>
      </c>
      <c r="K160" s="26"/>
      <c r="L160" s="26" t="s">
        <v>167</v>
      </c>
      <c r="M160" s="26" t="s">
        <v>168</v>
      </c>
      <c r="N160" s="8" t="str">
        <f>_xlfn.IFNA(VLOOKUP(C160,'Points and Classes'!D:E,2,FALSE),"")</f>
        <v>Middleweight Superstock</v>
      </c>
      <c r="O160" s="8">
        <f>IF(N160="Sportsman",0,_xlfn.IFNA(VLOOKUP(E160,'Points and Classes'!A:B,2,FALSE),0))</f>
        <v>0</v>
      </c>
      <c r="P160" s="8">
        <f>_xlfn.IFNA(VLOOKUP(N160&amp;G160,'By Class Overall'!A:F,6,FALSE),0)</f>
        <v>50</v>
      </c>
      <c r="Q160" s="8">
        <f>_xlfn.IFNA(VLOOKUP(N160&amp;G160,'By Class Overall'!A:G,7,FALSE),0)</f>
        <v>4</v>
      </c>
    </row>
    <row r="161" spans="1:17" x14ac:dyDescent="0.25">
      <c r="A161" s="26">
        <v>2</v>
      </c>
      <c r="B161" s="26" t="s">
        <v>12</v>
      </c>
      <c r="C161" s="26" t="s">
        <v>90</v>
      </c>
      <c r="D161" s="26" t="s">
        <v>38</v>
      </c>
      <c r="E161" s="26" t="s">
        <v>38</v>
      </c>
      <c r="F161" s="26">
        <v>49</v>
      </c>
      <c r="G161" s="26" t="s">
        <v>47</v>
      </c>
      <c r="H161" s="26"/>
      <c r="I161" s="26" t="s">
        <v>160</v>
      </c>
      <c r="J161" s="26" t="s">
        <v>38</v>
      </c>
      <c r="K161" s="26"/>
      <c r="L161" s="26" t="s">
        <v>14</v>
      </c>
      <c r="M161" s="26" t="s">
        <v>48</v>
      </c>
      <c r="N161" s="8" t="str">
        <f>_xlfn.IFNA(VLOOKUP(C161,'Points and Classes'!D:E,2,FALSE),"")</f>
        <v>Middleweight Superstock</v>
      </c>
      <c r="O161" s="8">
        <f>IF(N161="Sportsman",0,_xlfn.IFNA(VLOOKUP(E161,'Points and Classes'!A:B,2,FALSE),0))</f>
        <v>0</v>
      </c>
      <c r="P161" s="8">
        <f>_xlfn.IFNA(VLOOKUP(N161&amp;G161,'By Class Overall'!A:F,6,FALSE),0)</f>
        <v>0</v>
      </c>
      <c r="Q161" s="8">
        <f>_xlfn.IFNA(VLOOKUP(N161&amp;G161,'By Class Overall'!A:G,7,FALSE),0)</f>
        <v>0</v>
      </c>
    </row>
    <row r="162" spans="1:17" x14ac:dyDescent="0.25">
      <c r="A162" s="26">
        <v>2</v>
      </c>
      <c r="B162" s="26" t="s">
        <v>12</v>
      </c>
      <c r="C162" s="26" t="s">
        <v>90</v>
      </c>
      <c r="D162" s="26" t="s">
        <v>38</v>
      </c>
      <c r="E162" s="26" t="s">
        <v>38</v>
      </c>
      <c r="F162" s="26" t="s">
        <v>169</v>
      </c>
      <c r="G162" s="26" t="s">
        <v>188</v>
      </c>
      <c r="H162" s="26"/>
      <c r="I162" s="26" t="s">
        <v>160</v>
      </c>
      <c r="J162" s="26" t="s">
        <v>38</v>
      </c>
      <c r="K162" s="26"/>
      <c r="L162" s="26" t="s">
        <v>39</v>
      </c>
      <c r="M162" s="26" t="s">
        <v>189</v>
      </c>
      <c r="N162" s="8" t="str">
        <f>_xlfn.IFNA(VLOOKUP(C162,'Points and Classes'!D:E,2,FALSE),"")</f>
        <v>Middleweight Superstock</v>
      </c>
      <c r="O162" s="8">
        <f>IF(N162="Sportsman",0,_xlfn.IFNA(VLOOKUP(E162,'Points and Classes'!A:B,2,FALSE),0))</f>
        <v>0</v>
      </c>
      <c r="P162" s="8">
        <f>_xlfn.IFNA(VLOOKUP(N162&amp;G162,'By Class Overall'!A:F,6,FALSE),0)</f>
        <v>0</v>
      </c>
      <c r="Q162" s="8">
        <f>_xlfn.IFNA(VLOOKUP(N162&amp;G162,'By Class Overall'!A:G,7,FALSE),0)</f>
        <v>0</v>
      </c>
    </row>
    <row r="163" spans="1:17" x14ac:dyDescent="0.25">
      <c r="A163" s="26">
        <v>2</v>
      </c>
      <c r="B163" s="26" t="s">
        <v>12</v>
      </c>
      <c r="C163" s="26" t="s">
        <v>90</v>
      </c>
      <c r="D163" s="26" t="s">
        <v>38</v>
      </c>
      <c r="E163" s="26" t="s">
        <v>38</v>
      </c>
      <c r="F163" s="26">
        <v>258</v>
      </c>
      <c r="G163" s="26" t="s">
        <v>75</v>
      </c>
      <c r="H163" s="26"/>
      <c r="I163" s="26" t="s">
        <v>160</v>
      </c>
      <c r="J163" s="26" t="s">
        <v>38</v>
      </c>
      <c r="K163" s="26"/>
      <c r="L163" s="26" t="s">
        <v>152</v>
      </c>
      <c r="M163" s="26" t="s">
        <v>76</v>
      </c>
      <c r="N163" s="8" t="str">
        <f>_xlfn.IFNA(VLOOKUP(C163,'Points and Classes'!D:E,2,FALSE),"")</f>
        <v>Middleweight Superstock</v>
      </c>
      <c r="O163" s="8">
        <f>IF(N163="Sportsman",0,_xlfn.IFNA(VLOOKUP(E163,'Points and Classes'!A:B,2,FALSE),0))</f>
        <v>0</v>
      </c>
      <c r="P163" s="8">
        <f>_xlfn.IFNA(VLOOKUP(N163&amp;G163,'By Class Overall'!A:F,6,FALSE),0)</f>
        <v>0</v>
      </c>
      <c r="Q163" s="8">
        <f>_xlfn.IFNA(VLOOKUP(N163&amp;G163,'By Class Overall'!A:G,7,FALSE),0)</f>
        <v>0</v>
      </c>
    </row>
    <row r="164" spans="1:17" x14ac:dyDescent="0.25">
      <c r="A164" s="26">
        <v>2</v>
      </c>
      <c r="B164" s="26" t="s">
        <v>12</v>
      </c>
      <c r="C164" s="26" t="s">
        <v>90</v>
      </c>
      <c r="D164" s="26" t="s">
        <v>38</v>
      </c>
      <c r="E164" s="26" t="s">
        <v>38</v>
      </c>
      <c r="F164" s="26">
        <v>750</v>
      </c>
      <c r="G164" s="26" t="s">
        <v>204</v>
      </c>
      <c r="H164" s="26"/>
      <c r="I164" s="26" t="s">
        <v>160</v>
      </c>
      <c r="J164" s="26" t="s">
        <v>38</v>
      </c>
      <c r="K164" s="26"/>
      <c r="L164" s="26" t="s">
        <v>15</v>
      </c>
      <c r="M164" s="26" t="s">
        <v>205</v>
      </c>
      <c r="N164" s="8" t="str">
        <f>_xlfn.IFNA(VLOOKUP(C164,'Points and Classes'!D:E,2,FALSE),"")</f>
        <v>Middleweight Superstock</v>
      </c>
      <c r="O164" s="8">
        <f>IF(N164="Sportsman",0,_xlfn.IFNA(VLOOKUP(E164,'Points and Classes'!A:B,2,FALSE),0))</f>
        <v>0</v>
      </c>
      <c r="P164" s="8">
        <f>_xlfn.IFNA(VLOOKUP(N164&amp;G164,'By Class Overall'!A:F,6,FALSE),0)</f>
        <v>22</v>
      </c>
      <c r="Q164" s="8">
        <f>_xlfn.IFNA(VLOOKUP(N164&amp;G164,'By Class Overall'!A:G,7,FALSE),0)</f>
        <v>9</v>
      </c>
    </row>
    <row r="165" spans="1:17" x14ac:dyDescent="0.25">
      <c r="A165" s="26">
        <v>2</v>
      </c>
      <c r="B165" s="26" t="s">
        <v>12</v>
      </c>
      <c r="C165" s="26" t="s">
        <v>113</v>
      </c>
      <c r="D165" s="26">
        <v>1</v>
      </c>
      <c r="E165" s="26">
        <v>1</v>
      </c>
      <c r="F165" s="26">
        <v>365</v>
      </c>
      <c r="G165" s="26" t="s">
        <v>58</v>
      </c>
      <c r="H165" s="26">
        <v>7</v>
      </c>
      <c r="I165" s="26" t="s">
        <v>286</v>
      </c>
      <c r="J165" s="26"/>
      <c r="K165" s="26"/>
      <c r="L165" s="26" t="s">
        <v>17</v>
      </c>
      <c r="M165" s="26" t="s">
        <v>70</v>
      </c>
      <c r="N165" s="8" t="str">
        <f>_xlfn.IFNA(VLOOKUP(C165,'Points and Classes'!D:E,2,FALSE),"")</f>
        <v>Modern Vintage - GTO</v>
      </c>
      <c r="O165" s="8">
        <f>IF(N165="Sportsman",0,_xlfn.IFNA(VLOOKUP(E165,'Points and Classes'!A:B,2,FALSE),0))</f>
        <v>50</v>
      </c>
      <c r="P165" s="8">
        <f>_xlfn.IFNA(VLOOKUP(N165&amp;G165,'By Class Overall'!A:F,6,FALSE),0)</f>
        <v>96</v>
      </c>
      <c r="Q165" s="8">
        <f>_xlfn.IFNA(VLOOKUP(N165&amp;G165,'By Class Overall'!A:G,7,FALSE),0)</f>
        <v>5</v>
      </c>
    </row>
    <row r="166" spans="1:17" x14ac:dyDescent="0.25">
      <c r="A166" s="26">
        <v>2</v>
      </c>
      <c r="B166" s="26" t="s">
        <v>12</v>
      </c>
      <c r="C166" s="26" t="s">
        <v>113</v>
      </c>
      <c r="D166" s="26">
        <v>2</v>
      </c>
      <c r="E166" s="26">
        <v>2</v>
      </c>
      <c r="F166" s="26">
        <v>39</v>
      </c>
      <c r="G166" s="26" t="s">
        <v>53</v>
      </c>
      <c r="H166" s="26">
        <v>7</v>
      </c>
      <c r="I166" s="26" t="s">
        <v>289</v>
      </c>
      <c r="J166" s="26">
        <v>0.8</v>
      </c>
      <c r="K166" s="26">
        <v>0.8</v>
      </c>
      <c r="L166" s="26" t="s">
        <v>54</v>
      </c>
      <c r="M166" s="26" t="s">
        <v>55</v>
      </c>
      <c r="N166" s="8" t="str">
        <f>_xlfn.IFNA(VLOOKUP(C166,'Points and Classes'!D:E,2,FALSE),"")</f>
        <v>Modern Vintage - GTO</v>
      </c>
      <c r="O166" s="8">
        <f>IF(N166="Sportsman",0,_xlfn.IFNA(VLOOKUP(E166,'Points and Classes'!A:B,2,FALSE),0))</f>
        <v>40</v>
      </c>
      <c r="P166" s="8">
        <f>_xlfn.IFNA(VLOOKUP(N166&amp;G166,'By Class Overall'!A:F,6,FALSE),0)</f>
        <v>180</v>
      </c>
      <c r="Q166" s="8">
        <f>_xlfn.IFNA(VLOOKUP(N166&amp;G166,'By Class Overall'!A:G,7,FALSE),0)</f>
        <v>1</v>
      </c>
    </row>
    <row r="167" spans="1:17" x14ac:dyDescent="0.25">
      <c r="A167" s="26">
        <v>2</v>
      </c>
      <c r="B167" s="26" t="s">
        <v>12</v>
      </c>
      <c r="C167" s="26" t="s">
        <v>113</v>
      </c>
      <c r="D167" s="26">
        <v>3</v>
      </c>
      <c r="E167" s="26">
        <v>3</v>
      </c>
      <c r="F167" s="26">
        <v>107</v>
      </c>
      <c r="G167" s="26" t="s">
        <v>30</v>
      </c>
      <c r="H167" s="26">
        <v>7</v>
      </c>
      <c r="I167" s="26" t="s">
        <v>290</v>
      </c>
      <c r="J167" s="26">
        <v>3.2469999999999999</v>
      </c>
      <c r="K167" s="26">
        <v>2.4470000000000001</v>
      </c>
      <c r="L167" s="26" t="s">
        <v>31</v>
      </c>
      <c r="M167" s="26" t="s">
        <v>32</v>
      </c>
      <c r="N167" s="8" t="str">
        <f>_xlfn.IFNA(VLOOKUP(C167,'Points and Classes'!D:E,2,FALSE),"")</f>
        <v>Modern Vintage - GTO</v>
      </c>
      <c r="O167" s="8">
        <f>IF(N167="Sportsman",0,_xlfn.IFNA(VLOOKUP(E167,'Points and Classes'!A:B,2,FALSE),0))</f>
        <v>32</v>
      </c>
      <c r="P167" s="8">
        <f>_xlfn.IFNA(VLOOKUP(N167&amp;G167,'By Class Overall'!A:F,6,FALSE),0)</f>
        <v>126</v>
      </c>
      <c r="Q167" s="8">
        <f>_xlfn.IFNA(VLOOKUP(N167&amp;G167,'By Class Overall'!A:G,7,FALSE),0)</f>
        <v>2</v>
      </c>
    </row>
    <row r="168" spans="1:17" x14ac:dyDescent="0.25">
      <c r="A168" s="26">
        <v>2</v>
      </c>
      <c r="B168" s="26" t="s">
        <v>12</v>
      </c>
      <c r="C168" s="26" t="s">
        <v>113</v>
      </c>
      <c r="D168" s="26">
        <v>4</v>
      </c>
      <c r="E168" s="26">
        <v>4</v>
      </c>
      <c r="F168" s="26">
        <v>321</v>
      </c>
      <c r="G168" s="26" t="s">
        <v>145</v>
      </c>
      <c r="H168" s="26">
        <v>7</v>
      </c>
      <c r="I168" s="26" t="s">
        <v>291</v>
      </c>
      <c r="J168" s="26">
        <v>17.233000000000001</v>
      </c>
      <c r="K168" s="26">
        <v>13.986000000000001</v>
      </c>
      <c r="L168" s="26" t="s">
        <v>146</v>
      </c>
      <c r="M168" s="26" t="s">
        <v>147</v>
      </c>
      <c r="N168" s="8" t="str">
        <f>_xlfn.IFNA(VLOOKUP(C168,'Points and Classes'!D:E,2,FALSE),"")</f>
        <v>Modern Vintage - GTO</v>
      </c>
      <c r="O168" s="8">
        <f>IF(N168="Sportsman",0,_xlfn.IFNA(VLOOKUP(E168,'Points and Classes'!A:B,2,FALSE),0))</f>
        <v>26</v>
      </c>
      <c r="P168" s="8">
        <f>_xlfn.IFNA(VLOOKUP(N168&amp;G168,'By Class Overall'!A:F,6,FALSE),0)</f>
        <v>100</v>
      </c>
      <c r="Q168" s="8">
        <f>_xlfn.IFNA(VLOOKUP(N168&amp;G168,'By Class Overall'!A:G,7,FALSE),0)</f>
        <v>4</v>
      </c>
    </row>
    <row r="169" spans="1:17" x14ac:dyDescent="0.25">
      <c r="A169" s="26">
        <v>2</v>
      </c>
      <c r="B169" s="26" t="s">
        <v>12</v>
      </c>
      <c r="C169" s="26" t="s">
        <v>113</v>
      </c>
      <c r="D169" s="26">
        <v>5</v>
      </c>
      <c r="E169" s="26">
        <v>5</v>
      </c>
      <c r="F169" s="26">
        <v>467</v>
      </c>
      <c r="G169" s="26" t="s">
        <v>292</v>
      </c>
      <c r="H169" s="26">
        <v>7</v>
      </c>
      <c r="I169" s="26" t="s">
        <v>293</v>
      </c>
      <c r="J169" s="26">
        <v>18.762</v>
      </c>
      <c r="K169" s="26">
        <v>1.5289999999999999</v>
      </c>
      <c r="L169" s="26" t="s">
        <v>28</v>
      </c>
      <c r="M169" s="26" t="s">
        <v>160</v>
      </c>
      <c r="N169" s="8" t="str">
        <f>_xlfn.IFNA(VLOOKUP(C169,'Points and Classes'!D:E,2,FALSE),"")</f>
        <v>Modern Vintage - GTO</v>
      </c>
      <c r="O169" s="8">
        <f>IF(N169="Sportsman",0,_xlfn.IFNA(VLOOKUP(E169,'Points and Classes'!A:B,2,FALSE),0))</f>
        <v>22</v>
      </c>
      <c r="P169" s="8">
        <f>_xlfn.IFNA(VLOOKUP(N169&amp;G169,'By Class Overall'!A:F,6,FALSE),0)</f>
        <v>22</v>
      </c>
      <c r="Q169" s="8">
        <f>_xlfn.IFNA(VLOOKUP(N169&amp;G169,'By Class Overall'!A:G,7,FALSE),0)</f>
        <v>11</v>
      </c>
    </row>
    <row r="170" spans="1:17" x14ac:dyDescent="0.25">
      <c r="A170" s="26">
        <v>2</v>
      </c>
      <c r="B170" s="26" t="s">
        <v>12</v>
      </c>
      <c r="C170" s="26" t="s">
        <v>113</v>
      </c>
      <c r="D170" s="26">
        <v>6</v>
      </c>
      <c r="E170" s="26">
        <v>6</v>
      </c>
      <c r="F170" s="26">
        <v>136</v>
      </c>
      <c r="G170" s="26" t="s">
        <v>18</v>
      </c>
      <c r="H170" s="26">
        <v>7</v>
      </c>
      <c r="I170" s="26" t="s">
        <v>294</v>
      </c>
      <c r="J170" s="26">
        <v>28.442</v>
      </c>
      <c r="K170" s="26">
        <v>9.68</v>
      </c>
      <c r="L170" s="26" t="s">
        <v>148</v>
      </c>
      <c r="M170" s="26" t="s">
        <v>20</v>
      </c>
      <c r="N170" s="8" t="str">
        <f>_xlfn.IFNA(VLOOKUP(C170,'Points and Classes'!D:E,2,FALSE),"")</f>
        <v>Modern Vintage - GTO</v>
      </c>
      <c r="O170" s="8">
        <f>IF(N170="Sportsman",0,_xlfn.IFNA(VLOOKUP(E170,'Points and Classes'!A:B,2,FALSE),0))</f>
        <v>20</v>
      </c>
      <c r="P170" s="8">
        <f>_xlfn.IFNA(VLOOKUP(N170&amp;G170,'By Class Overall'!A:F,6,FALSE),0)</f>
        <v>104</v>
      </c>
      <c r="Q170" s="8">
        <f>_xlfn.IFNA(VLOOKUP(N170&amp;G170,'By Class Overall'!A:G,7,FALSE),0)</f>
        <v>3</v>
      </c>
    </row>
    <row r="171" spans="1:17" x14ac:dyDescent="0.25">
      <c r="A171" s="26">
        <v>2</v>
      </c>
      <c r="B171" s="26" t="s">
        <v>12</v>
      </c>
      <c r="C171" s="26" t="s">
        <v>113</v>
      </c>
      <c r="D171" s="26">
        <v>15</v>
      </c>
      <c r="E171" s="26">
        <v>7</v>
      </c>
      <c r="F171" s="26">
        <v>550</v>
      </c>
      <c r="G171" s="26" t="s">
        <v>287</v>
      </c>
      <c r="H171" s="26">
        <v>6</v>
      </c>
      <c r="I171" s="26" t="s">
        <v>288</v>
      </c>
      <c r="J171" s="26" t="s">
        <v>64</v>
      </c>
      <c r="K171" s="26" t="s">
        <v>64</v>
      </c>
      <c r="L171" s="26" t="s">
        <v>228</v>
      </c>
      <c r="M171" s="26" t="s">
        <v>160</v>
      </c>
      <c r="N171" s="8" t="str">
        <f>_xlfn.IFNA(VLOOKUP(C171,'Points and Classes'!D:E,2,FALSE),"")</f>
        <v>Modern Vintage - GTO</v>
      </c>
      <c r="O171" s="8">
        <f>IF(N171="Sportsman",0,_xlfn.IFNA(VLOOKUP(E171,'Points and Classes'!A:B,2,FALSE),0))</f>
        <v>18</v>
      </c>
      <c r="P171" s="8">
        <f>_xlfn.IFNA(VLOOKUP(N171&amp;G171,'By Class Overall'!A:F,6,FALSE),0)</f>
        <v>18</v>
      </c>
      <c r="Q171" s="8">
        <f>_xlfn.IFNA(VLOOKUP(N171&amp;G171,'By Class Overall'!A:G,7,FALSE),0)</f>
        <v>12</v>
      </c>
    </row>
    <row r="172" spans="1:17" x14ac:dyDescent="0.25">
      <c r="A172" s="26">
        <v>2</v>
      </c>
      <c r="B172" s="26" t="s">
        <v>12</v>
      </c>
      <c r="C172" s="26" t="s">
        <v>113</v>
      </c>
      <c r="D172" s="26" t="s">
        <v>38</v>
      </c>
      <c r="E172" s="26" t="s">
        <v>38</v>
      </c>
      <c r="F172" s="26">
        <v>101</v>
      </c>
      <c r="G172" s="26" t="s">
        <v>68</v>
      </c>
      <c r="H172" s="26"/>
      <c r="I172" s="26" t="s">
        <v>160</v>
      </c>
      <c r="J172" s="26" t="s">
        <v>38</v>
      </c>
      <c r="K172" s="26"/>
      <c r="L172" s="26" t="s">
        <v>107</v>
      </c>
      <c r="M172" s="26" t="s">
        <v>42</v>
      </c>
      <c r="N172" s="8" t="str">
        <f>_xlfn.IFNA(VLOOKUP(C172,'Points and Classes'!D:E,2,FALSE),"")</f>
        <v>Modern Vintage - GTO</v>
      </c>
      <c r="O172" s="8">
        <f>IF(N172="Sportsman",0,_xlfn.IFNA(VLOOKUP(E172,'Points and Classes'!A:B,2,FALSE),0))</f>
        <v>0</v>
      </c>
      <c r="P172" s="8">
        <f>_xlfn.IFNA(VLOOKUP(N172&amp;G172,'By Class Overall'!A:F,6,FALSE),0)</f>
        <v>0</v>
      </c>
      <c r="Q172" s="8">
        <f>_xlfn.IFNA(VLOOKUP(N172&amp;G172,'By Class Overall'!A:G,7,FALSE),0)</f>
        <v>0</v>
      </c>
    </row>
    <row r="173" spans="1:17" x14ac:dyDescent="0.25">
      <c r="A173" s="26">
        <v>2</v>
      </c>
      <c r="B173" s="26" t="s">
        <v>12</v>
      </c>
      <c r="C173" s="26" t="s">
        <v>114</v>
      </c>
      <c r="D173" s="26">
        <v>7</v>
      </c>
      <c r="E173" s="26">
        <v>1</v>
      </c>
      <c r="F173" s="26">
        <v>966</v>
      </c>
      <c r="G173" s="26" t="s">
        <v>190</v>
      </c>
      <c r="H173" s="26">
        <v>7</v>
      </c>
      <c r="I173" s="26" t="s">
        <v>303</v>
      </c>
      <c r="J173" s="26">
        <v>46.771999999999998</v>
      </c>
      <c r="K173" s="26">
        <v>18.329999999999998</v>
      </c>
      <c r="L173" s="26" t="s">
        <v>161</v>
      </c>
      <c r="M173" s="26" t="s">
        <v>192</v>
      </c>
      <c r="N173" s="8" t="str">
        <f>_xlfn.IFNA(VLOOKUP(C173,'Points and Classes'!D:E,2,FALSE),"")</f>
        <v>Modern Vintage - GTU</v>
      </c>
      <c r="O173" s="8">
        <f>IF(N173="Sportsman",0,_xlfn.IFNA(VLOOKUP(E173,'Points and Classes'!A:B,2,FALSE),0))</f>
        <v>50</v>
      </c>
      <c r="P173" s="8">
        <f>_xlfn.IFNA(VLOOKUP(N173&amp;G173,'By Class Overall'!A:F,6,FALSE),0)</f>
        <v>190</v>
      </c>
      <c r="Q173" s="8">
        <f>_xlfn.IFNA(VLOOKUP(N173&amp;G173,'By Class Overall'!A:G,7,FALSE),0)</f>
        <v>1</v>
      </c>
    </row>
    <row r="174" spans="1:17" x14ac:dyDescent="0.25">
      <c r="A174" s="26">
        <v>2</v>
      </c>
      <c r="B174" s="26" t="s">
        <v>12</v>
      </c>
      <c r="C174" s="26" t="s">
        <v>114</v>
      </c>
      <c r="D174" s="26">
        <v>8</v>
      </c>
      <c r="E174" s="26">
        <v>2</v>
      </c>
      <c r="F174" s="26">
        <v>258</v>
      </c>
      <c r="G174" s="26" t="s">
        <v>75</v>
      </c>
      <c r="H174" s="26">
        <v>7</v>
      </c>
      <c r="I174" s="26" t="s">
        <v>304</v>
      </c>
      <c r="J174" s="26">
        <v>47.000999999999998</v>
      </c>
      <c r="K174" s="26">
        <v>0.22900000000000001</v>
      </c>
      <c r="L174" s="26" t="s">
        <v>152</v>
      </c>
      <c r="M174" s="26" t="s">
        <v>76</v>
      </c>
      <c r="N174" s="8" t="str">
        <f>_xlfn.IFNA(VLOOKUP(C174,'Points and Classes'!D:E,2,FALSE),"")</f>
        <v>Modern Vintage - GTU</v>
      </c>
      <c r="O174" s="8">
        <f>IF(N174="Sportsman",0,_xlfn.IFNA(VLOOKUP(E174,'Points and Classes'!A:B,2,FALSE),0))</f>
        <v>40</v>
      </c>
      <c r="P174" s="8">
        <f>_xlfn.IFNA(VLOOKUP(N174&amp;G174,'By Class Overall'!A:F,6,FALSE),0)</f>
        <v>62</v>
      </c>
      <c r="Q174" s="8">
        <f>_xlfn.IFNA(VLOOKUP(N174&amp;G174,'By Class Overall'!A:G,7,FALSE),0)</f>
        <v>5</v>
      </c>
    </row>
    <row r="175" spans="1:17" x14ac:dyDescent="0.25">
      <c r="A175" s="26">
        <v>2</v>
      </c>
      <c r="B175" s="26" t="s">
        <v>12</v>
      </c>
      <c r="C175" s="26" t="s">
        <v>114</v>
      </c>
      <c r="D175" s="26">
        <v>9</v>
      </c>
      <c r="E175" s="26">
        <v>3</v>
      </c>
      <c r="F175" s="26">
        <v>217</v>
      </c>
      <c r="G175" s="26" t="s">
        <v>72</v>
      </c>
      <c r="H175" s="26">
        <v>7</v>
      </c>
      <c r="I175" s="26" t="s">
        <v>305</v>
      </c>
      <c r="J175" s="26">
        <v>47.847000000000001</v>
      </c>
      <c r="K175" s="26">
        <v>0.84599999999999997</v>
      </c>
      <c r="L175" s="26" t="s">
        <v>82</v>
      </c>
      <c r="M175" s="26" t="s">
        <v>42</v>
      </c>
      <c r="N175" s="8" t="str">
        <f>_xlfn.IFNA(VLOOKUP(C175,'Points and Classes'!D:E,2,FALSE),"")</f>
        <v>Modern Vintage - GTU</v>
      </c>
      <c r="O175" s="8">
        <f>IF(N175="Sportsman",0,_xlfn.IFNA(VLOOKUP(E175,'Points and Classes'!A:B,2,FALSE),0))</f>
        <v>32</v>
      </c>
      <c r="P175" s="8">
        <f>_xlfn.IFNA(VLOOKUP(N175&amp;G175,'By Class Overall'!A:F,6,FALSE),0)</f>
        <v>108</v>
      </c>
      <c r="Q175" s="8">
        <f>_xlfn.IFNA(VLOOKUP(N175&amp;G175,'By Class Overall'!A:G,7,FALSE),0)</f>
        <v>2</v>
      </c>
    </row>
    <row r="176" spans="1:17" x14ac:dyDescent="0.25">
      <c r="A176" s="26">
        <v>2</v>
      </c>
      <c r="B176" s="26" t="s">
        <v>12</v>
      </c>
      <c r="C176" s="26" t="s">
        <v>114</v>
      </c>
      <c r="D176" s="26">
        <v>10</v>
      </c>
      <c r="E176" s="26">
        <v>4</v>
      </c>
      <c r="F176" s="26">
        <v>870</v>
      </c>
      <c r="G176" s="26" t="s">
        <v>40</v>
      </c>
      <c r="H176" s="26">
        <v>7</v>
      </c>
      <c r="I176" s="26" t="s">
        <v>295</v>
      </c>
      <c r="J176" s="26">
        <v>55.417000000000002</v>
      </c>
      <c r="K176" s="26">
        <v>7.57</v>
      </c>
      <c r="L176" s="26" t="s">
        <v>41</v>
      </c>
      <c r="M176" s="26" t="s">
        <v>42</v>
      </c>
      <c r="N176" s="8" t="str">
        <f>_xlfn.IFNA(VLOOKUP(C176,'Points and Classes'!D:E,2,FALSE),"")</f>
        <v>Modern Vintage - GTU</v>
      </c>
      <c r="O176" s="8">
        <f>IF(N176="Sportsman",0,_xlfn.IFNA(VLOOKUP(E176,'Points and Classes'!A:B,2,FALSE),0))</f>
        <v>26</v>
      </c>
      <c r="P176" s="8">
        <f>_xlfn.IFNA(VLOOKUP(N176&amp;G176,'By Class Overall'!A:F,6,FALSE),0)</f>
        <v>66</v>
      </c>
      <c r="Q176" s="8">
        <f>_xlfn.IFNA(VLOOKUP(N176&amp;G176,'By Class Overall'!A:G,7,FALSE),0)</f>
        <v>4</v>
      </c>
    </row>
    <row r="177" spans="1:17" x14ac:dyDescent="0.25">
      <c r="A177" s="26">
        <v>2</v>
      </c>
      <c r="B177" s="26" t="s">
        <v>12</v>
      </c>
      <c r="C177" s="26" t="s">
        <v>114</v>
      </c>
      <c r="D177" s="26">
        <v>11</v>
      </c>
      <c r="E177" s="26">
        <v>5</v>
      </c>
      <c r="F177" s="26">
        <v>746</v>
      </c>
      <c r="G177" s="26" t="s">
        <v>22</v>
      </c>
      <c r="H177" s="26">
        <v>7</v>
      </c>
      <c r="I177" s="26" t="s">
        <v>296</v>
      </c>
      <c r="J177" s="26">
        <v>57.134</v>
      </c>
      <c r="K177" s="26">
        <v>1.7170000000000001</v>
      </c>
      <c r="L177" s="26" t="s">
        <v>23</v>
      </c>
      <c r="M177" s="26" t="s">
        <v>24</v>
      </c>
      <c r="N177" s="8" t="str">
        <f>_xlfn.IFNA(VLOOKUP(C177,'Points and Classes'!D:E,2,FALSE),"")</f>
        <v>Modern Vintage - GTU</v>
      </c>
      <c r="O177" s="8">
        <f>IF(N177="Sportsman",0,_xlfn.IFNA(VLOOKUP(E177,'Points and Classes'!A:B,2,FALSE),0))</f>
        <v>22</v>
      </c>
      <c r="P177" s="8">
        <f>_xlfn.IFNA(VLOOKUP(N177&amp;G177,'By Class Overall'!A:F,6,FALSE),0)</f>
        <v>42</v>
      </c>
      <c r="Q177" s="8">
        <f>_xlfn.IFNA(VLOOKUP(N177&amp;G177,'By Class Overall'!A:G,7,FALSE),0)</f>
        <v>10</v>
      </c>
    </row>
    <row r="178" spans="1:17" x14ac:dyDescent="0.25">
      <c r="A178" s="26">
        <v>2</v>
      </c>
      <c r="B178" s="26" t="s">
        <v>12</v>
      </c>
      <c r="C178" s="26" t="s">
        <v>114</v>
      </c>
      <c r="D178" s="26">
        <v>12</v>
      </c>
      <c r="E178" s="26">
        <v>6</v>
      </c>
      <c r="F178" s="26">
        <v>307</v>
      </c>
      <c r="G178" s="26" t="s">
        <v>25</v>
      </c>
      <c r="H178" s="26">
        <v>7</v>
      </c>
      <c r="I178" s="26" t="s">
        <v>297</v>
      </c>
      <c r="J178" s="27">
        <v>7.9861111111111105E-4</v>
      </c>
      <c r="K178" s="26">
        <v>11.577999999999999</v>
      </c>
      <c r="L178" s="26" t="s">
        <v>23</v>
      </c>
      <c r="M178" s="26" t="s">
        <v>27</v>
      </c>
      <c r="N178" s="8" t="str">
        <f>_xlfn.IFNA(VLOOKUP(C178,'Points and Classes'!D:E,2,FALSE),"")</f>
        <v>Modern Vintage - GTU</v>
      </c>
      <c r="O178" s="8">
        <f>IF(N178="Sportsman",0,_xlfn.IFNA(VLOOKUP(E178,'Points and Classes'!A:B,2,FALSE),0))</f>
        <v>20</v>
      </c>
      <c r="P178" s="8">
        <f>_xlfn.IFNA(VLOOKUP(N178&amp;G178,'By Class Overall'!A:F,6,FALSE),0)</f>
        <v>104</v>
      </c>
      <c r="Q178" s="8">
        <f>_xlfn.IFNA(VLOOKUP(N178&amp;G178,'By Class Overall'!A:G,7,FALSE),0)</f>
        <v>3</v>
      </c>
    </row>
    <row r="179" spans="1:17" x14ac:dyDescent="0.25">
      <c r="A179" s="26">
        <v>2</v>
      </c>
      <c r="B179" s="26" t="s">
        <v>12</v>
      </c>
      <c r="C179" s="26" t="s">
        <v>114</v>
      </c>
      <c r="D179" s="26">
        <v>13</v>
      </c>
      <c r="E179" s="26">
        <v>7</v>
      </c>
      <c r="F179" s="26">
        <v>131</v>
      </c>
      <c r="G179" s="26" t="s">
        <v>200</v>
      </c>
      <c r="H179" s="26">
        <v>7</v>
      </c>
      <c r="I179" s="26" t="s">
        <v>298</v>
      </c>
      <c r="J179" s="27">
        <v>1.2268518518518518E-3</v>
      </c>
      <c r="K179" s="26">
        <v>37.512999999999998</v>
      </c>
      <c r="L179" s="26" t="s">
        <v>243</v>
      </c>
      <c r="M179" s="26" t="s">
        <v>57</v>
      </c>
      <c r="N179" s="8" t="str">
        <f>_xlfn.IFNA(VLOOKUP(C179,'Points and Classes'!D:E,2,FALSE),"")</f>
        <v>Modern Vintage - GTU</v>
      </c>
      <c r="O179" s="8">
        <f>IF(N179="Sportsman",0,_xlfn.IFNA(VLOOKUP(E179,'Points and Classes'!A:B,2,FALSE),0))</f>
        <v>18</v>
      </c>
      <c r="P179" s="8">
        <f>_xlfn.IFNA(VLOOKUP(N179&amp;G179,'By Class Overall'!A:F,6,FALSE),0)</f>
        <v>54</v>
      </c>
      <c r="Q179" s="8">
        <f>_xlfn.IFNA(VLOOKUP(N179&amp;G179,'By Class Overall'!A:G,7,FALSE),0)</f>
        <v>7</v>
      </c>
    </row>
    <row r="180" spans="1:17" x14ac:dyDescent="0.25">
      <c r="A180" s="26">
        <v>2</v>
      </c>
      <c r="B180" s="26" t="s">
        <v>12</v>
      </c>
      <c r="C180" s="26" t="s">
        <v>114</v>
      </c>
      <c r="D180" s="26">
        <v>14</v>
      </c>
      <c r="E180" s="26">
        <v>8</v>
      </c>
      <c r="F180" s="26">
        <v>268</v>
      </c>
      <c r="G180" s="26" t="s">
        <v>87</v>
      </c>
      <c r="H180" s="26">
        <v>7</v>
      </c>
      <c r="I180" s="26" t="s">
        <v>299</v>
      </c>
      <c r="J180" s="27">
        <v>1.261574074074074E-3</v>
      </c>
      <c r="K180" s="26">
        <v>2.3530000000000002</v>
      </c>
      <c r="L180" s="26" t="s">
        <v>88</v>
      </c>
      <c r="M180" s="26" t="s">
        <v>89</v>
      </c>
      <c r="N180" s="8" t="str">
        <f>_xlfn.IFNA(VLOOKUP(C180,'Points and Classes'!D:E,2,FALSE),"")</f>
        <v>Modern Vintage - GTU</v>
      </c>
      <c r="O180" s="8">
        <f>IF(N180="Sportsman",0,_xlfn.IFNA(VLOOKUP(E180,'Points and Classes'!A:B,2,FALSE),0))</f>
        <v>16</v>
      </c>
      <c r="P180" s="8">
        <f>_xlfn.IFNA(VLOOKUP(N180&amp;G180,'By Class Overall'!A:F,6,FALSE),0)</f>
        <v>62</v>
      </c>
      <c r="Q180" s="8">
        <f>_xlfn.IFNA(VLOOKUP(N180&amp;G180,'By Class Overall'!A:G,7,FALSE),0)</f>
        <v>5</v>
      </c>
    </row>
    <row r="181" spans="1:17" x14ac:dyDescent="0.25">
      <c r="A181" s="26">
        <v>2</v>
      </c>
      <c r="B181" s="26" t="s">
        <v>12</v>
      </c>
      <c r="C181" s="26" t="s">
        <v>114</v>
      </c>
      <c r="D181" s="26">
        <v>16</v>
      </c>
      <c r="E181" s="26">
        <v>9</v>
      </c>
      <c r="F181" s="26">
        <v>100</v>
      </c>
      <c r="G181" s="26" t="s">
        <v>185</v>
      </c>
      <c r="H181" s="26">
        <v>6</v>
      </c>
      <c r="I181" s="26" t="s">
        <v>300</v>
      </c>
      <c r="J181" s="26" t="s">
        <v>64</v>
      </c>
      <c r="K181" s="27">
        <v>1.1226851851851851E-3</v>
      </c>
      <c r="L181" s="26" t="s">
        <v>15</v>
      </c>
      <c r="M181" s="26" t="s">
        <v>186</v>
      </c>
      <c r="N181" s="8" t="str">
        <f>_xlfn.IFNA(VLOOKUP(C181,'Points and Classes'!D:E,2,FALSE),"")</f>
        <v>Modern Vintage - GTU</v>
      </c>
      <c r="O181" s="8">
        <f>IF(N181="Sportsman",0,_xlfn.IFNA(VLOOKUP(E181,'Points and Classes'!A:B,2,FALSE),0))</f>
        <v>14</v>
      </c>
      <c r="P181" s="8">
        <f>_xlfn.IFNA(VLOOKUP(N181&amp;G181,'By Class Overall'!A:F,6,FALSE),0)</f>
        <v>26</v>
      </c>
      <c r="Q181" s="8">
        <f>_xlfn.IFNA(VLOOKUP(N181&amp;G181,'By Class Overall'!A:G,7,FALSE),0)</f>
        <v>14</v>
      </c>
    </row>
    <row r="182" spans="1:17" x14ac:dyDescent="0.25">
      <c r="A182" s="26">
        <v>2</v>
      </c>
      <c r="B182" s="26" t="s">
        <v>12</v>
      </c>
      <c r="C182" s="26" t="s">
        <v>114</v>
      </c>
      <c r="D182" s="26">
        <v>17</v>
      </c>
      <c r="E182" s="26">
        <v>10</v>
      </c>
      <c r="F182" s="26">
        <v>425</v>
      </c>
      <c r="G182" s="26" t="s">
        <v>230</v>
      </c>
      <c r="H182" s="26">
        <v>6</v>
      </c>
      <c r="I182" s="26" t="s">
        <v>301</v>
      </c>
      <c r="J182" s="26" t="s">
        <v>64</v>
      </c>
      <c r="K182" s="26">
        <v>6.444</v>
      </c>
      <c r="L182" s="26" t="s">
        <v>19</v>
      </c>
      <c r="M182" s="26" t="s">
        <v>165</v>
      </c>
      <c r="N182" s="8" t="str">
        <f>_xlfn.IFNA(VLOOKUP(C182,'Points and Classes'!D:E,2,FALSE),"")</f>
        <v>Modern Vintage - GTU</v>
      </c>
      <c r="O182" s="8">
        <f>IF(N182="Sportsman",0,_xlfn.IFNA(VLOOKUP(E182,'Points and Classes'!A:B,2,FALSE),0))</f>
        <v>12</v>
      </c>
      <c r="P182" s="8">
        <f>_xlfn.IFNA(VLOOKUP(N182&amp;G182,'By Class Overall'!A:F,6,FALSE),0)</f>
        <v>22</v>
      </c>
      <c r="Q182" s="8">
        <f>_xlfn.IFNA(VLOOKUP(N182&amp;G182,'By Class Overall'!A:G,7,FALSE),0)</f>
        <v>16</v>
      </c>
    </row>
    <row r="183" spans="1:17" x14ac:dyDescent="0.25">
      <c r="A183" s="26">
        <v>2</v>
      </c>
      <c r="B183" s="26" t="s">
        <v>12</v>
      </c>
      <c r="C183" s="26" t="s">
        <v>114</v>
      </c>
      <c r="D183" s="26">
        <v>18</v>
      </c>
      <c r="E183" s="26">
        <v>11</v>
      </c>
      <c r="F183" s="26">
        <v>123</v>
      </c>
      <c r="G183" s="26" t="s">
        <v>106</v>
      </c>
      <c r="H183" s="26">
        <v>3</v>
      </c>
      <c r="I183" s="26" t="s">
        <v>302</v>
      </c>
      <c r="J183" s="26" t="s">
        <v>80</v>
      </c>
      <c r="K183" s="26" t="s">
        <v>62</v>
      </c>
      <c r="L183" s="26" t="s">
        <v>86</v>
      </c>
      <c r="M183" s="26" t="s">
        <v>108</v>
      </c>
      <c r="N183" s="8" t="str">
        <f>_xlfn.IFNA(VLOOKUP(C183,'Points and Classes'!D:E,2,FALSE),"")</f>
        <v>Modern Vintage - GTU</v>
      </c>
      <c r="O183" s="8">
        <f>IF(N183="Sportsman",0,_xlfn.IFNA(VLOOKUP(E183,'Points and Classes'!A:B,2,FALSE),0))</f>
        <v>10</v>
      </c>
      <c r="P183" s="8">
        <f>_xlfn.IFNA(VLOOKUP(N183&amp;G183,'By Class Overall'!A:F,6,FALSE),0)</f>
        <v>40</v>
      </c>
      <c r="Q183" s="8">
        <f>_xlfn.IFNA(VLOOKUP(N183&amp;G183,'By Class Overall'!A:G,7,FALSE),0)</f>
        <v>11</v>
      </c>
    </row>
    <row r="184" spans="1:17" x14ac:dyDescent="0.25">
      <c r="A184" s="26">
        <v>2</v>
      </c>
      <c r="B184" s="26" t="s">
        <v>12</v>
      </c>
      <c r="C184" s="26" t="s">
        <v>114</v>
      </c>
      <c r="D184" s="26" t="s">
        <v>38</v>
      </c>
      <c r="E184" s="26" t="s">
        <v>38</v>
      </c>
      <c r="F184" s="26">
        <v>369</v>
      </c>
      <c r="G184" s="26" t="s">
        <v>141</v>
      </c>
      <c r="H184" s="26"/>
      <c r="I184" s="26" t="s">
        <v>160</v>
      </c>
      <c r="J184" s="26" t="s">
        <v>38</v>
      </c>
      <c r="K184" s="26"/>
      <c r="L184" s="26" t="s">
        <v>142</v>
      </c>
      <c r="M184" s="26" t="s">
        <v>203</v>
      </c>
      <c r="N184" s="8" t="str">
        <f>_xlfn.IFNA(VLOOKUP(C184,'Points and Classes'!D:E,2,FALSE),"")</f>
        <v>Modern Vintage - GTU</v>
      </c>
      <c r="O184" s="8">
        <f>IF(N184="Sportsman",0,_xlfn.IFNA(VLOOKUP(E184,'Points and Classes'!A:B,2,FALSE),0))</f>
        <v>0</v>
      </c>
      <c r="P184" s="8">
        <f>_xlfn.IFNA(VLOOKUP(N184&amp;G184,'By Class Overall'!A:F,6,FALSE),0)</f>
        <v>0</v>
      </c>
      <c r="Q184" s="8">
        <f>_xlfn.IFNA(VLOOKUP(N184&amp;G184,'By Class Overall'!A:G,7,FALSE),0)</f>
        <v>0</v>
      </c>
    </row>
    <row r="185" spans="1:17" x14ac:dyDescent="0.25">
      <c r="A185" s="26">
        <v>2</v>
      </c>
      <c r="B185" s="26" t="s">
        <v>12</v>
      </c>
      <c r="C185" s="26" t="s">
        <v>114</v>
      </c>
      <c r="D185" s="26" t="s">
        <v>38</v>
      </c>
      <c r="E185" s="26" t="s">
        <v>38</v>
      </c>
      <c r="F185" s="26">
        <v>750</v>
      </c>
      <c r="G185" s="26" t="s">
        <v>204</v>
      </c>
      <c r="H185" s="26"/>
      <c r="I185" s="26" t="s">
        <v>160</v>
      </c>
      <c r="J185" s="26" t="s">
        <v>38</v>
      </c>
      <c r="K185" s="26"/>
      <c r="L185" s="26" t="s">
        <v>15</v>
      </c>
      <c r="M185" s="26" t="s">
        <v>205</v>
      </c>
      <c r="N185" s="8" t="str">
        <f>_xlfn.IFNA(VLOOKUP(C185,'Points and Classes'!D:E,2,FALSE),"")</f>
        <v>Modern Vintage - GTU</v>
      </c>
      <c r="O185" s="8">
        <f>IF(N185="Sportsman",0,_xlfn.IFNA(VLOOKUP(E185,'Points and Classes'!A:B,2,FALSE),0))</f>
        <v>0</v>
      </c>
      <c r="P185" s="8">
        <f>_xlfn.IFNA(VLOOKUP(N185&amp;G185,'By Class Overall'!A:F,6,FALSE),0)</f>
        <v>52</v>
      </c>
      <c r="Q185" s="8">
        <f>_xlfn.IFNA(VLOOKUP(N185&amp;G185,'By Class Overall'!A:G,7,FALSE),0)</f>
        <v>8</v>
      </c>
    </row>
    <row r="186" spans="1:17" x14ac:dyDescent="0.25">
      <c r="A186" s="26">
        <v>2</v>
      </c>
      <c r="B186" s="26" t="s">
        <v>12</v>
      </c>
      <c r="C186" s="26" t="s">
        <v>100</v>
      </c>
      <c r="D186" s="26">
        <v>1</v>
      </c>
      <c r="E186" s="26">
        <v>1</v>
      </c>
      <c r="F186" s="26">
        <v>122</v>
      </c>
      <c r="G186" s="26" t="s">
        <v>56</v>
      </c>
      <c r="H186" s="26">
        <v>7</v>
      </c>
      <c r="I186" s="26" t="s">
        <v>306</v>
      </c>
      <c r="J186" s="26"/>
      <c r="K186" s="26"/>
      <c r="L186" s="26" t="s">
        <v>15</v>
      </c>
      <c r="M186" s="26" t="s">
        <v>57</v>
      </c>
      <c r="N186" s="8" t="str">
        <f>_xlfn.IFNA(VLOOKUP(C186,'Points and Classes'!D:E,2,FALSE),"")</f>
        <v>Moto2</v>
      </c>
      <c r="O186" s="8">
        <f>IF(N186="Sportsman",0,_xlfn.IFNA(VLOOKUP(E186,'Points and Classes'!A:B,2,FALSE),0))</f>
        <v>50</v>
      </c>
      <c r="P186" s="8">
        <f>_xlfn.IFNA(VLOOKUP(N186&amp;G186,'By Class Overall'!A:F,6,FALSE),0)</f>
        <v>134</v>
      </c>
      <c r="Q186" s="8">
        <f>_xlfn.IFNA(VLOOKUP(N186&amp;G186,'By Class Overall'!A:G,7,FALSE),0)</f>
        <v>2</v>
      </c>
    </row>
    <row r="187" spans="1:17" x14ac:dyDescent="0.25">
      <c r="A187" s="26">
        <v>2</v>
      </c>
      <c r="B187" s="26" t="s">
        <v>12</v>
      </c>
      <c r="C187" s="26" t="s">
        <v>100</v>
      </c>
      <c r="D187" s="26">
        <v>2</v>
      </c>
      <c r="E187" s="26">
        <v>2</v>
      </c>
      <c r="F187" s="26">
        <v>93</v>
      </c>
      <c r="G187" s="26" t="s">
        <v>262</v>
      </c>
      <c r="H187" s="26">
        <v>7</v>
      </c>
      <c r="I187" s="26" t="s">
        <v>308</v>
      </c>
      <c r="J187" s="26">
        <v>5.1139999999999999</v>
      </c>
      <c r="K187" s="26">
        <v>5.1139999999999999</v>
      </c>
      <c r="L187" s="26" t="s">
        <v>15</v>
      </c>
      <c r="M187" s="26" t="s">
        <v>264</v>
      </c>
      <c r="N187" s="8" t="str">
        <f>_xlfn.IFNA(VLOOKUP(C187,'Points and Classes'!D:E,2,FALSE),"")</f>
        <v>Moto2</v>
      </c>
      <c r="O187" s="8">
        <f>IF(N187="Sportsman",0,_xlfn.IFNA(VLOOKUP(E187,'Points and Classes'!A:B,2,FALSE),0))</f>
        <v>40</v>
      </c>
      <c r="P187" s="8">
        <f>_xlfn.IFNA(VLOOKUP(N187&amp;G187,'By Class Overall'!A:F,6,FALSE),0)</f>
        <v>134</v>
      </c>
      <c r="Q187" s="8">
        <f>_xlfn.IFNA(VLOOKUP(N187&amp;G187,'By Class Overall'!A:G,7,FALSE),0)</f>
        <v>2</v>
      </c>
    </row>
    <row r="188" spans="1:17" x14ac:dyDescent="0.25">
      <c r="A188" s="26">
        <v>2</v>
      </c>
      <c r="B188" s="26" t="s">
        <v>12</v>
      </c>
      <c r="C188" s="26" t="s">
        <v>100</v>
      </c>
      <c r="D188" s="26">
        <v>3</v>
      </c>
      <c r="E188" s="26">
        <v>3</v>
      </c>
      <c r="F188" s="26" t="s">
        <v>169</v>
      </c>
      <c r="G188" s="26" t="s">
        <v>188</v>
      </c>
      <c r="H188" s="26">
        <v>7</v>
      </c>
      <c r="I188" s="26" t="s">
        <v>309</v>
      </c>
      <c r="J188" s="26">
        <v>5.2359999999999998</v>
      </c>
      <c r="K188" s="26">
        <v>0.122</v>
      </c>
      <c r="L188" s="26" t="s">
        <v>39</v>
      </c>
      <c r="M188" s="26" t="s">
        <v>189</v>
      </c>
      <c r="N188" s="8" t="str">
        <f>_xlfn.IFNA(VLOOKUP(C188,'Points and Classes'!D:E,2,FALSE),"")</f>
        <v>Moto2</v>
      </c>
      <c r="O188" s="8">
        <f>IF(N188="Sportsman",0,_xlfn.IFNA(VLOOKUP(E188,'Points and Classes'!A:B,2,FALSE),0))</f>
        <v>32</v>
      </c>
      <c r="P188" s="8">
        <f>_xlfn.IFNA(VLOOKUP(N188&amp;G188,'By Class Overall'!A:F,6,FALSE),0)</f>
        <v>32</v>
      </c>
      <c r="Q188" s="8">
        <f>_xlfn.IFNA(VLOOKUP(N188&amp;G188,'By Class Overall'!A:G,7,FALSE),0)</f>
        <v>11</v>
      </c>
    </row>
    <row r="189" spans="1:17" x14ac:dyDescent="0.25">
      <c r="A189" s="26">
        <v>2</v>
      </c>
      <c r="B189" s="26" t="s">
        <v>12</v>
      </c>
      <c r="C189" s="26" t="s">
        <v>100</v>
      </c>
      <c r="D189" s="26">
        <v>4</v>
      </c>
      <c r="E189" s="26">
        <v>4</v>
      </c>
      <c r="F189" s="26">
        <v>966</v>
      </c>
      <c r="G189" s="26" t="s">
        <v>190</v>
      </c>
      <c r="H189" s="26">
        <v>7</v>
      </c>
      <c r="I189" s="26" t="s">
        <v>310</v>
      </c>
      <c r="J189" s="26">
        <v>15.867000000000001</v>
      </c>
      <c r="K189" s="26">
        <v>10.631</v>
      </c>
      <c r="L189" s="26" t="s">
        <v>161</v>
      </c>
      <c r="M189" s="26" t="s">
        <v>192</v>
      </c>
      <c r="N189" s="8" t="str">
        <f>_xlfn.IFNA(VLOOKUP(C189,'Points and Classes'!D:E,2,FALSE),"")</f>
        <v>Moto2</v>
      </c>
      <c r="O189" s="8">
        <f>IF(N189="Sportsman",0,_xlfn.IFNA(VLOOKUP(E189,'Points and Classes'!A:B,2,FALSE),0))</f>
        <v>26</v>
      </c>
      <c r="P189" s="8">
        <f>_xlfn.IFNA(VLOOKUP(N189&amp;G189,'By Class Overall'!A:F,6,FALSE),0)</f>
        <v>92</v>
      </c>
      <c r="Q189" s="8">
        <f>_xlfn.IFNA(VLOOKUP(N189&amp;G189,'By Class Overall'!A:G,7,FALSE),0)</f>
        <v>4</v>
      </c>
    </row>
    <row r="190" spans="1:17" x14ac:dyDescent="0.25">
      <c r="A190" s="26">
        <v>2</v>
      </c>
      <c r="B190" s="26" t="s">
        <v>12</v>
      </c>
      <c r="C190" s="26" t="s">
        <v>100</v>
      </c>
      <c r="D190" s="26">
        <v>5</v>
      </c>
      <c r="E190" s="26">
        <v>5</v>
      </c>
      <c r="F190" s="26">
        <v>870</v>
      </c>
      <c r="G190" s="26" t="s">
        <v>40</v>
      </c>
      <c r="H190" s="26">
        <v>7</v>
      </c>
      <c r="I190" s="26" t="s">
        <v>311</v>
      </c>
      <c r="J190" s="26">
        <v>20.713999999999999</v>
      </c>
      <c r="K190" s="26">
        <v>4.8470000000000004</v>
      </c>
      <c r="L190" s="26" t="s">
        <v>41</v>
      </c>
      <c r="M190" s="26" t="s">
        <v>42</v>
      </c>
      <c r="N190" s="8" t="str">
        <f>_xlfn.IFNA(VLOOKUP(C190,'Points and Classes'!D:E,2,FALSE),"")</f>
        <v>Moto2</v>
      </c>
      <c r="O190" s="8">
        <f>IF(N190="Sportsman",0,_xlfn.IFNA(VLOOKUP(E190,'Points and Classes'!A:B,2,FALSE),0))</f>
        <v>22</v>
      </c>
      <c r="P190" s="8">
        <f>_xlfn.IFNA(VLOOKUP(N190&amp;G190,'By Class Overall'!A:F,6,FALSE),0)</f>
        <v>31</v>
      </c>
      <c r="Q190" s="8">
        <f>_xlfn.IFNA(VLOOKUP(N190&amp;G190,'By Class Overall'!A:G,7,FALSE),0)</f>
        <v>12</v>
      </c>
    </row>
    <row r="191" spans="1:17" x14ac:dyDescent="0.25">
      <c r="A191" s="26">
        <v>2</v>
      </c>
      <c r="B191" s="26" t="s">
        <v>12</v>
      </c>
      <c r="C191" s="26" t="s">
        <v>100</v>
      </c>
      <c r="D191" s="26">
        <v>6</v>
      </c>
      <c r="E191" s="26">
        <v>6</v>
      </c>
      <c r="F191" s="26">
        <v>307</v>
      </c>
      <c r="G191" s="26" t="s">
        <v>25</v>
      </c>
      <c r="H191" s="26">
        <v>7</v>
      </c>
      <c r="I191" s="26" t="s">
        <v>312</v>
      </c>
      <c r="J191" s="26">
        <v>28.062000000000001</v>
      </c>
      <c r="K191" s="26">
        <v>7.3479999999999999</v>
      </c>
      <c r="L191" s="26" t="s">
        <v>23</v>
      </c>
      <c r="M191" s="26" t="s">
        <v>27</v>
      </c>
      <c r="N191" s="8" t="str">
        <f>_xlfn.IFNA(VLOOKUP(C191,'Points and Classes'!D:E,2,FALSE),"")</f>
        <v>Moto2</v>
      </c>
      <c r="O191" s="8">
        <f>IF(N191="Sportsman",0,_xlfn.IFNA(VLOOKUP(E191,'Points and Classes'!A:B,2,FALSE),0))</f>
        <v>20</v>
      </c>
      <c r="P191" s="8">
        <f>_xlfn.IFNA(VLOOKUP(N191&amp;G191,'By Class Overall'!A:F,6,FALSE),0)</f>
        <v>30</v>
      </c>
      <c r="Q191" s="8">
        <f>_xlfn.IFNA(VLOOKUP(N191&amp;G191,'By Class Overall'!A:G,7,FALSE),0)</f>
        <v>13</v>
      </c>
    </row>
    <row r="192" spans="1:17" x14ac:dyDescent="0.25">
      <c r="A192" s="26">
        <v>2</v>
      </c>
      <c r="B192" s="26" t="s">
        <v>12</v>
      </c>
      <c r="C192" s="26" t="s">
        <v>100</v>
      </c>
      <c r="D192" s="26">
        <v>7</v>
      </c>
      <c r="E192" s="26">
        <v>7</v>
      </c>
      <c r="F192" s="26">
        <v>22</v>
      </c>
      <c r="G192" s="26" t="s">
        <v>21</v>
      </c>
      <c r="H192" s="26">
        <v>7</v>
      </c>
      <c r="I192" s="26" t="s">
        <v>313</v>
      </c>
      <c r="J192" s="26">
        <v>28.997</v>
      </c>
      <c r="K192" s="26">
        <v>0.93500000000000005</v>
      </c>
      <c r="L192" s="26" t="s">
        <v>15</v>
      </c>
      <c r="M192" s="26" t="s">
        <v>67</v>
      </c>
      <c r="N192" s="8" t="str">
        <f>_xlfn.IFNA(VLOOKUP(C192,'Points and Classes'!D:E,2,FALSE),"")</f>
        <v>Moto2</v>
      </c>
      <c r="O192" s="8">
        <f>IF(N192="Sportsman",0,_xlfn.IFNA(VLOOKUP(E192,'Points and Classes'!A:B,2,FALSE),0))</f>
        <v>18</v>
      </c>
      <c r="P192" s="8">
        <f>_xlfn.IFNA(VLOOKUP(N192&amp;G192,'By Class Overall'!A:F,6,FALSE),0)</f>
        <v>76</v>
      </c>
      <c r="Q192" s="8">
        <f>_xlfn.IFNA(VLOOKUP(N192&amp;G192,'By Class Overall'!A:G,7,FALSE),0)</f>
        <v>5</v>
      </c>
    </row>
    <row r="193" spans="1:17" x14ac:dyDescent="0.25">
      <c r="A193" s="26">
        <v>2</v>
      </c>
      <c r="B193" s="26" t="s">
        <v>12</v>
      </c>
      <c r="C193" s="26" t="s">
        <v>100</v>
      </c>
      <c r="D193" s="26">
        <v>8</v>
      </c>
      <c r="E193" s="26">
        <v>8</v>
      </c>
      <c r="F193" s="26">
        <v>805</v>
      </c>
      <c r="G193" s="26" t="s">
        <v>43</v>
      </c>
      <c r="H193" s="26">
        <v>7</v>
      </c>
      <c r="I193" s="26" t="s">
        <v>314</v>
      </c>
      <c r="J193" s="26">
        <v>43.591999999999999</v>
      </c>
      <c r="K193" s="26">
        <v>14.595000000000001</v>
      </c>
      <c r="L193" s="26" t="s">
        <v>44</v>
      </c>
      <c r="M193" s="26" t="s">
        <v>29</v>
      </c>
      <c r="N193" s="8" t="str">
        <f>_xlfn.IFNA(VLOOKUP(C193,'Points and Classes'!D:E,2,FALSE),"")</f>
        <v>Moto2</v>
      </c>
      <c r="O193" s="8">
        <f>IF(N193="Sportsman",0,_xlfn.IFNA(VLOOKUP(E193,'Points and Classes'!A:B,2,FALSE),0))</f>
        <v>16</v>
      </c>
      <c r="P193" s="8">
        <f>_xlfn.IFNA(VLOOKUP(N193&amp;G193,'By Class Overall'!A:F,6,FALSE),0)</f>
        <v>41</v>
      </c>
      <c r="Q193" s="8">
        <f>_xlfn.IFNA(VLOOKUP(N193&amp;G193,'By Class Overall'!A:G,7,FALSE),0)</f>
        <v>7</v>
      </c>
    </row>
    <row r="194" spans="1:17" x14ac:dyDescent="0.25">
      <c r="A194" s="26">
        <v>2</v>
      </c>
      <c r="B194" s="26" t="s">
        <v>12</v>
      </c>
      <c r="C194" s="26" t="s">
        <v>100</v>
      </c>
      <c r="D194" s="26">
        <v>9</v>
      </c>
      <c r="E194" s="26">
        <v>9</v>
      </c>
      <c r="F194" s="26">
        <v>711</v>
      </c>
      <c r="G194" s="26" t="s">
        <v>84</v>
      </c>
      <c r="H194" s="26">
        <v>7</v>
      </c>
      <c r="I194" s="26" t="s">
        <v>315</v>
      </c>
      <c r="J194" s="26">
        <v>44.643000000000001</v>
      </c>
      <c r="K194" s="26">
        <v>1.0509999999999999</v>
      </c>
      <c r="L194" s="26" t="s">
        <v>15</v>
      </c>
      <c r="M194" s="26" t="s">
        <v>85</v>
      </c>
      <c r="N194" s="8" t="str">
        <f>_xlfn.IFNA(VLOOKUP(C194,'Points and Classes'!D:E,2,FALSE),"")</f>
        <v>Moto2</v>
      </c>
      <c r="O194" s="8">
        <f>IF(N194="Sportsman",0,_xlfn.IFNA(VLOOKUP(E194,'Points and Classes'!A:B,2,FALSE),0))</f>
        <v>14</v>
      </c>
      <c r="P194" s="8">
        <f>_xlfn.IFNA(VLOOKUP(N194&amp;G194,'By Class Overall'!A:F,6,FALSE),0)</f>
        <v>23</v>
      </c>
      <c r="Q194" s="8">
        <f>_xlfn.IFNA(VLOOKUP(N194&amp;G194,'By Class Overall'!A:G,7,FALSE),0)</f>
        <v>17</v>
      </c>
    </row>
    <row r="195" spans="1:17" x14ac:dyDescent="0.25">
      <c r="A195" s="26">
        <v>2</v>
      </c>
      <c r="B195" s="26" t="s">
        <v>12</v>
      </c>
      <c r="C195" s="26" t="s">
        <v>100</v>
      </c>
      <c r="D195" s="26">
        <v>11</v>
      </c>
      <c r="E195" s="26">
        <v>10</v>
      </c>
      <c r="F195" s="26">
        <v>268</v>
      </c>
      <c r="G195" s="26" t="s">
        <v>87</v>
      </c>
      <c r="H195" s="26">
        <v>7</v>
      </c>
      <c r="I195" s="26" t="s">
        <v>307</v>
      </c>
      <c r="J195" s="27">
        <v>9.1435185185185185E-4</v>
      </c>
      <c r="K195" s="26">
        <v>5.4909999999999997</v>
      </c>
      <c r="L195" s="26" t="s">
        <v>88</v>
      </c>
      <c r="M195" s="26" t="s">
        <v>89</v>
      </c>
      <c r="N195" s="8" t="str">
        <f>_xlfn.IFNA(VLOOKUP(C195,'Points and Classes'!D:E,2,FALSE),"")</f>
        <v>Moto2</v>
      </c>
      <c r="O195" s="8">
        <f>IF(N195="Sportsman",0,_xlfn.IFNA(VLOOKUP(E195,'Points and Classes'!A:B,2,FALSE),0))</f>
        <v>12</v>
      </c>
      <c r="P195" s="8">
        <f>_xlfn.IFNA(VLOOKUP(N195&amp;G195,'By Class Overall'!A:F,6,FALSE),0)</f>
        <v>27</v>
      </c>
      <c r="Q195" s="8">
        <f>_xlfn.IFNA(VLOOKUP(N195&amp;G195,'By Class Overall'!A:G,7,FALSE),0)</f>
        <v>15</v>
      </c>
    </row>
    <row r="196" spans="1:17" x14ac:dyDescent="0.25">
      <c r="A196" s="26">
        <v>2</v>
      </c>
      <c r="B196" s="26" t="s">
        <v>12</v>
      </c>
      <c r="C196" s="26" t="s">
        <v>100</v>
      </c>
      <c r="D196" s="26" t="s">
        <v>38</v>
      </c>
      <c r="E196" s="26" t="s">
        <v>38</v>
      </c>
      <c r="F196" s="26">
        <v>109</v>
      </c>
      <c r="G196" s="26" t="s">
        <v>139</v>
      </c>
      <c r="H196" s="26"/>
      <c r="I196" s="26" t="s">
        <v>160</v>
      </c>
      <c r="J196" s="26" t="s">
        <v>38</v>
      </c>
      <c r="K196" s="26"/>
      <c r="L196" s="26" t="s">
        <v>15</v>
      </c>
      <c r="M196" s="26" t="s">
        <v>140</v>
      </c>
      <c r="N196" s="8" t="str">
        <f>_xlfn.IFNA(VLOOKUP(C196,'Points and Classes'!D:E,2,FALSE),"")</f>
        <v>Moto2</v>
      </c>
      <c r="O196" s="8">
        <f>IF(N196="Sportsman",0,_xlfn.IFNA(VLOOKUP(E196,'Points and Classes'!A:B,2,FALSE),0))</f>
        <v>0</v>
      </c>
      <c r="P196" s="8">
        <f>_xlfn.IFNA(VLOOKUP(N196&amp;G196,'By Class Overall'!A:F,6,FALSE),0)</f>
        <v>0</v>
      </c>
      <c r="Q196" s="8">
        <f>_xlfn.IFNA(VLOOKUP(N196&amp;G196,'By Class Overall'!A:G,7,FALSE),0)</f>
        <v>0</v>
      </c>
    </row>
    <row r="197" spans="1:17" x14ac:dyDescent="0.25">
      <c r="A197" s="26">
        <v>2</v>
      </c>
      <c r="B197" s="26" t="s">
        <v>12</v>
      </c>
      <c r="C197" s="26" t="s">
        <v>100</v>
      </c>
      <c r="D197" s="26" t="s">
        <v>38</v>
      </c>
      <c r="E197" s="26" t="s">
        <v>38</v>
      </c>
      <c r="F197" s="26">
        <v>100</v>
      </c>
      <c r="G197" s="26" t="s">
        <v>185</v>
      </c>
      <c r="H197" s="26"/>
      <c r="I197" s="26" t="s">
        <v>160</v>
      </c>
      <c r="J197" s="26" t="s">
        <v>38</v>
      </c>
      <c r="K197" s="26"/>
      <c r="L197" s="26" t="s">
        <v>15</v>
      </c>
      <c r="M197" s="26" t="s">
        <v>186</v>
      </c>
      <c r="N197" s="8" t="str">
        <f>_xlfn.IFNA(VLOOKUP(C197,'Points and Classes'!D:E,2,FALSE),"")</f>
        <v>Moto2</v>
      </c>
      <c r="O197" s="8">
        <f>IF(N197="Sportsman",0,_xlfn.IFNA(VLOOKUP(E197,'Points and Classes'!A:B,2,FALSE),0))</f>
        <v>0</v>
      </c>
      <c r="P197" s="8">
        <f>_xlfn.IFNA(VLOOKUP(N197&amp;G197,'By Class Overall'!A:F,6,FALSE),0)</f>
        <v>0</v>
      </c>
      <c r="Q197" s="8">
        <f>_xlfn.IFNA(VLOOKUP(N197&amp;G197,'By Class Overall'!A:G,7,FALSE),0)</f>
        <v>0</v>
      </c>
    </row>
    <row r="198" spans="1:17" x14ac:dyDescent="0.25">
      <c r="A198" s="26">
        <v>2</v>
      </c>
      <c r="B198" s="26" t="s">
        <v>12</v>
      </c>
      <c r="C198" s="26" t="s">
        <v>100</v>
      </c>
      <c r="D198" s="26" t="s">
        <v>38</v>
      </c>
      <c r="E198" s="26" t="s">
        <v>38</v>
      </c>
      <c r="F198" s="26">
        <v>258</v>
      </c>
      <c r="G198" s="26" t="s">
        <v>75</v>
      </c>
      <c r="H198" s="26"/>
      <c r="I198" s="26" t="s">
        <v>160</v>
      </c>
      <c r="J198" s="26" t="s">
        <v>38</v>
      </c>
      <c r="K198" s="26"/>
      <c r="L198" s="26" t="s">
        <v>152</v>
      </c>
      <c r="M198" s="26" t="s">
        <v>76</v>
      </c>
      <c r="N198" s="8" t="str">
        <f>_xlfn.IFNA(VLOOKUP(C198,'Points and Classes'!D:E,2,FALSE),"")</f>
        <v>Moto2</v>
      </c>
      <c r="O198" s="8">
        <f>IF(N198="Sportsman",0,_xlfn.IFNA(VLOOKUP(E198,'Points and Classes'!A:B,2,FALSE),0))</f>
        <v>0</v>
      </c>
      <c r="P198" s="8">
        <f>_xlfn.IFNA(VLOOKUP(N198&amp;G198,'By Class Overall'!A:F,6,FALSE),0)</f>
        <v>0</v>
      </c>
      <c r="Q198" s="8">
        <f>_xlfn.IFNA(VLOOKUP(N198&amp;G198,'By Class Overall'!A:G,7,FALSE),0)</f>
        <v>0</v>
      </c>
    </row>
    <row r="199" spans="1:17" x14ac:dyDescent="0.25">
      <c r="A199" s="26">
        <v>2</v>
      </c>
      <c r="B199" s="26" t="s">
        <v>12</v>
      </c>
      <c r="C199" s="26" t="s">
        <v>100</v>
      </c>
      <c r="D199" s="26" t="s">
        <v>38</v>
      </c>
      <c r="E199" s="26" t="s">
        <v>38</v>
      </c>
      <c r="F199" s="26">
        <v>750</v>
      </c>
      <c r="G199" s="26" t="s">
        <v>204</v>
      </c>
      <c r="H199" s="26"/>
      <c r="I199" s="26" t="s">
        <v>160</v>
      </c>
      <c r="J199" s="26" t="s">
        <v>38</v>
      </c>
      <c r="K199" s="26"/>
      <c r="L199" s="26" t="s">
        <v>15</v>
      </c>
      <c r="M199" s="26" t="s">
        <v>205</v>
      </c>
      <c r="N199" s="8" t="str">
        <f>_xlfn.IFNA(VLOOKUP(C199,'Points and Classes'!D:E,2,FALSE),"")</f>
        <v>Moto2</v>
      </c>
      <c r="O199" s="8">
        <f>IF(N199="Sportsman",0,_xlfn.IFNA(VLOOKUP(E199,'Points and Classes'!A:B,2,FALSE),0))</f>
        <v>0</v>
      </c>
      <c r="P199" s="8">
        <f>_xlfn.IFNA(VLOOKUP(N199&amp;G199,'By Class Overall'!A:F,6,FALSE),0)</f>
        <v>23</v>
      </c>
      <c r="Q199" s="8">
        <f>_xlfn.IFNA(VLOOKUP(N199&amp;G199,'By Class Overall'!A:G,7,FALSE),0)</f>
        <v>17</v>
      </c>
    </row>
    <row r="200" spans="1:17" x14ac:dyDescent="0.25">
      <c r="A200" s="26">
        <v>2</v>
      </c>
      <c r="B200" s="26" t="s">
        <v>12</v>
      </c>
      <c r="C200" s="26" t="s">
        <v>100</v>
      </c>
      <c r="D200" s="26" t="s">
        <v>38</v>
      </c>
      <c r="E200" s="26" t="s">
        <v>38</v>
      </c>
      <c r="F200" s="26">
        <v>442</v>
      </c>
      <c r="G200" s="26" t="s">
        <v>179</v>
      </c>
      <c r="H200" s="26"/>
      <c r="I200" s="26" t="s">
        <v>160</v>
      </c>
      <c r="J200" s="26" t="s">
        <v>38</v>
      </c>
      <c r="K200" s="26"/>
      <c r="L200" s="26" t="s">
        <v>15</v>
      </c>
      <c r="M200" s="26" t="s">
        <v>57</v>
      </c>
      <c r="N200" s="8" t="str">
        <f>_xlfn.IFNA(VLOOKUP(C200,'Points and Classes'!D:E,2,FALSE),"")</f>
        <v>Moto2</v>
      </c>
      <c r="O200" s="8">
        <f>IF(N200="Sportsman",0,_xlfn.IFNA(VLOOKUP(E200,'Points and Classes'!A:B,2,FALSE),0))</f>
        <v>0</v>
      </c>
      <c r="P200" s="8">
        <f>_xlfn.IFNA(VLOOKUP(N200&amp;G200,'By Class Overall'!A:F,6,FALSE),0)</f>
        <v>0</v>
      </c>
      <c r="Q200" s="8">
        <f>_xlfn.IFNA(VLOOKUP(N200&amp;G200,'By Class Overall'!A:G,7,FALSE),0)</f>
        <v>0</v>
      </c>
    </row>
    <row r="201" spans="1:17" x14ac:dyDescent="0.25">
      <c r="A201" s="26">
        <v>2</v>
      </c>
      <c r="B201" s="26" t="s">
        <v>12</v>
      </c>
      <c r="C201" s="26" t="s">
        <v>100</v>
      </c>
      <c r="D201" s="26" t="s">
        <v>38</v>
      </c>
      <c r="E201" s="26" t="s">
        <v>38</v>
      </c>
      <c r="F201" s="26">
        <v>84</v>
      </c>
      <c r="G201" s="26" t="s">
        <v>45</v>
      </c>
      <c r="H201" s="26"/>
      <c r="I201" s="26" t="s">
        <v>160</v>
      </c>
      <c r="J201" s="26" t="s">
        <v>38</v>
      </c>
      <c r="K201" s="26"/>
      <c r="L201" s="26" t="s">
        <v>15</v>
      </c>
      <c r="M201" s="26" t="s">
        <v>46</v>
      </c>
      <c r="N201" s="8" t="str">
        <f>_xlfn.IFNA(VLOOKUP(C201,'Points and Classes'!D:E,2,FALSE),"")</f>
        <v>Moto2</v>
      </c>
      <c r="O201" s="8">
        <f>IF(N201="Sportsman",0,_xlfn.IFNA(VLOOKUP(E201,'Points and Classes'!A:B,2,FALSE),0))</f>
        <v>0</v>
      </c>
      <c r="P201" s="8">
        <f>_xlfn.IFNA(VLOOKUP(N201&amp;G201,'By Class Overall'!A:F,6,FALSE),0)</f>
        <v>58</v>
      </c>
      <c r="Q201" s="8">
        <f>_xlfn.IFNA(VLOOKUP(N201&amp;G201,'By Class Overall'!A:G,7,FALSE),0)</f>
        <v>6</v>
      </c>
    </row>
    <row r="202" spans="1:17" x14ac:dyDescent="0.25">
      <c r="A202" s="26">
        <v>2</v>
      </c>
      <c r="B202" s="26" t="s">
        <v>12</v>
      </c>
      <c r="C202" s="26" t="s">
        <v>100</v>
      </c>
      <c r="D202" s="26" t="s">
        <v>38</v>
      </c>
      <c r="E202" s="26" t="s">
        <v>38</v>
      </c>
      <c r="F202" s="26">
        <v>82</v>
      </c>
      <c r="G202" s="26" t="s">
        <v>166</v>
      </c>
      <c r="H202" s="26"/>
      <c r="I202" s="26" t="s">
        <v>160</v>
      </c>
      <c r="J202" s="26" t="s">
        <v>38</v>
      </c>
      <c r="K202" s="26"/>
      <c r="L202" s="26" t="s">
        <v>167</v>
      </c>
      <c r="M202" s="26" t="s">
        <v>168</v>
      </c>
      <c r="N202" s="8" t="str">
        <f>_xlfn.IFNA(VLOOKUP(C202,'Points and Classes'!D:E,2,FALSE),"")</f>
        <v>Moto2</v>
      </c>
      <c r="O202" s="8">
        <f>IF(N202="Sportsman",0,_xlfn.IFNA(VLOOKUP(E202,'Points and Classes'!A:B,2,FALSE),0))</f>
        <v>0</v>
      </c>
      <c r="P202" s="8">
        <f>_xlfn.IFNA(VLOOKUP(N202&amp;G202,'By Class Overall'!A:F,6,FALSE),0)</f>
        <v>40</v>
      </c>
      <c r="Q202" s="8">
        <f>_xlfn.IFNA(VLOOKUP(N202&amp;G202,'By Class Overall'!A:G,7,FALSE),0)</f>
        <v>8</v>
      </c>
    </row>
    <row r="203" spans="1:17" x14ac:dyDescent="0.25">
      <c r="A203" s="26">
        <v>2</v>
      </c>
      <c r="B203" s="26" t="s">
        <v>12</v>
      </c>
      <c r="C203" s="26" t="s">
        <v>100</v>
      </c>
      <c r="D203" s="26" t="s">
        <v>38</v>
      </c>
      <c r="E203" s="26" t="s">
        <v>38</v>
      </c>
      <c r="F203" s="26">
        <v>527</v>
      </c>
      <c r="G203" s="26" t="s">
        <v>49</v>
      </c>
      <c r="H203" s="26"/>
      <c r="I203" s="26" t="s">
        <v>160</v>
      </c>
      <c r="J203" s="26" t="s">
        <v>38</v>
      </c>
      <c r="K203" s="26"/>
      <c r="L203" s="26" t="s">
        <v>15</v>
      </c>
      <c r="M203" s="26" t="s">
        <v>57</v>
      </c>
      <c r="N203" s="8" t="str">
        <f>_xlfn.IFNA(VLOOKUP(C203,'Points and Classes'!D:E,2,FALSE),"")</f>
        <v>Moto2</v>
      </c>
      <c r="O203" s="8">
        <f>IF(N203="Sportsman",0,_xlfn.IFNA(VLOOKUP(E203,'Points and Classes'!A:B,2,FALSE),0))</f>
        <v>0</v>
      </c>
      <c r="P203" s="8">
        <f>_xlfn.IFNA(VLOOKUP(N203&amp;G203,'By Class Overall'!A:F,6,FALSE),0)</f>
        <v>140</v>
      </c>
      <c r="Q203" s="8">
        <f>_xlfn.IFNA(VLOOKUP(N203&amp;G203,'By Class Overall'!A:G,7,FALSE),0)</f>
        <v>1</v>
      </c>
    </row>
    <row r="204" spans="1:17" x14ac:dyDescent="0.25">
      <c r="A204" s="26">
        <v>2</v>
      </c>
      <c r="B204" s="26" t="s">
        <v>12</v>
      </c>
      <c r="C204" s="26" t="s">
        <v>100</v>
      </c>
      <c r="D204" s="26" t="s">
        <v>38</v>
      </c>
      <c r="E204" s="26" t="s">
        <v>38</v>
      </c>
      <c r="F204" s="26">
        <v>49</v>
      </c>
      <c r="G204" s="26" t="s">
        <v>47</v>
      </c>
      <c r="H204" s="26"/>
      <c r="I204" s="26" t="s">
        <v>160</v>
      </c>
      <c r="J204" s="26" t="s">
        <v>38</v>
      </c>
      <c r="K204" s="26"/>
      <c r="L204" s="26" t="s">
        <v>14</v>
      </c>
      <c r="M204" s="26" t="s">
        <v>48</v>
      </c>
      <c r="N204" s="8" t="str">
        <f>_xlfn.IFNA(VLOOKUP(C204,'Points and Classes'!D:E,2,FALSE),"")</f>
        <v>Moto2</v>
      </c>
      <c r="O204" s="8">
        <f>IF(N204="Sportsman",0,_xlfn.IFNA(VLOOKUP(E204,'Points and Classes'!A:B,2,FALSE),0))</f>
        <v>0</v>
      </c>
      <c r="P204" s="8">
        <f>_xlfn.IFNA(VLOOKUP(N204&amp;G204,'By Class Overall'!A:F,6,FALSE),0)</f>
        <v>0</v>
      </c>
      <c r="Q204" s="8">
        <f>_xlfn.IFNA(VLOOKUP(N204&amp;G204,'By Class Overall'!A:G,7,FALSE),0)</f>
        <v>0</v>
      </c>
    </row>
    <row r="205" spans="1:17" x14ac:dyDescent="0.25">
      <c r="A205" s="26">
        <v>2</v>
      </c>
      <c r="B205" s="26" t="s">
        <v>12</v>
      </c>
      <c r="C205" s="26" t="s">
        <v>101</v>
      </c>
      <c r="D205" s="26">
        <v>10</v>
      </c>
      <c r="E205" s="26">
        <v>1</v>
      </c>
      <c r="F205" s="26">
        <v>32</v>
      </c>
      <c r="G205" s="26" t="s">
        <v>94</v>
      </c>
      <c r="H205" s="26">
        <v>7</v>
      </c>
      <c r="I205" s="26" t="s">
        <v>316</v>
      </c>
      <c r="J205" s="27">
        <v>8.449074074074075E-4</v>
      </c>
      <c r="K205" s="26">
        <v>28.457000000000001</v>
      </c>
      <c r="L205" s="26" t="s">
        <v>95</v>
      </c>
      <c r="M205" s="26" t="s">
        <v>96</v>
      </c>
      <c r="N205" s="8" t="str">
        <f>_xlfn.IFNA(VLOOKUP(C205,'Points and Classes'!D:E,2,FALSE),"")</f>
        <v>Moto3</v>
      </c>
      <c r="O205" s="8">
        <f>IF(N205="Sportsman",0,_xlfn.IFNA(VLOOKUP(E205,'Points and Classes'!A:B,2,FALSE),0))</f>
        <v>50</v>
      </c>
      <c r="P205" s="8">
        <f>_xlfn.IFNA(VLOOKUP(N205&amp;G205,'By Class Overall'!A:F,6,FALSE),0)</f>
        <v>180</v>
      </c>
      <c r="Q205" s="8">
        <f>_xlfn.IFNA(VLOOKUP(N205&amp;G205,'By Class Overall'!A:G,7,FALSE),0)</f>
        <v>1</v>
      </c>
    </row>
    <row r="206" spans="1:17" x14ac:dyDescent="0.25">
      <c r="A206" s="26">
        <v>2</v>
      </c>
      <c r="B206" s="26" t="s">
        <v>12</v>
      </c>
      <c r="C206" s="26" t="s">
        <v>101</v>
      </c>
      <c r="D206" s="26">
        <v>12</v>
      </c>
      <c r="E206" s="26">
        <v>2</v>
      </c>
      <c r="F206" s="26">
        <v>33</v>
      </c>
      <c r="G206" s="26" t="s">
        <v>97</v>
      </c>
      <c r="H206" s="26">
        <v>7</v>
      </c>
      <c r="I206" s="26" t="s">
        <v>317</v>
      </c>
      <c r="J206" s="27">
        <v>1.1111111111111111E-3</v>
      </c>
      <c r="K206" s="26">
        <v>17.177</v>
      </c>
      <c r="L206" s="26" t="s">
        <v>98</v>
      </c>
      <c r="M206" s="26" t="s">
        <v>99</v>
      </c>
      <c r="N206" s="8" t="str">
        <f>_xlfn.IFNA(VLOOKUP(C206,'Points and Classes'!D:E,2,FALSE),"")</f>
        <v>Moto3</v>
      </c>
      <c r="O206" s="8">
        <f>IF(N206="Sportsman",0,_xlfn.IFNA(VLOOKUP(E206,'Points and Classes'!A:B,2,FALSE),0))</f>
        <v>40</v>
      </c>
      <c r="P206" s="8">
        <f>_xlfn.IFNA(VLOOKUP(N206&amp;G206,'By Class Overall'!A:F,6,FALSE),0)</f>
        <v>40</v>
      </c>
      <c r="Q206" s="8">
        <f>_xlfn.IFNA(VLOOKUP(N206&amp;G206,'By Class Overall'!A:G,7,FALSE),0)</f>
        <v>7</v>
      </c>
    </row>
    <row r="207" spans="1:17" x14ac:dyDescent="0.25">
      <c r="A207" s="26">
        <v>2</v>
      </c>
      <c r="B207" s="26" t="s">
        <v>12</v>
      </c>
      <c r="C207" s="26" t="s">
        <v>101</v>
      </c>
      <c r="D207" s="26">
        <v>13</v>
      </c>
      <c r="E207" s="26">
        <v>3</v>
      </c>
      <c r="F207" s="26">
        <v>369</v>
      </c>
      <c r="G207" s="26" t="s">
        <v>141</v>
      </c>
      <c r="H207" s="26">
        <v>7</v>
      </c>
      <c r="I207" s="26" t="s">
        <v>318</v>
      </c>
      <c r="J207" s="27">
        <v>1.2847222222222223E-3</v>
      </c>
      <c r="K207" s="26">
        <v>14.98</v>
      </c>
      <c r="L207" s="26" t="s">
        <v>142</v>
      </c>
      <c r="M207" s="26" t="s">
        <v>203</v>
      </c>
      <c r="N207" s="8" t="str">
        <f>_xlfn.IFNA(VLOOKUP(C207,'Points and Classes'!D:E,2,FALSE),"")</f>
        <v>Moto3</v>
      </c>
      <c r="O207" s="8">
        <f>IF(N207="Sportsman",0,_xlfn.IFNA(VLOOKUP(E207,'Points and Classes'!A:B,2,FALSE),0))</f>
        <v>32</v>
      </c>
      <c r="P207" s="8">
        <f>_xlfn.IFNA(VLOOKUP(N207&amp;G207,'By Class Overall'!A:F,6,FALSE),0)</f>
        <v>64</v>
      </c>
      <c r="Q207" s="8">
        <f>_xlfn.IFNA(VLOOKUP(N207&amp;G207,'By Class Overall'!A:G,7,FALSE),0)</f>
        <v>4</v>
      </c>
    </row>
    <row r="208" spans="1:17" x14ac:dyDescent="0.25">
      <c r="A208" s="26">
        <v>2</v>
      </c>
      <c r="B208" s="26" t="s">
        <v>12</v>
      </c>
      <c r="C208" s="26" t="s">
        <v>101</v>
      </c>
      <c r="D208" s="26">
        <v>14</v>
      </c>
      <c r="E208" s="26">
        <v>4</v>
      </c>
      <c r="F208" s="26">
        <v>660</v>
      </c>
      <c r="G208" s="26" t="s">
        <v>35</v>
      </c>
      <c r="H208" s="26">
        <v>7</v>
      </c>
      <c r="I208" s="26" t="s">
        <v>319</v>
      </c>
      <c r="J208" s="27">
        <v>1.2962962962962963E-3</v>
      </c>
      <c r="K208" s="26">
        <v>1.234</v>
      </c>
      <c r="L208" s="26" t="s">
        <v>79</v>
      </c>
      <c r="M208" s="26" t="s">
        <v>36</v>
      </c>
      <c r="N208" s="8" t="str">
        <f>_xlfn.IFNA(VLOOKUP(C208,'Points and Classes'!D:E,2,FALSE),"")</f>
        <v>Moto3</v>
      </c>
      <c r="O208" s="8">
        <f>IF(N208="Sportsman",0,_xlfn.IFNA(VLOOKUP(E208,'Points and Classes'!A:B,2,FALSE),0))</f>
        <v>26</v>
      </c>
      <c r="P208" s="8">
        <f>_xlfn.IFNA(VLOOKUP(N208&amp;G208,'By Class Overall'!A:F,6,FALSE),0)</f>
        <v>110</v>
      </c>
      <c r="Q208" s="8">
        <f>_xlfn.IFNA(VLOOKUP(N208&amp;G208,'By Class Overall'!A:G,7,FALSE),0)</f>
        <v>3</v>
      </c>
    </row>
    <row r="209" spans="1:17" x14ac:dyDescent="0.25">
      <c r="A209" s="26">
        <v>2</v>
      </c>
      <c r="B209" s="26" t="s">
        <v>12</v>
      </c>
      <c r="C209" s="26" t="s">
        <v>101</v>
      </c>
      <c r="D209" s="26">
        <v>15</v>
      </c>
      <c r="E209" s="26">
        <v>5</v>
      </c>
      <c r="F209" s="26">
        <v>317</v>
      </c>
      <c r="G209" s="26" t="s">
        <v>268</v>
      </c>
      <c r="H209" s="26">
        <v>6</v>
      </c>
      <c r="I209" s="26" t="s">
        <v>320</v>
      </c>
      <c r="J209" s="26" t="s">
        <v>64</v>
      </c>
      <c r="K209" s="26" t="s">
        <v>64</v>
      </c>
      <c r="L209" s="26" t="s">
        <v>270</v>
      </c>
      <c r="M209" s="26" t="s">
        <v>271</v>
      </c>
      <c r="N209" s="8" t="str">
        <f>_xlfn.IFNA(VLOOKUP(C209,'Points and Classes'!D:E,2,FALSE),"")</f>
        <v>Moto3</v>
      </c>
      <c r="O209" s="8">
        <f>IF(N209="Sportsman",0,_xlfn.IFNA(VLOOKUP(E209,'Points and Classes'!A:B,2,FALSE),0))</f>
        <v>22</v>
      </c>
      <c r="P209" s="8">
        <f>_xlfn.IFNA(VLOOKUP(N209&amp;G209,'By Class Overall'!A:F,6,FALSE),0)</f>
        <v>126</v>
      </c>
      <c r="Q209" s="8">
        <f>_xlfn.IFNA(VLOOKUP(N209&amp;G209,'By Class Overall'!A:G,7,FALSE),0)</f>
        <v>2</v>
      </c>
    </row>
    <row r="210" spans="1:17" x14ac:dyDescent="0.25">
      <c r="A210" s="26">
        <v>2</v>
      </c>
      <c r="B210" s="26" t="s">
        <v>12</v>
      </c>
      <c r="C210" s="26" t="s">
        <v>101</v>
      </c>
      <c r="D210" s="26">
        <v>16</v>
      </c>
      <c r="E210" s="26">
        <v>6</v>
      </c>
      <c r="F210" s="26">
        <v>113</v>
      </c>
      <c r="G210" s="26" t="s">
        <v>149</v>
      </c>
      <c r="H210" s="26">
        <v>6</v>
      </c>
      <c r="I210" s="26" t="s">
        <v>321</v>
      </c>
      <c r="J210" s="26" t="s">
        <v>64</v>
      </c>
      <c r="K210" s="26">
        <v>2.8039999999999998</v>
      </c>
      <c r="L210" s="26" t="s">
        <v>206</v>
      </c>
      <c r="M210" s="26" t="s">
        <v>150</v>
      </c>
      <c r="N210" s="8" t="str">
        <f>_xlfn.IFNA(VLOOKUP(C210,'Points and Classes'!D:E,2,FALSE),"")</f>
        <v>Moto3</v>
      </c>
      <c r="O210" s="8">
        <f>IF(N210="Sportsman",0,_xlfn.IFNA(VLOOKUP(E210,'Points and Classes'!A:B,2,FALSE),0))</f>
        <v>20</v>
      </c>
      <c r="P210" s="8">
        <f>_xlfn.IFNA(VLOOKUP(N210&amp;G210,'By Class Overall'!A:F,6,FALSE),0)</f>
        <v>62</v>
      </c>
      <c r="Q210" s="8">
        <f>_xlfn.IFNA(VLOOKUP(N210&amp;G210,'By Class Overall'!A:G,7,FALSE),0)</f>
        <v>5</v>
      </c>
    </row>
    <row r="211" spans="1:17" x14ac:dyDescent="0.25">
      <c r="A211" s="26">
        <v>2</v>
      </c>
      <c r="B211" s="26" t="s">
        <v>12</v>
      </c>
      <c r="C211" s="26" t="s">
        <v>101</v>
      </c>
      <c r="D211" s="26">
        <v>17</v>
      </c>
      <c r="E211" s="26">
        <v>7</v>
      </c>
      <c r="F211" s="26">
        <v>142</v>
      </c>
      <c r="G211" s="26" t="s">
        <v>138</v>
      </c>
      <c r="H211" s="26">
        <v>6</v>
      </c>
      <c r="I211" s="26" t="s">
        <v>322</v>
      </c>
      <c r="J211" s="26" t="s">
        <v>64</v>
      </c>
      <c r="K211" s="26">
        <v>21.884</v>
      </c>
      <c r="L211" s="26" t="s">
        <v>229</v>
      </c>
      <c r="M211" s="26" t="s">
        <v>162</v>
      </c>
      <c r="N211" s="8" t="str">
        <f>_xlfn.IFNA(VLOOKUP(C211,'Points and Classes'!D:E,2,FALSE),"")</f>
        <v>Moto3</v>
      </c>
      <c r="O211" s="8">
        <f>IF(N211="Sportsman",0,_xlfn.IFNA(VLOOKUP(E211,'Points and Classes'!A:B,2,FALSE),0))</f>
        <v>18</v>
      </c>
      <c r="P211" s="8">
        <f>_xlfn.IFNA(VLOOKUP(N211&amp;G211,'By Class Overall'!A:F,6,FALSE),0)</f>
        <v>38</v>
      </c>
      <c r="Q211" s="8">
        <f>_xlfn.IFNA(VLOOKUP(N211&amp;G211,'By Class Overall'!A:G,7,FALSE),0)</f>
        <v>9</v>
      </c>
    </row>
    <row r="212" spans="1:17" x14ac:dyDescent="0.25">
      <c r="A212" s="26">
        <v>2</v>
      </c>
      <c r="B212" s="26" t="s">
        <v>12</v>
      </c>
      <c r="C212" s="26" t="s">
        <v>105</v>
      </c>
      <c r="D212" s="26">
        <v>1</v>
      </c>
      <c r="E212" s="26">
        <v>1</v>
      </c>
      <c r="F212" s="26">
        <v>107</v>
      </c>
      <c r="G212" s="26" t="s">
        <v>30</v>
      </c>
      <c r="H212" s="26">
        <v>7</v>
      </c>
      <c r="I212" s="26" t="s">
        <v>323</v>
      </c>
      <c r="J212" s="26"/>
      <c r="K212" s="26"/>
      <c r="L212" s="26" t="s">
        <v>31</v>
      </c>
      <c r="M212" s="26" t="s">
        <v>32</v>
      </c>
      <c r="N212" s="8" t="str">
        <f>_xlfn.IFNA(VLOOKUP(C212,'Points and Classes'!D:E,2,FALSE),"")</f>
        <v>Novice GTO</v>
      </c>
      <c r="O212" s="8">
        <f>IF(N212="Sportsman",0,_xlfn.IFNA(VLOOKUP(E212,'Points and Classes'!A:B,2,FALSE),0))</f>
        <v>50</v>
      </c>
      <c r="P212" s="8">
        <f>_xlfn.IFNA(VLOOKUP(N212&amp;G212,'By Class Overall'!A:F,6,FALSE),0)</f>
        <v>172</v>
      </c>
      <c r="Q212" s="8">
        <f>_xlfn.IFNA(VLOOKUP(N212&amp;G212,'By Class Overall'!A:G,7,FALSE),0)</f>
        <v>2</v>
      </c>
    </row>
    <row r="213" spans="1:17" x14ac:dyDescent="0.25">
      <c r="A213" s="26">
        <v>2</v>
      </c>
      <c r="B213" s="26" t="s">
        <v>12</v>
      </c>
      <c r="C213" s="26" t="s">
        <v>105</v>
      </c>
      <c r="D213" s="26">
        <v>2</v>
      </c>
      <c r="E213" s="26">
        <v>2</v>
      </c>
      <c r="F213" s="26">
        <v>136</v>
      </c>
      <c r="G213" s="26" t="s">
        <v>18</v>
      </c>
      <c r="H213" s="26">
        <v>7</v>
      </c>
      <c r="I213" s="26" t="s">
        <v>325</v>
      </c>
      <c r="J213" s="26">
        <v>10.715</v>
      </c>
      <c r="K213" s="26">
        <v>10.715</v>
      </c>
      <c r="L213" s="26" t="s">
        <v>148</v>
      </c>
      <c r="M213" s="26" t="s">
        <v>20</v>
      </c>
      <c r="N213" s="8" t="str">
        <f>_xlfn.IFNA(VLOOKUP(C213,'Points and Classes'!D:E,2,FALSE),"")</f>
        <v>Novice GTO</v>
      </c>
      <c r="O213" s="8">
        <f>IF(N213="Sportsman",0,_xlfn.IFNA(VLOOKUP(E213,'Points and Classes'!A:B,2,FALSE),0))</f>
        <v>40</v>
      </c>
      <c r="P213" s="8">
        <f>_xlfn.IFNA(VLOOKUP(N213&amp;G213,'By Class Overall'!A:F,6,FALSE),0)</f>
        <v>180</v>
      </c>
      <c r="Q213" s="8">
        <f>_xlfn.IFNA(VLOOKUP(N213&amp;G213,'By Class Overall'!A:G,7,FALSE),0)</f>
        <v>1</v>
      </c>
    </row>
    <row r="214" spans="1:17" x14ac:dyDescent="0.25">
      <c r="A214" s="26">
        <v>2</v>
      </c>
      <c r="B214" s="26" t="s">
        <v>12</v>
      </c>
      <c r="C214" s="26" t="s">
        <v>105</v>
      </c>
      <c r="D214" s="26">
        <v>3</v>
      </c>
      <c r="E214" s="26">
        <v>3</v>
      </c>
      <c r="F214" s="26">
        <v>104</v>
      </c>
      <c r="G214" s="26" t="s">
        <v>180</v>
      </c>
      <c r="H214" s="26">
        <v>7</v>
      </c>
      <c r="I214" s="26" t="s">
        <v>326</v>
      </c>
      <c r="J214" s="26">
        <v>14.846</v>
      </c>
      <c r="K214" s="26">
        <v>4.1310000000000002</v>
      </c>
      <c r="L214" s="26" t="s">
        <v>181</v>
      </c>
      <c r="M214" s="26" t="s">
        <v>182</v>
      </c>
      <c r="N214" s="8" t="str">
        <f>_xlfn.IFNA(VLOOKUP(C214,'Points and Classes'!D:E,2,FALSE),"")</f>
        <v>Novice GTO</v>
      </c>
      <c r="O214" s="8">
        <f>IF(N214="Sportsman",0,_xlfn.IFNA(VLOOKUP(E214,'Points and Classes'!A:B,2,FALSE),0))</f>
        <v>32</v>
      </c>
      <c r="P214" s="8">
        <f>_xlfn.IFNA(VLOOKUP(N214&amp;G214,'By Class Overall'!A:F,6,FALSE),0)</f>
        <v>64</v>
      </c>
      <c r="Q214" s="8">
        <f>_xlfn.IFNA(VLOOKUP(N214&amp;G214,'By Class Overall'!A:G,7,FALSE),0)</f>
        <v>4</v>
      </c>
    </row>
    <row r="215" spans="1:17" x14ac:dyDescent="0.25">
      <c r="A215" s="26">
        <v>2</v>
      </c>
      <c r="B215" s="26" t="s">
        <v>12</v>
      </c>
      <c r="C215" s="26" t="s">
        <v>105</v>
      </c>
      <c r="D215" s="26">
        <v>4</v>
      </c>
      <c r="E215" s="26">
        <v>4</v>
      </c>
      <c r="F215" s="26">
        <v>467</v>
      </c>
      <c r="G215" s="26" t="s">
        <v>164</v>
      </c>
      <c r="H215" s="26">
        <v>7</v>
      </c>
      <c r="I215" s="26" t="s">
        <v>327</v>
      </c>
      <c r="J215" s="26">
        <v>16.584</v>
      </c>
      <c r="K215" s="26">
        <v>1.738</v>
      </c>
      <c r="L215" s="26" t="s">
        <v>28</v>
      </c>
      <c r="M215" s="26" t="s">
        <v>29</v>
      </c>
      <c r="N215" s="8" t="str">
        <f>_xlfn.IFNA(VLOOKUP(C215,'Points and Classes'!D:E,2,FALSE),"")</f>
        <v>Novice GTO</v>
      </c>
      <c r="O215" s="8">
        <f>IF(N215="Sportsman",0,_xlfn.IFNA(VLOOKUP(E215,'Points and Classes'!A:B,2,FALSE),0))</f>
        <v>26</v>
      </c>
      <c r="P215" s="8">
        <f>_xlfn.IFNA(VLOOKUP(N215&amp;G215,'By Class Overall'!A:F,6,FALSE),0)</f>
        <v>110</v>
      </c>
      <c r="Q215" s="8">
        <f>_xlfn.IFNA(VLOOKUP(N215&amp;G215,'By Class Overall'!A:G,7,FALSE),0)</f>
        <v>3</v>
      </c>
    </row>
    <row r="216" spans="1:17" x14ac:dyDescent="0.25">
      <c r="A216" s="26">
        <v>2</v>
      </c>
      <c r="B216" s="26" t="s">
        <v>12</v>
      </c>
      <c r="C216" s="26" t="s">
        <v>105</v>
      </c>
      <c r="D216" s="26">
        <v>5</v>
      </c>
      <c r="E216" s="26">
        <v>5</v>
      </c>
      <c r="F216" s="26">
        <v>550</v>
      </c>
      <c r="G216" s="26" t="s">
        <v>226</v>
      </c>
      <c r="H216" s="26">
        <v>7</v>
      </c>
      <c r="I216" s="26" t="s">
        <v>328</v>
      </c>
      <c r="J216" s="26">
        <v>18.263000000000002</v>
      </c>
      <c r="K216" s="26">
        <v>1.679</v>
      </c>
      <c r="L216" s="26" t="s">
        <v>228</v>
      </c>
      <c r="M216" s="26" t="s">
        <v>81</v>
      </c>
      <c r="N216" s="8" t="str">
        <f>_xlfn.IFNA(VLOOKUP(C216,'Points and Classes'!D:E,2,FALSE),"")</f>
        <v>Novice GTO</v>
      </c>
      <c r="O216" s="8">
        <f>IF(N216="Sportsman",0,_xlfn.IFNA(VLOOKUP(E216,'Points and Classes'!A:B,2,FALSE),0))</f>
        <v>22</v>
      </c>
      <c r="P216" s="8">
        <f>_xlfn.IFNA(VLOOKUP(N216&amp;G216,'By Class Overall'!A:F,6,FALSE),0)</f>
        <v>42</v>
      </c>
      <c r="Q216" s="8">
        <f>_xlfn.IFNA(VLOOKUP(N216&amp;G216,'By Class Overall'!A:G,7,FALSE),0)</f>
        <v>9</v>
      </c>
    </row>
    <row r="217" spans="1:17" x14ac:dyDescent="0.25">
      <c r="A217" s="26">
        <v>2</v>
      </c>
      <c r="B217" s="26" t="s">
        <v>12</v>
      </c>
      <c r="C217" s="26" t="s">
        <v>105</v>
      </c>
      <c r="D217" s="26">
        <v>6</v>
      </c>
      <c r="E217" s="26">
        <v>6</v>
      </c>
      <c r="F217" s="26">
        <v>307</v>
      </c>
      <c r="G217" s="26" t="s">
        <v>25</v>
      </c>
      <c r="H217" s="26">
        <v>7</v>
      </c>
      <c r="I217" s="26" t="s">
        <v>329</v>
      </c>
      <c r="J217" s="26">
        <v>39.020000000000003</v>
      </c>
      <c r="K217" s="26">
        <v>20.757000000000001</v>
      </c>
      <c r="L217" s="26" t="s">
        <v>23</v>
      </c>
      <c r="M217" s="26" t="s">
        <v>27</v>
      </c>
      <c r="N217" s="8" t="str">
        <f>_xlfn.IFNA(VLOOKUP(C217,'Points and Classes'!D:E,2,FALSE),"")</f>
        <v>Novice GTO</v>
      </c>
      <c r="O217" s="8">
        <f>IF(N217="Sportsman",0,_xlfn.IFNA(VLOOKUP(E217,'Points and Classes'!A:B,2,FALSE),0))</f>
        <v>20</v>
      </c>
      <c r="P217" s="8">
        <f>_xlfn.IFNA(VLOOKUP(N217&amp;G217,'By Class Overall'!A:F,6,FALSE),0)</f>
        <v>38</v>
      </c>
      <c r="Q217" s="8">
        <f>_xlfn.IFNA(VLOOKUP(N217&amp;G217,'By Class Overall'!A:G,7,FALSE),0)</f>
        <v>11</v>
      </c>
    </row>
    <row r="218" spans="1:17" x14ac:dyDescent="0.25">
      <c r="A218" s="26">
        <v>2</v>
      </c>
      <c r="B218" s="26" t="s">
        <v>12</v>
      </c>
      <c r="C218" s="26" t="s">
        <v>105</v>
      </c>
      <c r="D218" s="26">
        <v>7</v>
      </c>
      <c r="E218" s="26">
        <v>7</v>
      </c>
      <c r="F218" s="26">
        <v>805</v>
      </c>
      <c r="G218" s="26" t="s">
        <v>43</v>
      </c>
      <c r="H218" s="26">
        <v>7</v>
      </c>
      <c r="I218" s="26" t="s">
        <v>330</v>
      </c>
      <c r="J218" s="26">
        <v>45.256</v>
      </c>
      <c r="K218" s="26">
        <v>6.2359999999999998</v>
      </c>
      <c r="L218" s="26" t="s">
        <v>44</v>
      </c>
      <c r="M218" s="26" t="s">
        <v>29</v>
      </c>
      <c r="N218" s="8" t="str">
        <f>_xlfn.IFNA(VLOOKUP(C218,'Points and Classes'!D:E,2,FALSE),"")</f>
        <v>Novice GTO</v>
      </c>
      <c r="O218" s="8">
        <f>IF(N218="Sportsman",0,_xlfn.IFNA(VLOOKUP(E218,'Points and Classes'!A:B,2,FALSE),0))</f>
        <v>18</v>
      </c>
      <c r="P218" s="8">
        <f>_xlfn.IFNA(VLOOKUP(N218&amp;G218,'By Class Overall'!A:F,6,FALSE),0)</f>
        <v>50</v>
      </c>
      <c r="Q218" s="8">
        <f>_xlfn.IFNA(VLOOKUP(N218&amp;G218,'By Class Overall'!A:G,7,FALSE),0)</f>
        <v>6</v>
      </c>
    </row>
    <row r="219" spans="1:17" x14ac:dyDescent="0.25">
      <c r="A219" s="26">
        <v>2</v>
      </c>
      <c r="B219" s="26" t="s">
        <v>12</v>
      </c>
      <c r="C219" s="26" t="s">
        <v>105</v>
      </c>
      <c r="D219" s="26">
        <v>8</v>
      </c>
      <c r="E219" s="26">
        <v>8</v>
      </c>
      <c r="F219" s="26">
        <v>711</v>
      </c>
      <c r="G219" s="26" t="s">
        <v>84</v>
      </c>
      <c r="H219" s="26">
        <v>7</v>
      </c>
      <c r="I219" s="26" t="s">
        <v>331</v>
      </c>
      <c r="J219" s="26">
        <v>50.307000000000002</v>
      </c>
      <c r="K219" s="26">
        <v>5.0510000000000002</v>
      </c>
      <c r="L219" s="26" t="s">
        <v>15</v>
      </c>
      <c r="M219" s="26" t="s">
        <v>85</v>
      </c>
      <c r="N219" s="8" t="str">
        <f>_xlfn.IFNA(VLOOKUP(C219,'Points and Classes'!D:E,2,FALSE),"")</f>
        <v>Novice GTO</v>
      </c>
      <c r="O219" s="8">
        <f>IF(N219="Sportsman",0,_xlfn.IFNA(VLOOKUP(E219,'Points and Classes'!A:B,2,FALSE),0))</f>
        <v>16</v>
      </c>
      <c r="P219" s="8">
        <f>_xlfn.IFNA(VLOOKUP(N219&amp;G219,'By Class Overall'!A:F,6,FALSE),0)</f>
        <v>44</v>
      </c>
      <c r="Q219" s="8">
        <f>_xlfn.IFNA(VLOOKUP(N219&amp;G219,'By Class Overall'!A:G,7,FALSE),0)</f>
        <v>8</v>
      </c>
    </row>
    <row r="220" spans="1:17" x14ac:dyDescent="0.25">
      <c r="A220" s="26">
        <v>2</v>
      </c>
      <c r="B220" s="26" t="s">
        <v>12</v>
      </c>
      <c r="C220" s="26" t="s">
        <v>105</v>
      </c>
      <c r="D220" s="26">
        <v>9</v>
      </c>
      <c r="E220" s="26">
        <v>9</v>
      </c>
      <c r="F220" s="26">
        <v>881</v>
      </c>
      <c r="G220" s="26" t="s">
        <v>163</v>
      </c>
      <c r="H220" s="26">
        <v>7</v>
      </c>
      <c r="I220" s="26" t="s">
        <v>332</v>
      </c>
      <c r="J220" s="27">
        <v>1.0532407407407407E-3</v>
      </c>
      <c r="K220" s="26">
        <v>40.930999999999997</v>
      </c>
      <c r="L220" s="26" t="s">
        <v>183</v>
      </c>
      <c r="M220" s="26" t="s">
        <v>184</v>
      </c>
      <c r="N220" s="8" t="str">
        <f>_xlfn.IFNA(VLOOKUP(C220,'Points and Classes'!D:E,2,FALSE),"")</f>
        <v>Novice GTO</v>
      </c>
      <c r="O220" s="8">
        <f>IF(N220="Sportsman",0,_xlfn.IFNA(VLOOKUP(E220,'Points and Classes'!A:B,2,FALSE),0))</f>
        <v>14</v>
      </c>
      <c r="P220" s="8">
        <f>_xlfn.IFNA(VLOOKUP(N220&amp;G220,'By Class Overall'!A:F,6,FALSE),0)</f>
        <v>14</v>
      </c>
      <c r="Q220" s="8">
        <f>_xlfn.IFNA(VLOOKUP(N220&amp;G220,'By Class Overall'!A:G,7,FALSE),0)</f>
        <v>20</v>
      </c>
    </row>
    <row r="221" spans="1:17" x14ac:dyDescent="0.25">
      <c r="A221" s="26">
        <v>2</v>
      </c>
      <c r="B221" s="26" t="s">
        <v>12</v>
      </c>
      <c r="C221" s="26" t="s">
        <v>105</v>
      </c>
      <c r="D221" s="26">
        <v>10</v>
      </c>
      <c r="E221" s="26">
        <v>10</v>
      </c>
      <c r="F221" s="26">
        <v>268</v>
      </c>
      <c r="G221" s="26" t="s">
        <v>87</v>
      </c>
      <c r="H221" s="26">
        <v>7</v>
      </c>
      <c r="I221" s="26" t="s">
        <v>324</v>
      </c>
      <c r="J221" s="27">
        <v>1.0763888888888889E-3</v>
      </c>
      <c r="K221" s="26">
        <v>2.1339999999999999</v>
      </c>
      <c r="L221" s="26" t="s">
        <v>88</v>
      </c>
      <c r="M221" s="26" t="s">
        <v>89</v>
      </c>
      <c r="N221" s="8" t="str">
        <f>_xlfn.IFNA(VLOOKUP(C221,'Points and Classes'!D:E,2,FALSE),"")</f>
        <v>Novice GTO</v>
      </c>
      <c r="O221" s="8">
        <f>IF(N221="Sportsman",0,_xlfn.IFNA(VLOOKUP(E221,'Points and Classes'!A:B,2,FALSE),0))</f>
        <v>12</v>
      </c>
      <c r="P221" s="8">
        <f>_xlfn.IFNA(VLOOKUP(N221&amp;G221,'By Class Overall'!A:F,6,FALSE),0)</f>
        <v>27</v>
      </c>
      <c r="Q221" s="8">
        <f>_xlfn.IFNA(VLOOKUP(N221&amp;G221,'By Class Overall'!A:G,7,FALSE),0)</f>
        <v>14</v>
      </c>
    </row>
    <row r="222" spans="1:17" x14ac:dyDescent="0.25">
      <c r="A222" s="26">
        <v>2</v>
      </c>
      <c r="B222" s="26" t="s">
        <v>12</v>
      </c>
      <c r="C222" s="26" t="s">
        <v>105</v>
      </c>
      <c r="D222" s="26" t="s">
        <v>38</v>
      </c>
      <c r="E222" s="26" t="s">
        <v>38</v>
      </c>
      <c r="F222" s="26">
        <v>442</v>
      </c>
      <c r="G222" s="26" t="s">
        <v>179</v>
      </c>
      <c r="H222" s="26"/>
      <c r="I222" s="26" t="s">
        <v>160</v>
      </c>
      <c r="J222" s="26" t="s">
        <v>38</v>
      </c>
      <c r="K222" s="26"/>
      <c r="L222" s="26" t="s">
        <v>15</v>
      </c>
      <c r="M222" s="26" t="s">
        <v>57</v>
      </c>
      <c r="N222" s="8" t="str">
        <f>_xlfn.IFNA(VLOOKUP(C222,'Points and Classes'!D:E,2,FALSE),"")</f>
        <v>Novice GTO</v>
      </c>
      <c r="O222" s="8">
        <f>IF(N222="Sportsman",0,_xlfn.IFNA(VLOOKUP(E222,'Points and Classes'!A:B,2,FALSE),0))</f>
        <v>0</v>
      </c>
      <c r="P222" s="8">
        <f>_xlfn.IFNA(VLOOKUP(N222&amp;G222,'By Class Overall'!A:F,6,FALSE),0)</f>
        <v>0</v>
      </c>
      <c r="Q222" s="8">
        <f>_xlfn.IFNA(VLOOKUP(N222&amp;G222,'By Class Overall'!A:G,7,FALSE),0)</f>
        <v>0</v>
      </c>
    </row>
    <row r="223" spans="1:17" x14ac:dyDescent="0.25">
      <c r="A223" s="26">
        <v>2</v>
      </c>
      <c r="B223" s="26" t="s">
        <v>12</v>
      </c>
      <c r="C223" s="26" t="s">
        <v>105</v>
      </c>
      <c r="D223" s="26" t="s">
        <v>38</v>
      </c>
      <c r="E223" s="26" t="s">
        <v>38</v>
      </c>
      <c r="F223" s="26">
        <v>100</v>
      </c>
      <c r="G223" s="26" t="s">
        <v>185</v>
      </c>
      <c r="H223" s="26"/>
      <c r="I223" s="26" t="s">
        <v>160</v>
      </c>
      <c r="J223" s="26" t="s">
        <v>38</v>
      </c>
      <c r="K223" s="26"/>
      <c r="L223" s="26" t="s">
        <v>15</v>
      </c>
      <c r="M223" s="26" t="s">
        <v>186</v>
      </c>
      <c r="N223" s="8" t="str">
        <f>_xlfn.IFNA(VLOOKUP(C223,'Points and Classes'!D:E,2,FALSE),"")</f>
        <v>Novice GTO</v>
      </c>
      <c r="O223" s="8">
        <f>IF(N223="Sportsman",0,_xlfn.IFNA(VLOOKUP(E223,'Points and Classes'!A:B,2,FALSE),0))</f>
        <v>0</v>
      </c>
      <c r="P223" s="8">
        <f>_xlfn.IFNA(VLOOKUP(N223&amp;G223,'By Class Overall'!A:F,6,FALSE),0)</f>
        <v>7</v>
      </c>
      <c r="Q223" s="8">
        <f>_xlfn.IFNA(VLOOKUP(N223&amp;G223,'By Class Overall'!A:G,7,FALSE),0)</f>
        <v>23</v>
      </c>
    </row>
    <row r="224" spans="1:17" x14ac:dyDescent="0.25">
      <c r="A224" s="26">
        <v>2</v>
      </c>
      <c r="B224" s="26" t="s">
        <v>12</v>
      </c>
      <c r="C224" s="26" t="s">
        <v>103</v>
      </c>
      <c r="D224" s="26">
        <v>1</v>
      </c>
      <c r="E224" s="26">
        <v>1</v>
      </c>
      <c r="F224" s="26">
        <v>307</v>
      </c>
      <c r="G224" s="26" t="s">
        <v>25</v>
      </c>
      <c r="H224" s="26">
        <v>7</v>
      </c>
      <c r="I224" s="26" t="s">
        <v>333</v>
      </c>
      <c r="J224" s="26"/>
      <c r="K224" s="26"/>
      <c r="L224" s="26" t="s">
        <v>23</v>
      </c>
      <c r="M224" s="26" t="s">
        <v>27</v>
      </c>
      <c r="N224" s="8" t="str">
        <f>_xlfn.IFNA(VLOOKUP(C224,'Points and Classes'!D:E,2,FALSE),"")</f>
        <v>Novice GTU</v>
      </c>
      <c r="O224" s="8">
        <f>IF(N224="Sportsman",0,_xlfn.IFNA(VLOOKUP(E224,'Points and Classes'!A:B,2,FALSE),0))</f>
        <v>50</v>
      </c>
      <c r="P224" s="8">
        <f>_xlfn.IFNA(VLOOKUP(N224&amp;G224,'By Class Overall'!A:F,6,FALSE),0)</f>
        <v>150</v>
      </c>
      <c r="Q224" s="8">
        <f>_xlfn.IFNA(VLOOKUP(N224&amp;G224,'By Class Overall'!A:G,7,FALSE),0)</f>
        <v>1</v>
      </c>
    </row>
    <row r="225" spans="1:17" x14ac:dyDescent="0.25">
      <c r="A225" s="26">
        <v>2</v>
      </c>
      <c r="B225" s="26" t="s">
        <v>12</v>
      </c>
      <c r="C225" s="26" t="s">
        <v>103</v>
      </c>
      <c r="D225" s="26">
        <v>2</v>
      </c>
      <c r="E225" s="26">
        <v>2</v>
      </c>
      <c r="F225" s="26">
        <v>805</v>
      </c>
      <c r="G225" s="26" t="s">
        <v>43</v>
      </c>
      <c r="H225" s="26">
        <v>7</v>
      </c>
      <c r="I225" s="26" t="s">
        <v>338</v>
      </c>
      <c r="J225" s="26">
        <v>3.0329999999999999</v>
      </c>
      <c r="K225" s="26">
        <v>3.0329999999999999</v>
      </c>
      <c r="L225" s="26" t="s">
        <v>44</v>
      </c>
      <c r="M225" s="26" t="s">
        <v>29</v>
      </c>
      <c r="N225" s="8" t="str">
        <f>_xlfn.IFNA(VLOOKUP(C225,'Points and Classes'!D:E,2,FALSE),"")</f>
        <v>Novice GTU</v>
      </c>
      <c r="O225" s="8">
        <f>IF(N225="Sportsman",0,_xlfn.IFNA(VLOOKUP(E225,'Points and Classes'!A:B,2,FALSE),0))</f>
        <v>40</v>
      </c>
      <c r="P225" s="8">
        <f>_xlfn.IFNA(VLOOKUP(N225&amp;G225,'By Class Overall'!A:F,6,FALSE),0)</f>
        <v>114</v>
      </c>
      <c r="Q225" s="8">
        <f>_xlfn.IFNA(VLOOKUP(N225&amp;G225,'By Class Overall'!A:G,7,FALSE),0)</f>
        <v>2</v>
      </c>
    </row>
    <row r="226" spans="1:17" x14ac:dyDescent="0.25">
      <c r="A226" s="26">
        <v>2</v>
      </c>
      <c r="B226" s="26" t="s">
        <v>12</v>
      </c>
      <c r="C226" s="26" t="s">
        <v>103</v>
      </c>
      <c r="D226" s="26">
        <v>3</v>
      </c>
      <c r="E226" s="26">
        <v>3</v>
      </c>
      <c r="F226" s="26">
        <v>746</v>
      </c>
      <c r="G226" s="26" t="s">
        <v>22</v>
      </c>
      <c r="H226" s="26">
        <v>7</v>
      </c>
      <c r="I226" s="26" t="s">
        <v>339</v>
      </c>
      <c r="J226" s="26">
        <v>3.8279999999999998</v>
      </c>
      <c r="K226" s="26">
        <v>0.79500000000000004</v>
      </c>
      <c r="L226" s="26" t="s">
        <v>23</v>
      </c>
      <c r="M226" s="26" t="s">
        <v>24</v>
      </c>
      <c r="N226" s="8" t="str">
        <f>_xlfn.IFNA(VLOOKUP(C226,'Points and Classes'!D:E,2,FALSE),"")</f>
        <v>Novice GTU</v>
      </c>
      <c r="O226" s="8">
        <f>IF(N226="Sportsman",0,_xlfn.IFNA(VLOOKUP(E226,'Points and Classes'!A:B,2,FALSE),0))</f>
        <v>32</v>
      </c>
      <c r="P226" s="8">
        <f>_xlfn.IFNA(VLOOKUP(N226&amp;G226,'By Class Overall'!A:F,6,FALSE),0)</f>
        <v>48</v>
      </c>
      <c r="Q226" s="8">
        <f>_xlfn.IFNA(VLOOKUP(N226&amp;G226,'By Class Overall'!A:G,7,FALSE),0)</f>
        <v>8</v>
      </c>
    </row>
    <row r="227" spans="1:17" x14ac:dyDescent="0.25">
      <c r="A227" s="26">
        <v>2</v>
      </c>
      <c r="B227" s="26" t="s">
        <v>12</v>
      </c>
      <c r="C227" s="26" t="s">
        <v>103</v>
      </c>
      <c r="D227" s="26">
        <v>4</v>
      </c>
      <c r="E227" s="26">
        <v>4</v>
      </c>
      <c r="F227" s="26">
        <v>711</v>
      </c>
      <c r="G227" s="26" t="s">
        <v>84</v>
      </c>
      <c r="H227" s="26">
        <v>7</v>
      </c>
      <c r="I227" s="26" t="s">
        <v>340</v>
      </c>
      <c r="J227" s="26">
        <v>4.66</v>
      </c>
      <c r="K227" s="26">
        <v>0.83199999999999996</v>
      </c>
      <c r="L227" s="26" t="s">
        <v>15</v>
      </c>
      <c r="M227" s="26" t="s">
        <v>85</v>
      </c>
      <c r="N227" s="8" t="str">
        <f>_xlfn.IFNA(VLOOKUP(C227,'Points and Classes'!D:E,2,FALSE),"")</f>
        <v>Novice GTU</v>
      </c>
      <c r="O227" s="8">
        <f>IF(N227="Sportsman",0,_xlfn.IFNA(VLOOKUP(E227,'Points and Classes'!A:B,2,FALSE),0))</f>
        <v>26</v>
      </c>
      <c r="P227" s="8">
        <f>_xlfn.IFNA(VLOOKUP(N227&amp;G227,'By Class Overall'!A:F,6,FALSE),0)</f>
        <v>100</v>
      </c>
      <c r="Q227" s="8">
        <f>_xlfn.IFNA(VLOOKUP(N227&amp;G227,'By Class Overall'!A:G,7,FALSE),0)</f>
        <v>3</v>
      </c>
    </row>
    <row r="228" spans="1:17" x14ac:dyDescent="0.25">
      <c r="A228" s="26">
        <v>2</v>
      </c>
      <c r="B228" s="26" t="s">
        <v>12</v>
      </c>
      <c r="C228" s="26" t="s">
        <v>103</v>
      </c>
      <c r="D228" s="26">
        <v>5</v>
      </c>
      <c r="E228" s="26">
        <v>5</v>
      </c>
      <c r="F228" s="26">
        <v>131</v>
      </c>
      <c r="G228" s="26" t="s">
        <v>200</v>
      </c>
      <c r="H228" s="26">
        <v>7</v>
      </c>
      <c r="I228" s="26" t="s">
        <v>341</v>
      </c>
      <c r="J228" s="26">
        <v>45.741999999999997</v>
      </c>
      <c r="K228" s="26">
        <v>41.082000000000001</v>
      </c>
      <c r="L228" s="26" t="s">
        <v>243</v>
      </c>
      <c r="M228" s="26" t="s">
        <v>57</v>
      </c>
      <c r="N228" s="8" t="str">
        <f>_xlfn.IFNA(VLOOKUP(C228,'Points and Classes'!D:E,2,FALSE),"")</f>
        <v>Novice GTU</v>
      </c>
      <c r="O228" s="8">
        <f>IF(N228="Sportsman",0,_xlfn.IFNA(VLOOKUP(E228,'Points and Classes'!A:B,2,FALSE),0))</f>
        <v>22</v>
      </c>
      <c r="P228" s="8">
        <f>_xlfn.IFNA(VLOOKUP(N228&amp;G228,'By Class Overall'!A:F,6,FALSE),0)</f>
        <v>48</v>
      </c>
      <c r="Q228" s="8">
        <f>_xlfn.IFNA(VLOOKUP(N228&amp;G228,'By Class Overall'!A:G,7,FALSE),0)</f>
        <v>8</v>
      </c>
    </row>
    <row r="229" spans="1:17" x14ac:dyDescent="0.25">
      <c r="A229" s="26">
        <v>2</v>
      </c>
      <c r="B229" s="26" t="s">
        <v>12</v>
      </c>
      <c r="C229" s="26" t="s">
        <v>103</v>
      </c>
      <c r="D229" s="26">
        <v>7</v>
      </c>
      <c r="E229" s="26">
        <v>6</v>
      </c>
      <c r="F229" s="26">
        <v>109</v>
      </c>
      <c r="G229" s="26" t="s">
        <v>139</v>
      </c>
      <c r="H229" s="26">
        <v>7</v>
      </c>
      <c r="I229" s="26" t="s">
        <v>342</v>
      </c>
      <c r="J229" s="26">
        <v>57.514000000000003</v>
      </c>
      <c r="K229" s="26">
        <v>7.2759999999999998</v>
      </c>
      <c r="L229" s="26" t="s">
        <v>15</v>
      </c>
      <c r="M229" s="26" t="s">
        <v>140</v>
      </c>
      <c r="N229" s="8" t="str">
        <f>_xlfn.IFNA(VLOOKUP(C229,'Points and Classes'!D:E,2,FALSE),"")</f>
        <v>Novice GTU</v>
      </c>
      <c r="O229" s="8">
        <f>IF(N229="Sportsman",0,_xlfn.IFNA(VLOOKUP(E229,'Points and Classes'!A:B,2,FALSE),0))</f>
        <v>20</v>
      </c>
      <c r="P229" s="8">
        <f>_xlfn.IFNA(VLOOKUP(N229&amp;G229,'By Class Overall'!A:F,6,FALSE),0)</f>
        <v>64</v>
      </c>
      <c r="Q229" s="8">
        <f>_xlfn.IFNA(VLOOKUP(N229&amp;G229,'By Class Overall'!A:G,7,FALSE),0)</f>
        <v>6</v>
      </c>
    </row>
    <row r="230" spans="1:17" x14ac:dyDescent="0.25">
      <c r="A230" s="26">
        <v>2</v>
      </c>
      <c r="B230" s="26" t="s">
        <v>12</v>
      </c>
      <c r="C230" s="26" t="s">
        <v>103</v>
      </c>
      <c r="D230" s="26">
        <v>8</v>
      </c>
      <c r="E230" s="26">
        <v>7</v>
      </c>
      <c r="F230" s="26">
        <v>268</v>
      </c>
      <c r="G230" s="26" t="s">
        <v>87</v>
      </c>
      <c r="H230" s="26">
        <v>7</v>
      </c>
      <c r="I230" s="26" t="s">
        <v>343</v>
      </c>
      <c r="J230" s="27">
        <v>7.175925925925927E-4</v>
      </c>
      <c r="K230" s="26">
        <v>4.7240000000000002</v>
      </c>
      <c r="L230" s="26" t="s">
        <v>88</v>
      </c>
      <c r="M230" s="26" t="s">
        <v>89</v>
      </c>
      <c r="N230" s="8" t="str">
        <f>_xlfn.IFNA(VLOOKUP(C230,'Points and Classes'!D:E,2,FALSE),"")</f>
        <v>Novice GTU</v>
      </c>
      <c r="O230" s="8">
        <f>IF(N230="Sportsman",0,_xlfn.IFNA(VLOOKUP(E230,'Points and Classes'!A:B,2,FALSE),0))</f>
        <v>18</v>
      </c>
      <c r="P230" s="8">
        <f>_xlfn.IFNA(VLOOKUP(N230&amp;G230,'By Class Overall'!A:F,6,FALSE),0)</f>
        <v>38</v>
      </c>
      <c r="Q230" s="8">
        <f>_xlfn.IFNA(VLOOKUP(N230&amp;G230,'By Class Overall'!A:G,7,FALSE),0)</f>
        <v>11</v>
      </c>
    </row>
    <row r="231" spans="1:17" x14ac:dyDescent="0.25">
      <c r="A231" s="26">
        <v>2</v>
      </c>
      <c r="B231" s="26" t="s">
        <v>12</v>
      </c>
      <c r="C231" s="26" t="s">
        <v>103</v>
      </c>
      <c r="D231" s="26">
        <v>11</v>
      </c>
      <c r="E231" s="26">
        <v>8</v>
      </c>
      <c r="F231" s="26">
        <v>113</v>
      </c>
      <c r="G231" s="26" t="s">
        <v>149</v>
      </c>
      <c r="H231" s="26">
        <v>7</v>
      </c>
      <c r="I231" s="26" t="s">
        <v>334</v>
      </c>
      <c r="J231" s="27">
        <v>9.6064814814814808E-4</v>
      </c>
      <c r="K231" s="26">
        <v>1.45</v>
      </c>
      <c r="L231" s="26" t="s">
        <v>206</v>
      </c>
      <c r="M231" s="26" t="s">
        <v>150</v>
      </c>
      <c r="N231" s="8" t="str">
        <f>_xlfn.IFNA(VLOOKUP(C231,'Points and Classes'!D:E,2,FALSE),"")</f>
        <v>Novice GTU</v>
      </c>
      <c r="O231" s="8">
        <f>IF(N231="Sportsman",0,_xlfn.IFNA(VLOOKUP(E231,'Points and Classes'!A:B,2,FALSE),0))</f>
        <v>16</v>
      </c>
      <c r="P231" s="8">
        <f>_xlfn.IFNA(VLOOKUP(N231&amp;G231,'By Class Overall'!A:F,6,FALSE),0)</f>
        <v>16</v>
      </c>
      <c r="Q231" s="8">
        <f>_xlfn.IFNA(VLOOKUP(N231&amp;G231,'By Class Overall'!A:G,7,FALSE),0)</f>
        <v>20</v>
      </c>
    </row>
    <row r="232" spans="1:17" x14ac:dyDescent="0.25">
      <c r="A232" s="26">
        <v>2</v>
      </c>
      <c r="B232" s="26" t="s">
        <v>12</v>
      </c>
      <c r="C232" s="26" t="s">
        <v>103</v>
      </c>
      <c r="D232" s="26">
        <v>12</v>
      </c>
      <c r="E232" s="26">
        <v>9</v>
      </c>
      <c r="F232" s="26">
        <v>369</v>
      </c>
      <c r="G232" s="26" t="s">
        <v>141</v>
      </c>
      <c r="H232" s="26">
        <v>7</v>
      </c>
      <c r="I232" s="26" t="s">
        <v>335</v>
      </c>
      <c r="J232" s="27">
        <v>9.7222222222222209E-4</v>
      </c>
      <c r="K232" s="26">
        <v>1.0680000000000001</v>
      </c>
      <c r="L232" s="26" t="s">
        <v>142</v>
      </c>
      <c r="M232" s="26" t="s">
        <v>203</v>
      </c>
      <c r="N232" s="8" t="str">
        <f>_xlfn.IFNA(VLOOKUP(C232,'Points and Classes'!D:E,2,FALSE),"")</f>
        <v>Novice GTU</v>
      </c>
      <c r="O232" s="8">
        <f>IF(N232="Sportsman",0,_xlfn.IFNA(VLOOKUP(E232,'Points and Classes'!A:B,2,FALSE),0))</f>
        <v>14</v>
      </c>
      <c r="P232" s="8">
        <f>_xlfn.IFNA(VLOOKUP(N232&amp;G232,'By Class Overall'!A:F,6,FALSE),0)</f>
        <v>14</v>
      </c>
      <c r="Q232" s="8">
        <f>_xlfn.IFNA(VLOOKUP(N232&amp;G232,'By Class Overall'!A:G,7,FALSE),0)</f>
        <v>21</v>
      </c>
    </row>
    <row r="233" spans="1:17" x14ac:dyDescent="0.25">
      <c r="A233" s="26">
        <v>2</v>
      </c>
      <c r="B233" s="26" t="s">
        <v>12</v>
      </c>
      <c r="C233" s="26" t="s">
        <v>103</v>
      </c>
      <c r="D233" s="26">
        <v>15</v>
      </c>
      <c r="E233" s="26">
        <v>10</v>
      </c>
      <c r="F233" s="26">
        <v>442</v>
      </c>
      <c r="G233" s="26" t="s">
        <v>179</v>
      </c>
      <c r="H233" s="26">
        <v>7</v>
      </c>
      <c r="I233" s="26" t="s">
        <v>336</v>
      </c>
      <c r="J233" s="27">
        <v>1.3425925925925925E-3</v>
      </c>
      <c r="K233" s="26">
        <v>16.937999999999999</v>
      </c>
      <c r="L233" s="26" t="s">
        <v>15</v>
      </c>
      <c r="M233" s="26" t="s">
        <v>57</v>
      </c>
      <c r="N233" s="8" t="str">
        <f>_xlfn.IFNA(VLOOKUP(C233,'Points and Classes'!D:E,2,FALSE),"")</f>
        <v>Novice GTU</v>
      </c>
      <c r="O233" s="8">
        <f>IF(N233="Sportsman",0,_xlfn.IFNA(VLOOKUP(E233,'Points and Classes'!A:B,2,FALSE),0))</f>
        <v>12</v>
      </c>
      <c r="P233" s="8">
        <f>_xlfn.IFNA(VLOOKUP(N233&amp;G233,'By Class Overall'!A:F,6,FALSE),0)</f>
        <v>18</v>
      </c>
      <c r="Q233" s="8">
        <f>_xlfn.IFNA(VLOOKUP(N233&amp;G233,'By Class Overall'!A:G,7,FALSE),0)</f>
        <v>18</v>
      </c>
    </row>
    <row r="234" spans="1:17" x14ac:dyDescent="0.25">
      <c r="A234" s="26">
        <v>2</v>
      </c>
      <c r="B234" s="26" t="s">
        <v>12</v>
      </c>
      <c r="C234" s="26" t="s">
        <v>103</v>
      </c>
      <c r="D234" s="26">
        <v>16</v>
      </c>
      <c r="E234" s="26">
        <v>11</v>
      </c>
      <c r="F234" s="26">
        <v>100</v>
      </c>
      <c r="G234" s="26" t="s">
        <v>185</v>
      </c>
      <c r="H234" s="26">
        <v>6</v>
      </c>
      <c r="I234" s="26" t="s">
        <v>337</v>
      </c>
      <c r="J234" s="26" t="s">
        <v>64</v>
      </c>
      <c r="K234" s="26" t="s">
        <v>64</v>
      </c>
      <c r="L234" s="26" t="s">
        <v>15</v>
      </c>
      <c r="M234" s="26" t="s">
        <v>186</v>
      </c>
      <c r="N234" s="8" t="str">
        <f>_xlfn.IFNA(VLOOKUP(C234,'Points and Classes'!D:E,2,FALSE),"")</f>
        <v>Novice GTU</v>
      </c>
      <c r="O234" s="8">
        <f>IF(N234="Sportsman",0,_xlfn.IFNA(VLOOKUP(E234,'Points and Classes'!A:B,2,FALSE),0))</f>
        <v>10</v>
      </c>
      <c r="P234" s="8">
        <f>_xlfn.IFNA(VLOOKUP(N234&amp;G234,'By Class Overall'!A:F,6,FALSE),0)</f>
        <v>20</v>
      </c>
      <c r="Q234" s="8">
        <f>_xlfn.IFNA(VLOOKUP(N234&amp;G234,'By Class Overall'!A:G,7,FALSE),0)</f>
        <v>16</v>
      </c>
    </row>
    <row r="235" spans="1:17" x14ac:dyDescent="0.25">
      <c r="A235" s="26">
        <v>2</v>
      </c>
      <c r="B235" s="26" t="s">
        <v>12</v>
      </c>
      <c r="C235" s="26" t="s">
        <v>103</v>
      </c>
      <c r="D235" s="26" t="s">
        <v>38</v>
      </c>
      <c r="E235" s="26" t="s">
        <v>38</v>
      </c>
      <c r="F235" s="26">
        <v>123</v>
      </c>
      <c r="G235" s="26" t="s">
        <v>106</v>
      </c>
      <c r="H235" s="26"/>
      <c r="I235" s="26" t="s">
        <v>160</v>
      </c>
      <c r="J235" s="26" t="s">
        <v>38</v>
      </c>
      <c r="K235" s="26"/>
      <c r="L235" s="26" t="s">
        <v>86</v>
      </c>
      <c r="M235" s="26" t="s">
        <v>108</v>
      </c>
      <c r="N235" s="8" t="str">
        <f>_xlfn.IFNA(VLOOKUP(C235,'Points and Classes'!D:E,2,FALSE),"")</f>
        <v>Novice GTU</v>
      </c>
      <c r="O235" s="8">
        <f>IF(N235="Sportsman",0,_xlfn.IFNA(VLOOKUP(E235,'Points and Classes'!A:B,2,FALSE),0))</f>
        <v>0</v>
      </c>
      <c r="P235" s="8">
        <f>_xlfn.IFNA(VLOOKUP(N235&amp;G235,'By Class Overall'!A:F,6,FALSE),0)</f>
        <v>40</v>
      </c>
      <c r="Q235" s="8">
        <f>_xlfn.IFNA(VLOOKUP(N235&amp;G235,'By Class Overall'!A:G,7,FALSE),0)</f>
        <v>10</v>
      </c>
    </row>
    <row r="236" spans="1:17" x14ac:dyDescent="0.25">
      <c r="A236" s="26">
        <v>2</v>
      </c>
      <c r="B236" s="26" t="s">
        <v>12</v>
      </c>
      <c r="C236" s="26" t="s">
        <v>103</v>
      </c>
      <c r="D236" s="26" t="s">
        <v>38</v>
      </c>
      <c r="E236" s="26" t="s">
        <v>38</v>
      </c>
      <c r="F236" s="26">
        <v>425</v>
      </c>
      <c r="G236" s="26" t="s">
        <v>230</v>
      </c>
      <c r="H236" s="26"/>
      <c r="I236" s="26" t="s">
        <v>160</v>
      </c>
      <c r="J236" s="26" t="s">
        <v>38</v>
      </c>
      <c r="K236" s="26"/>
      <c r="L236" s="26" t="s">
        <v>19</v>
      </c>
      <c r="M236" s="26" t="s">
        <v>165</v>
      </c>
      <c r="N236" s="8" t="str">
        <f>_xlfn.IFNA(VLOOKUP(C236,'Points and Classes'!D:E,2,FALSE),"")</f>
        <v>Novice GTU</v>
      </c>
      <c r="O236" s="8">
        <f>IF(N236="Sportsman",0,_xlfn.IFNA(VLOOKUP(E236,'Points and Classes'!A:B,2,FALSE),0))</f>
        <v>0</v>
      </c>
      <c r="P236" s="8">
        <f>_xlfn.IFNA(VLOOKUP(N236&amp;G236,'By Class Overall'!A:F,6,FALSE),0)</f>
        <v>9</v>
      </c>
      <c r="Q236" s="8">
        <f>_xlfn.IFNA(VLOOKUP(N236&amp;G236,'By Class Overall'!A:G,7,FALSE),0)</f>
        <v>22</v>
      </c>
    </row>
    <row r="237" spans="1:17" x14ac:dyDescent="0.25">
      <c r="A237" s="26">
        <v>2</v>
      </c>
      <c r="B237" s="26" t="s">
        <v>12</v>
      </c>
      <c r="C237" s="26" t="s">
        <v>344</v>
      </c>
      <c r="D237" s="26">
        <v>1</v>
      </c>
      <c r="E237" s="26">
        <v>1</v>
      </c>
      <c r="F237" s="26">
        <v>89</v>
      </c>
      <c r="G237" s="26" t="s">
        <v>215</v>
      </c>
      <c r="H237" s="26">
        <v>7</v>
      </c>
      <c r="I237" s="26" t="s">
        <v>345</v>
      </c>
      <c r="J237" s="26"/>
      <c r="K237" s="26"/>
      <c r="L237" s="26" t="s">
        <v>170</v>
      </c>
      <c r="M237" s="26" t="s">
        <v>216</v>
      </c>
      <c r="N237" s="8" t="str">
        <f>_xlfn.IFNA(VLOOKUP(C237,'Points and Classes'!D:E,2,FALSE),"")</f>
        <v>Open Superbike</v>
      </c>
      <c r="O237" s="8">
        <f>IF(N237="Sportsman",0,_xlfn.IFNA(VLOOKUP(E237,'Points and Classes'!A:B,2,FALSE),0))</f>
        <v>50</v>
      </c>
      <c r="P237" s="8">
        <f>_xlfn.IFNA(VLOOKUP(N237&amp;G237,'By Class Overall'!A:F,6,FALSE),0)</f>
        <v>100</v>
      </c>
      <c r="Q237" s="8">
        <f>_xlfn.IFNA(VLOOKUP(N237&amp;G237,'By Class Overall'!A:G,7,FALSE),0)</f>
        <v>4</v>
      </c>
    </row>
    <row r="238" spans="1:17" x14ac:dyDescent="0.25">
      <c r="A238" s="26">
        <v>2</v>
      </c>
      <c r="B238" s="26" t="s">
        <v>12</v>
      </c>
      <c r="C238" s="26" t="s">
        <v>344</v>
      </c>
      <c r="D238" s="26">
        <v>2</v>
      </c>
      <c r="E238" s="26">
        <v>2</v>
      </c>
      <c r="F238" s="26">
        <v>122</v>
      </c>
      <c r="G238" s="26" t="s">
        <v>56</v>
      </c>
      <c r="H238" s="26">
        <v>7</v>
      </c>
      <c r="I238" s="26" t="s">
        <v>347</v>
      </c>
      <c r="J238" s="26">
        <v>0.38700000000000001</v>
      </c>
      <c r="K238" s="26">
        <v>0.38700000000000001</v>
      </c>
      <c r="L238" s="26" t="s">
        <v>17</v>
      </c>
      <c r="M238" s="26" t="s">
        <v>57</v>
      </c>
      <c r="N238" s="8" t="str">
        <f>_xlfn.IFNA(VLOOKUP(C238,'Points and Classes'!D:E,2,FALSE),"")</f>
        <v>Open Superbike</v>
      </c>
      <c r="O238" s="8">
        <f>IF(N238="Sportsman",0,_xlfn.IFNA(VLOOKUP(E238,'Points and Classes'!A:B,2,FALSE),0))</f>
        <v>40</v>
      </c>
      <c r="P238" s="8">
        <f>_xlfn.IFNA(VLOOKUP(N238&amp;G238,'By Class Overall'!A:F,6,FALSE),0)</f>
        <v>120</v>
      </c>
      <c r="Q238" s="8">
        <f>_xlfn.IFNA(VLOOKUP(N238&amp;G238,'By Class Overall'!A:G,7,FALSE),0)</f>
        <v>2</v>
      </c>
    </row>
    <row r="239" spans="1:17" x14ac:dyDescent="0.25">
      <c r="A239" s="26">
        <v>2</v>
      </c>
      <c r="B239" s="26" t="s">
        <v>12</v>
      </c>
      <c r="C239" s="26" t="s">
        <v>344</v>
      </c>
      <c r="D239" s="26">
        <v>3</v>
      </c>
      <c r="E239" s="26">
        <v>3</v>
      </c>
      <c r="F239" s="26">
        <v>53</v>
      </c>
      <c r="G239" s="26" t="s">
        <v>65</v>
      </c>
      <c r="H239" s="26">
        <v>7</v>
      </c>
      <c r="I239" s="26" t="s">
        <v>348</v>
      </c>
      <c r="J239" s="26">
        <v>10.263</v>
      </c>
      <c r="K239" s="26">
        <v>9.8759999999999994</v>
      </c>
      <c r="L239" s="26" t="s">
        <v>17</v>
      </c>
      <c r="M239" s="26" t="s">
        <v>66</v>
      </c>
      <c r="N239" s="8" t="str">
        <f>_xlfn.IFNA(VLOOKUP(C239,'Points and Classes'!D:E,2,FALSE),"")</f>
        <v>Open Superbike</v>
      </c>
      <c r="O239" s="8">
        <f>IF(N239="Sportsman",0,_xlfn.IFNA(VLOOKUP(E239,'Points and Classes'!A:B,2,FALSE),0))</f>
        <v>32</v>
      </c>
      <c r="P239" s="8">
        <f>_xlfn.IFNA(VLOOKUP(N239&amp;G239,'By Class Overall'!A:F,6,FALSE),0)</f>
        <v>164</v>
      </c>
      <c r="Q239" s="8">
        <f>_xlfn.IFNA(VLOOKUP(N239&amp;G239,'By Class Overall'!A:G,7,FALSE),0)</f>
        <v>1</v>
      </c>
    </row>
    <row r="240" spans="1:17" x14ac:dyDescent="0.25">
      <c r="A240" s="26">
        <v>2</v>
      </c>
      <c r="B240" s="26" t="s">
        <v>12</v>
      </c>
      <c r="C240" s="26" t="s">
        <v>344</v>
      </c>
      <c r="D240" s="26">
        <v>4</v>
      </c>
      <c r="E240" s="26">
        <v>4</v>
      </c>
      <c r="F240" s="26">
        <v>49</v>
      </c>
      <c r="G240" s="26" t="s">
        <v>47</v>
      </c>
      <c r="H240" s="26">
        <v>7</v>
      </c>
      <c r="I240" s="26" t="s">
        <v>349</v>
      </c>
      <c r="J240" s="26">
        <v>10.535</v>
      </c>
      <c r="K240" s="26">
        <v>0.27200000000000002</v>
      </c>
      <c r="L240" s="26" t="s">
        <v>14</v>
      </c>
      <c r="M240" s="26" t="s">
        <v>48</v>
      </c>
      <c r="N240" s="8" t="str">
        <f>_xlfn.IFNA(VLOOKUP(C240,'Points and Classes'!D:E,2,FALSE),"")</f>
        <v>Open Superbike</v>
      </c>
      <c r="O240" s="8">
        <f>IF(N240="Sportsman",0,_xlfn.IFNA(VLOOKUP(E240,'Points and Classes'!A:B,2,FALSE),0))</f>
        <v>26</v>
      </c>
      <c r="P240" s="8">
        <f>_xlfn.IFNA(VLOOKUP(N240&amp;G240,'By Class Overall'!A:F,6,FALSE),0)</f>
        <v>48</v>
      </c>
      <c r="Q240" s="8">
        <f>_xlfn.IFNA(VLOOKUP(N240&amp;G240,'By Class Overall'!A:G,7,FALSE),0)</f>
        <v>8</v>
      </c>
    </row>
    <row r="241" spans="1:17" x14ac:dyDescent="0.25">
      <c r="A241" s="26">
        <v>2</v>
      </c>
      <c r="B241" s="26" t="s">
        <v>12</v>
      </c>
      <c r="C241" s="26" t="s">
        <v>344</v>
      </c>
      <c r="D241" s="26">
        <v>5</v>
      </c>
      <c r="E241" s="26">
        <v>5</v>
      </c>
      <c r="F241" s="26">
        <v>527</v>
      </c>
      <c r="G241" s="26" t="s">
        <v>49</v>
      </c>
      <c r="H241" s="26">
        <v>7</v>
      </c>
      <c r="I241" s="26" t="s">
        <v>350</v>
      </c>
      <c r="J241" s="26">
        <v>10.984</v>
      </c>
      <c r="K241" s="26">
        <v>0.44900000000000001</v>
      </c>
      <c r="L241" s="26" t="s">
        <v>15</v>
      </c>
      <c r="M241" s="26" t="s">
        <v>57</v>
      </c>
      <c r="N241" s="8" t="str">
        <f>_xlfn.IFNA(VLOOKUP(C241,'Points and Classes'!D:E,2,FALSE),"")</f>
        <v>Open Superbike</v>
      </c>
      <c r="O241" s="8">
        <f>IF(N241="Sportsman",0,_xlfn.IFNA(VLOOKUP(E241,'Points and Classes'!A:B,2,FALSE),0))</f>
        <v>22</v>
      </c>
      <c r="P241" s="8">
        <f>_xlfn.IFNA(VLOOKUP(N241&amp;G241,'By Class Overall'!A:F,6,FALSE),0)</f>
        <v>54</v>
      </c>
      <c r="Q241" s="8">
        <f>_xlfn.IFNA(VLOOKUP(N241&amp;G241,'By Class Overall'!A:G,7,FALSE),0)</f>
        <v>7</v>
      </c>
    </row>
    <row r="242" spans="1:17" x14ac:dyDescent="0.25">
      <c r="A242" s="26">
        <v>2</v>
      </c>
      <c r="B242" s="26" t="s">
        <v>12</v>
      </c>
      <c r="C242" s="26" t="s">
        <v>344</v>
      </c>
      <c r="D242" s="26">
        <v>6</v>
      </c>
      <c r="E242" s="26">
        <v>6</v>
      </c>
      <c r="F242" s="26">
        <v>121</v>
      </c>
      <c r="G242" s="26" t="s">
        <v>59</v>
      </c>
      <c r="H242" s="26">
        <v>7</v>
      </c>
      <c r="I242" s="26" t="s">
        <v>351</v>
      </c>
      <c r="J242" s="26">
        <v>20.271999999999998</v>
      </c>
      <c r="K242" s="26">
        <v>9.2880000000000003</v>
      </c>
      <c r="L242" s="26" t="s">
        <v>60</v>
      </c>
      <c r="M242" s="26" t="s">
        <v>57</v>
      </c>
      <c r="N242" s="8" t="str">
        <f>_xlfn.IFNA(VLOOKUP(C242,'Points and Classes'!D:E,2,FALSE),"")</f>
        <v>Open Superbike</v>
      </c>
      <c r="O242" s="8">
        <f>IF(N242="Sportsman",0,_xlfn.IFNA(VLOOKUP(E242,'Points and Classes'!A:B,2,FALSE),0))</f>
        <v>20</v>
      </c>
      <c r="P242" s="8">
        <f>_xlfn.IFNA(VLOOKUP(N242&amp;G242,'By Class Overall'!A:F,6,FALSE),0)</f>
        <v>112</v>
      </c>
      <c r="Q242" s="8">
        <f>_xlfn.IFNA(VLOOKUP(N242&amp;G242,'By Class Overall'!A:G,7,FALSE),0)</f>
        <v>3</v>
      </c>
    </row>
    <row r="243" spans="1:17" x14ac:dyDescent="0.25">
      <c r="A243" s="26">
        <v>2</v>
      </c>
      <c r="B243" s="26" t="s">
        <v>12</v>
      </c>
      <c r="C243" s="26" t="s">
        <v>344</v>
      </c>
      <c r="D243" s="26">
        <v>7</v>
      </c>
      <c r="E243" s="26">
        <v>7</v>
      </c>
      <c r="F243" s="26">
        <v>96</v>
      </c>
      <c r="G243" s="26" t="s">
        <v>177</v>
      </c>
      <c r="H243" s="26">
        <v>7</v>
      </c>
      <c r="I243" s="26" t="s">
        <v>352</v>
      </c>
      <c r="J243" s="26">
        <v>28.702000000000002</v>
      </c>
      <c r="K243" s="26">
        <v>8.43</v>
      </c>
      <c r="L243" s="26" t="s">
        <v>15</v>
      </c>
      <c r="M243" s="26" t="s">
        <v>178</v>
      </c>
      <c r="N243" s="8" t="str">
        <f>_xlfn.IFNA(VLOOKUP(C243,'Points and Classes'!D:E,2,FALSE),"")</f>
        <v>Open Superbike</v>
      </c>
      <c r="O243" s="8">
        <f>IF(N243="Sportsman",0,_xlfn.IFNA(VLOOKUP(E243,'Points and Classes'!A:B,2,FALSE),0))</f>
        <v>18</v>
      </c>
      <c r="P243" s="8">
        <f>_xlfn.IFNA(VLOOKUP(N243&amp;G243,'By Class Overall'!A:F,6,FALSE),0)</f>
        <v>18</v>
      </c>
      <c r="Q243" s="8">
        <f>_xlfn.IFNA(VLOOKUP(N243&amp;G243,'By Class Overall'!A:G,7,FALSE),0)</f>
        <v>13</v>
      </c>
    </row>
    <row r="244" spans="1:17" x14ac:dyDescent="0.25">
      <c r="A244" s="26">
        <v>2</v>
      </c>
      <c r="B244" s="26" t="s">
        <v>12</v>
      </c>
      <c r="C244" s="26" t="s">
        <v>344</v>
      </c>
      <c r="D244" s="26">
        <v>8</v>
      </c>
      <c r="E244" s="26">
        <v>8</v>
      </c>
      <c r="F244" s="26">
        <v>365</v>
      </c>
      <c r="G244" s="26" t="s">
        <v>58</v>
      </c>
      <c r="H244" s="26">
        <v>7</v>
      </c>
      <c r="I244" s="26" t="s">
        <v>353</v>
      </c>
      <c r="J244" s="26">
        <v>34.124000000000002</v>
      </c>
      <c r="K244" s="26">
        <v>5.4219999999999997</v>
      </c>
      <c r="L244" s="26" t="s">
        <v>17</v>
      </c>
      <c r="M244" s="26" t="s">
        <v>70</v>
      </c>
      <c r="N244" s="8" t="str">
        <f>_xlfn.IFNA(VLOOKUP(C244,'Points and Classes'!D:E,2,FALSE),"")</f>
        <v>Open Superbike</v>
      </c>
      <c r="O244" s="8">
        <f>IF(N244="Sportsman",0,_xlfn.IFNA(VLOOKUP(E244,'Points and Classes'!A:B,2,FALSE),0))</f>
        <v>16</v>
      </c>
      <c r="P244" s="8">
        <f>_xlfn.IFNA(VLOOKUP(N244&amp;G244,'By Class Overall'!A:F,6,FALSE),0)</f>
        <v>16</v>
      </c>
      <c r="Q244" s="8">
        <f>_xlfn.IFNA(VLOOKUP(N244&amp;G244,'By Class Overall'!A:G,7,FALSE),0)</f>
        <v>16</v>
      </c>
    </row>
    <row r="245" spans="1:17" x14ac:dyDescent="0.25">
      <c r="A245" s="26">
        <v>2</v>
      </c>
      <c r="B245" s="26" t="s">
        <v>12</v>
      </c>
      <c r="C245" s="26" t="s">
        <v>344</v>
      </c>
      <c r="D245" s="26">
        <v>9</v>
      </c>
      <c r="E245" s="26">
        <v>9</v>
      </c>
      <c r="F245" s="26">
        <v>58</v>
      </c>
      <c r="G245" s="26" t="s">
        <v>153</v>
      </c>
      <c r="H245" s="26">
        <v>7</v>
      </c>
      <c r="I245" s="26" t="s">
        <v>354</v>
      </c>
      <c r="J245" s="27">
        <v>7.175925925925927E-4</v>
      </c>
      <c r="K245" s="26">
        <v>28.247</v>
      </c>
      <c r="L245" s="26" t="s">
        <v>154</v>
      </c>
      <c r="M245" s="26" t="s">
        <v>67</v>
      </c>
      <c r="N245" s="8" t="str">
        <f>_xlfn.IFNA(VLOOKUP(C245,'Points and Classes'!D:E,2,FALSE),"")</f>
        <v>Open Superbike</v>
      </c>
      <c r="O245" s="8">
        <f>IF(N245="Sportsman",0,_xlfn.IFNA(VLOOKUP(E245,'Points and Classes'!A:B,2,FALSE),0))</f>
        <v>14</v>
      </c>
      <c r="P245" s="8">
        <f>_xlfn.IFNA(VLOOKUP(N245&amp;G245,'By Class Overall'!A:F,6,FALSE),0)</f>
        <v>70</v>
      </c>
      <c r="Q245" s="8">
        <f>_xlfn.IFNA(VLOOKUP(N245&amp;G245,'By Class Overall'!A:G,7,FALSE),0)</f>
        <v>5</v>
      </c>
    </row>
    <row r="246" spans="1:17" x14ac:dyDescent="0.25">
      <c r="A246" s="26">
        <v>2</v>
      </c>
      <c r="B246" s="26" t="s">
        <v>12</v>
      </c>
      <c r="C246" s="26" t="s">
        <v>344</v>
      </c>
      <c r="D246" s="26">
        <v>10</v>
      </c>
      <c r="E246" s="26">
        <v>10</v>
      </c>
      <c r="F246" s="26" t="s">
        <v>217</v>
      </c>
      <c r="G246" s="26" t="s">
        <v>218</v>
      </c>
      <c r="H246" s="26">
        <v>7</v>
      </c>
      <c r="I246" s="26" t="s">
        <v>346</v>
      </c>
      <c r="J246" s="27">
        <v>8.2175925925925917E-4</v>
      </c>
      <c r="K246" s="26">
        <v>8.9350000000000005</v>
      </c>
      <c r="L246" s="26" t="s">
        <v>17</v>
      </c>
      <c r="M246" s="26" t="s">
        <v>219</v>
      </c>
      <c r="N246" s="8" t="str">
        <f>_xlfn.IFNA(VLOOKUP(C246,'Points and Classes'!D:E,2,FALSE),"")</f>
        <v>Open Superbike</v>
      </c>
      <c r="O246" s="8">
        <f>IF(N246="Sportsman",0,_xlfn.IFNA(VLOOKUP(E246,'Points and Classes'!A:B,2,FALSE),0))</f>
        <v>12</v>
      </c>
      <c r="P246" s="8">
        <f>_xlfn.IFNA(VLOOKUP(N246&amp;G246,'By Class Overall'!A:F,6,FALSE),0)</f>
        <v>12</v>
      </c>
      <c r="Q246" s="8">
        <f>_xlfn.IFNA(VLOOKUP(N246&amp;G246,'By Class Overall'!A:G,7,FALSE),0)</f>
        <v>17</v>
      </c>
    </row>
    <row r="247" spans="1:17" x14ac:dyDescent="0.25">
      <c r="A247" s="26">
        <v>2</v>
      </c>
      <c r="B247" s="26" t="s">
        <v>12</v>
      </c>
      <c r="C247" s="26" t="s">
        <v>344</v>
      </c>
      <c r="D247" s="26" t="s">
        <v>38</v>
      </c>
      <c r="E247" s="26" t="s">
        <v>38</v>
      </c>
      <c r="F247" s="26">
        <v>86</v>
      </c>
      <c r="G247" s="26" t="s">
        <v>50</v>
      </c>
      <c r="H247" s="26"/>
      <c r="I247" s="26" t="s">
        <v>160</v>
      </c>
      <c r="J247" s="26" t="s">
        <v>38</v>
      </c>
      <c r="K247" s="26"/>
      <c r="L247" s="26" t="s">
        <v>17</v>
      </c>
      <c r="M247" s="26" t="s">
        <v>33</v>
      </c>
      <c r="N247" s="8" t="str">
        <f>_xlfn.IFNA(VLOOKUP(C247,'Points and Classes'!D:E,2,FALSE),"")</f>
        <v>Open Superbike</v>
      </c>
      <c r="O247" s="8">
        <f>IF(N247="Sportsman",0,_xlfn.IFNA(VLOOKUP(E247,'Points and Classes'!A:B,2,FALSE),0))</f>
        <v>0</v>
      </c>
      <c r="P247" s="8">
        <f>_xlfn.IFNA(VLOOKUP(N247&amp;G247,'By Class Overall'!A:F,6,FALSE),0)</f>
        <v>0</v>
      </c>
      <c r="Q247" s="8">
        <f>_xlfn.IFNA(VLOOKUP(N247&amp;G247,'By Class Overall'!A:G,7,FALSE),0)</f>
        <v>0</v>
      </c>
    </row>
    <row r="248" spans="1:17" x14ac:dyDescent="0.25">
      <c r="A248" s="26">
        <v>2</v>
      </c>
      <c r="B248" s="26" t="s">
        <v>12</v>
      </c>
      <c r="C248" s="26" t="s">
        <v>344</v>
      </c>
      <c r="D248" s="26" t="s">
        <v>38</v>
      </c>
      <c r="E248" s="26" t="s">
        <v>38</v>
      </c>
      <c r="F248" s="26">
        <v>117</v>
      </c>
      <c r="G248" s="26" t="s">
        <v>16</v>
      </c>
      <c r="H248" s="26"/>
      <c r="I248" s="26" t="s">
        <v>160</v>
      </c>
      <c r="J248" s="26" t="s">
        <v>38</v>
      </c>
      <c r="K248" s="26"/>
      <c r="L248" s="26" t="s">
        <v>252</v>
      </c>
      <c r="M248" s="26" t="s">
        <v>63</v>
      </c>
      <c r="N248" s="8" t="str">
        <f>_xlfn.IFNA(VLOOKUP(C248,'Points and Classes'!D:E,2,FALSE),"")</f>
        <v>Open Superbike</v>
      </c>
      <c r="O248" s="8">
        <f>IF(N248="Sportsman",0,_xlfn.IFNA(VLOOKUP(E248,'Points and Classes'!A:B,2,FALSE),0))</f>
        <v>0</v>
      </c>
      <c r="P248" s="8">
        <f>_xlfn.IFNA(VLOOKUP(N248&amp;G248,'By Class Overall'!A:F,6,FALSE),0)</f>
        <v>46</v>
      </c>
      <c r="Q248" s="8">
        <f>_xlfn.IFNA(VLOOKUP(N248&amp;G248,'By Class Overall'!A:G,7,FALSE),0)</f>
        <v>9</v>
      </c>
    </row>
    <row r="249" spans="1:17" x14ac:dyDescent="0.25">
      <c r="A249" s="26">
        <v>2</v>
      </c>
      <c r="B249" s="26" t="s">
        <v>12</v>
      </c>
      <c r="C249" s="26" t="s">
        <v>344</v>
      </c>
      <c r="D249" s="26" t="s">
        <v>38</v>
      </c>
      <c r="E249" s="26" t="s">
        <v>38</v>
      </c>
      <c r="F249" s="26">
        <v>39</v>
      </c>
      <c r="G249" s="26" t="s">
        <v>53</v>
      </c>
      <c r="H249" s="26"/>
      <c r="I249" s="26" t="s">
        <v>160</v>
      </c>
      <c r="J249" s="26" t="s">
        <v>38</v>
      </c>
      <c r="K249" s="26"/>
      <c r="L249" s="26" t="s">
        <v>34</v>
      </c>
      <c r="M249" s="26" t="s">
        <v>55</v>
      </c>
      <c r="N249" s="8" t="str">
        <f>_xlfn.IFNA(VLOOKUP(C249,'Points and Classes'!D:E,2,FALSE),"")</f>
        <v>Open Superbike</v>
      </c>
      <c r="O249" s="8">
        <f>IF(N249="Sportsman",0,_xlfn.IFNA(VLOOKUP(E249,'Points and Classes'!A:B,2,FALSE),0))</f>
        <v>0</v>
      </c>
      <c r="P249" s="8">
        <f>_xlfn.IFNA(VLOOKUP(N249&amp;G249,'By Class Overall'!A:F,6,FALSE),0)</f>
        <v>0</v>
      </c>
      <c r="Q249" s="8">
        <f>_xlfn.IFNA(VLOOKUP(N249&amp;G249,'By Class Overall'!A:G,7,FALSE),0)</f>
        <v>0</v>
      </c>
    </row>
    <row r="250" spans="1:17" x14ac:dyDescent="0.25">
      <c r="A250" s="26">
        <v>2</v>
      </c>
      <c r="B250" s="26" t="s">
        <v>12</v>
      </c>
      <c r="C250" s="26" t="s">
        <v>344</v>
      </c>
      <c r="D250" s="26" t="s">
        <v>38</v>
      </c>
      <c r="E250" s="26" t="s">
        <v>38</v>
      </c>
      <c r="F250" s="26">
        <v>464</v>
      </c>
      <c r="G250" s="26" t="s">
        <v>220</v>
      </c>
      <c r="H250" s="26"/>
      <c r="I250" s="26" t="s">
        <v>160</v>
      </c>
      <c r="J250" s="26" t="s">
        <v>38</v>
      </c>
      <c r="K250" s="26"/>
      <c r="L250" s="26" t="s">
        <v>170</v>
      </c>
      <c r="M250" s="26" t="s">
        <v>221</v>
      </c>
      <c r="N250" s="8" t="str">
        <f>_xlfn.IFNA(VLOOKUP(C250,'Points and Classes'!D:E,2,FALSE),"")</f>
        <v>Open Superbike</v>
      </c>
      <c r="O250" s="8">
        <f>IF(N250="Sportsman",0,_xlfn.IFNA(VLOOKUP(E250,'Points and Classes'!A:B,2,FALSE),0))</f>
        <v>0</v>
      </c>
      <c r="P250" s="8">
        <f>_xlfn.IFNA(VLOOKUP(N250&amp;G250,'By Class Overall'!A:F,6,FALSE),0)</f>
        <v>0</v>
      </c>
      <c r="Q250" s="8">
        <f>_xlfn.IFNA(VLOOKUP(N250&amp;G250,'By Class Overall'!A:G,7,FALSE),0)</f>
        <v>0</v>
      </c>
    </row>
    <row r="251" spans="1:17" x14ac:dyDescent="0.25">
      <c r="A251" s="26">
        <v>2</v>
      </c>
      <c r="B251" s="26" t="s">
        <v>12</v>
      </c>
      <c r="C251" s="26" t="s">
        <v>344</v>
      </c>
      <c r="D251" s="26" t="s">
        <v>38</v>
      </c>
      <c r="E251" s="26" t="s">
        <v>38</v>
      </c>
      <c r="F251" s="26">
        <v>84</v>
      </c>
      <c r="G251" s="26" t="s">
        <v>45</v>
      </c>
      <c r="H251" s="26"/>
      <c r="I251" s="26" t="s">
        <v>160</v>
      </c>
      <c r="J251" s="26" t="s">
        <v>38</v>
      </c>
      <c r="K251" s="26"/>
      <c r="L251" s="26" t="s">
        <v>15</v>
      </c>
      <c r="M251" s="26" t="s">
        <v>46</v>
      </c>
      <c r="N251" s="8" t="str">
        <f>_xlfn.IFNA(VLOOKUP(C251,'Points and Classes'!D:E,2,FALSE),"")</f>
        <v>Open Superbike</v>
      </c>
      <c r="O251" s="8">
        <f>IF(N251="Sportsman",0,_xlfn.IFNA(VLOOKUP(E251,'Points and Classes'!A:B,2,FALSE),0))</f>
        <v>0</v>
      </c>
      <c r="P251" s="8">
        <f>_xlfn.IFNA(VLOOKUP(N251&amp;G251,'By Class Overall'!A:F,6,FALSE),0)</f>
        <v>0</v>
      </c>
      <c r="Q251" s="8">
        <f>_xlfn.IFNA(VLOOKUP(N251&amp;G251,'By Class Overall'!A:G,7,FALSE),0)</f>
        <v>0</v>
      </c>
    </row>
    <row r="252" spans="1:17" x14ac:dyDescent="0.25">
      <c r="A252" s="26">
        <v>2</v>
      </c>
      <c r="B252" s="26" t="s">
        <v>12</v>
      </c>
      <c r="C252" s="26" t="s">
        <v>344</v>
      </c>
      <c r="D252" s="26" t="s">
        <v>38</v>
      </c>
      <c r="E252" s="26" t="s">
        <v>38</v>
      </c>
      <c r="F252" s="26">
        <v>101</v>
      </c>
      <c r="G252" s="26" t="s">
        <v>68</v>
      </c>
      <c r="H252" s="26"/>
      <c r="I252" s="26" t="s">
        <v>160</v>
      </c>
      <c r="J252" s="26" t="s">
        <v>38</v>
      </c>
      <c r="K252" s="26"/>
      <c r="L252" s="26" t="s">
        <v>28</v>
      </c>
      <c r="M252" s="26" t="s">
        <v>42</v>
      </c>
      <c r="N252" s="8" t="str">
        <f>_xlfn.IFNA(VLOOKUP(C252,'Points and Classes'!D:E,2,FALSE),"")</f>
        <v>Open Superbike</v>
      </c>
      <c r="O252" s="8">
        <f>IF(N252="Sportsman",0,_xlfn.IFNA(VLOOKUP(E252,'Points and Classes'!A:B,2,FALSE),0))</f>
        <v>0</v>
      </c>
      <c r="P252" s="8">
        <f>_xlfn.IFNA(VLOOKUP(N252&amp;G252,'By Class Overall'!A:F,6,FALSE),0)</f>
        <v>40</v>
      </c>
      <c r="Q252" s="8">
        <f>_xlfn.IFNA(VLOOKUP(N252&amp;G252,'By Class Overall'!A:G,7,FALSE),0)</f>
        <v>10</v>
      </c>
    </row>
    <row r="253" spans="1:17" x14ac:dyDescent="0.25">
      <c r="A253" s="26">
        <v>2</v>
      </c>
      <c r="B253" s="26" t="s">
        <v>12</v>
      </c>
      <c r="C253" s="26" t="s">
        <v>344</v>
      </c>
      <c r="D253" s="26" t="s">
        <v>38</v>
      </c>
      <c r="E253" s="26" t="s">
        <v>38</v>
      </c>
      <c r="F253" s="26">
        <v>10</v>
      </c>
      <c r="G253" s="26" t="s">
        <v>143</v>
      </c>
      <c r="H253" s="26"/>
      <c r="I253" s="26" t="s">
        <v>160</v>
      </c>
      <c r="J253" s="26" t="s">
        <v>38</v>
      </c>
      <c r="K253" s="26"/>
      <c r="L253" s="26" t="s">
        <v>211</v>
      </c>
      <c r="M253" s="26" t="s">
        <v>162</v>
      </c>
      <c r="N253" s="8" t="str">
        <f>_xlfn.IFNA(VLOOKUP(C253,'Points and Classes'!D:E,2,FALSE),"")</f>
        <v>Open Superbike</v>
      </c>
      <c r="O253" s="8">
        <f>IF(N253="Sportsman",0,_xlfn.IFNA(VLOOKUP(E253,'Points and Classes'!A:B,2,FALSE),0))</f>
        <v>0</v>
      </c>
      <c r="P253" s="8">
        <f>_xlfn.IFNA(VLOOKUP(N253&amp;G253,'By Class Overall'!A:F,6,FALSE),0)</f>
        <v>0</v>
      </c>
      <c r="Q253" s="8">
        <f>_xlfn.IFNA(VLOOKUP(N253&amp;G253,'By Class Overall'!A:G,7,FALSE),0)</f>
        <v>0</v>
      </c>
    </row>
    <row r="254" spans="1:17" x14ac:dyDescent="0.25">
      <c r="A254" s="26">
        <v>2</v>
      </c>
      <c r="B254" s="26" t="s">
        <v>12</v>
      </c>
      <c r="C254" s="26" t="s">
        <v>344</v>
      </c>
      <c r="D254" s="26" t="s">
        <v>38</v>
      </c>
      <c r="E254" s="26" t="s">
        <v>38</v>
      </c>
      <c r="F254" s="26">
        <v>321</v>
      </c>
      <c r="G254" s="26" t="s">
        <v>145</v>
      </c>
      <c r="H254" s="26"/>
      <c r="I254" s="26" t="s">
        <v>160</v>
      </c>
      <c r="J254" s="26" t="s">
        <v>38</v>
      </c>
      <c r="K254" s="26"/>
      <c r="L254" s="26" t="s">
        <v>146</v>
      </c>
      <c r="M254" s="26" t="s">
        <v>147</v>
      </c>
      <c r="N254" s="8" t="str">
        <f>_xlfn.IFNA(VLOOKUP(C254,'Points and Classes'!D:E,2,FALSE),"")</f>
        <v>Open Superbike</v>
      </c>
      <c r="O254" s="8">
        <f>IF(N254="Sportsman",0,_xlfn.IFNA(VLOOKUP(E254,'Points and Classes'!A:B,2,FALSE),0))</f>
        <v>0</v>
      </c>
      <c r="P254" s="8">
        <f>_xlfn.IFNA(VLOOKUP(N254&amp;G254,'By Class Overall'!A:F,6,FALSE),0)</f>
        <v>18</v>
      </c>
      <c r="Q254" s="8">
        <f>_xlfn.IFNA(VLOOKUP(N254&amp;G254,'By Class Overall'!A:G,7,FALSE),0)</f>
        <v>13</v>
      </c>
    </row>
    <row r="255" spans="1:17" x14ac:dyDescent="0.25">
      <c r="A255" s="26">
        <v>2</v>
      </c>
      <c r="B255" s="26" t="s">
        <v>12</v>
      </c>
      <c r="C255" s="26" t="s">
        <v>102</v>
      </c>
      <c r="D255" s="26">
        <v>1</v>
      </c>
      <c r="E255" s="26">
        <v>1</v>
      </c>
      <c r="F255" s="26">
        <v>122</v>
      </c>
      <c r="G255" s="26" t="s">
        <v>56</v>
      </c>
      <c r="H255" s="26">
        <v>7</v>
      </c>
      <c r="I255" s="26" t="s">
        <v>355</v>
      </c>
      <c r="J255" s="26"/>
      <c r="K255" s="26"/>
      <c r="L255" s="26" t="s">
        <v>17</v>
      </c>
      <c r="M255" s="26" t="s">
        <v>57</v>
      </c>
      <c r="N255" s="8" t="str">
        <f>_xlfn.IFNA(VLOOKUP(C255,'Points and Classes'!D:E,2,FALSE),"")</f>
        <v>Open Superstock</v>
      </c>
      <c r="O255" s="8">
        <f>IF(N255="Sportsman",0,_xlfn.IFNA(VLOOKUP(E255,'Points and Classes'!A:B,2,FALSE),0))</f>
        <v>50</v>
      </c>
      <c r="P255" s="8">
        <f>_xlfn.IFNA(VLOOKUP(N255&amp;G255,'By Class Overall'!A:F,6,FALSE),0)</f>
        <v>180</v>
      </c>
      <c r="Q255" s="8">
        <f>_xlfn.IFNA(VLOOKUP(N255&amp;G255,'By Class Overall'!A:G,7,FALSE),0)</f>
        <v>1</v>
      </c>
    </row>
    <row r="256" spans="1:17" x14ac:dyDescent="0.25">
      <c r="A256" s="26">
        <v>2</v>
      </c>
      <c r="B256" s="26" t="s">
        <v>12</v>
      </c>
      <c r="C256" s="26" t="s">
        <v>102</v>
      </c>
      <c r="D256" s="26">
        <v>2</v>
      </c>
      <c r="E256" s="26">
        <v>2</v>
      </c>
      <c r="F256" s="26">
        <v>53</v>
      </c>
      <c r="G256" s="26" t="s">
        <v>65</v>
      </c>
      <c r="H256" s="26">
        <v>7</v>
      </c>
      <c r="I256" s="26" t="s">
        <v>356</v>
      </c>
      <c r="J256" s="26">
        <v>0.874</v>
      </c>
      <c r="K256" s="26">
        <v>0.874</v>
      </c>
      <c r="L256" s="26" t="s">
        <v>17</v>
      </c>
      <c r="M256" s="26" t="s">
        <v>66</v>
      </c>
      <c r="N256" s="8" t="str">
        <f>_xlfn.IFNA(VLOOKUP(C256,'Points and Classes'!D:E,2,FALSE),"")</f>
        <v>Open Superstock</v>
      </c>
      <c r="O256" s="8">
        <f>IF(N256="Sportsman",0,_xlfn.IFNA(VLOOKUP(E256,'Points and Classes'!A:B,2,FALSE),0))</f>
        <v>40</v>
      </c>
      <c r="P256" s="8">
        <f>_xlfn.IFNA(VLOOKUP(N256&amp;G256,'By Class Overall'!A:F,6,FALSE),0)</f>
        <v>162</v>
      </c>
      <c r="Q256" s="8">
        <f>_xlfn.IFNA(VLOOKUP(N256&amp;G256,'By Class Overall'!A:G,7,FALSE),0)</f>
        <v>2</v>
      </c>
    </row>
    <row r="257" spans="1:17" x14ac:dyDescent="0.25">
      <c r="A257" s="26">
        <v>2</v>
      </c>
      <c r="B257" s="26" t="s">
        <v>12</v>
      </c>
      <c r="C257" s="26" t="s">
        <v>102</v>
      </c>
      <c r="D257" s="26">
        <v>3</v>
      </c>
      <c r="E257" s="26">
        <v>3</v>
      </c>
      <c r="F257" s="26">
        <v>464</v>
      </c>
      <c r="G257" s="26" t="s">
        <v>220</v>
      </c>
      <c r="H257" s="26">
        <v>7</v>
      </c>
      <c r="I257" s="26" t="s">
        <v>357</v>
      </c>
      <c r="J257" s="26">
        <v>8.3759999999999994</v>
      </c>
      <c r="K257" s="26">
        <v>7.5019999999999998</v>
      </c>
      <c r="L257" s="26" t="s">
        <v>170</v>
      </c>
      <c r="M257" s="26" t="s">
        <v>221</v>
      </c>
      <c r="N257" s="8" t="str">
        <f>_xlfn.IFNA(VLOOKUP(C257,'Points and Classes'!D:E,2,FALSE),"")</f>
        <v>Open Superstock</v>
      </c>
      <c r="O257" s="8">
        <f>IF(N257="Sportsman",0,_xlfn.IFNA(VLOOKUP(E257,'Points and Classes'!A:B,2,FALSE),0))</f>
        <v>32</v>
      </c>
      <c r="P257" s="8">
        <f>_xlfn.IFNA(VLOOKUP(N257&amp;G257,'By Class Overall'!A:F,6,FALSE),0)</f>
        <v>58</v>
      </c>
      <c r="Q257" s="8">
        <f>_xlfn.IFNA(VLOOKUP(N257&amp;G257,'By Class Overall'!A:G,7,FALSE),0)</f>
        <v>6</v>
      </c>
    </row>
    <row r="258" spans="1:17" x14ac:dyDescent="0.25">
      <c r="A258" s="26">
        <v>2</v>
      </c>
      <c r="B258" s="26" t="s">
        <v>12</v>
      </c>
      <c r="C258" s="26" t="s">
        <v>102</v>
      </c>
      <c r="D258" s="26">
        <v>4</v>
      </c>
      <c r="E258" s="26">
        <v>4</v>
      </c>
      <c r="F258" s="26">
        <v>365</v>
      </c>
      <c r="G258" s="26" t="s">
        <v>58</v>
      </c>
      <c r="H258" s="26">
        <v>7</v>
      </c>
      <c r="I258" s="26" t="s">
        <v>358</v>
      </c>
      <c r="J258" s="26">
        <v>23.402999999999999</v>
      </c>
      <c r="K258" s="26">
        <v>15.026999999999999</v>
      </c>
      <c r="L258" s="26" t="s">
        <v>17</v>
      </c>
      <c r="M258" s="26" t="s">
        <v>70</v>
      </c>
      <c r="N258" s="8" t="str">
        <f>_xlfn.IFNA(VLOOKUP(C258,'Points and Classes'!D:E,2,FALSE),"")</f>
        <v>Open Superstock</v>
      </c>
      <c r="O258" s="8">
        <f>IF(N258="Sportsman",0,_xlfn.IFNA(VLOOKUP(E258,'Points and Classes'!A:B,2,FALSE),0))</f>
        <v>26</v>
      </c>
      <c r="P258" s="8">
        <f>_xlfn.IFNA(VLOOKUP(N258&amp;G258,'By Class Overall'!A:F,6,FALSE),0)</f>
        <v>72</v>
      </c>
      <c r="Q258" s="8">
        <f>_xlfn.IFNA(VLOOKUP(N258&amp;G258,'By Class Overall'!A:G,7,FALSE),0)</f>
        <v>4</v>
      </c>
    </row>
    <row r="259" spans="1:17" x14ac:dyDescent="0.25">
      <c r="A259" s="26">
        <v>2</v>
      </c>
      <c r="B259" s="26" t="s">
        <v>12</v>
      </c>
      <c r="C259" s="26" t="s">
        <v>102</v>
      </c>
      <c r="D259" s="26">
        <v>5</v>
      </c>
      <c r="E259" s="26">
        <v>5</v>
      </c>
      <c r="F259" s="26">
        <v>177</v>
      </c>
      <c r="G259" s="26" t="s">
        <v>51</v>
      </c>
      <c r="H259" s="26">
        <v>7</v>
      </c>
      <c r="I259" s="26" t="s">
        <v>359</v>
      </c>
      <c r="J259" s="26">
        <v>25.794</v>
      </c>
      <c r="K259" s="26">
        <v>2.391</v>
      </c>
      <c r="L259" s="26" t="s">
        <v>28</v>
      </c>
      <c r="M259" s="26" t="s">
        <v>52</v>
      </c>
      <c r="N259" s="8" t="str">
        <f>_xlfn.IFNA(VLOOKUP(C259,'Points and Classes'!D:E,2,FALSE),"")</f>
        <v>Open Superstock</v>
      </c>
      <c r="O259" s="8">
        <f>IF(N259="Sportsman",0,_xlfn.IFNA(VLOOKUP(E259,'Points and Classes'!A:B,2,FALSE),0))</f>
        <v>22</v>
      </c>
      <c r="P259" s="8">
        <f>_xlfn.IFNA(VLOOKUP(N259&amp;G259,'By Class Overall'!A:F,6,FALSE),0)</f>
        <v>48</v>
      </c>
      <c r="Q259" s="8">
        <f>_xlfn.IFNA(VLOOKUP(N259&amp;G259,'By Class Overall'!A:G,7,FALSE),0)</f>
        <v>9</v>
      </c>
    </row>
    <row r="260" spans="1:17" x14ac:dyDescent="0.25">
      <c r="A260" s="26">
        <v>2</v>
      </c>
      <c r="B260" s="26" t="s">
        <v>12</v>
      </c>
      <c r="C260" s="26" t="s">
        <v>102</v>
      </c>
      <c r="D260" s="26">
        <v>6</v>
      </c>
      <c r="E260" s="26">
        <v>6</v>
      </c>
      <c r="F260" s="26">
        <v>101</v>
      </c>
      <c r="G260" s="26" t="s">
        <v>68</v>
      </c>
      <c r="H260" s="26">
        <v>7</v>
      </c>
      <c r="I260" s="26" t="s">
        <v>360</v>
      </c>
      <c r="J260" s="26">
        <v>26.940999999999999</v>
      </c>
      <c r="K260" s="26">
        <v>1.147</v>
      </c>
      <c r="L260" s="26" t="s">
        <v>28</v>
      </c>
      <c r="M260" s="26" t="s">
        <v>42</v>
      </c>
      <c r="N260" s="8" t="str">
        <f>_xlfn.IFNA(VLOOKUP(C260,'Points and Classes'!D:E,2,FALSE),"")</f>
        <v>Open Superstock</v>
      </c>
      <c r="O260" s="8">
        <f>IF(N260="Sportsman",0,_xlfn.IFNA(VLOOKUP(E260,'Points and Classes'!A:B,2,FALSE),0))</f>
        <v>20</v>
      </c>
      <c r="P260" s="8">
        <f>_xlfn.IFNA(VLOOKUP(N260&amp;G260,'By Class Overall'!A:F,6,FALSE),0)</f>
        <v>61</v>
      </c>
      <c r="Q260" s="8">
        <f>_xlfn.IFNA(VLOOKUP(N260&amp;G260,'By Class Overall'!A:G,7,FALSE),0)</f>
        <v>5</v>
      </c>
    </row>
    <row r="261" spans="1:17" x14ac:dyDescent="0.25">
      <c r="A261" s="26">
        <v>2</v>
      </c>
      <c r="B261" s="26" t="s">
        <v>12</v>
      </c>
      <c r="C261" s="26" t="s">
        <v>102</v>
      </c>
      <c r="D261" s="26">
        <v>7</v>
      </c>
      <c r="E261" s="26">
        <v>7</v>
      </c>
      <c r="F261" s="26">
        <v>58</v>
      </c>
      <c r="G261" s="26" t="s">
        <v>153</v>
      </c>
      <c r="H261" s="26">
        <v>7</v>
      </c>
      <c r="I261" s="26" t="s">
        <v>361</v>
      </c>
      <c r="J261" s="26">
        <v>46.927</v>
      </c>
      <c r="K261" s="26">
        <v>19.986000000000001</v>
      </c>
      <c r="L261" s="26" t="s">
        <v>154</v>
      </c>
      <c r="M261" s="26" t="s">
        <v>67</v>
      </c>
      <c r="N261" s="8" t="str">
        <f>_xlfn.IFNA(VLOOKUP(C261,'Points and Classes'!D:E,2,FALSE),"")</f>
        <v>Open Superstock</v>
      </c>
      <c r="O261" s="8">
        <f>IF(N261="Sportsman",0,_xlfn.IFNA(VLOOKUP(E261,'Points and Classes'!A:B,2,FALSE),0))</f>
        <v>18</v>
      </c>
      <c r="P261" s="8">
        <f>_xlfn.IFNA(VLOOKUP(N261&amp;G261,'By Class Overall'!A:F,6,FALSE),0)</f>
        <v>80</v>
      </c>
      <c r="Q261" s="8">
        <f>_xlfn.IFNA(VLOOKUP(N261&amp;G261,'By Class Overall'!A:G,7,FALSE),0)</f>
        <v>3</v>
      </c>
    </row>
    <row r="262" spans="1:17" x14ac:dyDescent="0.25">
      <c r="A262" s="26">
        <v>2</v>
      </c>
      <c r="B262" s="26" t="s">
        <v>12</v>
      </c>
      <c r="C262" s="26" t="s">
        <v>102</v>
      </c>
      <c r="D262" s="26">
        <v>8</v>
      </c>
      <c r="E262" s="26">
        <v>8</v>
      </c>
      <c r="F262" s="26" t="s">
        <v>217</v>
      </c>
      <c r="G262" s="26" t="s">
        <v>218</v>
      </c>
      <c r="H262" s="26">
        <v>7</v>
      </c>
      <c r="I262" s="26" t="s">
        <v>362</v>
      </c>
      <c r="J262" s="26">
        <v>55.832999999999998</v>
      </c>
      <c r="K262" s="26">
        <v>8.9060000000000006</v>
      </c>
      <c r="L262" s="26" t="s">
        <v>17</v>
      </c>
      <c r="M262" s="26" t="s">
        <v>219</v>
      </c>
      <c r="N262" s="8" t="str">
        <f>_xlfn.IFNA(VLOOKUP(C262,'Points and Classes'!D:E,2,FALSE),"")</f>
        <v>Open Superstock</v>
      </c>
      <c r="O262" s="8">
        <f>IF(N262="Sportsman",0,_xlfn.IFNA(VLOOKUP(E262,'Points and Classes'!A:B,2,FALSE),0))</f>
        <v>16</v>
      </c>
      <c r="P262" s="8">
        <f>_xlfn.IFNA(VLOOKUP(N262&amp;G262,'By Class Overall'!A:F,6,FALSE),0)</f>
        <v>36</v>
      </c>
      <c r="Q262" s="8">
        <f>_xlfn.IFNA(VLOOKUP(N262&amp;G262,'By Class Overall'!A:G,7,FALSE),0)</f>
        <v>10</v>
      </c>
    </row>
    <row r="263" spans="1:17" x14ac:dyDescent="0.25">
      <c r="A263" s="26">
        <v>2</v>
      </c>
      <c r="B263" s="26" t="s">
        <v>12</v>
      </c>
      <c r="C263" s="26" t="s">
        <v>102</v>
      </c>
      <c r="D263" s="26">
        <v>9</v>
      </c>
      <c r="E263" s="26">
        <v>9</v>
      </c>
      <c r="F263" s="26">
        <v>117</v>
      </c>
      <c r="G263" s="26" t="s">
        <v>16</v>
      </c>
      <c r="H263" s="26">
        <v>7</v>
      </c>
      <c r="I263" s="26" t="s">
        <v>363</v>
      </c>
      <c r="J263" s="27">
        <v>7.5231481481481471E-4</v>
      </c>
      <c r="K263" s="26">
        <v>9.3849999999999998</v>
      </c>
      <c r="L263" s="26" t="s">
        <v>252</v>
      </c>
      <c r="M263" s="26" t="s">
        <v>63</v>
      </c>
      <c r="N263" s="8" t="str">
        <f>_xlfn.IFNA(VLOOKUP(C263,'Points and Classes'!D:E,2,FALSE),"")</f>
        <v>Open Superstock</v>
      </c>
      <c r="O263" s="8">
        <f>IF(N263="Sportsman",0,_xlfn.IFNA(VLOOKUP(E263,'Points and Classes'!A:B,2,FALSE),0))</f>
        <v>14</v>
      </c>
      <c r="P263" s="8">
        <f>_xlfn.IFNA(VLOOKUP(N263&amp;G263,'By Class Overall'!A:F,6,FALSE),0)</f>
        <v>26</v>
      </c>
      <c r="Q263" s="8">
        <f>_xlfn.IFNA(VLOOKUP(N263&amp;G263,'By Class Overall'!A:G,7,FALSE),0)</f>
        <v>12</v>
      </c>
    </row>
    <row r="264" spans="1:17" x14ac:dyDescent="0.25">
      <c r="A264" s="26">
        <v>2</v>
      </c>
      <c r="B264" s="26" t="s">
        <v>12</v>
      </c>
      <c r="C264" s="26" t="s">
        <v>102</v>
      </c>
      <c r="D264" s="26" t="s">
        <v>38</v>
      </c>
      <c r="E264" s="26" t="s">
        <v>38</v>
      </c>
      <c r="F264" s="26">
        <v>174</v>
      </c>
      <c r="G264" s="26" t="s">
        <v>144</v>
      </c>
      <c r="H264" s="26"/>
      <c r="I264" s="26" t="s">
        <v>160</v>
      </c>
      <c r="J264" s="26" t="s">
        <v>38</v>
      </c>
      <c r="K264" s="26"/>
      <c r="L264" s="26" t="s">
        <v>28</v>
      </c>
      <c r="M264" s="26" t="s">
        <v>162</v>
      </c>
      <c r="N264" s="8" t="str">
        <f>_xlfn.IFNA(VLOOKUP(C264,'Points and Classes'!D:E,2,FALSE),"")</f>
        <v>Open Superstock</v>
      </c>
      <c r="O264" s="8">
        <f>IF(N264="Sportsman",0,_xlfn.IFNA(VLOOKUP(E264,'Points and Classes'!A:B,2,FALSE),0))</f>
        <v>0</v>
      </c>
      <c r="P264" s="8">
        <f>_xlfn.IFNA(VLOOKUP(N264&amp;G264,'By Class Overall'!A:F,6,FALSE),0)</f>
        <v>0</v>
      </c>
      <c r="Q264" s="8">
        <f>_xlfn.IFNA(VLOOKUP(N264&amp;G264,'By Class Overall'!A:G,7,FALSE),0)</f>
        <v>0</v>
      </c>
    </row>
    <row r="265" spans="1:17" x14ac:dyDescent="0.25">
      <c r="A265" s="26">
        <v>2</v>
      </c>
      <c r="B265" s="26" t="s">
        <v>12</v>
      </c>
      <c r="C265" s="26" t="s">
        <v>102</v>
      </c>
      <c r="D265" s="26" t="s">
        <v>38</v>
      </c>
      <c r="E265" s="26" t="s">
        <v>38</v>
      </c>
      <c r="F265" s="26">
        <v>84</v>
      </c>
      <c r="G265" s="26" t="s">
        <v>45</v>
      </c>
      <c r="H265" s="26"/>
      <c r="I265" s="26" t="s">
        <v>160</v>
      </c>
      <c r="J265" s="26" t="s">
        <v>38</v>
      </c>
      <c r="K265" s="26"/>
      <c r="L265" s="26" t="s">
        <v>15</v>
      </c>
      <c r="M265" s="26" t="s">
        <v>46</v>
      </c>
      <c r="N265" s="8" t="str">
        <f>_xlfn.IFNA(VLOOKUP(C265,'Points and Classes'!D:E,2,FALSE),"")</f>
        <v>Open Superstock</v>
      </c>
      <c r="O265" s="8">
        <f>IF(N265="Sportsman",0,_xlfn.IFNA(VLOOKUP(E265,'Points and Classes'!A:B,2,FALSE),0))</f>
        <v>0</v>
      </c>
      <c r="P265" s="8">
        <f>_xlfn.IFNA(VLOOKUP(N265&amp;G265,'By Class Overall'!A:F,6,FALSE),0)</f>
        <v>0</v>
      </c>
      <c r="Q265" s="8">
        <f>_xlfn.IFNA(VLOOKUP(N265&amp;G265,'By Class Overall'!A:G,7,FALSE),0)</f>
        <v>0</v>
      </c>
    </row>
    <row r="266" spans="1:17" x14ac:dyDescent="0.25">
      <c r="A266" s="26">
        <v>2</v>
      </c>
      <c r="B266" s="26" t="s">
        <v>12</v>
      </c>
      <c r="C266" s="26" t="s">
        <v>102</v>
      </c>
      <c r="D266" s="26" t="s">
        <v>38</v>
      </c>
      <c r="E266" s="26" t="s">
        <v>38</v>
      </c>
      <c r="F266" s="26">
        <v>22</v>
      </c>
      <c r="G266" s="26" t="s">
        <v>21</v>
      </c>
      <c r="H266" s="26"/>
      <c r="I266" s="26" t="s">
        <v>160</v>
      </c>
      <c r="J266" s="26" t="s">
        <v>38</v>
      </c>
      <c r="K266" s="26"/>
      <c r="L266" s="26" t="s">
        <v>15</v>
      </c>
      <c r="M266" s="26" t="s">
        <v>67</v>
      </c>
      <c r="N266" s="8" t="str">
        <f>_xlfn.IFNA(VLOOKUP(C266,'Points and Classes'!D:E,2,FALSE),"")</f>
        <v>Open Superstock</v>
      </c>
      <c r="O266" s="8">
        <f>IF(N266="Sportsman",0,_xlfn.IFNA(VLOOKUP(E266,'Points and Classes'!A:B,2,FALSE),0))</f>
        <v>0</v>
      </c>
      <c r="P266" s="8">
        <f>_xlfn.IFNA(VLOOKUP(N266&amp;G266,'By Class Overall'!A:F,6,FALSE),0)</f>
        <v>0</v>
      </c>
      <c r="Q266" s="8">
        <f>_xlfn.IFNA(VLOOKUP(N266&amp;G266,'By Class Overall'!A:G,7,FALSE),0)</f>
        <v>20</v>
      </c>
    </row>
    <row r="267" spans="1:17" x14ac:dyDescent="0.25">
      <c r="A267" s="26">
        <v>2</v>
      </c>
      <c r="B267" s="26" t="s">
        <v>12</v>
      </c>
      <c r="C267" s="26" t="s">
        <v>102</v>
      </c>
      <c r="D267" s="26" t="s">
        <v>38</v>
      </c>
      <c r="E267" s="26" t="s">
        <v>38</v>
      </c>
      <c r="F267" s="26">
        <v>86</v>
      </c>
      <c r="G267" s="26" t="s">
        <v>50</v>
      </c>
      <c r="H267" s="26"/>
      <c r="I267" s="26" t="s">
        <v>160</v>
      </c>
      <c r="J267" s="26" t="s">
        <v>38</v>
      </c>
      <c r="K267" s="26"/>
      <c r="L267" s="26" t="s">
        <v>17</v>
      </c>
      <c r="M267" s="26" t="s">
        <v>33</v>
      </c>
      <c r="N267" s="8" t="str">
        <f>_xlfn.IFNA(VLOOKUP(C267,'Points and Classes'!D:E,2,FALSE),"")</f>
        <v>Open Superstock</v>
      </c>
      <c r="O267" s="8">
        <f>IF(N267="Sportsman",0,_xlfn.IFNA(VLOOKUP(E267,'Points and Classes'!A:B,2,FALSE),0))</f>
        <v>0</v>
      </c>
      <c r="P267" s="8">
        <f>_xlfn.IFNA(VLOOKUP(N267&amp;G267,'By Class Overall'!A:F,6,FALSE),0)</f>
        <v>0</v>
      </c>
      <c r="Q267" s="8">
        <f>_xlfn.IFNA(VLOOKUP(N267&amp;G267,'By Class Overall'!A:G,7,FALSE),0)</f>
        <v>0</v>
      </c>
    </row>
    <row r="268" spans="1:17" x14ac:dyDescent="0.25">
      <c r="A268" s="26">
        <v>2</v>
      </c>
      <c r="B268" s="26" t="s">
        <v>12</v>
      </c>
      <c r="C268" s="26" t="s">
        <v>102</v>
      </c>
      <c r="D268" s="26" t="s">
        <v>38</v>
      </c>
      <c r="E268" s="26" t="s">
        <v>38</v>
      </c>
      <c r="F268" s="26">
        <v>39</v>
      </c>
      <c r="G268" s="26" t="s">
        <v>53</v>
      </c>
      <c r="H268" s="26"/>
      <c r="I268" s="26" t="s">
        <v>160</v>
      </c>
      <c r="J268" s="26" t="s">
        <v>38</v>
      </c>
      <c r="K268" s="26"/>
      <c r="L268" s="26" t="s">
        <v>34</v>
      </c>
      <c r="M268" s="26" t="s">
        <v>55</v>
      </c>
      <c r="N268" s="8" t="str">
        <f>_xlfn.IFNA(VLOOKUP(C268,'Points and Classes'!D:E,2,FALSE),"")</f>
        <v>Open Superstock</v>
      </c>
      <c r="O268" s="8">
        <f>IF(N268="Sportsman",0,_xlfn.IFNA(VLOOKUP(E268,'Points and Classes'!A:B,2,FALSE),0))</f>
        <v>0</v>
      </c>
      <c r="P268" s="8">
        <f>_xlfn.IFNA(VLOOKUP(N268&amp;G268,'By Class Overall'!A:F,6,FALSE),0)</f>
        <v>0</v>
      </c>
      <c r="Q268" s="8">
        <f>_xlfn.IFNA(VLOOKUP(N268&amp;G268,'By Class Overall'!A:G,7,FALSE),0)</f>
        <v>0</v>
      </c>
    </row>
    <row r="269" spans="1:17" x14ac:dyDescent="0.25">
      <c r="A269" s="26">
        <v>2</v>
      </c>
      <c r="B269" s="26" t="s">
        <v>12</v>
      </c>
      <c r="C269" s="26" t="s">
        <v>102</v>
      </c>
      <c r="D269" s="26" t="s">
        <v>38</v>
      </c>
      <c r="E269" s="26" t="s">
        <v>38</v>
      </c>
      <c r="F269" s="26">
        <v>121</v>
      </c>
      <c r="G269" s="26" t="s">
        <v>59</v>
      </c>
      <c r="H269" s="26"/>
      <c r="I269" s="26" t="s">
        <v>160</v>
      </c>
      <c r="J269" s="26" t="s">
        <v>38</v>
      </c>
      <c r="K269" s="26"/>
      <c r="L269" s="26" t="s">
        <v>60</v>
      </c>
      <c r="M269" s="26" t="s">
        <v>57</v>
      </c>
      <c r="N269" s="8" t="str">
        <f>_xlfn.IFNA(VLOOKUP(C269,'Points and Classes'!D:E,2,FALSE),"")</f>
        <v>Open Superstock</v>
      </c>
      <c r="O269" s="8">
        <f>IF(N269="Sportsman",0,_xlfn.IFNA(VLOOKUP(E269,'Points and Classes'!A:B,2,FALSE),0))</f>
        <v>0</v>
      </c>
      <c r="P269" s="8">
        <f>_xlfn.IFNA(VLOOKUP(N269&amp;G269,'By Class Overall'!A:F,6,FALSE),0)</f>
        <v>0</v>
      </c>
      <c r="Q269" s="8">
        <f>_xlfn.IFNA(VLOOKUP(N269&amp;G269,'By Class Overall'!A:G,7,FALSE),0)</f>
        <v>0</v>
      </c>
    </row>
    <row r="270" spans="1:17" x14ac:dyDescent="0.25">
      <c r="A270" s="26">
        <v>2</v>
      </c>
      <c r="B270" s="26" t="s">
        <v>12</v>
      </c>
      <c r="C270" s="26" t="s">
        <v>102</v>
      </c>
      <c r="D270" s="26" t="s">
        <v>38</v>
      </c>
      <c r="E270" s="26" t="s">
        <v>38</v>
      </c>
      <c r="F270" s="26">
        <v>49</v>
      </c>
      <c r="G270" s="26" t="s">
        <v>47</v>
      </c>
      <c r="H270" s="26"/>
      <c r="I270" s="26" t="s">
        <v>160</v>
      </c>
      <c r="J270" s="26" t="s">
        <v>38</v>
      </c>
      <c r="K270" s="26"/>
      <c r="L270" s="26" t="s">
        <v>14</v>
      </c>
      <c r="M270" s="26" t="s">
        <v>48</v>
      </c>
      <c r="N270" s="8" t="str">
        <f>_xlfn.IFNA(VLOOKUP(C270,'Points and Classes'!D:E,2,FALSE),"")</f>
        <v>Open Superstock</v>
      </c>
      <c r="O270" s="8">
        <f>IF(N270="Sportsman",0,_xlfn.IFNA(VLOOKUP(E270,'Points and Classes'!A:B,2,FALSE),0))</f>
        <v>0</v>
      </c>
      <c r="P270" s="8">
        <f>_xlfn.IFNA(VLOOKUP(N270&amp;G270,'By Class Overall'!A:F,6,FALSE),0)</f>
        <v>0</v>
      </c>
      <c r="Q270" s="8">
        <f>_xlfn.IFNA(VLOOKUP(N270&amp;G270,'By Class Overall'!A:G,7,FALSE),0)</f>
        <v>0</v>
      </c>
    </row>
    <row r="271" spans="1:17" x14ac:dyDescent="0.25">
      <c r="A271" s="26">
        <v>2</v>
      </c>
      <c r="B271" s="26" t="s">
        <v>12</v>
      </c>
      <c r="C271" s="26" t="s">
        <v>102</v>
      </c>
      <c r="D271" s="26" t="s">
        <v>38</v>
      </c>
      <c r="E271" s="26" t="s">
        <v>38</v>
      </c>
      <c r="F271" s="26">
        <v>527</v>
      </c>
      <c r="G271" s="26" t="s">
        <v>49</v>
      </c>
      <c r="H271" s="26"/>
      <c r="I271" s="26" t="s">
        <v>160</v>
      </c>
      <c r="J271" s="26" t="s">
        <v>38</v>
      </c>
      <c r="K271" s="26"/>
      <c r="L271" s="26" t="s">
        <v>15</v>
      </c>
      <c r="M271" s="26" t="s">
        <v>57</v>
      </c>
      <c r="N271" s="8" t="str">
        <f>_xlfn.IFNA(VLOOKUP(C271,'Points and Classes'!D:E,2,FALSE),"")</f>
        <v>Open Superstock</v>
      </c>
      <c r="O271" s="8">
        <f>IF(N271="Sportsman",0,_xlfn.IFNA(VLOOKUP(E271,'Points and Classes'!A:B,2,FALSE),0))</f>
        <v>0</v>
      </c>
      <c r="P271" s="8">
        <f>_xlfn.IFNA(VLOOKUP(N271&amp;G271,'By Class Overall'!A:F,6,FALSE),0)</f>
        <v>0</v>
      </c>
      <c r="Q271" s="8">
        <f>_xlfn.IFNA(VLOOKUP(N271&amp;G271,'By Class Overall'!A:G,7,FALSE),0)</f>
        <v>0</v>
      </c>
    </row>
    <row r="272" spans="1:17" x14ac:dyDescent="0.25">
      <c r="A272" s="26">
        <v>2</v>
      </c>
      <c r="B272" s="26" t="s">
        <v>12</v>
      </c>
      <c r="C272" s="26" t="s">
        <v>102</v>
      </c>
      <c r="D272" s="26" t="s">
        <v>38</v>
      </c>
      <c r="E272" s="26" t="s">
        <v>38</v>
      </c>
      <c r="F272" s="26" t="s">
        <v>169</v>
      </c>
      <c r="G272" s="26" t="s">
        <v>188</v>
      </c>
      <c r="H272" s="26"/>
      <c r="I272" s="26" t="s">
        <v>160</v>
      </c>
      <c r="J272" s="26" t="s">
        <v>38</v>
      </c>
      <c r="K272" s="26"/>
      <c r="L272" s="26" t="s">
        <v>39</v>
      </c>
      <c r="M272" s="26" t="s">
        <v>189</v>
      </c>
      <c r="N272" s="8" t="str">
        <f>_xlfn.IFNA(VLOOKUP(C272,'Points and Classes'!D:E,2,FALSE),"")</f>
        <v>Open Superstock</v>
      </c>
      <c r="O272" s="8">
        <f>IF(N272="Sportsman",0,_xlfn.IFNA(VLOOKUP(E272,'Points and Classes'!A:B,2,FALSE),0))</f>
        <v>0</v>
      </c>
      <c r="P272" s="8">
        <f>_xlfn.IFNA(VLOOKUP(N272&amp;G272,'By Class Overall'!A:F,6,FALSE),0)</f>
        <v>0</v>
      </c>
      <c r="Q272" s="8">
        <f>_xlfn.IFNA(VLOOKUP(N272&amp;G272,'By Class Overall'!A:G,7,FALSE),0)</f>
        <v>0</v>
      </c>
    </row>
    <row r="273" spans="1:17" x14ac:dyDescent="0.25">
      <c r="A273" s="26">
        <v>2</v>
      </c>
      <c r="B273" s="26" t="s">
        <v>12</v>
      </c>
      <c r="C273" s="26" t="s">
        <v>102</v>
      </c>
      <c r="D273" s="26" t="s">
        <v>38</v>
      </c>
      <c r="E273" s="26" t="s">
        <v>38</v>
      </c>
      <c r="F273" s="26">
        <v>89</v>
      </c>
      <c r="G273" s="26" t="s">
        <v>215</v>
      </c>
      <c r="H273" s="26"/>
      <c r="I273" s="26" t="s">
        <v>160</v>
      </c>
      <c r="J273" s="26" t="s">
        <v>38</v>
      </c>
      <c r="K273" s="26"/>
      <c r="L273" s="26" t="s">
        <v>170</v>
      </c>
      <c r="M273" s="26" t="s">
        <v>216</v>
      </c>
      <c r="N273" s="8" t="str">
        <f>_xlfn.IFNA(VLOOKUP(C273,'Points and Classes'!D:E,2,FALSE),"")</f>
        <v>Open Superstock</v>
      </c>
      <c r="O273" s="8">
        <f>IF(N273="Sportsman",0,_xlfn.IFNA(VLOOKUP(E273,'Points and Classes'!A:B,2,FALSE),0))</f>
        <v>0</v>
      </c>
      <c r="P273" s="8">
        <f>_xlfn.IFNA(VLOOKUP(N273&amp;G273,'By Class Overall'!A:F,6,FALSE),0)</f>
        <v>0</v>
      </c>
      <c r="Q273" s="8">
        <f>_xlfn.IFNA(VLOOKUP(N273&amp;G273,'By Class Overall'!A:G,7,FALSE),0)</f>
        <v>0</v>
      </c>
    </row>
    <row r="274" spans="1:17" x14ac:dyDescent="0.25">
      <c r="A274" s="26">
        <v>2</v>
      </c>
      <c r="B274" s="26" t="s">
        <v>12</v>
      </c>
      <c r="C274" s="26" t="s">
        <v>91</v>
      </c>
      <c r="D274" s="26">
        <v>1</v>
      </c>
      <c r="E274" s="26">
        <v>1</v>
      </c>
      <c r="F274" s="26">
        <v>107</v>
      </c>
      <c r="G274" s="26" t="s">
        <v>30</v>
      </c>
      <c r="H274" s="26">
        <v>7</v>
      </c>
      <c r="I274" s="26" t="s">
        <v>364</v>
      </c>
      <c r="J274" s="26"/>
      <c r="K274" s="26"/>
      <c r="L274" s="26" t="s">
        <v>31</v>
      </c>
      <c r="M274" s="26" t="s">
        <v>32</v>
      </c>
      <c r="N274" s="8" t="str">
        <f>_xlfn.IFNA(VLOOKUP(C274,'Points and Classes'!D:E,2,FALSE),"")</f>
        <v>Open Twins</v>
      </c>
      <c r="O274" s="8">
        <f>IF(N274="Sportsman",0,_xlfn.IFNA(VLOOKUP(E274,'Points and Classes'!A:B,2,FALSE),0))</f>
        <v>50</v>
      </c>
      <c r="P274" s="8">
        <f>_xlfn.IFNA(VLOOKUP(N274&amp;G274,'By Class Overall'!A:F,6,FALSE),0)</f>
        <v>200</v>
      </c>
      <c r="Q274" s="8">
        <f>_xlfn.IFNA(VLOOKUP(N274&amp;G274,'By Class Overall'!A:G,7,FALSE),0)</f>
        <v>1</v>
      </c>
    </row>
    <row r="275" spans="1:17" x14ac:dyDescent="0.25">
      <c r="A275" s="26">
        <v>2</v>
      </c>
      <c r="B275" s="26" t="s">
        <v>12</v>
      </c>
      <c r="C275" s="26" t="s">
        <v>91</v>
      </c>
      <c r="D275" s="26">
        <v>2</v>
      </c>
      <c r="E275" s="26">
        <v>2</v>
      </c>
      <c r="F275" s="26" t="s">
        <v>169</v>
      </c>
      <c r="G275" s="26" t="s">
        <v>188</v>
      </c>
      <c r="H275" s="26">
        <v>7</v>
      </c>
      <c r="I275" s="26" t="s">
        <v>365</v>
      </c>
      <c r="J275" s="26">
        <v>0.19500000000000001</v>
      </c>
      <c r="K275" s="26">
        <v>0.19500000000000001</v>
      </c>
      <c r="L275" s="26" t="s">
        <v>39</v>
      </c>
      <c r="M275" s="26" t="s">
        <v>189</v>
      </c>
      <c r="N275" s="8" t="str">
        <f>_xlfn.IFNA(VLOOKUP(C275,'Points and Classes'!D:E,2,FALSE),"")</f>
        <v>Open Twins</v>
      </c>
      <c r="O275" s="8">
        <f>IF(N275="Sportsman",0,_xlfn.IFNA(VLOOKUP(E275,'Points and Classes'!A:B,2,FALSE),0))</f>
        <v>40</v>
      </c>
      <c r="P275" s="8">
        <f>_xlfn.IFNA(VLOOKUP(N275&amp;G275,'By Class Overall'!A:F,6,FALSE),0)</f>
        <v>40</v>
      </c>
      <c r="Q275" s="8">
        <f>_xlfn.IFNA(VLOOKUP(N275&amp;G275,'By Class Overall'!A:G,7,FALSE),0)</f>
        <v>7</v>
      </c>
    </row>
    <row r="276" spans="1:17" x14ac:dyDescent="0.25">
      <c r="A276" s="26">
        <v>2</v>
      </c>
      <c r="B276" s="26" t="s">
        <v>12</v>
      </c>
      <c r="C276" s="26" t="s">
        <v>91</v>
      </c>
      <c r="D276" s="26">
        <v>3</v>
      </c>
      <c r="E276" s="26">
        <v>3</v>
      </c>
      <c r="F276" s="26">
        <v>258</v>
      </c>
      <c r="G276" s="26" t="s">
        <v>75</v>
      </c>
      <c r="H276" s="26">
        <v>7</v>
      </c>
      <c r="I276" s="26" t="s">
        <v>366</v>
      </c>
      <c r="J276" s="26">
        <v>35.411000000000001</v>
      </c>
      <c r="K276" s="26">
        <v>35.216000000000001</v>
      </c>
      <c r="L276" s="26" t="s">
        <v>152</v>
      </c>
      <c r="M276" s="26" t="s">
        <v>76</v>
      </c>
      <c r="N276" s="8" t="str">
        <f>_xlfn.IFNA(VLOOKUP(C276,'Points and Classes'!D:E,2,FALSE),"")</f>
        <v>Open Twins</v>
      </c>
      <c r="O276" s="8">
        <f>IF(N276="Sportsman",0,_xlfn.IFNA(VLOOKUP(E276,'Points and Classes'!A:B,2,FALSE),0))</f>
        <v>32</v>
      </c>
      <c r="P276" s="8">
        <f>_xlfn.IFNA(VLOOKUP(N276&amp;G276,'By Class Overall'!A:F,6,FALSE),0)</f>
        <v>64</v>
      </c>
      <c r="Q276" s="8">
        <f>_xlfn.IFNA(VLOOKUP(N276&amp;G276,'By Class Overall'!A:G,7,FALSE),0)</f>
        <v>4</v>
      </c>
    </row>
    <row r="277" spans="1:17" x14ac:dyDescent="0.25">
      <c r="A277" s="26">
        <v>2</v>
      </c>
      <c r="B277" s="26" t="s">
        <v>12</v>
      </c>
      <c r="C277" s="26" t="s">
        <v>91</v>
      </c>
      <c r="D277" s="26">
        <v>4</v>
      </c>
      <c r="E277" s="26">
        <v>4</v>
      </c>
      <c r="F277" s="26">
        <v>746</v>
      </c>
      <c r="G277" s="26" t="s">
        <v>22</v>
      </c>
      <c r="H277" s="26">
        <v>7</v>
      </c>
      <c r="I277" s="26" t="s">
        <v>367</v>
      </c>
      <c r="J277" s="27">
        <v>7.9861111111111105E-4</v>
      </c>
      <c r="K277" s="26">
        <v>34.064999999999998</v>
      </c>
      <c r="L277" s="26" t="s">
        <v>142</v>
      </c>
      <c r="M277" s="26" t="s">
        <v>24</v>
      </c>
      <c r="N277" s="8" t="str">
        <f>_xlfn.IFNA(VLOOKUP(C277,'Points and Classes'!D:E,2,FALSE),"")</f>
        <v>Open Twins</v>
      </c>
      <c r="O277" s="8">
        <f>IF(N277="Sportsman",0,_xlfn.IFNA(VLOOKUP(E277,'Points and Classes'!A:B,2,FALSE),0))</f>
        <v>26</v>
      </c>
      <c r="P277" s="8">
        <f>_xlfn.IFNA(VLOOKUP(N277&amp;G277,'By Class Overall'!A:F,6,FALSE),0)</f>
        <v>52</v>
      </c>
      <c r="Q277" s="8">
        <f>_xlfn.IFNA(VLOOKUP(N277&amp;G277,'By Class Overall'!A:G,7,FALSE),0)</f>
        <v>5</v>
      </c>
    </row>
    <row r="278" spans="1:17" x14ac:dyDescent="0.25">
      <c r="A278" s="26">
        <v>2</v>
      </c>
      <c r="B278" s="26" t="s">
        <v>12</v>
      </c>
      <c r="C278" s="26" t="s">
        <v>91</v>
      </c>
      <c r="D278" s="26">
        <v>6</v>
      </c>
      <c r="E278" s="26">
        <v>5</v>
      </c>
      <c r="F278" s="26">
        <v>369</v>
      </c>
      <c r="G278" s="26" t="s">
        <v>141</v>
      </c>
      <c r="H278" s="26">
        <v>7</v>
      </c>
      <c r="I278" s="26" t="s">
        <v>368</v>
      </c>
      <c r="J278" s="27">
        <v>1.0763888888888889E-3</v>
      </c>
      <c r="K278" s="26">
        <v>14.378</v>
      </c>
      <c r="L278" s="26" t="s">
        <v>142</v>
      </c>
      <c r="M278" s="26" t="s">
        <v>203</v>
      </c>
      <c r="N278" s="8" t="str">
        <f>_xlfn.IFNA(VLOOKUP(C278,'Points and Classes'!D:E,2,FALSE),"")</f>
        <v>Open Twins</v>
      </c>
      <c r="O278" s="8">
        <f>IF(N278="Sportsman",0,_xlfn.IFNA(VLOOKUP(E278,'Points and Classes'!A:B,2,FALSE),0))</f>
        <v>22</v>
      </c>
      <c r="P278" s="8">
        <f>_xlfn.IFNA(VLOOKUP(N278&amp;G278,'By Class Overall'!A:F,6,FALSE),0)</f>
        <v>44</v>
      </c>
      <c r="Q278" s="8">
        <f>_xlfn.IFNA(VLOOKUP(N278&amp;G278,'By Class Overall'!A:G,7,FALSE),0)</f>
        <v>6</v>
      </c>
    </row>
    <row r="279" spans="1:17" x14ac:dyDescent="0.25">
      <c r="A279" s="26">
        <v>2</v>
      </c>
      <c r="B279" s="26" t="s">
        <v>12</v>
      </c>
      <c r="C279" s="26" t="s">
        <v>91</v>
      </c>
      <c r="D279" s="26">
        <v>9</v>
      </c>
      <c r="E279" s="26">
        <v>6</v>
      </c>
      <c r="F279" s="26">
        <v>317</v>
      </c>
      <c r="G279" s="26" t="s">
        <v>268</v>
      </c>
      <c r="H279" s="26">
        <v>6</v>
      </c>
      <c r="I279" s="26" t="s">
        <v>369</v>
      </c>
      <c r="J279" s="26" t="s">
        <v>64</v>
      </c>
      <c r="K279" s="26" t="s">
        <v>64</v>
      </c>
      <c r="L279" s="26" t="s">
        <v>270</v>
      </c>
      <c r="M279" s="26" t="s">
        <v>271</v>
      </c>
      <c r="N279" s="8" t="str">
        <f>_xlfn.IFNA(VLOOKUP(C279,'Points and Classes'!D:E,2,FALSE),"")</f>
        <v>Open Twins</v>
      </c>
      <c r="O279" s="8">
        <f>IF(N279="Sportsman",0,_xlfn.IFNA(VLOOKUP(E279,'Points and Classes'!A:B,2,FALSE),0))</f>
        <v>20</v>
      </c>
      <c r="P279" s="8">
        <f>_xlfn.IFNA(VLOOKUP(N279&amp;G279,'By Class Overall'!A:F,6,FALSE),0)</f>
        <v>100</v>
      </c>
      <c r="Q279" s="8">
        <f>_xlfn.IFNA(VLOOKUP(N279&amp;G279,'By Class Overall'!A:G,7,FALSE),0)</f>
        <v>2</v>
      </c>
    </row>
    <row r="280" spans="1:17" x14ac:dyDescent="0.25">
      <c r="A280" s="26">
        <v>2</v>
      </c>
      <c r="B280" s="26" t="s">
        <v>12</v>
      </c>
      <c r="C280" s="26" t="s">
        <v>91</v>
      </c>
      <c r="D280" s="26" t="s">
        <v>38</v>
      </c>
      <c r="E280" s="26" t="s">
        <v>38</v>
      </c>
      <c r="F280" s="26">
        <v>56</v>
      </c>
      <c r="G280" s="26" t="s">
        <v>77</v>
      </c>
      <c r="H280" s="26"/>
      <c r="I280" s="26" t="s">
        <v>160</v>
      </c>
      <c r="J280" s="26" t="s">
        <v>38</v>
      </c>
      <c r="K280" s="26"/>
      <c r="L280" s="26" t="s">
        <v>78</v>
      </c>
      <c r="M280" s="26" t="s">
        <v>63</v>
      </c>
      <c r="N280" s="8" t="str">
        <f>_xlfn.IFNA(VLOOKUP(C280,'Points and Classes'!D:E,2,FALSE),"")</f>
        <v>Open Twins</v>
      </c>
      <c r="O280" s="8">
        <f>IF(N280="Sportsman",0,_xlfn.IFNA(VLOOKUP(E280,'Points and Classes'!A:B,2,FALSE),0))</f>
        <v>0</v>
      </c>
      <c r="P280" s="8">
        <f>_xlfn.IFNA(VLOOKUP(N280&amp;G280,'By Class Overall'!A:F,6,FALSE),0)</f>
        <v>72</v>
      </c>
      <c r="Q280" s="8">
        <f>_xlfn.IFNA(VLOOKUP(N280&amp;G280,'By Class Overall'!A:G,7,FALSE),0)</f>
        <v>3</v>
      </c>
    </row>
    <row r="281" spans="1:17" x14ac:dyDescent="0.25">
      <c r="A281" s="26">
        <v>2</v>
      </c>
      <c r="B281" s="26" t="s">
        <v>12</v>
      </c>
      <c r="C281" s="26" t="s">
        <v>91</v>
      </c>
      <c r="D281" s="26" t="s">
        <v>38</v>
      </c>
      <c r="E281" s="26" t="s">
        <v>38</v>
      </c>
      <c r="F281" s="26">
        <v>113</v>
      </c>
      <c r="G281" s="26" t="s">
        <v>149</v>
      </c>
      <c r="H281" s="26"/>
      <c r="I281" s="26" t="s">
        <v>160</v>
      </c>
      <c r="J281" s="26" t="s">
        <v>38</v>
      </c>
      <c r="K281" s="26"/>
      <c r="L281" s="26" t="s">
        <v>206</v>
      </c>
      <c r="M281" s="26" t="s">
        <v>150</v>
      </c>
      <c r="N281" s="8" t="str">
        <f>_xlfn.IFNA(VLOOKUP(C281,'Points and Classes'!D:E,2,FALSE),"")</f>
        <v>Open Twins</v>
      </c>
      <c r="O281" s="8">
        <f>IF(N281="Sportsman",0,_xlfn.IFNA(VLOOKUP(E281,'Points and Classes'!A:B,2,FALSE),0))</f>
        <v>0</v>
      </c>
      <c r="P281" s="8">
        <f>_xlfn.IFNA(VLOOKUP(N281&amp;G281,'By Class Overall'!A:F,6,FALSE),0)</f>
        <v>0</v>
      </c>
      <c r="Q281" s="8">
        <f>_xlfn.IFNA(VLOOKUP(N281&amp;G281,'By Class Overall'!A:G,7,FALSE),0)</f>
        <v>0</v>
      </c>
    </row>
    <row r="282" spans="1:17" x14ac:dyDescent="0.25">
      <c r="A282" s="26">
        <v>2</v>
      </c>
      <c r="B282" s="26" t="s">
        <v>12</v>
      </c>
      <c r="C282" s="26" t="s">
        <v>91</v>
      </c>
      <c r="D282" s="26" t="s">
        <v>38</v>
      </c>
      <c r="E282" s="26" t="s">
        <v>38</v>
      </c>
      <c r="F282" s="26">
        <v>607</v>
      </c>
      <c r="G282" s="26" t="s">
        <v>37</v>
      </c>
      <c r="H282" s="26"/>
      <c r="I282" s="26" t="s">
        <v>160</v>
      </c>
      <c r="J282" s="26" t="s">
        <v>38</v>
      </c>
      <c r="K282" s="26"/>
      <c r="L282" s="26" t="s">
        <v>93</v>
      </c>
      <c r="M282" s="26" t="s">
        <v>187</v>
      </c>
      <c r="N282" s="8" t="str">
        <f>_xlfn.IFNA(VLOOKUP(C282,'Points and Classes'!D:E,2,FALSE),"")</f>
        <v>Open Twins</v>
      </c>
      <c r="O282" s="8">
        <f>IF(N282="Sportsman",0,_xlfn.IFNA(VLOOKUP(E282,'Points and Classes'!A:B,2,FALSE),0))</f>
        <v>0</v>
      </c>
      <c r="P282" s="8">
        <f>_xlfn.IFNA(VLOOKUP(N282&amp;G282,'By Class Overall'!A:F,6,FALSE),0)</f>
        <v>0</v>
      </c>
      <c r="Q282" s="8">
        <f>_xlfn.IFNA(VLOOKUP(N282&amp;G282,'By Class Overall'!A:G,7,FALSE),0)</f>
        <v>0</v>
      </c>
    </row>
    <row r="283" spans="1:17" x14ac:dyDescent="0.25">
      <c r="A283" s="26">
        <v>2</v>
      </c>
      <c r="B283" s="26" t="s">
        <v>12</v>
      </c>
      <c r="C283" s="26" t="s">
        <v>91</v>
      </c>
      <c r="D283" s="26" t="s">
        <v>38</v>
      </c>
      <c r="E283" s="26" t="s">
        <v>38</v>
      </c>
      <c r="F283" s="26">
        <v>32</v>
      </c>
      <c r="G283" s="26" t="s">
        <v>94</v>
      </c>
      <c r="H283" s="26"/>
      <c r="I283" s="26" t="s">
        <v>160</v>
      </c>
      <c r="J283" s="26" t="s">
        <v>38</v>
      </c>
      <c r="K283" s="26"/>
      <c r="L283" s="26" t="s">
        <v>95</v>
      </c>
      <c r="M283" s="26" t="s">
        <v>96</v>
      </c>
      <c r="N283" s="8" t="str">
        <f>_xlfn.IFNA(VLOOKUP(C283,'Points and Classes'!D:E,2,FALSE),"")</f>
        <v>Open Twins</v>
      </c>
      <c r="O283" s="8">
        <f>IF(N283="Sportsman",0,_xlfn.IFNA(VLOOKUP(E283,'Points and Classes'!A:B,2,FALSE),0))</f>
        <v>0</v>
      </c>
      <c r="P283" s="8">
        <f>_xlfn.IFNA(VLOOKUP(N283&amp;G283,'By Class Overall'!A:F,6,FALSE),0)</f>
        <v>0</v>
      </c>
      <c r="Q283" s="8">
        <f>_xlfn.IFNA(VLOOKUP(N283&amp;G283,'By Class Overall'!A:G,7,FALSE),0)</f>
        <v>0</v>
      </c>
    </row>
    <row r="284" spans="1:17" x14ac:dyDescent="0.25">
      <c r="A284" s="26">
        <v>2</v>
      </c>
      <c r="B284" s="26" t="s">
        <v>12</v>
      </c>
      <c r="C284" s="26" t="s">
        <v>92</v>
      </c>
      <c r="D284" s="26">
        <v>5</v>
      </c>
      <c r="E284" s="26">
        <v>1</v>
      </c>
      <c r="F284" s="26">
        <v>32</v>
      </c>
      <c r="G284" s="26" t="s">
        <v>94</v>
      </c>
      <c r="H284" s="26">
        <v>7</v>
      </c>
      <c r="I284" s="26" t="s">
        <v>371</v>
      </c>
      <c r="J284" s="27">
        <v>9.1435185185185185E-4</v>
      </c>
      <c r="K284" s="26">
        <v>9.3989999999999991</v>
      </c>
      <c r="L284" s="26" t="s">
        <v>95</v>
      </c>
      <c r="M284" s="26" t="s">
        <v>96</v>
      </c>
      <c r="N284" s="8" t="str">
        <f>_xlfn.IFNA(VLOOKUP(C284,'Points and Classes'!D:E,2,FALSE),"")</f>
        <v>Production 500</v>
      </c>
      <c r="O284" s="8">
        <f>IF(N284="Sportsman",0,_xlfn.IFNA(VLOOKUP(E284,'Points and Classes'!A:B,2,FALSE),0))</f>
        <v>50</v>
      </c>
      <c r="P284" s="8">
        <f>_xlfn.IFNA(VLOOKUP(N284&amp;G284,'By Class Overall'!A:F,6,FALSE),0)</f>
        <v>130</v>
      </c>
      <c r="Q284" s="8">
        <f>_xlfn.IFNA(VLOOKUP(N284&amp;G284,'By Class Overall'!A:G,7,FALSE),0)</f>
        <v>2</v>
      </c>
    </row>
    <row r="285" spans="1:17" x14ac:dyDescent="0.25">
      <c r="A285" s="26">
        <v>2</v>
      </c>
      <c r="B285" s="26" t="s">
        <v>12</v>
      </c>
      <c r="C285" s="26" t="s">
        <v>92</v>
      </c>
      <c r="D285" s="26">
        <v>7</v>
      </c>
      <c r="E285" s="26">
        <v>2</v>
      </c>
      <c r="F285" s="26">
        <v>33</v>
      </c>
      <c r="G285" s="26" t="s">
        <v>97</v>
      </c>
      <c r="H285" s="26">
        <v>7</v>
      </c>
      <c r="I285" s="26" t="s">
        <v>372</v>
      </c>
      <c r="J285" s="27">
        <v>1.0879629629629629E-3</v>
      </c>
      <c r="K285" s="26">
        <v>1.0960000000000001</v>
      </c>
      <c r="L285" s="26" t="s">
        <v>98</v>
      </c>
      <c r="M285" s="26" t="s">
        <v>99</v>
      </c>
      <c r="N285" s="8" t="str">
        <f>_xlfn.IFNA(VLOOKUP(C285,'Points and Classes'!D:E,2,FALSE),"")</f>
        <v>Production 500</v>
      </c>
      <c r="O285" s="8">
        <f>IF(N285="Sportsman",0,_xlfn.IFNA(VLOOKUP(E285,'Points and Classes'!A:B,2,FALSE),0))</f>
        <v>40</v>
      </c>
      <c r="P285" s="8">
        <f>_xlfn.IFNA(VLOOKUP(N285&amp;G285,'By Class Overall'!A:F,6,FALSE),0)</f>
        <v>40</v>
      </c>
      <c r="Q285" s="8">
        <f>_xlfn.IFNA(VLOOKUP(N285&amp;G285,'By Class Overall'!A:G,7,FALSE),0)</f>
        <v>8</v>
      </c>
    </row>
    <row r="286" spans="1:17" x14ac:dyDescent="0.25">
      <c r="A286" s="26">
        <v>2</v>
      </c>
      <c r="B286" s="26" t="s">
        <v>12</v>
      </c>
      <c r="C286" s="26" t="s">
        <v>92</v>
      </c>
      <c r="D286" s="26">
        <v>8</v>
      </c>
      <c r="E286" s="26">
        <v>3</v>
      </c>
      <c r="F286" s="26">
        <v>660</v>
      </c>
      <c r="G286" s="26" t="s">
        <v>35</v>
      </c>
      <c r="H286" s="26">
        <v>7</v>
      </c>
      <c r="I286" s="26" t="s">
        <v>373</v>
      </c>
      <c r="J286" s="27">
        <v>1.2037037037037038E-3</v>
      </c>
      <c r="K286" s="26">
        <v>10.034000000000001</v>
      </c>
      <c r="L286" s="26" t="s">
        <v>79</v>
      </c>
      <c r="M286" s="26" t="s">
        <v>36</v>
      </c>
      <c r="N286" s="8" t="str">
        <f>_xlfn.IFNA(VLOOKUP(C286,'Points and Classes'!D:E,2,FALSE),"")</f>
        <v>Production 500</v>
      </c>
      <c r="O286" s="8">
        <f>IF(N286="Sportsman",0,_xlfn.IFNA(VLOOKUP(E286,'Points and Classes'!A:B,2,FALSE),0))</f>
        <v>32</v>
      </c>
      <c r="P286" s="8">
        <f>_xlfn.IFNA(VLOOKUP(N286&amp;G286,'By Class Overall'!A:F,6,FALSE),0)</f>
        <v>154</v>
      </c>
      <c r="Q286" s="8">
        <f>_xlfn.IFNA(VLOOKUP(N286&amp;G286,'By Class Overall'!A:G,7,FALSE),0)</f>
        <v>1</v>
      </c>
    </row>
    <row r="287" spans="1:17" x14ac:dyDescent="0.25">
      <c r="A287" s="26">
        <v>2</v>
      </c>
      <c r="B287" s="26" t="s">
        <v>12</v>
      </c>
      <c r="C287" s="26" t="s">
        <v>92</v>
      </c>
      <c r="D287" s="26">
        <v>10</v>
      </c>
      <c r="E287" s="26">
        <v>4</v>
      </c>
      <c r="F287" s="26">
        <v>142</v>
      </c>
      <c r="G287" s="26" t="s">
        <v>138</v>
      </c>
      <c r="H287" s="26">
        <v>6</v>
      </c>
      <c r="I287" s="26" t="s">
        <v>370</v>
      </c>
      <c r="J287" s="26" t="s">
        <v>64</v>
      </c>
      <c r="K287" s="26">
        <v>9.9019999999999992</v>
      </c>
      <c r="L287" s="26" t="s">
        <v>229</v>
      </c>
      <c r="M287" s="26" t="s">
        <v>162</v>
      </c>
      <c r="N287" s="8" t="str">
        <f>_xlfn.IFNA(VLOOKUP(C287,'Points and Classes'!D:E,2,FALSE),"")</f>
        <v>Production 500</v>
      </c>
      <c r="O287" s="8">
        <f>IF(N287="Sportsman",0,_xlfn.IFNA(VLOOKUP(E287,'Points and Classes'!A:B,2,FALSE),0))</f>
        <v>26</v>
      </c>
      <c r="P287" s="8">
        <f>_xlfn.IFNA(VLOOKUP(N287&amp;G287,'By Class Overall'!A:F,6,FALSE),0)</f>
        <v>74</v>
      </c>
      <c r="Q287" s="8">
        <f>_xlfn.IFNA(VLOOKUP(N287&amp;G287,'By Class Overall'!A:G,7,FALSE),0)</f>
        <v>3</v>
      </c>
    </row>
    <row r="288" spans="1:17" x14ac:dyDescent="0.25">
      <c r="A288" s="26">
        <v>2</v>
      </c>
      <c r="B288" s="26" t="s">
        <v>12</v>
      </c>
      <c r="C288" s="26" t="s">
        <v>92</v>
      </c>
      <c r="D288" s="26" t="s">
        <v>151</v>
      </c>
      <c r="E288" s="26" t="s">
        <v>151</v>
      </c>
      <c r="F288" s="26">
        <v>217</v>
      </c>
      <c r="G288" s="26" t="s">
        <v>72</v>
      </c>
      <c r="H288" s="26">
        <v>3</v>
      </c>
      <c r="I288" s="26" t="s">
        <v>374</v>
      </c>
      <c r="J288" s="26" t="s">
        <v>151</v>
      </c>
      <c r="K288" s="26" t="s">
        <v>62</v>
      </c>
      <c r="L288" s="26" t="s">
        <v>73</v>
      </c>
      <c r="M288" s="26" t="s">
        <v>42</v>
      </c>
      <c r="N288" s="8" t="str">
        <f>_xlfn.IFNA(VLOOKUP(C288,'Points and Classes'!D:E,2,FALSE),"")</f>
        <v>Production 500</v>
      </c>
      <c r="O288" s="8">
        <f>IF(N288="Sportsman",0,_xlfn.IFNA(VLOOKUP(E288,'Points and Classes'!A:B,2,FALSE),0))</f>
        <v>0</v>
      </c>
      <c r="P288" s="8">
        <f>_xlfn.IFNA(VLOOKUP(N288&amp;G288,'By Class Overall'!A:F,6,FALSE),0)</f>
        <v>46</v>
      </c>
      <c r="Q288" s="8">
        <f>_xlfn.IFNA(VLOOKUP(N288&amp;G288,'By Class Overall'!A:G,7,FALSE),0)</f>
        <v>7</v>
      </c>
    </row>
    <row r="289" spans="1:17" x14ac:dyDescent="0.25">
      <c r="A289" s="26">
        <v>2</v>
      </c>
      <c r="B289" s="26" t="s">
        <v>12</v>
      </c>
      <c r="C289" s="26" t="s">
        <v>92</v>
      </c>
      <c r="D289" s="26" t="s">
        <v>38</v>
      </c>
      <c r="E289" s="26" t="s">
        <v>38</v>
      </c>
      <c r="F289" s="26">
        <v>113</v>
      </c>
      <c r="G289" s="26" t="s">
        <v>149</v>
      </c>
      <c r="H289" s="26"/>
      <c r="I289" s="26" t="s">
        <v>160</v>
      </c>
      <c r="J289" s="26" t="s">
        <v>38</v>
      </c>
      <c r="K289" s="26"/>
      <c r="L289" s="26" t="s">
        <v>206</v>
      </c>
      <c r="M289" s="26" t="s">
        <v>150</v>
      </c>
      <c r="N289" s="8" t="str">
        <f>_xlfn.IFNA(VLOOKUP(C289,'Points and Classes'!D:E,2,FALSE),"")</f>
        <v>Production 500</v>
      </c>
      <c r="O289" s="8">
        <f>IF(N289="Sportsman",0,_xlfn.IFNA(VLOOKUP(E289,'Points and Classes'!A:B,2,FALSE),0))</f>
        <v>0</v>
      </c>
      <c r="P289" s="8">
        <f>_xlfn.IFNA(VLOOKUP(N289&amp;G289,'By Class Overall'!A:F,6,FALSE),0)</f>
        <v>58</v>
      </c>
      <c r="Q289" s="8">
        <f>_xlfn.IFNA(VLOOKUP(N289&amp;G289,'By Class Overall'!A:G,7,FALSE),0)</f>
        <v>4</v>
      </c>
    </row>
    <row r="290" spans="1:17" x14ac:dyDescent="0.25">
      <c r="A290" s="26">
        <v>2</v>
      </c>
      <c r="B290" s="26" t="s">
        <v>12</v>
      </c>
      <c r="C290" s="26" t="s">
        <v>111</v>
      </c>
      <c r="D290" s="26">
        <v>1</v>
      </c>
      <c r="E290" s="26">
        <v>1</v>
      </c>
      <c r="F290" s="26">
        <v>550</v>
      </c>
      <c r="G290" s="26" t="s">
        <v>287</v>
      </c>
      <c r="H290" s="26">
        <v>7</v>
      </c>
      <c r="I290" s="26" t="s">
        <v>375</v>
      </c>
      <c r="J290" s="26"/>
      <c r="K290" s="26"/>
      <c r="L290" s="26" t="s">
        <v>228</v>
      </c>
      <c r="M290" s="26" t="s">
        <v>160</v>
      </c>
      <c r="N290" s="8" t="str">
        <f>_xlfn.IFNA(VLOOKUP(C290,'Points and Classes'!D:E,2,FALSE),"")</f>
        <v>Sportsman</v>
      </c>
      <c r="O290" s="8">
        <f>IF(N290="Sportsman",0,_xlfn.IFNA(VLOOKUP(E290,'Points and Classes'!A:B,2,FALSE),0))</f>
        <v>0</v>
      </c>
      <c r="P290" s="8">
        <f>_xlfn.IFNA(VLOOKUP(N290&amp;G290,'By Class Overall'!A:F,6,FALSE),0)</f>
        <v>0</v>
      </c>
      <c r="Q290" s="8">
        <f>_xlfn.IFNA(VLOOKUP(N290&amp;G290,'By Class Overall'!A:G,7,FALSE),0)</f>
        <v>1</v>
      </c>
    </row>
    <row r="291" spans="1:17" x14ac:dyDescent="0.25">
      <c r="A291" s="26">
        <v>2</v>
      </c>
      <c r="B291" s="26" t="s">
        <v>12</v>
      </c>
      <c r="C291" s="26" t="s">
        <v>111</v>
      </c>
      <c r="D291" s="26">
        <v>3</v>
      </c>
      <c r="E291" s="26">
        <v>2</v>
      </c>
      <c r="F291" s="26">
        <v>109</v>
      </c>
      <c r="G291" s="26" t="s">
        <v>139</v>
      </c>
      <c r="H291" s="26">
        <v>7</v>
      </c>
      <c r="I291" s="26" t="s">
        <v>376</v>
      </c>
      <c r="J291" s="26">
        <v>49.332999999999998</v>
      </c>
      <c r="K291" s="26">
        <v>8.4710000000000001</v>
      </c>
      <c r="L291" s="26" t="s">
        <v>15</v>
      </c>
      <c r="M291" s="26" t="s">
        <v>140</v>
      </c>
      <c r="N291" s="8" t="str">
        <f>_xlfn.IFNA(VLOOKUP(C291,'Points and Classes'!D:E,2,FALSE),"")</f>
        <v>Sportsman</v>
      </c>
      <c r="O291" s="8">
        <f>IF(N291="Sportsman",0,_xlfn.IFNA(VLOOKUP(E291,'Points and Classes'!A:B,2,FALSE),0))</f>
        <v>0</v>
      </c>
      <c r="P291" s="8">
        <f>_xlfn.IFNA(VLOOKUP(N291&amp;G291,'By Class Overall'!A:F,6,FALSE),0)</f>
        <v>0</v>
      </c>
      <c r="Q291" s="8">
        <f>_xlfn.IFNA(VLOOKUP(N291&amp;G291,'By Class Overall'!A:G,7,FALSE),0)</f>
        <v>1</v>
      </c>
    </row>
    <row r="292" spans="1:17" x14ac:dyDescent="0.25">
      <c r="A292" s="26">
        <v>2</v>
      </c>
      <c r="B292" s="26" t="s">
        <v>12</v>
      </c>
      <c r="C292" s="26" t="s">
        <v>111</v>
      </c>
      <c r="D292" s="26">
        <v>4</v>
      </c>
      <c r="E292" s="26">
        <v>3</v>
      </c>
      <c r="F292" s="26">
        <v>881</v>
      </c>
      <c r="G292" s="26" t="s">
        <v>163</v>
      </c>
      <c r="H292" s="26">
        <v>7</v>
      </c>
      <c r="I292" s="26" t="s">
        <v>377</v>
      </c>
      <c r="J292" s="26">
        <v>50.244999999999997</v>
      </c>
      <c r="K292" s="26">
        <v>0.91200000000000003</v>
      </c>
      <c r="L292" s="26" t="s">
        <v>183</v>
      </c>
      <c r="M292" s="26" t="s">
        <v>160</v>
      </c>
      <c r="N292" s="8" t="str">
        <f>_xlfn.IFNA(VLOOKUP(C292,'Points and Classes'!D:E,2,FALSE),"")</f>
        <v>Sportsman</v>
      </c>
      <c r="O292" s="8">
        <f>IF(N292="Sportsman",0,_xlfn.IFNA(VLOOKUP(E292,'Points and Classes'!A:B,2,FALSE),0))</f>
        <v>0</v>
      </c>
      <c r="P292" s="8">
        <f>_xlfn.IFNA(VLOOKUP(N292&amp;G292,'By Class Overall'!A:F,6,FALSE),0)</f>
        <v>0</v>
      </c>
      <c r="Q292" s="8">
        <f>_xlfn.IFNA(VLOOKUP(N292&amp;G292,'By Class Overall'!A:G,7,FALSE),0)</f>
        <v>1</v>
      </c>
    </row>
    <row r="293" spans="1:17" x14ac:dyDescent="0.25">
      <c r="A293" s="26">
        <v>2</v>
      </c>
      <c r="B293" s="26" t="s">
        <v>12</v>
      </c>
      <c r="C293" s="26" t="s">
        <v>111</v>
      </c>
      <c r="D293" s="26">
        <v>5</v>
      </c>
      <c r="E293" s="26">
        <v>4</v>
      </c>
      <c r="F293" s="26">
        <v>131</v>
      </c>
      <c r="G293" s="26" t="s">
        <v>200</v>
      </c>
      <c r="H293" s="26">
        <v>7</v>
      </c>
      <c r="I293" s="26" t="s">
        <v>378</v>
      </c>
      <c r="J293" s="26">
        <v>56.35</v>
      </c>
      <c r="K293" s="26">
        <v>6.1050000000000004</v>
      </c>
      <c r="L293" s="26" t="s">
        <v>243</v>
      </c>
      <c r="M293" s="26" t="s">
        <v>160</v>
      </c>
      <c r="N293" s="8" t="str">
        <f>_xlfn.IFNA(VLOOKUP(C293,'Points and Classes'!D:E,2,FALSE),"")</f>
        <v>Sportsman</v>
      </c>
      <c r="O293" s="8">
        <f>IF(N293="Sportsman",0,_xlfn.IFNA(VLOOKUP(E293,'Points and Classes'!A:B,2,FALSE),0))</f>
        <v>0</v>
      </c>
      <c r="P293" s="8">
        <f>_xlfn.IFNA(VLOOKUP(N293&amp;G293,'By Class Overall'!A:F,6,FALSE),0)</f>
        <v>0</v>
      </c>
      <c r="Q293" s="8">
        <f>_xlfn.IFNA(VLOOKUP(N293&amp;G293,'By Class Overall'!A:G,7,FALSE),0)</f>
        <v>1</v>
      </c>
    </row>
    <row r="294" spans="1:17" x14ac:dyDescent="0.25">
      <c r="A294" s="26">
        <v>2</v>
      </c>
      <c r="B294" s="26" t="s">
        <v>12</v>
      </c>
      <c r="C294" s="26" t="s">
        <v>111</v>
      </c>
      <c r="D294" s="26" t="s">
        <v>38</v>
      </c>
      <c r="E294" s="26" t="s">
        <v>38</v>
      </c>
      <c r="F294" s="26">
        <v>966</v>
      </c>
      <c r="G294" s="26" t="s">
        <v>190</v>
      </c>
      <c r="H294" s="26"/>
      <c r="I294" s="26" t="s">
        <v>160</v>
      </c>
      <c r="J294" s="26" t="s">
        <v>38</v>
      </c>
      <c r="K294" s="26"/>
      <c r="L294" s="26" t="s">
        <v>161</v>
      </c>
      <c r="M294" s="26" t="s">
        <v>192</v>
      </c>
      <c r="N294" s="8" t="str">
        <f>_xlfn.IFNA(VLOOKUP(C294,'Points and Classes'!D:E,2,FALSE),"")</f>
        <v>Sportsman</v>
      </c>
      <c r="O294" s="8">
        <f>IF(N294="Sportsman",0,_xlfn.IFNA(VLOOKUP(E294,'Points and Classes'!A:B,2,FALSE),0))</f>
        <v>0</v>
      </c>
      <c r="P294" s="8">
        <f>_xlfn.IFNA(VLOOKUP(N294&amp;G294,'By Class Overall'!A:F,6,FALSE),0)</f>
        <v>0</v>
      </c>
      <c r="Q294" s="8">
        <f>_xlfn.IFNA(VLOOKUP(N294&amp;G294,'By Class Overall'!A:G,7,FALSE),0)</f>
        <v>0</v>
      </c>
    </row>
    <row r="295" spans="1:17" x14ac:dyDescent="0.25">
      <c r="A295" s="26">
        <v>2</v>
      </c>
      <c r="B295" s="26" t="s">
        <v>12</v>
      </c>
      <c r="C295" s="26" t="s">
        <v>111</v>
      </c>
      <c r="D295" s="26" t="s">
        <v>38</v>
      </c>
      <c r="E295" s="26" t="s">
        <v>38</v>
      </c>
      <c r="F295" s="26">
        <v>32</v>
      </c>
      <c r="G295" s="26" t="s">
        <v>94</v>
      </c>
      <c r="H295" s="26"/>
      <c r="I295" s="26" t="s">
        <v>160</v>
      </c>
      <c r="J295" s="26" t="s">
        <v>38</v>
      </c>
      <c r="K295" s="26"/>
      <c r="L295" s="26" t="s">
        <v>95</v>
      </c>
      <c r="M295" s="26" t="s">
        <v>96</v>
      </c>
      <c r="N295" s="8" t="str">
        <f>_xlfn.IFNA(VLOOKUP(C295,'Points and Classes'!D:E,2,FALSE),"")</f>
        <v>Sportsman</v>
      </c>
      <c r="O295" s="8">
        <f>IF(N295="Sportsman",0,_xlfn.IFNA(VLOOKUP(E295,'Points and Classes'!A:B,2,FALSE),0))</f>
        <v>0</v>
      </c>
      <c r="P295" s="8">
        <f>_xlfn.IFNA(VLOOKUP(N295&amp;G295,'By Class Overall'!A:F,6,FALSE),0)</f>
        <v>0</v>
      </c>
      <c r="Q295" s="8">
        <f>_xlfn.IFNA(VLOOKUP(N295&amp;G295,'By Class Overall'!A:G,7,FALSE),0)</f>
        <v>0</v>
      </c>
    </row>
    <row r="296" spans="1:17" x14ac:dyDescent="0.25">
      <c r="A296" s="26">
        <v>2</v>
      </c>
      <c r="B296" s="26" t="s">
        <v>12</v>
      </c>
      <c r="C296" s="26" t="s">
        <v>111</v>
      </c>
      <c r="D296" s="26" t="s">
        <v>38</v>
      </c>
      <c r="E296" s="26" t="s">
        <v>38</v>
      </c>
      <c r="F296" s="26">
        <v>100</v>
      </c>
      <c r="G296" s="26" t="s">
        <v>185</v>
      </c>
      <c r="H296" s="26"/>
      <c r="I296" s="26" t="s">
        <v>160</v>
      </c>
      <c r="J296" s="26" t="s">
        <v>38</v>
      </c>
      <c r="K296" s="26"/>
      <c r="L296" s="26" t="s">
        <v>15</v>
      </c>
      <c r="M296" s="26" t="s">
        <v>186</v>
      </c>
      <c r="N296" s="8" t="str">
        <f>_xlfn.IFNA(VLOOKUP(C296,'Points and Classes'!D:E,2,FALSE),"")</f>
        <v>Sportsman</v>
      </c>
      <c r="O296" s="8">
        <f>IF(N296="Sportsman",0,_xlfn.IFNA(VLOOKUP(E296,'Points and Classes'!A:B,2,FALSE),0))</f>
        <v>0</v>
      </c>
      <c r="P296" s="8">
        <f>_xlfn.IFNA(VLOOKUP(N296&amp;G296,'By Class Overall'!A:F,6,FALSE),0)</f>
        <v>0</v>
      </c>
      <c r="Q296" s="8">
        <f>_xlfn.IFNA(VLOOKUP(N296&amp;G296,'By Class Overall'!A:G,7,FALSE),0)</f>
        <v>0</v>
      </c>
    </row>
    <row r="297" spans="1:17" x14ac:dyDescent="0.25">
      <c r="A297" s="26">
        <v>2</v>
      </c>
      <c r="B297" s="26" t="s">
        <v>12</v>
      </c>
      <c r="C297" s="26" t="s">
        <v>111</v>
      </c>
      <c r="D297" s="26" t="s">
        <v>38</v>
      </c>
      <c r="E297" s="26" t="s">
        <v>38</v>
      </c>
      <c r="F297" s="26">
        <v>750</v>
      </c>
      <c r="G297" s="26" t="s">
        <v>204</v>
      </c>
      <c r="H297" s="26"/>
      <c r="I297" s="26" t="s">
        <v>160</v>
      </c>
      <c r="J297" s="26" t="s">
        <v>38</v>
      </c>
      <c r="K297" s="26"/>
      <c r="L297" s="26" t="s">
        <v>15</v>
      </c>
      <c r="M297" s="26" t="s">
        <v>205</v>
      </c>
      <c r="N297" s="8" t="str">
        <f>_xlfn.IFNA(VLOOKUP(C297,'Points and Classes'!D:E,2,FALSE),"")</f>
        <v>Sportsman</v>
      </c>
      <c r="O297" s="8">
        <f>IF(N297="Sportsman",0,_xlfn.IFNA(VLOOKUP(E297,'Points and Classes'!A:B,2,FALSE),0))</f>
        <v>0</v>
      </c>
      <c r="P297" s="8">
        <f>_xlfn.IFNA(VLOOKUP(N297&amp;G297,'By Class Overall'!A:F,6,FALSE),0)</f>
        <v>0</v>
      </c>
      <c r="Q297" s="8">
        <f>_xlfn.IFNA(VLOOKUP(N297&amp;G297,'By Class Overall'!A:G,7,FALSE),0)</f>
        <v>0</v>
      </c>
    </row>
    <row r="298" spans="1:17" x14ac:dyDescent="0.25">
      <c r="A298" s="26">
        <v>2</v>
      </c>
      <c r="B298" s="26" t="s">
        <v>12</v>
      </c>
      <c r="C298" s="26" t="s">
        <v>111</v>
      </c>
      <c r="D298" s="26" t="s">
        <v>38</v>
      </c>
      <c r="E298" s="26" t="s">
        <v>38</v>
      </c>
      <c r="F298" s="26">
        <v>123</v>
      </c>
      <c r="G298" s="26" t="s">
        <v>106</v>
      </c>
      <c r="H298" s="26"/>
      <c r="I298" s="26" t="s">
        <v>160</v>
      </c>
      <c r="J298" s="26" t="s">
        <v>38</v>
      </c>
      <c r="K298" s="26"/>
      <c r="L298" s="26" t="s">
        <v>86</v>
      </c>
      <c r="M298" s="26" t="s">
        <v>108</v>
      </c>
      <c r="N298" s="8" t="str">
        <f>_xlfn.IFNA(VLOOKUP(C298,'Points and Classes'!D:E,2,FALSE),"")</f>
        <v>Sportsman</v>
      </c>
      <c r="O298" s="8">
        <f>IF(N298="Sportsman",0,_xlfn.IFNA(VLOOKUP(E298,'Points and Classes'!A:B,2,FALSE),0))</f>
        <v>0</v>
      </c>
      <c r="P298" s="8">
        <f>_xlfn.IFNA(VLOOKUP(N298&amp;G298,'By Class Overall'!A:F,6,FALSE),0)</f>
        <v>0</v>
      </c>
      <c r="Q298" s="8">
        <f>_xlfn.IFNA(VLOOKUP(N298&amp;G298,'By Class Overall'!A:G,7,FALSE),0)</f>
        <v>1</v>
      </c>
    </row>
    <row r="299" spans="1:17" x14ac:dyDescent="0.25">
      <c r="A299" s="26">
        <v>2</v>
      </c>
      <c r="B299" s="26" t="s">
        <v>12</v>
      </c>
      <c r="C299" s="26" t="s">
        <v>115</v>
      </c>
      <c r="D299" s="26">
        <v>3</v>
      </c>
      <c r="E299" s="26">
        <v>1</v>
      </c>
      <c r="F299" s="26">
        <v>464</v>
      </c>
      <c r="G299" s="26" t="s">
        <v>220</v>
      </c>
      <c r="H299" s="26">
        <v>7</v>
      </c>
      <c r="I299" s="26" t="s">
        <v>383</v>
      </c>
      <c r="J299" s="26">
        <v>40.119999999999997</v>
      </c>
      <c r="K299" s="26">
        <v>38.700000000000003</v>
      </c>
      <c r="L299" s="26" t="s">
        <v>170</v>
      </c>
      <c r="M299" s="26" t="s">
        <v>221</v>
      </c>
      <c r="N299" s="8" t="str">
        <f>_xlfn.IFNA(VLOOKUP(C299,'Points and Classes'!D:E,2,FALSE),"")</f>
        <v>Stock 1000</v>
      </c>
      <c r="O299" s="8">
        <f>IF(N299="Sportsman",0,_xlfn.IFNA(VLOOKUP(E299,'Points and Classes'!A:B,2,FALSE),0))</f>
        <v>50</v>
      </c>
      <c r="P299" s="8">
        <f>_xlfn.IFNA(VLOOKUP(N299&amp;G299,'By Class Overall'!A:F,6,FALSE),0)</f>
        <v>76</v>
      </c>
      <c r="Q299" s="8">
        <f>_xlfn.IFNA(VLOOKUP(N299&amp;G299,'By Class Overall'!A:G,7,FALSE),0)</f>
        <v>5</v>
      </c>
    </row>
    <row r="300" spans="1:17" x14ac:dyDescent="0.25">
      <c r="A300" s="26">
        <v>2</v>
      </c>
      <c r="B300" s="26" t="s">
        <v>12</v>
      </c>
      <c r="C300" s="26" t="s">
        <v>115</v>
      </c>
      <c r="D300" s="26">
        <v>7</v>
      </c>
      <c r="E300" s="26">
        <v>2</v>
      </c>
      <c r="F300" s="26">
        <v>365</v>
      </c>
      <c r="G300" s="26" t="s">
        <v>58</v>
      </c>
      <c r="H300" s="26">
        <v>7</v>
      </c>
      <c r="I300" s="26" t="s">
        <v>384</v>
      </c>
      <c r="J300" s="27">
        <v>7.291666666666667E-4</v>
      </c>
      <c r="K300" s="26">
        <v>5.867</v>
      </c>
      <c r="L300" s="26" t="s">
        <v>17</v>
      </c>
      <c r="M300" s="26" t="s">
        <v>70</v>
      </c>
      <c r="N300" s="8" t="str">
        <f>_xlfn.IFNA(VLOOKUP(C300,'Points and Classes'!D:E,2,FALSE),"")</f>
        <v>Stock 1000</v>
      </c>
      <c r="O300" s="8">
        <f>IF(N300="Sportsman",0,_xlfn.IFNA(VLOOKUP(E300,'Points and Classes'!A:B,2,FALSE),0))</f>
        <v>40</v>
      </c>
      <c r="P300" s="8">
        <f>_xlfn.IFNA(VLOOKUP(N300&amp;G300,'By Class Overall'!A:F,6,FALSE),0)</f>
        <v>79</v>
      </c>
      <c r="Q300" s="8">
        <f>_xlfn.IFNA(VLOOKUP(N300&amp;G300,'By Class Overall'!A:G,7,FALSE),0)</f>
        <v>4</v>
      </c>
    </row>
    <row r="301" spans="1:17" x14ac:dyDescent="0.25">
      <c r="A301" s="26">
        <v>2</v>
      </c>
      <c r="B301" s="26" t="s">
        <v>12</v>
      </c>
      <c r="C301" s="26" t="s">
        <v>115</v>
      </c>
      <c r="D301" s="26">
        <v>8</v>
      </c>
      <c r="E301" s="26">
        <v>3</v>
      </c>
      <c r="F301" s="26">
        <v>58</v>
      </c>
      <c r="G301" s="26" t="s">
        <v>153</v>
      </c>
      <c r="H301" s="26">
        <v>7</v>
      </c>
      <c r="I301" s="26" t="s">
        <v>385</v>
      </c>
      <c r="J301" s="27">
        <v>8.2175925925925917E-4</v>
      </c>
      <c r="K301" s="26">
        <v>7.8540000000000001</v>
      </c>
      <c r="L301" s="26" t="s">
        <v>154</v>
      </c>
      <c r="M301" s="26" t="s">
        <v>67</v>
      </c>
      <c r="N301" s="8" t="str">
        <f>_xlfn.IFNA(VLOOKUP(C301,'Points and Classes'!D:E,2,FALSE),"")</f>
        <v>Stock 1000</v>
      </c>
      <c r="O301" s="8">
        <f>IF(N301="Sportsman",0,_xlfn.IFNA(VLOOKUP(E301,'Points and Classes'!A:B,2,FALSE),0))</f>
        <v>32</v>
      </c>
      <c r="P301" s="8">
        <f>_xlfn.IFNA(VLOOKUP(N301&amp;G301,'By Class Overall'!A:F,6,FALSE),0)</f>
        <v>110</v>
      </c>
      <c r="Q301" s="8">
        <f>_xlfn.IFNA(VLOOKUP(N301&amp;G301,'By Class Overall'!A:G,7,FALSE),0)</f>
        <v>2</v>
      </c>
    </row>
    <row r="302" spans="1:17" x14ac:dyDescent="0.25">
      <c r="A302" s="26">
        <v>2</v>
      </c>
      <c r="B302" s="26" t="s">
        <v>12</v>
      </c>
      <c r="C302" s="26" t="s">
        <v>115</v>
      </c>
      <c r="D302" s="26">
        <v>9</v>
      </c>
      <c r="E302" s="26">
        <v>4</v>
      </c>
      <c r="F302" s="26">
        <v>104</v>
      </c>
      <c r="G302" s="26" t="s">
        <v>180</v>
      </c>
      <c r="H302" s="26">
        <v>7</v>
      </c>
      <c r="I302" s="26" t="s">
        <v>379</v>
      </c>
      <c r="J302" s="27">
        <v>8.3333333333333339E-4</v>
      </c>
      <c r="K302" s="26">
        <v>1.5589999999999999</v>
      </c>
      <c r="L302" s="26" t="s">
        <v>181</v>
      </c>
      <c r="M302" s="26" t="s">
        <v>182</v>
      </c>
      <c r="N302" s="13" t="str">
        <f>_xlfn.IFNA(VLOOKUP(C302,'Points and Classes'!D:E,2,FALSE),"")</f>
        <v>Stock 1000</v>
      </c>
      <c r="O302" s="8">
        <f>IF(N302="Sportsman",0,_xlfn.IFNA(VLOOKUP(E302,'Points and Classes'!A:B,2,FALSE),0))</f>
        <v>26</v>
      </c>
      <c r="P302" s="8">
        <f>_xlfn.IFNA(VLOOKUP(N302&amp;G302,'By Class Overall'!A:F,6,FALSE),0)</f>
        <v>36</v>
      </c>
      <c r="Q302" s="8">
        <f>_xlfn.IFNA(VLOOKUP(N302&amp;G302,'By Class Overall'!A:G,7,FALSE),0)</f>
        <v>11</v>
      </c>
    </row>
    <row r="303" spans="1:17" x14ac:dyDescent="0.25">
      <c r="A303" s="26">
        <v>2</v>
      </c>
      <c r="B303" s="26" t="s">
        <v>12</v>
      </c>
      <c r="C303" s="26" t="s">
        <v>115</v>
      </c>
      <c r="D303" s="26">
        <v>10</v>
      </c>
      <c r="E303" s="26">
        <v>5</v>
      </c>
      <c r="F303" s="26">
        <v>136</v>
      </c>
      <c r="G303" s="26" t="s">
        <v>18</v>
      </c>
      <c r="H303" s="26">
        <v>7</v>
      </c>
      <c r="I303" s="26" t="s">
        <v>380</v>
      </c>
      <c r="J303" s="27">
        <v>8.449074074074075E-4</v>
      </c>
      <c r="K303" s="26">
        <v>1.002</v>
      </c>
      <c r="L303" s="26" t="s">
        <v>148</v>
      </c>
      <c r="M303" s="26" t="s">
        <v>160</v>
      </c>
      <c r="N303" s="13" t="str">
        <f>_xlfn.IFNA(VLOOKUP(C303,'Points and Classes'!D:E,2,FALSE),"")</f>
        <v>Stock 1000</v>
      </c>
      <c r="O303" s="8">
        <f>IF(N303="Sportsman",0,_xlfn.IFNA(VLOOKUP(E303,'Points and Classes'!A:B,2,FALSE),0))</f>
        <v>22</v>
      </c>
      <c r="P303" s="8">
        <f>_xlfn.IFNA(VLOOKUP(N303&amp;G303,'By Class Overall'!A:F,6,FALSE),0)</f>
        <v>62</v>
      </c>
      <c r="Q303" s="8">
        <f>_xlfn.IFNA(VLOOKUP(N303&amp;G303,'By Class Overall'!A:G,7,FALSE),0)</f>
        <v>6</v>
      </c>
    </row>
    <row r="304" spans="1:17" x14ac:dyDescent="0.25">
      <c r="A304" s="26">
        <v>2</v>
      </c>
      <c r="B304" s="26" t="s">
        <v>12</v>
      </c>
      <c r="C304" s="26" t="s">
        <v>115</v>
      </c>
      <c r="D304" s="26">
        <v>11</v>
      </c>
      <c r="E304" s="26">
        <v>6</v>
      </c>
      <c r="F304" s="26">
        <v>550</v>
      </c>
      <c r="G304" s="26" t="s">
        <v>226</v>
      </c>
      <c r="H304" s="26">
        <v>7</v>
      </c>
      <c r="I304" s="26" t="s">
        <v>381</v>
      </c>
      <c r="J304" s="27">
        <v>9.4907407407407408E-4</v>
      </c>
      <c r="K304" s="26">
        <v>8.9920000000000009</v>
      </c>
      <c r="L304" s="26" t="s">
        <v>228</v>
      </c>
      <c r="M304" s="26" t="s">
        <v>81</v>
      </c>
      <c r="N304" s="13" t="str">
        <f>_xlfn.IFNA(VLOOKUP(C304,'Points and Classes'!D:E,2,FALSE),"")</f>
        <v>Stock 1000</v>
      </c>
      <c r="O304" s="8">
        <f>IF(N304="Sportsman",0,_xlfn.IFNA(VLOOKUP(E304,'Points and Classes'!A:B,2,FALSE),0))</f>
        <v>20</v>
      </c>
      <c r="P304" s="8">
        <f>_xlfn.IFNA(VLOOKUP(N304&amp;G304,'By Class Overall'!A:F,6,FALSE),0)</f>
        <v>48</v>
      </c>
      <c r="Q304" s="8">
        <f>_xlfn.IFNA(VLOOKUP(N304&amp;G304,'By Class Overall'!A:G,7,FALSE),0)</f>
        <v>8</v>
      </c>
    </row>
    <row r="305" spans="1:17" x14ac:dyDescent="0.25">
      <c r="A305" s="26">
        <v>2</v>
      </c>
      <c r="B305" s="26" t="s">
        <v>12</v>
      </c>
      <c r="C305" s="26" t="s">
        <v>115</v>
      </c>
      <c r="D305" s="26">
        <v>12</v>
      </c>
      <c r="E305" s="26">
        <v>7</v>
      </c>
      <c r="F305" s="26">
        <v>607</v>
      </c>
      <c r="G305" s="26" t="s">
        <v>37</v>
      </c>
      <c r="H305" s="26">
        <v>6</v>
      </c>
      <c r="I305" s="26" t="s">
        <v>382</v>
      </c>
      <c r="J305" s="26" t="s">
        <v>64</v>
      </c>
      <c r="K305" s="26" t="s">
        <v>64</v>
      </c>
      <c r="L305" s="26" t="s">
        <v>28</v>
      </c>
      <c r="M305" s="26" t="s">
        <v>187</v>
      </c>
      <c r="N305" s="13" t="str">
        <f>_xlfn.IFNA(VLOOKUP(C305,'Points and Classes'!D:E,2,FALSE),"")</f>
        <v>Stock 1000</v>
      </c>
      <c r="O305" s="8">
        <f>IF(N305="Sportsman",0,_xlfn.IFNA(VLOOKUP(E305,'Points and Classes'!A:B,2,FALSE),0))</f>
        <v>18</v>
      </c>
      <c r="P305" s="8">
        <f>_xlfn.IFNA(VLOOKUP(N305&amp;G305,'By Class Overall'!A:F,6,FALSE),0)</f>
        <v>27</v>
      </c>
      <c r="Q305" s="8">
        <f>_xlfn.IFNA(VLOOKUP(N305&amp;G305,'By Class Overall'!A:G,7,FALSE),0)</f>
        <v>13</v>
      </c>
    </row>
    <row r="306" spans="1:17" x14ac:dyDescent="0.25">
      <c r="A306" s="26">
        <v>2</v>
      </c>
      <c r="B306" s="26" t="s">
        <v>12</v>
      </c>
      <c r="C306" s="26" t="s">
        <v>115</v>
      </c>
      <c r="D306" s="26">
        <v>13</v>
      </c>
      <c r="E306" s="26">
        <v>10</v>
      </c>
      <c r="F306" s="26">
        <v>122</v>
      </c>
      <c r="G306" s="26" t="s">
        <v>56</v>
      </c>
      <c r="H306" s="26"/>
      <c r="I306" s="26" t="s">
        <v>160</v>
      </c>
      <c r="J306" s="26" t="s">
        <v>38</v>
      </c>
      <c r="K306" s="26"/>
      <c r="L306" s="26" t="s">
        <v>17</v>
      </c>
      <c r="M306" s="26" t="s">
        <v>57</v>
      </c>
      <c r="N306" s="13" t="str">
        <f>_xlfn.IFNA(VLOOKUP(C306,'Points and Classes'!D:E,2,FALSE),"")</f>
        <v>Stock 1000</v>
      </c>
      <c r="O306" s="8">
        <f>IF(N306="Sportsman",0,_xlfn.IFNA(VLOOKUP(E306,'Points and Classes'!A:B,2,FALSE),0))</f>
        <v>12</v>
      </c>
      <c r="P306" s="8">
        <f>_xlfn.IFNA(VLOOKUP(N306&amp;G306,'By Class Overall'!A:F,6,FALSE),0)</f>
        <v>92</v>
      </c>
      <c r="Q306" s="8">
        <f>_xlfn.IFNA(VLOOKUP(N306&amp;G306,'By Class Overall'!A:G,7,FALSE),0)</f>
        <v>3</v>
      </c>
    </row>
    <row r="307" spans="1:17" x14ac:dyDescent="0.25">
      <c r="A307" s="26">
        <v>2</v>
      </c>
      <c r="B307" s="26" t="s">
        <v>12</v>
      </c>
      <c r="C307" s="26" t="s">
        <v>115</v>
      </c>
      <c r="D307" s="26" t="s">
        <v>151</v>
      </c>
      <c r="E307" s="26">
        <v>8</v>
      </c>
      <c r="F307" s="26">
        <v>53</v>
      </c>
      <c r="G307" s="26" t="s">
        <v>65</v>
      </c>
      <c r="H307" s="26">
        <v>5</v>
      </c>
      <c r="I307" s="26" t="s">
        <v>386</v>
      </c>
      <c r="J307" s="26" t="s">
        <v>151</v>
      </c>
      <c r="K307" s="26" t="s">
        <v>64</v>
      </c>
      <c r="L307" s="26" t="s">
        <v>17</v>
      </c>
      <c r="M307" s="26" t="s">
        <v>66</v>
      </c>
      <c r="N307" s="13" t="str">
        <f>_xlfn.IFNA(VLOOKUP(C307,'Points and Classes'!D:E,2,FALSE),"")</f>
        <v>Stock 1000</v>
      </c>
      <c r="O307" s="8">
        <f>IF(N307="Sportsman",0,_xlfn.IFNA(VLOOKUP(E307,'Points and Classes'!A:B,2,FALSE),0))</f>
        <v>16</v>
      </c>
      <c r="P307" s="8">
        <f>_xlfn.IFNA(VLOOKUP(N307&amp;G307,'By Class Overall'!A:F,6,FALSE),0)</f>
        <v>148</v>
      </c>
      <c r="Q307" s="8">
        <f>_xlfn.IFNA(VLOOKUP(N307&amp;G307,'By Class Overall'!A:G,7,FALSE),0)</f>
        <v>1</v>
      </c>
    </row>
    <row r="308" spans="1:17" x14ac:dyDescent="0.25">
      <c r="A308" s="26">
        <v>2</v>
      </c>
      <c r="B308" s="26" t="s">
        <v>12</v>
      </c>
      <c r="C308" s="26" t="s">
        <v>115</v>
      </c>
      <c r="D308" s="26" t="s">
        <v>151</v>
      </c>
      <c r="E308" s="26">
        <v>9</v>
      </c>
      <c r="F308" s="26">
        <v>151</v>
      </c>
      <c r="G308" s="26" t="s">
        <v>188</v>
      </c>
      <c r="H308" s="26">
        <v>4</v>
      </c>
      <c r="I308" s="26" t="s">
        <v>387</v>
      </c>
      <c r="J308" s="26" t="s">
        <v>151</v>
      </c>
      <c r="K308" s="26" t="s">
        <v>64</v>
      </c>
      <c r="L308" s="26" t="s">
        <v>39</v>
      </c>
      <c r="M308" s="26" t="s">
        <v>160</v>
      </c>
      <c r="N308" s="13" t="str">
        <f>_xlfn.IFNA(VLOOKUP(C308,'Points and Classes'!D:E,2,FALSE),"")</f>
        <v>Stock 1000</v>
      </c>
      <c r="O308" s="8">
        <f>IF(N308="Sportsman",0,_xlfn.IFNA(VLOOKUP(E308,'Points and Classes'!A:B,2,FALSE),0))</f>
        <v>14</v>
      </c>
      <c r="P308" s="8">
        <f>_xlfn.IFNA(VLOOKUP(N308&amp;G308,'By Class Overall'!A:F,6,FALSE),0)</f>
        <v>14</v>
      </c>
      <c r="Q308" s="8">
        <f>_xlfn.IFNA(VLOOKUP(N308&amp;G308,'By Class Overall'!A:G,7,FALSE),0)</f>
        <v>21</v>
      </c>
    </row>
    <row r="309" spans="1:17" x14ac:dyDescent="0.25">
      <c r="A309" s="26">
        <v>2</v>
      </c>
      <c r="B309" s="26" t="s">
        <v>12</v>
      </c>
      <c r="C309" s="26" t="s">
        <v>115</v>
      </c>
      <c r="D309" s="26" t="s">
        <v>38</v>
      </c>
      <c r="E309" s="26" t="s">
        <v>38</v>
      </c>
      <c r="F309" s="26">
        <v>321</v>
      </c>
      <c r="G309" s="26" t="s">
        <v>145</v>
      </c>
      <c r="H309" s="26"/>
      <c r="I309" s="26" t="s">
        <v>160</v>
      </c>
      <c r="J309" s="26" t="s">
        <v>38</v>
      </c>
      <c r="K309" s="26"/>
      <c r="L309" s="26" t="s">
        <v>146</v>
      </c>
      <c r="M309" s="26" t="s">
        <v>147</v>
      </c>
      <c r="N309" s="13" t="str">
        <f>_xlfn.IFNA(VLOOKUP(C309,'Points and Classes'!D:E,2,FALSE),"")</f>
        <v>Stock 1000</v>
      </c>
      <c r="O309" s="8">
        <f>IF(N309="Sportsman",0,_xlfn.IFNA(VLOOKUP(E309,'Points and Classes'!A:B,2,FALSE),0))</f>
        <v>0</v>
      </c>
      <c r="P309" s="8">
        <f>_xlfn.IFNA(VLOOKUP(N309&amp;G309,'By Class Overall'!A:F,6,FALSE),0)</f>
        <v>0</v>
      </c>
      <c r="Q309" s="8">
        <f>_xlfn.IFNA(VLOOKUP(N309&amp;G309,'By Class Overall'!A:G,7,FALSE),0)</f>
        <v>0</v>
      </c>
    </row>
    <row r="310" spans="1:17" x14ac:dyDescent="0.25">
      <c r="A310" s="26">
        <v>2</v>
      </c>
      <c r="B310" s="26" t="s">
        <v>12</v>
      </c>
      <c r="C310" s="26" t="s">
        <v>115</v>
      </c>
      <c r="D310" s="26" t="s">
        <v>38</v>
      </c>
      <c r="E310" s="26" t="s">
        <v>38</v>
      </c>
      <c r="F310" s="26">
        <v>136</v>
      </c>
      <c r="G310" s="26" t="s">
        <v>18</v>
      </c>
      <c r="H310" s="26"/>
      <c r="I310" s="26" t="s">
        <v>160</v>
      </c>
      <c r="J310" s="26" t="s">
        <v>38</v>
      </c>
      <c r="K310" s="26"/>
      <c r="L310" s="26" t="s">
        <v>148</v>
      </c>
      <c r="M310" s="26" t="s">
        <v>160</v>
      </c>
      <c r="N310" s="13" t="str">
        <f>_xlfn.IFNA(VLOOKUP(C310,'Points and Classes'!D:E,2,FALSE),"")</f>
        <v>Stock 1000</v>
      </c>
      <c r="O310" s="8">
        <f>IF(N310="Sportsman",0,_xlfn.IFNA(VLOOKUP(E310,'Points and Classes'!A:B,2,FALSE),0))</f>
        <v>0</v>
      </c>
      <c r="P310" s="8">
        <f>_xlfn.IFNA(VLOOKUP(N310&amp;G310,'By Class Overall'!A:F,6,FALSE),0)</f>
        <v>62</v>
      </c>
      <c r="Q310" s="8">
        <f>_xlfn.IFNA(VLOOKUP(N310&amp;G310,'By Class Overall'!A:G,7,FALSE),0)</f>
        <v>6</v>
      </c>
    </row>
    <row r="311" spans="1:17" x14ac:dyDescent="0.25">
      <c r="A311" s="26">
        <v>2</v>
      </c>
      <c r="B311" s="26" t="s">
        <v>12</v>
      </c>
      <c r="C311" s="26" t="s">
        <v>115</v>
      </c>
      <c r="D311" s="26" t="s">
        <v>38</v>
      </c>
      <c r="E311" s="26" t="s">
        <v>38</v>
      </c>
      <c r="F311" s="26" t="s">
        <v>217</v>
      </c>
      <c r="G311" s="26" t="s">
        <v>218</v>
      </c>
      <c r="H311" s="26"/>
      <c r="I311" s="26" t="s">
        <v>160</v>
      </c>
      <c r="J311" s="26" t="s">
        <v>38</v>
      </c>
      <c r="K311" s="26"/>
      <c r="L311" s="26" t="s">
        <v>17</v>
      </c>
      <c r="M311" s="26" t="s">
        <v>219</v>
      </c>
      <c r="N311" s="13" t="str">
        <f>_xlfn.IFNA(VLOOKUP(C311,'Points and Classes'!D:E,2,FALSE),"")</f>
        <v>Stock 1000</v>
      </c>
      <c r="O311" s="8">
        <f>IF(N311="Sportsman",0,_xlfn.IFNA(VLOOKUP(E311,'Points and Classes'!A:B,2,FALSE),0))</f>
        <v>0</v>
      </c>
      <c r="P311" s="8">
        <f>_xlfn.IFNA(VLOOKUP(N311&amp;G311,'By Class Overall'!A:F,6,FALSE),0)</f>
        <v>12</v>
      </c>
      <c r="Q311" s="8">
        <f>_xlfn.IFNA(VLOOKUP(N311&amp;G311,'By Class Overall'!A:G,7,FALSE),0)</f>
        <v>24</v>
      </c>
    </row>
    <row r="312" spans="1:17" x14ac:dyDescent="0.25">
      <c r="A312" s="26">
        <v>2</v>
      </c>
      <c r="B312" s="26" t="s">
        <v>12</v>
      </c>
      <c r="C312" s="26" t="s">
        <v>115</v>
      </c>
      <c r="D312" s="26" t="s">
        <v>38</v>
      </c>
      <c r="E312" s="26" t="s">
        <v>38</v>
      </c>
      <c r="F312" s="26">
        <v>39</v>
      </c>
      <c r="G312" s="26" t="s">
        <v>53</v>
      </c>
      <c r="H312" s="26"/>
      <c r="I312" s="26" t="s">
        <v>160</v>
      </c>
      <c r="J312" s="26" t="s">
        <v>38</v>
      </c>
      <c r="K312" s="26"/>
      <c r="L312" s="26" t="s">
        <v>34</v>
      </c>
      <c r="M312" s="26" t="s">
        <v>55</v>
      </c>
      <c r="N312" s="13" t="str">
        <f>_xlfn.IFNA(VLOOKUP(C312,'Points and Classes'!D:E,2,FALSE),"")</f>
        <v>Stock 1000</v>
      </c>
      <c r="O312" s="8">
        <f>IF(N312="Sportsman",0,_xlfn.IFNA(VLOOKUP(E312,'Points and Classes'!A:B,2,FALSE),0))</f>
        <v>0</v>
      </c>
      <c r="P312" s="8">
        <f>_xlfn.IFNA(VLOOKUP(N312&amp;G312,'By Class Overall'!A:F,6,FALSE),0)</f>
        <v>40</v>
      </c>
      <c r="Q312" s="8">
        <f>_xlfn.IFNA(VLOOKUP(N312&amp;G312,'By Class Overall'!A:G,7,FALSE),0)</f>
        <v>9</v>
      </c>
    </row>
    <row r="313" spans="1:17" x14ac:dyDescent="0.25">
      <c r="A313" s="26">
        <v>2</v>
      </c>
      <c r="B313" s="26" t="s">
        <v>12</v>
      </c>
      <c r="C313" s="26" t="s">
        <v>115</v>
      </c>
      <c r="D313" s="26" t="s">
        <v>38</v>
      </c>
      <c r="E313" s="26" t="s">
        <v>38</v>
      </c>
      <c r="F313" s="26">
        <v>711</v>
      </c>
      <c r="G313" s="26" t="s">
        <v>84</v>
      </c>
      <c r="H313" s="26"/>
      <c r="I313" s="26" t="s">
        <v>160</v>
      </c>
      <c r="J313" s="26" t="s">
        <v>38</v>
      </c>
      <c r="K313" s="26"/>
      <c r="L313" s="26" t="s">
        <v>15</v>
      </c>
      <c r="M313" s="26" t="s">
        <v>85</v>
      </c>
      <c r="N313" s="13" t="str">
        <f>_xlfn.IFNA(VLOOKUP(C313,'Points and Classes'!D:E,2,FALSE),"")</f>
        <v>Stock 1000</v>
      </c>
      <c r="O313" s="8">
        <f>IF(N313="Sportsman",0,_xlfn.IFNA(VLOOKUP(E313,'Points and Classes'!A:B,2,FALSE),0))</f>
        <v>0</v>
      </c>
      <c r="P313" s="8">
        <f>_xlfn.IFNA(VLOOKUP(N313&amp;G313,'By Class Overall'!A:F,6,FALSE),0)</f>
        <v>0</v>
      </c>
      <c r="Q313" s="8">
        <f>_xlfn.IFNA(VLOOKUP(N313&amp;G313,'By Class Overall'!A:G,7,FALSE),0)</f>
        <v>0</v>
      </c>
    </row>
    <row r="314" spans="1:17" x14ac:dyDescent="0.25">
      <c r="A314" s="26">
        <v>2</v>
      </c>
      <c r="B314" s="26" t="s">
        <v>12</v>
      </c>
      <c r="C314" s="26" t="s">
        <v>115</v>
      </c>
      <c r="D314" s="26" t="s">
        <v>38</v>
      </c>
      <c r="E314" s="26" t="s">
        <v>38</v>
      </c>
      <c r="F314" s="26">
        <v>86</v>
      </c>
      <c r="G314" s="26" t="s">
        <v>50</v>
      </c>
      <c r="H314" s="26"/>
      <c r="I314" s="26" t="s">
        <v>160</v>
      </c>
      <c r="J314" s="26" t="s">
        <v>38</v>
      </c>
      <c r="K314" s="26"/>
      <c r="L314" s="26" t="s">
        <v>17</v>
      </c>
      <c r="M314" s="26" t="s">
        <v>33</v>
      </c>
      <c r="N314" s="13" t="str">
        <f>_xlfn.IFNA(VLOOKUP(C314,'Points and Classes'!D:E,2,FALSE),"")</f>
        <v>Stock 1000</v>
      </c>
      <c r="O314" s="8">
        <f>IF(N314="Sportsman",0,_xlfn.IFNA(VLOOKUP(E314,'Points and Classes'!A:B,2,FALSE),0))</f>
        <v>0</v>
      </c>
      <c r="P314" s="8">
        <f>_xlfn.IFNA(VLOOKUP(N314&amp;G314,'By Class Overall'!A:F,6,FALSE),0)</f>
        <v>0</v>
      </c>
      <c r="Q314" s="8">
        <f>_xlfn.IFNA(VLOOKUP(N314&amp;G314,'By Class Overall'!A:G,7,FALSE),0)</f>
        <v>0</v>
      </c>
    </row>
    <row r="315" spans="1:17" x14ac:dyDescent="0.25">
      <c r="A315" s="26">
        <v>2</v>
      </c>
      <c r="B315" s="26" t="s">
        <v>12</v>
      </c>
      <c r="C315" s="26" t="s">
        <v>115</v>
      </c>
      <c r="D315" s="26" t="s">
        <v>38</v>
      </c>
      <c r="E315" s="26" t="s">
        <v>38</v>
      </c>
      <c r="F315" s="26">
        <v>881</v>
      </c>
      <c r="G315" s="26" t="s">
        <v>163</v>
      </c>
      <c r="H315" s="26"/>
      <c r="I315" s="26" t="s">
        <v>160</v>
      </c>
      <c r="J315" s="26" t="s">
        <v>38</v>
      </c>
      <c r="K315" s="26"/>
      <c r="L315" s="26" t="s">
        <v>183</v>
      </c>
      <c r="M315" s="26" t="s">
        <v>184</v>
      </c>
      <c r="N315" s="13" t="str">
        <f>_xlfn.IFNA(VLOOKUP(C315,'Points and Classes'!D:E,2,FALSE),"")</f>
        <v>Stock 1000</v>
      </c>
      <c r="O315" s="8">
        <f>IF(N315="Sportsman",0,_xlfn.IFNA(VLOOKUP(E315,'Points and Classes'!A:B,2,FALSE),0))</f>
        <v>0</v>
      </c>
      <c r="P315" s="8">
        <f>_xlfn.IFNA(VLOOKUP(N315&amp;G315,'By Class Overall'!A:F,6,FALSE),0)</f>
        <v>0</v>
      </c>
      <c r="Q315" s="8">
        <f>_xlfn.IFNA(VLOOKUP(N315&amp;G315,'By Class Overall'!A:G,7,FALSE),0)</f>
        <v>0</v>
      </c>
    </row>
    <row r="316" spans="1:17" x14ac:dyDescent="0.25">
      <c r="A316" s="26">
        <v>2</v>
      </c>
      <c r="B316" s="26" t="s">
        <v>12</v>
      </c>
      <c r="C316" s="26" t="s">
        <v>115</v>
      </c>
      <c r="D316" s="26" t="s">
        <v>38</v>
      </c>
      <c r="E316" s="26" t="s">
        <v>38</v>
      </c>
      <c r="F316" s="26">
        <v>174</v>
      </c>
      <c r="G316" s="26" t="s">
        <v>144</v>
      </c>
      <c r="H316" s="26"/>
      <c r="I316" s="26" t="s">
        <v>160</v>
      </c>
      <c r="J316" s="26" t="s">
        <v>38</v>
      </c>
      <c r="K316" s="26"/>
      <c r="L316" s="26" t="s">
        <v>28</v>
      </c>
      <c r="M316" s="26" t="s">
        <v>162</v>
      </c>
      <c r="N316" s="13" t="str">
        <f>_xlfn.IFNA(VLOOKUP(C316,'Points and Classes'!D:E,2,FALSE),"")</f>
        <v>Stock 1000</v>
      </c>
      <c r="O316" s="8">
        <f>IF(N316="Sportsman",0,_xlfn.IFNA(VLOOKUP(E316,'Points and Classes'!A:B,2,FALSE),0))</f>
        <v>0</v>
      </c>
      <c r="P316" s="8">
        <f>_xlfn.IFNA(VLOOKUP(N316&amp;G316,'By Class Overall'!A:F,6,FALSE),0)</f>
        <v>0</v>
      </c>
      <c r="Q316" s="8">
        <f>_xlfn.IFNA(VLOOKUP(N316&amp;G316,'By Class Overall'!A:G,7,FALSE),0)</f>
        <v>0</v>
      </c>
    </row>
    <row r="317" spans="1:17" x14ac:dyDescent="0.25">
      <c r="A317" s="26">
        <v>2</v>
      </c>
      <c r="B317" s="26" t="s">
        <v>12</v>
      </c>
      <c r="C317" s="26" t="s">
        <v>115</v>
      </c>
      <c r="D317" s="26" t="s">
        <v>38</v>
      </c>
      <c r="E317" s="26" t="s">
        <v>38</v>
      </c>
      <c r="F317" s="26">
        <v>117</v>
      </c>
      <c r="G317" s="26" t="s">
        <v>16</v>
      </c>
      <c r="H317" s="26"/>
      <c r="I317" s="26" t="s">
        <v>160</v>
      </c>
      <c r="J317" s="26" t="s">
        <v>38</v>
      </c>
      <c r="K317" s="26"/>
      <c r="L317" s="26" t="s">
        <v>252</v>
      </c>
      <c r="M317" s="26" t="s">
        <v>63</v>
      </c>
      <c r="N317" s="13" t="str">
        <f>_xlfn.IFNA(VLOOKUP(C317,'Points and Classes'!D:E,2,FALSE),"")</f>
        <v>Stock 1000</v>
      </c>
      <c r="O317" s="8">
        <f>IF(N317="Sportsman",0,_xlfn.IFNA(VLOOKUP(E317,'Points and Classes'!A:B,2,FALSE),0))</f>
        <v>0</v>
      </c>
      <c r="P317" s="8">
        <f>_xlfn.IFNA(VLOOKUP(N317&amp;G317,'By Class Overall'!A:F,6,FALSE),0)</f>
        <v>32</v>
      </c>
      <c r="Q317" s="8">
        <f>_xlfn.IFNA(VLOOKUP(N317&amp;G317,'By Class Overall'!A:G,7,FALSE),0)</f>
        <v>12</v>
      </c>
    </row>
    <row r="318" spans="1:17" x14ac:dyDescent="0.25">
      <c r="A318" s="26">
        <v>2</v>
      </c>
      <c r="B318" s="26" t="s">
        <v>12</v>
      </c>
      <c r="C318" s="26" t="s">
        <v>115</v>
      </c>
      <c r="D318" s="26" t="s">
        <v>38</v>
      </c>
      <c r="E318" s="26" t="s">
        <v>38</v>
      </c>
      <c r="F318" s="26">
        <v>307</v>
      </c>
      <c r="G318" s="26" t="s">
        <v>25</v>
      </c>
      <c r="H318" s="26"/>
      <c r="I318" s="26" t="s">
        <v>160</v>
      </c>
      <c r="J318" s="26" t="s">
        <v>38</v>
      </c>
      <c r="K318" s="26"/>
      <c r="L318" s="26" t="s">
        <v>26</v>
      </c>
      <c r="M318" s="26" t="s">
        <v>27</v>
      </c>
      <c r="N318" s="13" t="str">
        <f>_xlfn.IFNA(VLOOKUP(C318,'Points and Classes'!D:E,2,FALSE),"")</f>
        <v>Stock 1000</v>
      </c>
      <c r="O318" s="8">
        <f>IF(N318="Sportsman",0,_xlfn.IFNA(VLOOKUP(E318,'Points and Classes'!A:B,2,FALSE),0))</f>
        <v>0</v>
      </c>
      <c r="P318" s="8">
        <f>_xlfn.IFNA(VLOOKUP(N318&amp;G318,'By Class Overall'!A:F,6,FALSE),0)</f>
        <v>0</v>
      </c>
      <c r="Q318" s="8">
        <f>_xlfn.IFNA(VLOOKUP(N318&amp;G318,'By Class Overall'!A:G,7,FALSE),0)</f>
        <v>0</v>
      </c>
    </row>
    <row r="319" spans="1:17" x14ac:dyDescent="0.25">
      <c r="A319" s="26">
        <v>2</v>
      </c>
      <c r="B319" s="26" t="s">
        <v>12</v>
      </c>
      <c r="C319" s="26" t="s">
        <v>115</v>
      </c>
      <c r="D319" s="26" t="s">
        <v>38</v>
      </c>
      <c r="E319" s="26" t="s">
        <v>38</v>
      </c>
      <c r="F319" s="26">
        <v>107</v>
      </c>
      <c r="G319" s="26" t="s">
        <v>30</v>
      </c>
      <c r="H319" s="26"/>
      <c r="I319" s="26" t="s">
        <v>160</v>
      </c>
      <c r="J319" s="26" t="s">
        <v>38</v>
      </c>
      <c r="K319" s="26"/>
      <c r="L319" s="26" t="s">
        <v>31</v>
      </c>
      <c r="M319" s="26" t="s">
        <v>32</v>
      </c>
      <c r="N319" s="13" t="str">
        <f>_xlfn.IFNA(VLOOKUP(C319,'Points and Classes'!D:E,2,FALSE),"")</f>
        <v>Stock 1000</v>
      </c>
      <c r="O319" s="8">
        <f>IF(N319="Sportsman",0,_xlfn.IFNA(VLOOKUP(E319,'Points and Classes'!A:B,2,FALSE),0))</f>
        <v>0</v>
      </c>
      <c r="P319" s="8">
        <f>_xlfn.IFNA(VLOOKUP(N319&amp;G319,'By Class Overall'!A:F,6,FALSE),0)</f>
        <v>40</v>
      </c>
      <c r="Q319" s="8">
        <f>_xlfn.IFNA(VLOOKUP(N319&amp;G319,'By Class Overall'!A:G,7,FALSE),0)</f>
        <v>9</v>
      </c>
    </row>
    <row r="320" spans="1:17" x14ac:dyDescent="0.25">
      <c r="A320" s="26">
        <v>2</v>
      </c>
      <c r="B320" s="26" t="s">
        <v>12</v>
      </c>
      <c r="C320" s="26" t="s">
        <v>115</v>
      </c>
      <c r="D320" s="26" t="s">
        <v>38</v>
      </c>
      <c r="E320" s="26" t="s">
        <v>38</v>
      </c>
      <c r="F320" s="26">
        <v>89</v>
      </c>
      <c r="G320" s="26" t="s">
        <v>215</v>
      </c>
      <c r="H320" s="26"/>
      <c r="I320" s="26" t="s">
        <v>160</v>
      </c>
      <c r="J320" s="26" t="s">
        <v>38</v>
      </c>
      <c r="K320" s="26"/>
      <c r="L320" s="26" t="s">
        <v>170</v>
      </c>
      <c r="M320" s="26" t="s">
        <v>216</v>
      </c>
      <c r="N320" s="13" t="str">
        <f>_xlfn.IFNA(VLOOKUP(C320,'Points and Classes'!D:E,2,FALSE),"")</f>
        <v>Stock 1000</v>
      </c>
      <c r="O320" s="8">
        <f>IF(N320="Sportsman",0,_xlfn.IFNA(VLOOKUP(E320,'Points and Classes'!A:B,2,FALSE),0))</f>
        <v>0</v>
      </c>
      <c r="P320" s="8">
        <f>_xlfn.IFNA(VLOOKUP(N320&amp;G320,'By Class Overall'!A:F,6,FALSE),0)</f>
        <v>0</v>
      </c>
      <c r="Q320" s="8">
        <f>_xlfn.IFNA(VLOOKUP(N320&amp;G320,'By Class Overall'!A:G,7,FALSE),0)</f>
        <v>0</v>
      </c>
    </row>
    <row r="321" spans="1:17" x14ac:dyDescent="0.25">
      <c r="A321" s="26">
        <v>2</v>
      </c>
      <c r="B321" s="26" t="s">
        <v>12</v>
      </c>
      <c r="C321" s="26" t="s">
        <v>388</v>
      </c>
      <c r="D321" s="26">
        <v>2</v>
      </c>
      <c r="E321" s="26">
        <v>1</v>
      </c>
      <c r="F321" s="26">
        <v>22</v>
      </c>
      <c r="G321" s="26" t="s">
        <v>21</v>
      </c>
      <c r="H321" s="26">
        <v>7</v>
      </c>
      <c r="I321" s="26" t="s">
        <v>389</v>
      </c>
      <c r="J321" s="26">
        <v>40.862000000000002</v>
      </c>
      <c r="K321" s="26">
        <v>40.862000000000002</v>
      </c>
      <c r="L321" s="26" t="s">
        <v>390</v>
      </c>
      <c r="M321" s="26" t="s">
        <v>67</v>
      </c>
      <c r="N321" s="13" t="str">
        <f>_xlfn.IFNA(VLOOKUP(C321,'Points and Classes'!D:E,2,FALSE),"")</f>
        <v>Super Street Bike</v>
      </c>
      <c r="O321" s="8">
        <f>IF(N321="Sportsman",0,_xlfn.IFNA(VLOOKUP(E321,'Points and Classes'!A:B,2,FALSE),0))</f>
        <v>50</v>
      </c>
      <c r="P321" s="8">
        <f>_xlfn.IFNA(VLOOKUP(N321&amp;G321,'By Class Overall'!A:F,6,FALSE),0)</f>
        <v>166</v>
      </c>
      <c r="Q321" s="8">
        <f>_xlfn.IFNA(VLOOKUP(N321&amp;G321,'By Class Overall'!A:G,7,FALSE),0)</f>
        <v>1</v>
      </c>
    </row>
    <row r="322" spans="1:17" x14ac:dyDescent="0.25">
      <c r="A322" s="26">
        <v>2</v>
      </c>
      <c r="B322" s="26" t="s">
        <v>12</v>
      </c>
      <c r="C322" s="26" t="s">
        <v>388</v>
      </c>
      <c r="D322" s="26" t="s">
        <v>38</v>
      </c>
      <c r="E322" s="26" t="s">
        <v>38</v>
      </c>
      <c r="F322" s="26">
        <v>711</v>
      </c>
      <c r="G322" s="26" t="s">
        <v>84</v>
      </c>
      <c r="H322" s="26"/>
      <c r="I322" s="26" t="s">
        <v>160</v>
      </c>
      <c r="J322" s="26" t="s">
        <v>38</v>
      </c>
      <c r="K322" s="26"/>
      <c r="L322" s="26" t="s">
        <v>15</v>
      </c>
      <c r="M322" s="26" t="s">
        <v>85</v>
      </c>
      <c r="N322" s="13" t="str">
        <f>_xlfn.IFNA(VLOOKUP(C322,'Points and Classes'!D:E,2,FALSE),"")</f>
        <v>Super Street Bike</v>
      </c>
      <c r="O322" s="8">
        <f>IF(N322="Sportsman",0,_xlfn.IFNA(VLOOKUP(E322,'Points and Classes'!A:B,2,FALSE),0))</f>
        <v>0</v>
      </c>
      <c r="P322" s="8">
        <f>_xlfn.IFNA(VLOOKUP(N322&amp;G322,'By Class Overall'!A:F,6,FALSE),0)</f>
        <v>0</v>
      </c>
      <c r="Q322" s="8">
        <f>_xlfn.IFNA(VLOOKUP(N322&amp;G322,'By Class Overall'!A:G,7,FALSE),0)</f>
        <v>0</v>
      </c>
    </row>
    <row r="323" spans="1:17" x14ac:dyDescent="0.25">
      <c r="A323" s="26">
        <v>2</v>
      </c>
      <c r="B323" s="26" t="s">
        <v>12</v>
      </c>
      <c r="C323" s="26" t="s">
        <v>388</v>
      </c>
      <c r="D323" s="26" t="s">
        <v>38</v>
      </c>
      <c r="E323" s="26" t="s">
        <v>38</v>
      </c>
      <c r="F323" s="26">
        <v>805</v>
      </c>
      <c r="G323" s="26" t="s">
        <v>43</v>
      </c>
      <c r="H323" s="26"/>
      <c r="I323" s="26" t="s">
        <v>160</v>
      </c>
      <c r="J323" s="26" t="s">
        <v>38</v>
      </c>
      <c r="K323" s="26"/>
      <c r="L323" s="26" t="s">
        <v>44</v>
      </c>
      <c r="M323" s="26" t="s">
        <v>29</v>
      </c>
      <c r="N323" s="13" t="str">
        <f>_xlfn.IFNA(VLOOKUP(C323,'Points and Classes'!D:E,2,FALSE),"")</f>
        <v>Super Street Bike</v>
      </c>
      <c r="O323" s="8">
        <f>IF(N323="Sportsman",0,_xlfn.IFNA(VLOOKUP(E323,'Points and Classes'!A:B,2,FALSE),0))</f>
        <v>0</v>
      </c>
      <c r="P323" s="8">
        <f>_xlfn.IFNA(VLOOKUP(N323&amp;G323,'By Class Overall'!A:F,6,FALSE),0)</f>
        <v>0</v>
      </c>
      <c r="Q323" s="8">
        <f>_xlfn.IFNA(VLOOKUP(N323&amp;G323,'By Class Overall'!A:G,7,FALSE),0)</f>
        <v>0</v>
      </c>
    </row>
    <row r="324" spans="1:17" x14ac:dyDescent="0.25">
      <c r="A324" s="26">
        <v>2</v>
      </c>
      <c r="B324" s="26" t="s">
        <v>12</v>
      </c>
      <c r="C324" s="26" t="s">
        <v>388</v>
      </c>
      <c r="D324" s="26" t="s">
        <v>38</v>
      </c>
      <c r="E324" s="26" t="s">
        <v>38</v>
      </c>
      <c r="F324" s="26">
        <v>365</v>
      </c>
      <c r="G324" s="26" t="s">
        <v>58</v>
      </c>
      <c r="H324" s="26"/>
      <c r="I324" s="26" t="s">
        <v>160</v>
      </c>
      <c r="J324" s="26" t="s">
        <v>38</v>
      </c>
      <c r="K324" s="26"/>
      <c r="L324" s="26" t="s">
        <v>17</v>
      </c>
      <c r="M324" s="26" t="s">
        <v>70</v>
      </c>
      <c r="N324" s="13" t="str">
        <f>_xlfn.IFNA(VLOOKUP(C324,'Points and Classes'!D:E,2,FALSE),"")</f>
        <v>Super Street Bike</v>
      </c>
      <c r="O324" s="8">
        <f>IF(N324="Sportsman",0,_xlfn.IFNA(VLOOKUP(E324,'Points and Classes'!A:B,2,FALSE),0))</f>
        <v>0</v>
      </c>
      <c r="P324" s="8">
        <f>_xlfn.IFNA(VLOOKUP(N324&amp;G324,'By Class Overall'!A:F,6,FALSE),0)</f>
        <v>0</v>
      </c>
      <c r="Q324" s="8">
        <f>_xlfn.IFNA(VLOOKUP(N324&amp;G324,'By Class Overall'!A:G,7,FALSE),0)</f>
        <v>0</v>
      </c>
    </row>
    <row r="325" spans="1:17" x14ac:dyDescent="0.25">
      <c r="A325" s="10">
        <v>3</v>
      </c>
      <c r="B325" s="26" t="s">
        <v>12</v>
      </c>
      <c r="C325" s="10" t="s">
        <v>13</v>
      </c>
      <c r="D325" s="10">
        <v>1</v>
      </c>
      <c r="E325" s="10">
        <v>1</v>
      </c>
      <c r="F325" s="10">
        <v>177</v>
      </c>
      <c r="G325" s="10" t="s">
        <v>51</v>
      </c>
      <c r="H325" s="10">
        <v>7</v>
      </c>
      <c r="I325" s="10" t="s">
        <v>391</v>
      </c>
      <c r="J325" s="10"/>
      <c r="K325" s="10"/>
      <c r="L325" s="10" t="s">
        <v>28</v>
      </c>
      <c r="M325" s="10" t="s">
        <v>52</v>
      </c>
      <c r="N325" s="10" t="s">
        <v>13</v>
      </c>
      <c r="O325" s="10">
        <v>50</v>
      </c>
      <c r="P325" s="8">
        <f>_xlfn.IFNA(VLOOKUP(N325&amp;G325,'By Class Overall'!A:F,6,FALSE),0)</f>
        <v>100</v>
      </c>
      <c r="Q325" s="8">
        <f>_xlfn.IFNA(VLOOKUP(N325&amp;G325,'By Class Overall'!A:G,7,FALSE),0)</f>
        <v>4</v>
      </c>
    </row>
    <row r="326" spans="1:17" x14ac:dyDescent="0.25">
      <c r="A326" s="10">
        <v>3</v>
      </c>
      <c r="B326" s="10" t="s">
        <v>12</v>
      </c>
      <c r="C326" s="10" t="s">
        <v>13</v>
      </c>
      <c r="D326" s="10">
        <v>2</v>
      </c>
      <c r="E326" s="10">
        <v>2</v>
      </c>
      <c r="F326" s="10">
        <v>136</v>
      </c>
      <c r="G326" s="10" t="s">
        <v>18</v>
      </c>
      <c r="H326" s="10">
        <v>7</v>
      </c>
      <c r="I326" s="10" t="s">
        <v>398</v>
      </c>
      <c r="J326" s="10">
        <v>3.4889999999999999</v>
      </c>
      <c r="K326" s="10">
        <v>3.4889999999999999</v>
      </c>
      <c r="L326" s="10" t="s">
        <v>148</v>
      </c>
      <c r="M326" s="10" t="s">
        <v>20</v>
      </c>
      <c r="N326" s="10" t="s">
        <v>13</v>
      </c>
      <c r="O326" s="10">
        <v>40</v>
      </c>
      <c r="P326" s="8">
        <f>_xlfn.IFNA(VLOOKUP(N326&amp;G326,'By Class Overall'!A:F,6,FALSE),0)</f>
        <v>180</v>
      </c>
      <c r="Q326" s="8">
        <f>_xlfn.IFNA(VLOOKUP(N326&amp;G326,'By Class Overall'!A:G,7,FALSE),0)</f>
        <v>1</v>
      </c>
    </row>
    <row r="327" spans="1:17" x14ac:dyDescent="0.25">
      <c r="A327" s="10">
        <v>3</v>
      </c>
      <c r="B327" s="10" t="s">
        <v>12</v>
      </c>
      <c r="C327" s="10" t="s">
        <v>13</v>
      </c>
      <c r="D327" s="10">
        <v>3</v>
      </c>
      <c r="E327" s="10">
        <v>3</v>
      </c>
      <c r="F327" s="10">
        <v>117</v>
      </c>
      <c r="G327" s="10" t="s">
        <v>16</v>
      </c>
      <c r="H327" s="10">
        <v>7</v>
      </c>
      <c r="I327" s="10" t="s">
        <v>399</v>
      </c>
      <c r="J327" s="10">
        <v>36.707999999999998</v>
      </c>
      <c r="K327" s="10">
        <v>33.219000000000001</v>
      </c>
      <c r="L327" s="10" t="s">
        <v>34</v>
      </c>
      <c r="M327" s="10" t="s">
        <v>63</v>
      </c>
      <c r="N327" s="10" t="s">
        <v>13</v>
      </c>
      <c r="O327" s="10">
        <v>32</v>
      </c>
      <c r="P327" s="8">
        <f>_xlfn.IFNA(VLOOKUP(N327&amp;G327,'By Class Overall'!A:F,6,FALSE),0)</f>
        <v>80</v>
      </c>
      <c r="Q327" s="8">
        <f>_xlfn.IFNA(VLOOKUP(N327&amp;G327,'By Class Overall'!A:G,7,FALSE),0)</f>
        <v>5</v>
      </c>
    </row>
    <row r="328" spans="1:17" x14ac:dyDescent="0.25">
      <c r="A328" s="10">
        <v>3</v>
      </c>
      <c r="B328" s="26" t="s">
        <v>12</v>
      </c>
      <c r="C328" s="10" t="s">
        <v>13</v>
      </c>
      <c r="D328" s="10">
        <v>4</v>
      </c>
      <c r="E328" s="10">
        <v>4</v>
      </c>
      <c r="F328" s="10">
        <v>321</v>
      </c>
      <c r="G328" s="10" t="s">
        <v>145</v>
      </c>
      <c r="H328" s="10">
        <v>7</v>
      </c>
      <c r="I328" s="10" t="s">
        <v>400</v>
      </c>
      <c r="J328" s="10">
        <v>43.463000000000001</v>
      </c>
      <c r="K328" s="10">
        <v>6.7549999999999999</v>
      </c>
      <c r="L328" s="10" t="s">
        <v>146</v>
      </c>
      <c r="M328" s="10" t="s">
        <v>147</v>
      </c>
      <c r="N328" s="10" t="s">
        <v>13</v>
      </c>
      <c r="O328" s="10">
        <v>26</v>
      </c>
      <c r="P328" s="8">
        <f>_xlfn.IFNA(VLOOKUP(N328&amp;G328,'By Class Overall'!A:F,6,FALSE),0)</f>
        <v>106</v>
      </c>
      <c r="Q328" s="8">
        <f>_xlfn.IFNA(VLOOKUP(N328&amp;G328,'By Class Overall'!A:G,7,FALSE),0)</f>
        <v>3</v>
      </c>
    </row>
    <row r="329" spans="1:17" x14ac:dyDescent="0.25">
      <c r="A329" s="10">
        <v>3</v>
      </c>
      <c r="B329" s="10" t="s">
        <v>12</v>
      </c>
      <c r="C329" s="10" t="s">
        <v>13</v>
      </c>
      <c r="D329" s="10">
        <v>5</v>
      </c>
      <c r="E329" s="10">
        <v>5</v>
      </c>
      <c r="F329" s="10">
        <v>998</v>
      </c>
      <c r="G329" s="10" t="s">
        <v>401</v>
      </c>
      <c r="H329" s="10">
        <v>7</v>
      </c>
      <c r="I329" s="10" t="s">
        <v>402</v>
      </c>
      <c r="J329" s="10">
        <v>43.518000000000001</v>
      </c>
      <c r="K329" s="10">
        <v>5.5E-2</v>
      </c>
      <c r="L329" s="10" t="s">
        <v>403</v>
      </c>
      <c r="M329" s="10" t="s">
        <v>404</v>
      </c>
      <c r="N329" s="10" t="s">
        <v>13</v>
      </c>
      <c r="O329" s="10">
        <v>22</v>
      </c>
      <c r="P329" s="8">
        <f>_xlfn.IFNA(VLOOKUP(N329&amp;G329,'By Class Overall'!A:F,6,FALSE),0)</f>
        <v>36</v>
      </c>
      <c r="Q329" s="8">
        <f>_xlfn.IFNA(VLOOKUP(N329&amp;G329,'By Class Overall'!A:G,7,FALSE),0)</f>
        <v>8</v>
      </c>
    </row>
    <row r="330" spans="1:17" x14ac:dyDescent="0.25">
      <c r="A330" s="10">
        <v>3</v>
      </c>
      <c r="B330" s="10" t="s">
        <v>12</v>
      </c>
      <c r="C330" s="10" t="s">
        <v>13</v>
      </c>
      <c r="D330" s="10">
        <v>6</v>
      </c>
      <c r="E330" s="10">
        <v>6</v>
      </c>
      <c r="F330" s="10">
        <v>126</v>
      </c>
      <c r="G330" s="10" t="s">
        <v>405</v>
      </c>
      <c r="H330" s="10">
        <v>7</v>
      </c>
      <c r="I330" s="10" t="s">
        <v>406</v>
      </c>
      <c r="J330" s="10">
        <v>45.249000000000002</v>
      </c>
      <c r="K330" s="10">
        <v>1.7310000000000001</v>
      </c>
      <c r="L330" s="10" t="s">
        <v>15</v>
      </c>
      <c r="M330" s="10" t="s">
        <v>407</v>
      </c>
      <c r="N330" s="10" t="s">
        <v>13</v>
      </c>
      <c r="O330" s="10">
        <v>20</v>
      </c>
      <c r="P330" s="8">
        <f>_xlfn.IFNA(VLOOKUP(N330&amp;G330,'By Class Overall'!A:F,6,FALSE),0)</f>
        <v>58</v>
      </c>
      <c r="Q330" s="8">
        <f>_xlfn.IFNA(VLOOKUP(N330&amp;G330,'By Class Overall'!A:G,7,FALSE),0)</f>
        <v>6</v>
      </c>
    </row>
    <row r="331" spans="1:17" x14ac:dyDescent="0.25">
      <c r="A331" s="10">
        <v>3</v>
      </c>
      <c r="B331" s="26" t="s">
        <v>12</v>
      </c>
      <c r="C331" s="10" t="s">
        <v>13</v>
      </c>
      <c r="D331" s="10">
        <v>7</v>
      </c>
      <c r="E331" s="10">
        <v>7</v>
      </c>
      <c r="F331" s="10">
        <v>467</v>
      </c>
      <c r="G331" s="10" t="s">
        <v>164</v>
      </c>
      <c r="H331" s="10">
        <v>7</v>
      </c>
      <c r="I331" s="10" t="s">
        <v>408</v>
      </c>
      <c r="J331" s="10">
        <v>47.941000000000003</v>
      </c>
      <c r="K331" s="10">
        <v>2.6920000000000002</v>
      </c>
      <c r="L331" s="10" t="s">
        <v>28</v>
      </c>
      <c r="M331" s="10" t="s">
        <v>29</v>
      </c>
      <c r="N331" s="10" t="s">
        <v>13</v>
      </c>
      <c r="O331" s="10">
        <v>18</v>
      </c>
      <c r="P331" s="8">
        <f>_xlfn.IFNA(VLOOKUP(N331&amp;G331,'By Class Overall'!A:F,6,FALSE),0)</f>
        <v>124</v>
      </c>
      <c r="Q331" s="8">
        <f>_xlfn.IFNA(VLOOKUP(N331&amp;G331,'By Class Overall'!A:G,7,FALSE),0)</f>
        <v>2</v>
      </c>
    </row>
    <row r="332" spans="1:17" x14ac:dyDescent="0.25">
      <c r="A332" s="10">
        <v>3</v>
      </c>
      <c r="B332" s="10" t="s">
        <v>12</v>
      </c>
      <c r="C332" s="10" t="s">
        <v>13</v>
      </c>
      <c r="D332" s="10">
        <v>8</v>
      </c>
      <c r="E332" s="10">
        <v>8</v>
      </c>
      <c r="F332" s="10">
        <v>168</v>
      </c>
      <c r="G332" s="10" t="s">
        <v>409</v>
      </c>
      <c r="H332" s="10">
        <v>7</v>
      </c>
      <c r="I332" s="10" t="s">
        <v>410</v>
      </c>
      <c r="J332" s="10">
        <v>49.881999999999998</v>
      </c>
      <c r="K332" s="10">
        <v>1.9410000000000001</v>
      </c>
      <c r="L332" s="10" t="s">
        <v>41</v>
      </c>
      <c r="M332" s="10" t="s">
        <v>160</v>
      </c>
      <c r="N332" s="10" t="s">
        <v>13</v>
      </c>
      <c r="O332" s="10">
        <v>16</v>
      </c>
      <c r="P332" s="8">
        <f>_xlfn.IFNA(VLOOKUP(N332&amp;G332,'By Class Overall'!A:F,6,FALSE),0)</f>
        <v>16</v>
      </c>
      <c r="Q332" s="8">
        <f>_xlfn.IFNA(VLOOKUP(N332&amp;G332,'By Class Overall'!A:G,7,FALSE),0)</f>
        <v>15</v>
      </c>
    </row>
    <row r="333" spans="1:17" x14ac:dyDescent="0.25">
      <c r="A333" s="10">
        <v>3</v>
      </c>
      <c r="B333" s="10" t="s">
        <v>12</v>
      </c>
      <c r="C333" s="10" t="s">
        <v>13</v>
      </c>
      <c r="D333" s="10">
        <v>9</v>
      </c>
      <c r="E333" s="10">
        <v>9</v>
      </c>
      <c r="F333" s="10">
        <v>430</v>
      </c>
      <c r="G333" s="10" t="s">
        <v>411</v>
      </c>
      <c r="H333" s="10">
        <v>7</v>
      </c>
      <c r="I333" s="10" t="s">
        <v>412</v>
      </c>
      <c r="J333" s="10">
        <v>50.057000000000002</v>
      </c>
      <c r="K333" s="10">
        <v>0.17499999999999999</v>
      </c>
      <c r="L333" s="10" t="s">
        <v>15</v>
      </c>
      <c r="M333" s="10" t="s">
        <v>413</v>
      </c>
      <c r="N333" s="10" t="s">
        <v>13</v>
      </c>
      <c r="O333" s="10">
        <v>14</v>
      </c>
      <c r="P333" s="8">
        <f>_xlfn.IFNA(VLOOKUP(N333&amp;G333,'By Class Overall'!A:F,6,FALSE),0)</f>
        <v>14</v>
      </c>
      <c r="Q333" s="8">
        <f>_xlfn.IFNA(VLOOKUP(N333&amp;G333,'By Class Overall'!A:G,7,FALSE),0)</f>
        <v>18</v>
      </c>
    </row>
    <row r="334" spans="1:17" x14ac:dyDescent="0.25">
      <c r="A334" s="10">
        <v>3</v>
      </c>
      <c r="B334" s="10" t="s">
        <v>12</v>
      </c>
      <c r="C334" s="10" t="s">
        <v>13</v>
      </c>
      <c r="D334" s="10">
        <v>10</v>
      </c>
      <c r="E334" s="10">
        <v>10</v>
      </c>
      <c r="F334" s="10">
        <v>660</v>
      </c>
      <c r="G334" s="10" t="s">
        <v>35</v>
      </c>
      <c r="H334" s="10">
        <v>7</v>
      </c>
      <c r="I334" s="10" t="s">
        <v>392</v>
      </c>
      <c r="J334" s="11">
        <v>1.0300925925925926E-3</v>
      </c>
      <c r="K334" s="10">
        <v>38.661000000000001</v>
      </c>
      <c r="L334" s="10" t="s">
        <v>79</v>
      </c>
      <c r="M334" s="10" t="s">
        <v>36</v>
      </c>
      <c r="N334" s="10" t="s">
        <v>13</v>
      </c>
      <c r="O334" s="10">
        <v>12</v>
      </c>
      <c r="P334" s="8">
        <f>_xlfn.IFNA(VLOOKUP(N334&amp;G334,'By Class Overall'!A:F,6,FALSE),0)</f>
        <v>56</v>
      </c>
      <c r="Q334" s="8">
        <f>_xlfn.IFNA(VLOOKUP(N334&amp;G334,'By Class Overall'!A:G,7,FALSE),0)</f>
        <v>7</v>
      </c>
    </row>
    <row r="335" spans="1:17" x14ac:dyDescent="0.25">
      <c r="A335" s="10">
        <v>3</v>
      </c>
      <c r="B335" s="10" t="s">
        <v>12</v>
      </c>
      <c r="C335" s="10" t="s">
        <v>13</v>
      </c>
      <c r="D335" s="10">
        <v>11</v>
      </c>
      <c r="E335" s="10">
        <v>11</v>
      </c>
      <c r="F335" s="10">
        <v>268</v>
      </c>
      <c r="G335" s="10" t="s">
        <v>87</v>
      </c>
      <c r="H335" s="10">
        <v>7</v>
      </c>
      <c r="I335" s="10" t="s">
        <v>393</v>
      </c>
      <c r="J335" s="11">
        <v>1.2731481481481483E-3</v>
      </c>
      <c r="K335" s="10">
        <v>21.39</v>
      </c>
      <c r="L335" s="10" t="s">
        <v>88</v>
      </c>
      <c r="M335" s="10" t="s">
        <v>89</v>
      </c>
      <c r="N335" s="10" t="s">
        <v>13</v>
      </c>
      <c r="O335" s="10">
        <v>10</v>
      </c>
      <c r="P335" s="8">
        <f>_xlfn.IFNA(VLOOKUP(N335&amp;G335,'By Class Overall'!A:F,6,FALSE),0)</f>
        <v>26</v>
      </c>
      <c r="Q335" s="8">
        <f>_xlfn.IFNA(VLOOKUP(N335&amp;G335,'By Class Overall'!A:G,7,FALSE),0)</f>
        <v>11</v>
      </c>
    </row>
    <row r="336" spans="1:17" x14ac:dyDescent="0.25">
      <c r="A336" s="10">
        <v>3</v>
      </c>
      <c r="B336" s="26" t="s">
        <v>12</v>
      </c>
      <c r="C336" s="10" t="s">
        <v>13</v>
      </c>
      <c r="D336" s="10">
        <v>12</v>
      </c>
      <c r="E336" s="10">
        <v>12</v>
      </c>
      <c r="F336" s="10">
        <v>130</v>
      </c>
      <c r="G336" s="10" t="s">
        <v>394</v>
      </c>
      <c r="H336" s="10">
        <v>7</v>
      </c>
      <c r="I336" s="10" t="s">
        <v>395</v>
      </c>
      <c r="J336" s="11">
        <v>2.0023148148148148E-3</v>
      </c>
      <c r="K336" s="11">
        <v>7.291666666666667E-4</v>
      </c>
      <c r="L336" s="10" t="s">
        <v>396</v>
      </c>
      <c r="M336" s="10" t="s">
        <v>397</v>
      </c>
      <c r="N336" s="10" t="s">
        <v>13</v>
      </c>
      <c r="O336" s="10">
        <v>9</v>
      </c>
      <c r="P336" s="8">
        <f>_xlfn.IFNA(VLOOKUP(N336&amp;G336,'By Class Overall'!A:F,6,FALSE),0)</f>
        <v>9</v>
      </c>
      <c r="Q336" s="8">
        <f>_xlfn.IFNA(VLOOKUP(N336&amp;G336,'By Class Overall'!A:G,7,FALSE),0)</f>
        <v>21</v>
      </c>
    </row>
    <row r="337" spans="1:17" x14ac:dyDescent="0.25">
      <c r="A337" s="10">
        <v>3</v>
      </c>
      <c r="B337" s="26" t="s">
        <v>12</v>
      </c>
      <c r="C337" s="10" t="s">
        <v>13</v>
      </c>
      <c r="D337" s="10" t="s">
        <v>38</v>
      </c>
      <c r="E337" s="10" t="s">
        <v>38</v>
      </c>
      <c r="F337" s="10">
        <v>711</v>
      </c>
      <c r="G337" s="10" t="s">
        <v>84</v>
      </c>
      <c r="H337" s="10"/>
      <c r="I337" s="10" t="s">
        <v>160</v>
      </c>
      <c r="J337" s="10" t="s">
        <v>38</v>
      </c>
      <c r="K337" s="10"/>
      <c r="L337" s="10" t="s">
        <v>15</v>
      </c>
      <c r="M337" s="10" t="s">
        <v>85</v>
      </c>
      <c r="N337" s="10" t="s">
        <v>13</v>
      </c>
      <c r="O337" s="10">
        <v>0</v>
      </c>
      <c r="P337" s="8">
        <f>_xlfn.IFNA(VLOOKUP(N337&amp;G337,'By Class Overall'!A:F,6,FALSE),0)</f>
        <v>0</v>
      </c>
      <c r="Q337" s="8">
        <f>_xlfn.IFNA(VLOOKUP(N337&amp;G337,'By Class Overall'!A:G,7,FALSE),0)</f>
        <v>0</v>
      </c>
    </row>
    <row r="338" spans="1:17" x14ac:dyDescent="0.25">
      <c r="A338" s="10">
        <v>3</v>
      </c>
      <c r="B338" s="10" t="s">
        <v>12</v>
      </c>
      <c r="C338" s="10" t="s">
        <v>13</v>
      </c>
      <c r="D338" s="10" t="s">
        <v>38</v>
      </c>
      <c r="E338" s="10" t="s">
        <v>38</v>
      </c>
      <c r="F338" s="10">
        <v>805</v>
      </c>
      <c r="G338" s="10" t="s">
        <v>43</v>
      </c>
      <c r="H338" s="10"/>
      <c r="I338" s="10" t="s">
        <v>160</v>
      </c>
      <c r="J338" s="10" t="s">
        <v>38</v>
      </c>
      <c r="K338" s="10"/>
      <c r="L338" s="10" t="s">
        <v>44</v>
      </c>
      <c r="M338" s="10" t="s">
        <v>29</v>
      </c>
      <c r="N338" s="10" t="s">
        <v>13</v>
      </c>
      <c r="O338" s="10">
        <v>0</v>
      </c>
      <c r="P338" s="8">
        <f>_xlfn.IFNA(VLOOKUP(N338&amp;G338,'By Class Overall'!A:F,6,FALSE),0)</f>
        <v>0</v>
      </c>
      <c r="Q338" s="8">
        <f>_xlfn.IFNA(VLOOKUP(N338&amp;G338,'By Class Overall'!A:G,7,FALSE),0)</f>
        <v>0</v>
      </c>
    </row>
    <row r="339" spans="1:17" x14ac:dyDescent="0.25">
      <c r="A339" s="10">
        <v>3</v>
      </c>
      <c r="B339" s="10" t="s">
        <v>12</v>
      </c>
      <c r="C339" s="10" t="s">
        <v>13</v>
      </c>
      <c r="D339" s="10" t="s">
        <v>38</v>
      </c>
      <c r="E339" s="10" t="s">
        <v>38</v>
      </c>
      <c r="F339" s="10">
        <v>240</v>
      </c>
      <c r="G339" s="10" t="s">
        <v>414</v>
      </c>
      <c r="H339" s="10"/>
      <c r="I339" s="10" t="s">
        <v>160</v>
      </c>
      <c r="J339" s="10" t="s">
        <v>38</v>
      </c>
      <c r="K339" s="10"/>
      <c r="L339" s="10" t="s">
        <v>28</v>
      </c>
      <c r="M339" s="10" t="s">
        <v>415</v>
      </c>
      <c r="N339" s="10" t="s">
        <v>13</v>
      </c>
      <c r="O339" s="10">
        <v>0</v>
      </c>
      <c r="P339" s="8">
        <f>_xlfn.IFNA(VLOOKUP(N339&amp;G339,'By Class Overall'!A:F,6,FALSE),0)</f>
        <v>10</v>
      </c>
      <c r="Q339" s="8">
        <f>_xlfn.IFNA(VLOOKUP(N339&amp;G339,'By Class Overall'!A:G,7,FALSE),0)</f>
        <v>20</v>
      </c>
    </row>
    <row r="340" spans="1:17" x14ac:dyDescent="0.25">
      <c r="A340" s="10">
        <v>3</v>
      </c>
      <c r="B340" s="26" t="s">
        <v>12</v>
      </c>
      <c r="C340" s="10" t="s">
        <v>13</v>
      </c>
      <c r="D340" s="10" t="s">
        <v>38</v>
      </c>
      <c r="E340" s="10" t="s">
        <v>38</v>
      </c>
      <c r="F340" s="10">
        <v>107</v>
      </c>
      <c r="G340" s="10" t="s">
        <v>30</v>
      </c>
      <c r="H340" s="10"/>
      <c r="I340" s="10" t="s">
        <v>160</v>
      </c>
      <c r="J340" s="10" t="s">
        <v>38</v>
      </c>
      <c r="K340" s="10"/>
      <c r="L340" s="10" t="s">
        <v>31</v>
      </c>
      <c r="M340" s="10" t="s">
        <v>32</v>
      </c>
      <c r="N340" s="10" t="s">
        <v>13</v>
      </c>
      <c r="O340" s="10">
        <v>0</v>
      </c>
      <c r="P340" s="8">
        <f>_xlfn.IFNA(VLOOKUP(N340&amp;G340,'By Class Overall'!A:F,6,FALSE),0)</f>
        <v>0</v>
      </c>
      <c r="Q340" s="8">
        <f>_xlfn.IFNA(VLOOKUP(N340&amp;G340,'By Class Overall'!A:G,7,FALSE),0)</f>
        <v>0</v>
      </c>
    </row>
    <row r="341" spans="1:17" x14ac:dyDescent="0.25">
      <c r="A341" s="10">
        <v>3</v>
      </c>
      <c r="B341" s="10" t="s">
        <v>12</v>
      </c>
      <c r="C341" s="10" t="s">
        <v>13</v>
      </c>
      <c r="D341" s="10" t="s">
        <v>38</v>
      </c>
      <c r="E341" s="10" t="s">
        <v>38</v>
      </c>
      <c r="F341" s="10">
        <v>607</v>
      </c>
      <c r="G341" s="10" t="s">
        <v>37</v>
      </c>
      <c r="H341" s="10"/>
      <c r="I341" s="10" t="s">
        <v>160</v>
      </c>
      <c r="J341" s="10" t="s">
        <v>38</v>
      </c>
      <c r="K341" s="10"/>
      <c r="L341" s="10" t="s">
        <v>28</v>
      </c>
      <c r="M341" s="10" t="s">
        <v>187</v>
      </c>
      <c r="N341" s="10" t="s">
        <v>13</v>
      </c>
      <c r="O341" s="10">
        <v>0</v>
      </c>
      <c r="P341" s="8">
        <f>_xlfn.IFNA(VLOOKUP(N341&amp;G341,'By Class Overall'!A:F,6,FALSE),0)</f>
        <v>0</v>
      </c>
      <c r="Q341" s="8">
        <f>_xlfn.IFNA(VLOOKUP(N341&amp;G341,'By Class Overall'!A:G,7,FALSE),0)</f>
        <v>0</v>
      </c>
    </row>
    <row r="342" spans="1:17" x14ac:dyDescent="0.25">
      <c r="A342" s="10">
        <v>3</v>
      </c>
      <c r="B342" s="10" t="s">
        <v>12</v>
      </c>
      <c r="C342" s="10" t="s">
        <v>13</v>
      </c>
      <c r="D342" s="10" t="s">
        <v>38</v>
      </c>
      <c r="E342" s="10" t="s">
        <v>38</v>
      </c>
      <c r="F342" s="10" t="s">
        <v>416</v>
      </c>
      <c r="G342" s="10" t="s">
        <v>417</v>
      </c>
      <c r="H342" s="10"/>
      <c r="I342" s="10" t="s">
        <v>160</v>
      </c>
      <c r="J342" s="10" t="s">
        <v>38</v>
      </c>
      <c r="K342" s="10"/>
      <c r="L342" s="10" t="s">
        <v>418</v>
      </c>
      <c r="M342" s="10" t="s">
        <v>419</v>
      </c>
      <c r="N342" s="10" t="s">
        <v>13</v>
      </c>
      <c r="O342" s="10">
        <v>0</v>
      </c>
      <c r="P342" s="8">
        <f>_xlfn.IFNA(VLOOKUP(N342&amp;G342,'By Class Overall'!A:F,6,FALSE),0)</f>
        <v>0</v>
      </c>
      <c r="Q342" s="8">
        <f>_xlfn.IFNA(VLOOKUP(N342&amp;G342,'By Class Overall'!A:G,7,FALSE),0)</f>
        <v>0</v>
      </c>
    </row>
    <row r="343" spans="1:17" x14ac:dyDescent="0.25">
      <c r="A343" s="10">
        <v>3</v>
      </c>
      <c r="B343" s="26" t="s">
        <v>12</v>
      </c>
      <c r="C343" s="10" t="s">
        <v>13</v>
      </c>
      <c r="D343" s="10" t="s">
        <v>38</v>
      </c>
      <c r="E343" s="10" t="s">
        <v>38</v>
      </c>
      <c r="F343" s="10">
        <v>79</v>
      </c>
      <c r="G343" s="10" t="s">
        <v>420</v>
      </c>
      <c r="H343" s="10"/>
      <c r="I343" s="10" t="s">
        <v>160</v>
      </c>
      <c r="J343" s="10" t="s">
        <v>38</v>
      </c>
      <c r="K343" s="10"/>
      <c r="L343" s="10" t="s">
        <v>421</v>
      </c>
      <c r="M343" s="10" t="s">
        <v>422</v>
      </c>
      <c r="N343" s="10" t="s">
        <v>13</v>
      </c>
      <c r="O343" s="10">
        <v>0</v>
      </c>
      <c r="P343" s="8">
        <f>_xlfn.IFNA(VLOOKUP(N343&amp;G343,'By Class Overall'!A:F,6,FALSE),0)</f>
        <v>0</v>
      </c>
      <c r="Q343" s="8">
        <f>_xlfn.IFNA(VLOOKUP(N343&amp;G343,'By Class Overall'!A:G,7,FALSE),0)</f>
        <v>0</v>
      </c>
    </row>
    <row r="344" spans="1:17" x14ac:dyDescent="0.25">
      <c r="A344" s="10">
        <v>3</v>
      </c>
      <c r="B344" s="10" t="s">
        <v>12</v>
      </c>
      <c r="C344" s="10" t="s">
        <v>13</v>
      </c>
      <c r="D344" s="10" t="s">
        <v>38</v>
      </c>
      <c r="E344" s="10" t="s">
        <v>38</v>
      </c>
      <c r="F344" s="10">
        <v>310</v>
      </c>
      <c r="G344" s="10" t="s">
        <v>423</v>
      </c>
      <c r="H344" s="10"/>
      <c r="I344" s="10" t="s">
        <v>160</v>
      </c>
      <c r="J344" s="10" t="s">
        <v>38</v>
      </c>
      <c r="K344" s="10"/>
      <c r="L344" s="10" t="s">
        <v>421</v>
      </c>
      <c r="M344" s="10" t="s">
        <v>424</v>
      </c>
      <c r="N344" s="10" t="s">
        <v>13</v>
      </c>
      <c r="O344" s="10">
        <v>0</v>
      </c>
      <c r="P344" s="8">
        <f>_xlfn.IFNA(VLOOKUP(N344&amp;G344,'By Class Overall'!A:F,6,FALSE),0)</f>
        <v>0</v>
      </c>
      <c r="Q344" s="8">
        <f>_xlfn.IFNA(VLOOKUP(N344&amp;G344,'By Class Overall'!A:G,7,FALSE),0)</f>
        <v>0</v>
      </c>
    </row>
    <row r="345" spans="1:17" x14ac:dyDescent="0.25">
      <c r="A345" s="10">
        <v>3</v>
      </c>
      <c r="B345" s="10" t="s">
        <v>12</v>
      </c>
      <c r="C345" s="10" t="s">
        <v>116</v>
      </c>
      <c r="D345" s="10">
        <v>1</v>
      </c>
      <c r="E345" s="10">
        <v>1</v>
      </c>
      <c r="F345" s="10" t="s">
        <v>425</v>
      </c>
      <c r="G345" s="10" t="s">
        <v>426</v>
      </c>
      <c r="H345" s="10">
        <v>7</v>
      </c>
      <c r="I345" s="10" t="s">
        <v>427</v>
      </c>
      <c r="J345" s="10"/>
      <c r="K345" s="10"/>
      <c r="L345" s="10" t="s">
        <v>167</v>
      </c>
      <c r="M345" s="10" t="s">
        <v>428</v>
      </c>
      <c r="N345" s="10" t="s">
        <v>116</v>
      </c>
      <c r="O345" s="10">
        <v>50</v>
      </c>
      <c r="P345" s="8">
        <f>_xlfn.IFNA(VLOOKUP(N345&amp;G345,'By Class Overall'!A:F,6,FALSE),0)</f>
        <v>50</v>
      </c>
      <c r="Q345" s="8">
        <f>_xlfn.IFNA(VLOOKUP(N345&amp;G345,'By Class Overall'!A:G,7,FALSE),0)</f>
        <v>8</v>
      </c>
    </row>
    <row r="346" spans="1:17" x14ac:dyDescent="0.25">
      <c r="A346" s="10">
        <v>3</v>
      </c>
      <c r="B346" s="26" t="s">
        <v>12</v>
      </c>
      <c r="C346" s="10" t="s">
        <v>116</v>
      </c>
      <c r="D346" s="10">
        <v>2</v>
      </c>
      <c r="E346" s="10">
        <v>2</v>
      </c>
      <c r="F346" s="10">
        <v>197</v>
      </c>
      <c r="G346" s="10" t="s">
        <v>441</v>
      </c>
      <c r="H346" s="10">
        <v>7</v>
      </c>
      <c r="I346" s="10" t="s">
        <v>442</v>
      </c>
      <c r="J346" s="10">
        <v>10.221</v>
      </c>
      <c r="K346" s="10">
        <v>10.221</v>
      </c>
      <c r="L346" s="10" t="s">
        <v>15</v>
      </c>
      <c r="M346" s="10" t="s">
        <v>443</v>
      </c>
      <c r="N346" s="10" t="s">
        <v>116</v>
      </c>
      <c r="O346" s="10">
        <v>40</v>
      </c>
      <c r="P346" s="8">
        <f>_xlfn.IFNA(VLOOKUP(N346&amp;G346,'By Class Overall'!A:F,6,FALSE),0)</f>
        <v>40</v>
      </c>
      <c r="Q346" s="8">
        <f>_xlfn.IFNA(VLOOKUP(N346&amp;G346,'By Class Overall'!A:G,7,FALSE),0)</f>
        <v>10</v>
      </c>
    </row>
    <row r="347" spans="1:17" x14ac:dyDescent="0.25">
      <c r="A347" s="10">
        <v>3</v>
      </c>
      <c r="B347" s="10" t="s">
        <v>12</v>
      </c>
      <c r="C347" s="10" t="s">
        <v>116</v>
      </c>
      <c r="D347" s="10">
        <v>3</v>
      </c>
      <c r="E347" s="10">
        <v>3</v>
      </c>
      <c r="F347" s="10">
        <v>412</v>
      </c>
      <c r="G347" s="10" t="s">
        <v>444</v>
      </c>
      <c r="H347" s="10">
        <v>7</v>
      </c>
      <c r="I347" s="10" t="s">
        <v>445</v>
      </c>
      <c r="J347" s="10">
        <v>18.84</v>
      </c>
      <c r="K347" s="10">
        <v>8.6189999999999998</v>
      </c>
      <c r="L347" s="10" t="s">
        <v>39</v>
      </c>
      <c r="M347" s="10" t="s">
        <v>446</v>
      </c>
      <c r="N347" s="10" t="s">
        <v>116</v>
      </c>
      <c r="O347" s="10">
        <v>32</v>
      </c>
      <c r="P347" s="8">
        <f>_xlfn.IFNA(VLOOKUP(N347&amp;G347,'By Class Overall'!A:F,6,FALSE),0)</f>
        <v>58</v>
      </c>
      <c r="Q347" s="8">
        <f>_xlfn.IFNA(VLOOKUP(N347&amp;G347,'By Class Overall'!A:G,7,FALSE),0)</f>
        <v>7</v>
      </c>
    </row>
    <row r="348" spans="1:17" x14ac:dyDescent="0.25">
      <c r="A348" s="10">
        <v>3</v>
      </c>
      <c r="B348" s="10" t="s">
        <v>12</v>
      </c>
      <c r="C348" s="10" t="s">
        <v>116</v>
      </c>
      <c r="D348" s="10">
        <v>4</v>
      </c>
      <c r="E348" s="10">
        <v>4</v>
      </c>
      <c r="F348" s="10">
        <v>307</v>
      </c>
      <c r="G348" s="10" t="s">
        <v>25</v>
      </c>
      <c r="H348" s="10">
        <v>7</v>
      </c>
      <c r="I348" s="10" t="s">
        <v>447</v>
      </c>
      <c r="J348" s="10">
        <v>26.759</v>
      </c>
      <c r="K348" s="10">
        <v>7.9189999999999996</v>
      </c>
      <c r="L348" s="10" t="s">
        <v>23</v>
      </c>
      <c r="M348" s="10" t="s">
        <v>27</v>
      </c>
      <c r="N348" s="10" t="s">
        <v>116</v>
      </c>
      <c r="O348" s="10">
        <v>26</v>
      </c>
      <c r="P348" s="8">
        <f>_xlfn.IFNA(VLOOKUP(N348&amp;G348,'By Class Overall'!A:F,6,FALSE),0)</f>
        <v>106</v>
      </c>
      <c r="Q348" s="8">
        <f>_xlfn.IFNA(VLOOKUP(N348&amp;G348,'By Class Overall'!A:G,7,FALSE),0)</f>
        <v>2</v>
      </c>
    </row>
    <row r="349" spans="1:17" x14ac:dyDescent="0.25">
      <c r="A349" s="10">
        <v>3</v>
      </c>
      <c r="B349" s="26" t="s">
        <v>12</v>
      </c>
      <c r="C349" s="10" t="s">
        <v>116</v>
      </c>
      <c r="D349" s="10">
        <v>5</v>
      </c>
      <c r="E349" s="10">
        <v>5</v>
      </c>
      <c r="F349" s="10">
        <v>126</v>
      </c>
      <c r="G349" s="10" t="s">
        <v>405</v>
      </c>
      <c r="H349" s="10">
        <v>7</v>
      </c>
      <c r="I349" s="10" t="s">
        <v>448</v>
      </c>
      <c r="J349" s="10">
        <v>32.972000000000001</v>
      </c>
      <c r="K349" s="10">
        <v>6.2130000000000001</v>
      </c>
      <c r="L349" s="10" t="s">
        <v>15</v>
      </c>
      <c r="M349" s="10" t="s">
        <v>407</v>
      </c>
      <c r="N349" s="10" t="s">
        <v>116</v>
      </c>
      <c r="O349" s="10">
        <v>22</v>
      </c>
      <c r="P349" s="8">
        <f>_xlfn.IFNA(VLOOKUP(N349&amp;G349,'By Class Overall'!A:F,6,FALSE),0)</f>
        <v>70</v>
      </c>
      <c r="Q349" s="8">
        <f>_xlfn.IFNA(VLOOKUP(N349&amp;G349,'By Class Overall'!A:G,7,FALSE),0)</f>
        <v>5</v>
      </c>
    </row>
    <row r="350" spans="1:17" x14ac:dyDescent="0.25">
      <c r="A350" s="10">
        <v>3</v>
      </c>
      <c r="B350" s="10" t="s">
        <v>12</v>
      </c>
      <c r="C350" s="10" t="s">
        <v>116</v>
      </c>
      <c r="D350" s="10">
        <v>6</v>
      </c>
      <c r="E350" s="10">
        <v>6</v>
      </c>
      <c r="F350" s="10">
        <v>966</v>
      </c>
      <c r="G350" s="10" t="s">
        <v>190</v>
      </c>
      <c r="H350" s="10">
        <v>7</v>
      </c>
      <c r="I350" s="10" t="s">
        <v>449</v>
      </c>
      <c r="J350" s="10">
        <v>40.454999999999998</v>
      </c>
      <c r="K350" s="10">
        <v>7.4829999999999997</v>
      </c>
      <c r="L350" s="10" t="s">
        <v>161</v>
      </c>
      <c r="M350" s="10" t="s">
        <v>450</v>
      </c>
      <c r="N350" s="10" t="s">
        <v>116</v>
      </c>
      <c r="O350" s="10">
        <v>20</v>
      </c>
      <c r="P350" s="8">
        <f>_xlfn.IFNA(VLOOKUP(N350&amp;G350,'By Class Overall'!A:F,6,FALSE),0)</f>
        <v>150</v>
      </c>
      <c r="Q350" s="8">
        <f>_xlfn.IFNA(VLOOKUP(N350&amp;G350,'By Class Overall'!A:G,7,FALSE),0)</f>
        <v>1</v>
      </c>
    </row>
    <row r="351" spans="1:17" x14ac:dyDescent="0.25">
      <c r="A351" s="10">
        <v>3</v>
      </c>
      <c r="B351" s="10" t="s">
        <v>12</v>
      </c>
      <c r="C351" s="10" t="s">
        <v>116</v>
      </c>
      <c r="D351" s="10">
        <v>7</v>
      </c>
      <c r="E351" s="10">
        <v>7</v>
      </c>
      <c r="F351" s="10">
        <v>430</v>
      </c>
      <c r="G351" s="10" t="s">
        <v>411</v>
      </c>
      <c r="H351" s="10">
        <v>7</v>
      </c>
      <c r="I351" s="10" t="s">
        <v>451</v>
      </c>
      <c r="J351" s="10">
        <v>51.572000000000003</v>
      </c>
      <c r="K351" s="10">
        <v>11.117000000000001</v>
      </c>
      <c r="L351" s="10" t="s">
        <v>15</v>
      </c>
      <c r="M351" s="10" t="s">
        <v>413</v>
      </c>
      <c r="N351" s="10" t="s">
        <v>116</v>
      </c>
      <c r="O351" s="10">
        <v>18</v>
      </c>
      <c r="P351" s="8">
        <f>_xlfn.IFNA(VLOOKUP(N351&amp;G351,'By Class Overall'!A:F,6,FALSE),0)</f>
        <v>18</v>
      </c>
      <c r="Q351" s="8">
        <f>_xlfn.IFNA(VLOOKUP(N351&amp;G351,'By Class Overall'!A:G,7,FALSE),0)</f>
        <v>21</v>
      </c>
    </row>
    <row r="352" spans="1:17" x14ac:dyDescent="0.25">
      <c r="A352" s="10">
        <v>3</v>
      </c>
      <c r="B352" s="26" t="s">
        <v>12</v>
      </c>
      <c r="C352" s="10" t="s">
        <v>116</v>
      </c>
      <c r="D352" s="10">
        <v>8</v>
      </c>
      <c r="E352" s="10">
        <v>8</v>
      </c>
      <c r="F352" s="10">
        <v>805</v>
      </c>
      <c r="G352" s="10" t="s">
        <v>43</v>
      </c>
      <c r="H352" s="10">
        <v>7</v>
      </c>
      <c r="I352" s="10" t="s">
        <v>452</v>
      </c>
      <c r="J352" s="10">
        <v>55.164000000000001</v>
      </c>
      <c r="K352" s="10">
        <v>3.5920000000000001</v>
      </c>
      <c r="L352" s="10" t="s">
        <v>44</v>
      </c>
      <c r="M352" s="10" t="s">
        <v>29</v>
      </c>
      <c r="N352" s="10" t="s">
        <v>116</v>
      </c>
      <c r="O352" s="10">
        <v>16</v>
      </c>
      <c r="P352" s="8">
        <f>_xlfn.IFNA(VLOOKUP(N352&amp;G352,'By Class Overall'!A:F,6,FALSE),0)</f>
        <v>64</v>
      </c>
      <c r="Q352" s="8">
        <f>_xlfn.IFNA(VLOOKUP(N352&amp;G352,'By Class Overall'!A:G,7,FALSE),0)</f>
        <v>6</v>
      </c>
    </row>
    <row r="353" spans="1:17" x14ac:dyDescent="0.25">
      <c r="A353" s="10">
        <v>3</v>
      </c>
      <c r="B353" s="10" t="s">
        <v>12</v>
      </c>
      <c r="C353" s="10" t="s">
        <v>116</v>
      </c>
      <c r="D353" s="10">
        <v>9</v>
      </c>
      <c r="E353" s="10">
        <v>9</v>
      </c>
      <c r="F353" s="10">
        <v>750</v>
      </c>
      <c r="G353" s="10" t="s">
        <v>204</v>
      </c>
      <c r="H353" s="10">
        <v>7</v>
      </c>
      <c r="I353" s="10" t="s">
        <v>453</v>
      </c>
      <c r="J353" s="10">
        <v>55.167000000000002</v>
      </c>
      <c r="K353" s="10">
        <v>3.0000000000000001E-3</v>
      </c>
      <c r="L353" s="10" t="s">
        <v>15</v>
      </c>
      <c r="M353" s="10" t="s">
        <v>205</v>
      </c>
      <c r="N353" s="10" t="s">
        <v>116</v>
      </c>
      <c r="O353" s="10">
        <v>14</v>
      </c>
      <c r="P353" s="8">
        <f>_xlfn.IFNA(VLOOKUP(N353&amp;G353,'By Class Overall'!A:F,6,FALSE),0)</f>
        <v>34</v>
      </c>
      <c r="Q353" s="8">
        <f>_xlfn.IFNA(VLOOKUP(N353&amp;G353,'By Class Overall'!A:G,7,FALSE),0)</f>
        <v>12</v>
      </c>
    </row>
    <row r="354" spans="1:17" x14ac:dyDescent="0.25">
      <c r="A354" s="10">
        <v>3</v>
      </c>
      <c r="B354" s="26" t="s">
        <v>12</v>
      </c>
      <c r="C354" s="10" t="s">
        <v>116</v>
      </c>
      <c r="D354" s="10">
        <v>10</v>
      </c>
      <c r="E354" s="10">
        <v>10</v>
      </c>
      <c r="F354" s="10">
        <v>711</v>
      </c>
      <c r="G354" s="10" t="s">
        <v>84</v>
      </c>
      <c r="H354" s="10">
        <v>7</v>
      </c>
      <c r="I354" s="10" t="s">
        <v>429</v>
      </c>
      <c r="J354" s="11">
        <v>8.449074074074075E-4</v>
      </c>
      <c r="K354" s="10">
        <v>17.869</v>
      </c>
      <c r="L354" s="10" t="s">
        <v>15</v>
      </c>
      <c r="M354" s="10" t="s">
        <v>85</v>
      </c>
      <c r="N354" s="10" t="s">
        <v>116</v>
      </c>
      <c r="O354" s="10">
        <v>12</v>
      </c>
      <c r="P354" s="8">
        <f>_xlfn.IFNA(VLOOKUP(N354&amp;G354,'By Class Overall'!A:F,6,FALSE),0)</f>
        <v>72</v>
      </c>
      <c r="Q354" s="8">
        <f>_xlfn.IFNA(VLOOKUP(N354&amp;G354,'By Class Overall'!A:G,7,FALSE),0)</f>
        <v>4</v>
      </c>
    </row>
    <row r="355" spans="1:17" x14ac:dyDescent="0.25">
      <c r="A355" s="10">
        <v>3</v>
      </c>
      <c r="B355" s="10" t="s">
        <v>12</v>
      </c>
      <c r="C355" s="10" t="s">
        <v>116</v>
      </c>
      <c r="D355" s="10">
        <v>11</v>
      </c>
      <c r="E355" s="10">
        <v>11</v>
      </c>
      <c r="F355" s="10">
        <v>660</v>
      </c>
      <c r="G355" s="10" t="s">
        <v>35</v>
      </c>
      <c r="H355" s="10">
        <v>7</v>
      </c>
      <c r="I355" s="10" t="s">
        <v>430</v>
      </c>
      <c r="J355" s="11">
        <v>8.6805555555555551E-4</v>
      </c>
      <c r="K355" s="10">
        <v>1.8939999999999999</v>
      </c>
      <c r="L355" s="10" t="s">
        <v>79</v>
      </c>
      <c r="M355" s="10" t="s">
        <v>36</v>
      </c>
      <c r="N355" s="10" t="s">
        <v>116</v>
      </c>
      <c r="O355" s="10">
        <v>10</v>
      </c>
      <c r="P355" s="8">
        <f>_xlfn.IFNA(VLOOKUP(N355&amp;G355,'By Class Overall'!A:F,6,FALSE),0)</f>
        <v>36</v>
      </c>
      <c r="Q355" s="8">
        <f>_xlfn.IFNA(VLOOKUP(N355&amp;G355,'By Class Overall'!A:G,7,FALSE),0)</f>
        <v>11</v>
      </c>
    </row>
    <row r="356" spans="1:17" x14ac:dyDescent="0.25">
      <c r="A356" s="10">
        <v>3</v>
      </c>
      <c r="B356" s="10" t="s">
        <v>12</v>
      </c>
      <c r="C356" s="10" t="s">
        <v>116</v>
      </c>
      <c r="D356" s="10">
        <v>12</v>
      </c>
      <c r="E356" s="10">
        <v>12</v>
      </c>
      <c r="F356" s="10">
        <v>131</v>
      </c>
      <c r="G356" s="10" t="s">
        <v>200</v>
      </c>
      <c r="H356" s="10">
        <v>7</v>
      </c>
      <c r="I356" s="10" t="s">
        <v>431</v>
      </c>
      <c r="J356" s="11">
        <v>8.7962962962962962E-4</v>
      </c>
      <c r="K356" s="10">
        <v>1.0309999999999999</v>
      </c>
      <c r="L356" s="10" t="s">
        <v>243</v>
      </c>
      <c r="M356" s="10" t="s">
        <v>57</v>
      </c>
      <c r="N356" s="10" t="s">
        <v>116</v>
      </c>
      <c r="O356" s="10">
        <v>9</v>
      </c>
      <c r="P356" s="8">
        <f>_xlfn.IFNA(VLOOKUP(N356&amp;G356,'By Class Overall'!A:F,6,FALSE),0)</f>
        <v>32</v>
      </c>
      <c r="Q356" s="8">
        <f>_xlfn.IFNA(VLOOKUP(N356&amp;G356,'By Class Overall'!A:G,7,FALSE),0)</f>
        <v>13</v>
      </c>
    </row>
    <row r="357" spans="1:17" x14ac:dyDescent="0.25">
      <c r="A357" s="10">
        <v>3</v>
      </c>
      <c r="B357" s="26" t="s">
        <v>12</v>
      </c>
      <c r="C357" s="10" t="s">
        <v>116</v>
      </c>
      <c r="D357" s="10">
        <v>13</v>
      </c>
      <c r="E357" s="10">
        <v>13</v>
      </c>
      <c r="F357" s="10">
        <v>250</v>
      </c>
      <c r="G357" s="10" t="s">
        <v>432</v>
      </c>
      <c r="H357" s="10">
        <v>7</v>
      </c>
      <c r="I357" s="10" t="s">
        <v>433</v>
      </c>
      <c r="J357" s="11">
        <v>1.0069444444444444E-3</v>
      </c>
      <c r="K357" s="10">
        <v>11.337</v>
      </c>
      <c r="L357" s="10" t="s">
        <v>15</v>
      </c>
      <c r="M357" s="10" t="s">
        <v>434</v>
      </c>
      <c r="N357" s="10" t="s">
        <v>116</v>
      </c>
      <c r="O357" s="10">
        <v>8</v>
      </c>
      <c r="P357" s="8">
        <f>_xlfn.IFNA(VLOOKUP(N357&amp;G357,'By Class Overall'!A:F,6,FALSE),0)</f>
        <v>20</v>
      </c>
      <c r="Q357" s="8">
        <f>_xlfn.IFNA(VLOOKUP(N357&amp;G357,'By Class Overall'!A:G,7,FALSE),0)</f>
        <v>19</v>
      </c>
    </row>
    <row r="358" spans="1:17" x14ac:dyDescent="0.25">
      <c r="A358" s="10">
        <v>3</v>
      </c>
      <c r="B358" s="10" t="s">
        <v>12</v>
      </c>
      <c r="C358" s="10" t="s">
        <v>116</v>
      </c>
      <c r="D358" s="10">
        <v>14</v>
      </c>
      <c r="E358" s="10">
        <v>14</v>
      </c>
      <c r="F358" s="10">
        <v>109</v>
      </c>
      <c r="G358" s="10" t="s">
        <v>139</v>
      </c>
      <c r="H358" s="10">
        <v>7</v>
      </c>
      <c r="I358" s="10" t="s">
        <v>435</v>
      </c>
      <c r="J358" s="11">
        <v>1.0069444444444444E-3</v>
      </c>
      <c r="K358" s="10">
        <v>8.5000000000000006E-2</v>
      </c>
      <c r="L358" s="10" t="s">
        <v>15</v>
      </c>
      <c r="M358" s="10" t="s">
        <v>140</v>
      </c>
      <c r="N358" s="10" t="s">
        <v>116</v>
      </c>
      <c r="O358" s="10">
        <v>7</v>
      </c>
      <c r="P358" s="8">
        <f>_xlfn.IFNA(VLOOKUP(N358&amp;G358,'By Class Overall'!A:F,6,FALSE),0)</f>
        <v>42</v>
      </c>
      <c r="Q358" s="8">
        <f>_xlfn.IFNA(VLOOKUP(N358&amp;G358,'By Class Overall'!A:G,7,FALSE),0)</f>
        <v>9</v>
      </c>
    </row>
    <row r="359" spans="1:17" x14ac:dyDescent="0.25">
      <c r="A359" s="10">
        <v>3</v>
      </c>
      <c r="B359" s="10" t="s">
        <v>12</v>
      </c>
      <c r="C359" s="10" t="s">
        <v>116</v>
      </c>
      <c r="D359" s="10">
        <v>15</v>
      </c>
      <c r="E359" s="10">
        <v>15</v>
      </c>
      <c r="F359" s="10">
        <v>113</v>
      </c>
      <c r="G359" s="10" t="s">
        <v>149</v>
      </c>
      <c r="H359" s="10">
        <v>7</v>
      </c>
      <c r="I359" s="10" t="s">
        <v>436</v>
      </c>
      <c r="J359" s="11">
        <v>1.1226851851851851E-3</v>
      </c>
      <c r="K359" s="10">
        <v>9.7279999999999998</v>
      </c>
      <c r="L359" s="10" t="s">
        <v>206</v>
      </c>
      <c r="M359" s="10" t="s">
        <v>437</v>
      </c>
      <c r="N359" s="10" t="s">
        <v>116</v>
      </c>
      <c r="O359" s="10">
        <v>6</v>
      </c>
      <c r="P359" s="8">
        <f>_xlfn.IFNA(VLOOKUP(N359&amp;G359,'By Class Overall'!A:F,6,FALSE),0)</f>
        <v>14</v>
      </c>
      <c r="Q359" s="8">
        <f>_xlfn.IFNA(VLOOKUP(N359&amp;G359,'By Class Overall'!A:G,7,FALSE),0)</f>
        <v>24</v>
      </c>
    </row>
    <row r="360" spans="1:17" x14ac:dyDescent="0.25">
      <c r="A360" s="10">
        <v>3</v>
      </c>
      <c r="B360" s="26" t="s">
        <v>12</v>
      </c>
      <c r="C360" s="10" t="s">
        <v>116</v>
      </c>
      <c r="D360" s="10">
        <v>16</v>
      </c>
      <c r="E360" s="10">
        <v>16</v>
      </c>
      <c r="F360" s="10">
        <v>268</v>
      </c>
      <c r="G360" s="10" t="s">
        <v>87</v>
      </c>
      <c r="H360" s="10">
        <v>7</v>
      </c>
      <c r="I360" s="10" t="s">
        <v>438</v>
      </c>
      <c r="J360" s="11">
        <v>1.2962962962962963E-3</v>
      </c>
      <c r="K360" s="10">
        <v>15.051</v>
      </c>
      <c r="L360" s="10" t="s">
        <v>88</v>
      </c>
      <c r="M360" s="10" t="s">
        <v>89</v>
      </c>
      <c r="N360" s="10" t="s">
        <v>116</v>
      </c>
      <c r="O360" s="10">
        <v>5</v>
      </c>
      <c r="P360" s="8">
        <f>_xlfn.IFNA(VLOOKUP(N360&amp;G360,'By Class Overall'!A:F,6,FALSE),0)</f>
        <v>27</v>
      </c>
      <c r="Q360" s="8">
        <f>_xlfn.IFNA(VLOOKUP(N360&amp;G360,'By Class Overall'!A:G,7,FALSE),0)</f>
        <v>18</v>
      </c>
    </row>
    <row r="361" spans="1:17" x14ac:dyDescent="0.25">
      <c r="A361" s="10">
        <v>3</v>
      </c>
      <c r="B361" s="10" t="s">
        <v>12</v>
      </c>
      <c r="C361" s="10" t="s">
        <v>116</v>
      </c>
      <c r="D361" s="10">
        <v>17</v>
      </c>
      <c r="E361" s="10">
        <v>17</v>
      </c>
      <c r="F361" s="10">
        <v>123</v>
      </c>
      <c r="G361" s="10" t="s">
        <v>106</v>
      </c>
      <c r="H361" s="10">
        <v>7</v>
      </c>
      <c r="I361" s="10" t="s">
        <v>439</v>
      </c>
      <c r="J361" s="11">
        <v>1.2962962962962963E-3</v>
      </c>
      <c r="K361" s="10">
        <v>0.318</v>
      </c>
      <c r="L361" s="10" t="s">
        <v>86</v>
      </c>
      <c r="M361" s="10" t="s">
        <v>160</v>
      </c>
      <c r="N361" s="10" t="s">
        <v>116</v>
      </c>
      <c r="O361" s="10">
        <v>4</v>
      </c>
      <c r="P361" s="8">
        <f>_xlfn.IFNA(VLOOKUP(N361&amp;G361,'By Class Overall'!A:F,6,FALSE),0)</f>
        <v>15</v>
      </c>
      <c r="Q361" s="8">
        <f>_xlfn.IFNA(VLOOKUP(N361&amp;G361,'By Class Overall'!A:G,7,FALSE),0)</f>
        <v>23</v>
      </c>
    </row>
    <row r="362" spans="1:17" x14ac:dyDescent="0.25">
      <c r="A362" s="10">
        <v>3</v>
      </c>
      <c r="B362" s="10" t="s">
        <v>12</v>
      </c>
      <c r="C362" s="10" t="s">
        <v>116</v>
      </c>
      <c r="D362" s="10">
        <v>18</v>
      </c>
      <c r="E362" s="10">
        <v>18</v>
      </c>
      <c r="F362" s="10">
        <v>100</v>
      </c>
      <c r="G362" s="10" t="s">
        <v>185</v>
      </c>
      <c r="H362" s="10">
        <v>6</v>
      </c>
      <c r="I362" s="10" t="s">
        <v>440</v>
      </c>
      <c r="J362" s="10" t="s">
        <v>64</v>
      </c>
      <c r="K362" s="10" t="s">
        <v>64</v>
      </c>
      <c r="L362" s="10" t="s">
        <v>15</v>
      </c>
      <c r="M362" s="10" t="s">
        <v>186</v>
      </c>
      <c r="N362" s="10" t="s">
        <v>116</v>
      </c>
      <c r="O362" s="10">
        <v>3</v>
      </c>
      <c r="P362" s="8">
        <f>_xlfn.IFNA(VLOOKUP(N362&amp;G362,'By Class Overall'!A:F,6,FALSE),0)</f>
        <v>3</v>
      </c>
      <c r="Q362" s="8">
        <f>_xlfn.IFNA(VLOOKUP(N362&amp;G362,'By Class Overall'!A:G,7,FALSE),0)</f>
        <v>29</v>
      </c>
    </row>
    <row r="363" spans="1:17" x14ac:dyDescent="0.25">
      <c r="A363" s="10">
        <v>3</v>
      </c>
      <c r="B363" s="10" t="s">
        <v>12</v>
      </c>
      <c r="C363" s="10" t="s">
        <v>116</v>
      </c>
      <c r="D363" s="10" t="s">
        <v>151</v>
      </c>
      <c r="E363" s="10" t="s">
        <v>151</v>
      </c>
      <c r="F363" s="10">
        <v>217</v>
      </c>
      <c r="G363" s="10" t="s">
        <v>72</v>
      </c>
      <c r="H363" s="10">
        <v>2</v>
      </c>
      <c r="I363" s="10" t="s">
        <v>454</v>
      </c>
      <c r="J363" s="10" t="s">
        <v>151</v>
      </c>
      <c r="K363" s="10" t="s">
        <v>80</v>
      </c>
      <c r="L363" s="10" t="s">
        <v>82</v>
      </c>
      <c r="M363" s="10" t="s">
        <v>42</v>
      </c>
      <c r="N363" s="10" t="s">
        <v>116</v>
      </c>
      <c r="O363" s="10">
        <v>0</v>
      </c>
      <c r="P363" s="8">
        <f>_xlfn.IFNA(VLOOKUP(N363&amp;G363,'By Class Overall'!A:F,6,FALSE),0)</f>
        <v>32</v>
      </c>
      <c r="Q363" s="8">
        <f>_xlfn.IFNA(VLOOKUP(N363&amp;G363,'By Class Overall'!A:G,7,FALSE),0)</f>
        <v>13</v>
      </c>
    </row>
    <row r="364" spans="1:17" x14ac:dyDescent="0.25">
      <c r="A364" s="10">
        <v>3</v>
      </c>
      <c r="B364" s="26" t="s">
        <v>12</v>
      </c>
      <c r="C364" s="10" t="s">
        <v>116</v>
      </c>
      <c r="D364" s="10" t="s">
        <v>38</v>
      </c>
      <c r="E364" s="10" t="s">
        <v>38</v>
      </c>
      <c r="F364" s="10">
        <v>51</v>
      </c>
      <c r="G364" s="10" t="s">
        <v>455</v>
      </c>
      <c r="H364" s="10"/>
      <c r="I364" s="10" t="s">
        <v>160</v>
      </c>
      <c r="J364" s="10" t="s">
        <v>38</v>
      </c>
      <c r="K364" s="10"/>
      <c r="L364" s="10" t="s">
        <v>456</v>
      </c>
      <c r="M364" s="10" t="s">
        <v>457</v>
      </c>
      <c r="N364" s="10" t="s">
        <v>116</v>
      </c>
      <c r="O364" s="10">
        <v>0</v>
      </c>
      <c r="P364" s="8">
        <f>_xlfn.IFNA(VLOOKUP(N364&amp;G364,'By Class Overall'!A:F,6,FALSE),0)</f>
        <v>0</v>
      </c>
      <c r="Q364" s="8">
        <f>_xlfn.IFNA(VLOOKUP(N364&amp;G364,'By Class Overall'!A:G,7,FALSE),0)</f>
        <v>0</v>
      </c>
    </row>
    <row r="365" spans="1:17" x14ac:dyDescent="0.25">
      <c r="A365" s="10">
        <v>3</v>
      </c>
      <c r="B365" s="10" t="s">
        <v>12</v>
      </c>
      <c r="C365" s="10" t="s">
        <v>116</v>
      </c>
      <c r="D365" s="10" t="s">
        <v>38</v>
      </c>
      <c r="E365" s="10" t="s">
        <v>38</v>
      </c>
      <c r="F365" s="10">
        <v>425</v>
      </c>
      <c r="G365" s="10" t="s">
        <v>230</v>
      </c>
      <c r="H365" s="10"/>
      <c r="I365" s="10" t="s">
        <v>160</v>
      </c>
      <c r="J365" s="10" t="s">
        <v>38</v>
      </c>
      <c r="K365" s="10"/>
      <c r="L365" s="10" t="s">
        <v>19</v>
      </c>
      <c r="M365" s="10" t="s">
        <v>165</v>
      </c>
      <c r="N365" s="10" t="s">
        <v>116</v>
      </c>
      <c r="O365" s="10">
        <v>0</v>
      </c>
      <c r="P365" s="8">
        <f>_xlfn.IFNA(VLOOKUP(N365&amp;G365,'By Class Overall'!A:F,6,FALSE),0)</f>
        <v>0</v>
      </c>
      <c r="Q365" s="8">
        <f>_xlfn.IFNA(VLOOKUP(N365&amp;G365,'By Class Overall'!A:G,7,FALSE),0)</f>
        <v>0</v>
      </c>
    </row>
    <row r="366" spans="1:17" x14ac:dyDescent="0.25">
      <c r="A366" s="10">
        <v>3</v>
      </c>
      <c r="B366" s="10" t="s">
        <v>12</v>
      </c>
      <c r="C366" s="10" t="s">
        <v>116</v>
      </c>
      <c r="D366" s="10" t="s">
        <v>38</v>
      </c>
      <c r="E366" s="10" t="s">
        <v>38</v>
      </c>
      <c r="F366" s="10">
        <v>168</v>
      </c>
      <c r="G366" s="10" t="s">
        <v>409</v>
      </c>
      <c r="H366" s="10"/>
      <c r="I366" s="10" t="s">
        <v>160</v>
      </c>
      <c r="J366" s="10" t="s">
        <v>38</v>
      </c>
      <c r="K366" s="10"/>
      <c r="L366" s="10" t="s">
        <v>41</v>
      </c>
      <c r="M366" s="10" t="s">
        <v>458</v>
      </c>
      <c r="N366" s="10" t="s">
        <v>116</v>
      </c>
      <c r="O366" s="10">
        <v>0</v>
      </c>
      <c r="P366" s="8">
        <f>_xlfn.IFNA(VLOOKUP(N366&amp;G366,'By Class Overall'!A:F,6,FALSE),0)</f>
        <v>0</v>
      </c>
      <c r="Q366" s="8">
        <f>_xlfn.IFNA(VLOOKUP(N366&amp;G366,'By Class Overall'!A:G,7,FALSE),0)</f>
        <v>0</v>
      </c>
    </row>
    <row r="367" spans="1:17" x14ac:dyDescent="0.25">
      <c r="A367" s="10">
        <v>3</v>
      </c>
      <c r="B367" s="26" t="s">
        <v>12</v>
      </c>
      <c r="C367" s="10" t="s">
        <v>129</v>
      </c>
      <c r="D367" s="10">
        <v>1</v>
      </c>
      <c r="E367" s="10">
        <v>1</v>
      </c>
      <c r="F367" s="10">
        <v>53</v>
      </c>
      <c r="G367" s="10" t="s">
        <v>65</v>
      </c>
      <c r="H367" s="10">
        <v>7</v>
      </c>
      <c r="I367" s="10" t="s">
        <v>459</v>
      </c>
      <c r="J367" s="10"/>
      <c r="K367" s="10"/>
      <c r="L367" s="10" t="s">
        <v>17</v>
      </c>
      <c r="M367" s="10" t="s">
        <v>66</v>
      </c>
      <c r="N367" s="10" t="s">
        <v>129</v>
      </c>
      <c r="O367" s="10">
        <v>50</v>
      </c>
      <c r="P367" s="8">
        <f>_xlfn.IFNA(VLOOKUP(N367&amp;G367,'By Class Overall'!A:F,6,FALSE),0)</f>
        <v>200</v>
      </c>
      <c r="Q367" s="8">
        <f>_xlfn.IFNA(VLOOKUP(N367&amp;G367,'By Class Overall'!A:G,7,FALSE),0)</f>
        <v>1</v>
      </c>
    </row>
    <row r="368" spans="1:17" x14ac:dyDescent="0.25">
      <c r="A368" s="10">
        <v>3</v>
      </c>
      <c r="B368" s="10" t="s">
        <v>12</v>
      </c>
      <c r="C368" s="10" t="s">
        <v>129</v>
      </c>
      <c r="D368" s="10">
        <v>2</v>
      </c>
      <c r="E368" s="10">
        <v>2</v>
      </c>
      <c r="F368" s="10">
        <v>79</v>
      </c>
      <c r="G368" s="10" t="s">
        <v>420</v>
      </c>
      <c r="H368" s="10">
        <v>7</v>
      </c>
      <c r="I368" s="10" t="s">
        <v>461</v>
      </c>
      <c r="J368" s="10">
        <v>3.2850000000000001</v>
      </c>
      <c r="K368" s="10">
        <v>3.2850000000000001</v>
      </c>
      <c r="L368" s="10" t="s">
        <v>421</v>
      </c>
      <c r="M368" s="10" t="s">
        <v>422</v>
      </c>
      <c r="N368" s="10" t="s">
        <v>129</v>
      </c>
      <c r="O368" s="10">
        <v>40</v>
      </c>
      <c r="P368" s="8">
        <f>_xlfn.IFNA(VLOOKUP(N368&amp;G368,'By Class Overall'!A:F,6,FALSE),0)</f>
        <v>40</v>
      </c>
      <c r="Q368" s="8">
        <f>_xlfn.IFNA(VLOOKUP(N368&amp;G368,'By Class Overall'!A:G,7,FALSE),0)</f>
        <v>7</v>
      </c>
    </row>
    <row r="369" spans="1:17" x14ac:dyDescent="0.25">
      <c r="A369" s="10">
        <v>3</v>
      </c>
      <c r="B369" s="26" t="s">
        <v>12</v>
      </c>
      <c r="C369" s="10" t="s">
        <v>129</v>
      </c>
      <c r="D369" s="10">
        <v>3</v>
      </c>
      <c r="E369" s="10">
        <v>3</v>
      </c>
      <c r="F369" s="10">
        <v>778</v>
      </c>
      <c r="G369" s="10" t="s">
        <v>462</v>
      </c>
      <c r="H369" s="10">
        <v>7</v>
      </c>
      <c r="I369" s="10" t="s">
        <v>463</v>
      </c>
      <c r="J369" s="10">
        <v>10.837</v>
      </c>
      <c r="K369" s="10">
        <v>7.5519999999999996</v>
      </c>
      <c r="L369" s="10" t="s">
        <v>15</v>
      </c>
      <c r="M369" s="10" t="s">
        <v>464</v>
      </c>
      <c r="N369" s="10" t="s">
        <v>129</v>
      </c>
      <c r="O369" s="10">
        <v>32</v>
      </c>
      <c r="P369" s="8">
        <f>_xlfn.IFNA(VLOOKUP(N369&amp;G369,'By Class Overall'!A:F,6,FALSE),0)</f>
        <v>32</v>
      </c>
      <c r="Q369" s="8">
        <f>_xlfn.IFNA(VLOOKUP(N369&amp;G369,'By Class Overall'!A:G,7,FALSE),0)</f>
        <v>10</v>
      </c>
    </row>
    <row r="370" spans="1:17" x14ac:dyDescent="0.25">
      <c r="A370" s="10">
        <v>3</v>
      </c>
      <c r="B370" s="10" t="s">
        <v>12</v>
      </c>
      <c r="C370" s="10" t="s">
        <v>129</v>
      </c>
      <c r="D370" s="10">
        <v>4</v>
      </c>
      <c r="E370" s="10">
        <v>4</v>
      </c>
      <c r="F370" s="10" t="s">
        <v>465</v>
      </c>
      <c r="G370" s="10" t="s">
        <v>466</v>
      </c>
      <c r="H370" s="10">
        <v>7</v>
      </c>
      <c r="I370" s="10" t="s">
        <v>467</v>
      </c>
      <c r="J370" s="10">
        <v>19.314</v>
      </c>
      <c r="K370" s="10">
        <v>8.4770000000000003</v>
      </c>
      <c r="L370" s="10" t="s">
        <v>28</v>
      </c>
      <c r="M370" s="10" t="s">
        <v>419</v>
      </c>
      <c r="N370" s="10" t="s">
        <v>129</v>
      </c>
      <c r="O370" s="10">
        <v>26</v>
      </c>
      <c r="P370" s="8">
        <f>_xlfn.IFNA(VLOOKUP(N370&amp;G370,'By Class Overall'!A:F,6,FALSE),0)</f>
        <v>66</v>
      </c>
      <c r="Q370" s="8">
        <f>_xlfn.IFNA(VLOOKUP(N370&amp;G370,'By Class Overall'!A:G,7,FALSE),0)</f>
        <v>3</v>
      </c>
    </row>
    <row r="371" spans="1:17" x14ac:dyDescent="0.25">
      <c r="A371" s="10">
        <v>3</v>
      </c>
      <c r="B371" s="10" t="s">
        <v>12</v>
      </c>
      <c r="C371" s="10" t="s">
        <v>129</v>
      </c>
      <c r="D371" s="10">
        <v>5</v>
      </c>
      <c r="E371" s="10">
        <v>5</v>
      </c>
      <c r="F371" s="10">
        <v>10</v>
      </c>
      <c r="G371" s="10" t="s">
        <v>143</v>
      </c>
      <c r="H371" s="10">
        <v>7</v>
      </c>
      <c r="I371" s="10" t="s">
        <v>468</v>
      </c>
      <c r="J371" s="10">
        <v>22.965</v>
      </c>
      <c r="K371" s="10">
        <v>3.6509999999999998</v>
      </c>
      <c r="L371" s="10" t="s">
        <v>211</v>
      </c>
      <c r="M371" s="10" t="s">
        <v>162</v>
      </c>
      <c r="N371" s="10" t="s">
        <v>129</v>
      </c>
      <c r="O371" s="10">
        <v>22</v>
      </c>
      <c r="P371" s="8">
        <f>_xlfn.IFNA(VLOOKUP(N371&amp;G371,'By Class Overall'!A:F,6,FALSE),0)</f>
        <v>120</v>
      </c>
      <c r="Q371" s="8">
        <f>_xlfn.IFNA(VLOOKUP(N371&amp;G371,'By Class Overall'!A:G,7,FALSE),0)</f>
        <v>2</v>
      </c>
    </row>
    <row r="372" spans="1:17" x14ac:dyDescent="0.25">
      <c r="A372" s="10">
        <v>3</v>
      </c>
      <c r="B372" s="26" t="s">
        <v>12</v>
      </c>
      <c r="C372" s="10" t="s">
        <v>129</v>
      </c>
      <c r="D372" s="10">
        <v>8</v>
      </c>
      <c r="E372" s="10">
        <v>6</v>
      </c>
      <c r="F372" s="10" t="s">
        <v>425</v>
      </c>
      <c r="G372" s="10" t="s">
        <v>426</v>
      </c>
      <c r="H372" s="10">
        <v>7</v>
      </c>
      <c r="I372" s="10" t="s">
        <v>469</v>
      </c>
      <c r="J372" s="10">
        <v>35.524999999999999</v>
      </c>
      <c r="K372" s="10">
        <v>5.5309999999999997</v>
      </c>
      <c r="L372" s="10" t="s">
        <v>167</v>
      </c>
      <c r="M372" s="10" t="s">
        <v>428</v>
      </c>
      <c r="N372" s="10" t="s">
        <v>129</v>
      </c>
      <c r="O372" s="10">
        <v>20</v>
      </c>
      <c r="P372" s="8">
        <f>_xlfn.IFNA(VLOOKUP(N372&amp;G372,'By Class Overall'!A:F,6,FALSE),0)</f>
        <v>20</v>
      </c>
      <c r="Q372" s="8">
        <f>_xlfn.IFNA(VLOOKUP(N372&amp;G372,'By Class Overall'!A:G,7,FALSE),0)</f>
        <v>15</v>
      </c>
    </row>
    <row r="373" spans="1:17" x14ac:dyDescent="0.25">
      <c r="A373" s="10">
        <v>3</v>
      </c>
      <c r="B373" s="10" t="s">
        <v>12</v>
      </c>
      <c r="C373" s="10" t="s">
        <v>129</v>
      </c>
      <c r="D373" s="10">
        <v>14</v>
      </c>
      <c r="E373" s="10">
        <v>7</v>
      </c>
      <c r="F373" s="10">
        <v>660</v>
      </c>
      <c r="G373" s="10" t="s">
        <v>35</v>
      </c>
      <c r="H373" s="10">
        <v>6</v>
      </c>
      <c r="I373" s="10" t="s">
        <v>460</v>
      </c>
      <c r="J373" s="10" t="s">
        <v>64</v>
      </c>
      <c r="K373" s="10" t="s">
        <v>64</v>
      </c>
      <c r="L373" s="10" t="s">
        <v>79</v>
      </c>
      <c r="M373" s="10" t="s">
        <v>36</v>
      </c>
      <c r="N373" s="10" t="s">
        <v>129</v>
      </c>
      <c r="O373" s="10">
        <v>18</v>
      </c>
      <c r="P373" s="8">
        <f>_xlfn.IFNA(VLOOKUP(N373&amp;G373,'By Class Overall'!A:F,6,FALSE),0)</f>
        <v>60</v>
      </c>
      <c r="Q373" s="8">
        <f>_xlfn.IFNA(VLOOKUP(N373&amp;G373,'By Class Overall'!A:G,7,FALSE),0)</f>
        <v>6</v>
      </c>
    </row>
    <row r="374" spans="1:17" x14ac:dyDescent="0.25">
      <c r="A374" s="10">
        <v>3</v>
      </c>
      <c r="B374" s="10" t="s">
        <v>12</v>
      </c>
      <c r="C374" s="10" t="s">
        <v>129</v>
      </c>
      <c r="D374" s="10" t="s">
        <v>151</v>
      </c>
      <c r="E374" s="10" t="s">
        <v>151</v>
      </c>
      <c r="F374" s="10">
        <v>168</v>
      </c>
      <c r="G374" s="10" t="s">
        <v>409</v>
      </c>
      <c r="H374" s="10">
        <v>1</v>
      </c>
      <c r="I374" s="10" t="s">
        <v>470</v>
      </c>
      <c r="J374" s="10" t="s">
        <v>151</v>
      </c>
      <c r="K374" s="10" t="s">
        <v>471</v>
      </c>
      <c r="L374" s="10" t="s">
        <v>41</v>
      </c>
      <c r="M374" s="10" t="s">
        <v>458</v>
      </c>
      <c r="N374" s="10" t="s">
        <v>129</v>
      </c>
      <c r="O374" s="10">
        <v>0</v>
      </c>
      <c r="P374" s="8">
        <f>_xlfn.IFNA(VLOOKUP(N374&amp;G374,'By Class Overall'!A:F,6,FALSE),0)</f>
        <v>0</v>
      </c>
      <c r="Q374" s="8">
        <f>_xlfn.IFNA(VLOOKUP(N374&amp;G374,'By Class Overall'!A:G,7,FALSE),0)</f>
        <v>20</v>
      </c>
    </row>
    <row r="375" spans="1:17" x14ac:dyDescent="0.25">
      <c r="A375" s="10">
        <v>3</v>
      </c>
      <c r="B375" s="10" t="s">
        <v>12</v>
      </c>
      <c r="C375" s="10" t="s">
        <v>129</v>
      </c>
      <c r="D375" s="10" t="s">
        <v>38</v>
      </c>
      <c r="E375" s="10" t="s">
        <v>38</v>
      </c>
      <c r="F375" s="10">
        <v>310</v>
      </c>
      <c r="G375" s="10" t="s">
        <v>423</v>
      </c>
      <c r="H375" s="10"/>
      <c r="I375" s="10" t="s">
        <v>160</v>
      </c>
      <c r="J375" s="10" t="s">
        <v>38</v>
      </c>
      <c r="K375" s="10"/>
      <c r="L375" s="10" t="s">
        <v>421</v>
      </c>
      <c r="M375" s="10" t="s">
        <v>424</v>
      </c>
      <c r="N375" s="10" t="s">
        <v>129</v>
      </c>
      <c r="O375" s="10">
        <v>0</v>
      </c>
      <c r="P375" s="8">
        <f>_xlfn.IFNA(VLOOKUP(N375&amp;G375,'By Class Overall'!A:F,6,FALSE),0)</f>
        <v>0</v>
      </c>
      <c r="Q375" s="8">
        <f>_xlfn.IFNA(VLOOKUP(N375&amp;G375,'By Class Overall'!A:G,7,FALSE),0)</f>
        <v>0</v>
      </c>
    </row>
    <row r="376" spans="1:17" x14ac:dyDescent="0.25">
      <c r="A376" s="10">
        <v>3</v>
      </c>
      <c r="B376" s="26" t="s">
        <v>12</v>
      </c>
      <c r="C376" s="10" t="s">
        <v>129</v>
      </c>
      <c r="D376" s="10" t="s">
        <v>38</v>
      </c>
      <c r="E376" s="10" t="s">
        <v>38</v>
      </c>
      <c r="F376" s="10">
        <v>607</v>
      </c>
      <c r="G376" s="10" t="s">
        <v>37</v>
      </c>
      <c r="H376" s="10"/>
      <c r="I376" s="10" t="s">
        <v>160</v>
      </c>
      <c r="J376" s="10" t="s">
        <v>38</v>
      </c>
      <c r="K376" s="10"/>
      <c r="L376" s="10" t="s">
        <v>28</v>
      </c>
      <c r="M376" s="10" t="s">
        <v>187</v>
      </c>
      <c r="N376" s="10" t="s">
        <v>129</v>
      </c>
      <c r="O376" s="10">
        <v>0</v>
      </c>
      <c r="P376" s="8">
        <f>_xlfn.IFNA(VLOOKUP(N376&amp;G376,'By Class Overall'!A:F,6,FALSE),0)</f>
        <v>0</v>
      </c>
      <c r="Q376" s="8">
        <f>_xlfn.IFNA(VLOOKUP(N376&amp;G376,'By Class Overall'!A:G,7,FALSE),0)</f>
        <v>0</v>
      </c>
    </row>
    <row r="377" spans="1:17" x14ac:dyDescent="0.25">
      <c r="A377" s="10">
        <v>3</v>
      </c>
      <c r="B377" s="10" t="s">
        <v>12</v>
      </c>
      <c r="C377" s="10" t="s">
        <v>129</v>
      </c>
      <c r="D377" s="10" t="s">
        <v>38</v>
      </c>
      <c r="E377" s="10" t="s">
        <v>38</v>
      </c>
      <c r="F377" s="10">
        <v>58</v>
      </c>
      <c r="G377" s="10" t="s">
        <v>153</v>
      </c>
      <c r="H377" s="10"/>
      <c r="I377" s="10" t="s">
        <v>160</v>
      </c>
      <c r="J377" s="10" t="s">
        <v>38</v>
      </c>
      <c r="K377" s="10"/>
      <c r="L377" s="10" t="s">
        <v>154</v>
      </c>
      <c r="M377" s="10" t="s">
        <v>67</v>
      </c>
      <c r="N377" s="10" t="s">
        <v>129</v>
      </c>
      <c r="O377" s="10">
        <v>0</v>
      </c>
      <c r="P377" s="8">
        <f>_xlfn.IFNA(VLOOKUP(N377&amp;G377,'By Class Overall'!A:F,6,FALSE),0)</f>
        <v>0</v>
      </c>
      <c r="Q377" s="8">
        <f>_xlfn.IFNA(VLOOKUP(N377&amp;G377,'By Class Overall'!A:G,7,FALSE),0)</f>
        <v>0</v>
      </c>
    </row>
    <row r="378" spans="1:17" x14ac:dyDescent="0.25">
      <c r="A378" s="10">
        <v>3</v>
      </c>
      <c r="B378" s="10" t="s">
        <v>12</v>
      </c>
      <c r="C378" s="10" t="s">
        <v>129</v>
      </c>
      <c r="D378" s="10" t="s">
        <v>38</v>
      </c>
      <c r="E378" s="10" t="s">
        <v>38</v>
      </c>
      <c r="F378" s="10">
        <v>870</v>
      </c>
      <c r="G378" s="10" t="s">
        <v>40</v>
      </c>
      <c r="H378" s="10"/>
      <c r="I378" s="10" t="s">
        <v>160</v>
      </c>
      <c r="J378" s="10" t="s">
        <v>38</v>
      </c>
      <c r="K378" s="10"/>
      <c r="L378" s="10" t="s">
        <v>41</v>
      </c>
      <c r="M378" s="10" t="s">
        <v>42</v>
      </c>
      <c r="N378" s="10" t="s">
        <v>129</v>
      </c>
      <c r="O378" s="10">
        <v>0</v>
      </c>
      <c r="P378" s="8">
        <f>_xlfn.IFNA(VLOOKUP(N378&amp;G378,'By Class Overall'!A:F,6,FALSE),0)</f>
        <v>38</v>
      </c>
      <c r="Q378" s="8">
        <f>_xlfn.IFNA(VLOOKUP(N378&amp;G378,'By Class Overall'!A:G,7,FALSE),0)</f>
        <v>8</v>
      </c>
    </row>
    <row r="379" spans="1:17" x14ac:dyDescent="0.25">
      <c r="A379" s="10">
        <v>3</v>
      </c>
      <c r="B379" s="26" t="s">
        <v>12</v>
      </c>
      <c r="C379" s="10" t="s">
        <v>129</v>
      </c>
      <c r="D379" s="10" t="s">
        <v>38</v>
      </c>
      <c r="E379" s="10" t="s">
        <v>38</v>
      </c>
      <c r="F379" s="10" t="s">
        <v>416</v>
      </c>
      <c r="G379" s="10" t="s">
        <v>417</v>
      </c>
      <c r="H379" s="10"/>
      <c r="I379" s="10" t="s">
        <v>160</v>
      </c>
      <c r="J379" s="10" t="s">
        <v>38</v>
      </c>
      <c r="K379" s="10"/>
      <c r="L379" s="10" t="s">
        <v>418</v>
      </c>
      <c r="M379" s="10" t="s">
        <v>419</v>
      </c>
      <c r="N379" s="10" t="s">
        <v>129</v>
      </c>
      <c r="O379" s="10">
        <v>0</v>
      </c>
      <c r="P379" s="8">
        <f>_xlfn.IFNA(VLOOKUP(N379&amp;G379,'By Class Overall'!A:F,6,FALSE),0)</f>
        <v>0</v>
      </c>
      <c r="Q379" s="8">
        <f>_xlfn.IFNA(VLOOKUP(N379&amp;G379,'By Class Overall'!A:G,7,FALSE),0)</f>
        <v>0</v>
      </c>
    </row>
    <row r="380" spans="1:17" x14ac:dyDescent="0.25">
      <c r="A380" s="10">
        <v>3</v>
      </c>
      <c r="B380" s="10" t="s">
        <v>12</v>
      </c>
      <c r="C380" s="10" t="s">
        <v>129</v>
      </c>
      <c r="D380" s="10" t="s">
        <v>38</v>
      </c>
      <c r="E380" s="10" t="s">
        <v>38</v>
      </c>
      <c r="F380" s="10">
        <v>38</v>
      </c>
      <c r="G380" s="10" t="s">
        <v>472</v>
      </c>
      <c r="H380" s="10"/>
      <c r="I380" s="10" t="s">
        <v>160</v>
      </c>
      <c r="J380" s="10" t="s">
        <v>38</v>
      </c>
      <c r="K380" s="10"/>
      <c r="L380" s="10" t="s">
        <v>17</v>
      </c>
      <c r="M380" s="10" t="s">
        <v>473</v>
      </c>
      <c r="N380" s="10" t="s">
        <v>129</v>
      </c>
      <c r="O380" s="10">
        <v>0</v>
      </c>
      <c r="P380" s="8">
        <f>_xlfn.IFNA(VLOOKUP(N380&amp;G380,'By Class Overall'!A:F,6,FALSE),0)</f>
        <v>0</v>
      </c>
      <c r="Q380" s="8">
        <f>_xlfn.IFNA(VLOOKUP(N380&amp;G380,'By Class Overall'!A:G,7,FALSE),0)</f>
        <v>0</v>
      </c>
    </row>
    <row r="381" spans="1:17" x14ac:dyDescent="0.25">
      <c r="A381" s="10">
        <v>3</v>
      </c>
      <c r="B381" s="10" t="s">
        <v>12</v>
      </c>
      <c r="C381" s="10" t="s">
        <v>129</v>
      </c>
      <c r="D381" s="10" t="s">
        <v>38</v>
      </c>
      <c r="E381" s="10" t="s">
        <v>38</v>
      </c>
      <c r="F381" s="10" t="s">
        <v>217</v>
      </c>
      <c r="G381" s="10" t="s">
        <v>218</v>
      </c>
      <c r="H381" s="10"/>
      <c r="I381" s="10" t="s">
        <v>160</v>
      </c>
      <c r="J381" s="10" t="s">
        <v>38</v>
      </c>
      <c r="K381" s="10"/>
      <c r="L381" s="10" t="s">
        <v>17</v>
      </c>
      <c r="M381" s="10" t="s">
        <v>219</v>
      </c>
      <c r="N381" s="10" t="s">
        <v>129</v>
      </c>
      <c r="O381" s="10">
        <v>0</v>
      </c>
      <c r="P381" s="8">
        <f>_xlfn.IFNA(VLOOKUP(N381&amp;G381,'By Class Overall'!A:F,6,FALSE),0)</f>
        <v>0</v>
      </c>
      <c r="Q381" s="8">
        <f>_xlfn.IFNA(VLOOKUP(N381&amp;G381,'By Class Overall'!A:G,7,FALSE),0)</f>
        <v>0</v>
      </c>
    </row>
    <row r="382" spans="1:17" x14ac:dyDescent="0.25">
      <c r="A382" s="10">
        <v>3</v>
      </c>
      <c r="B382" s="26" t="s">
        <v>12</v>
      </c>
      <c r="C382" s="10" t="s">
        <v>129</v>
      </c>
      <c r="D382" s="10" t="s">
        <v>38</v>
      </c>
      <c r="E382" s="10" t="s">
        <v>38</v>
      </c>
      <c r="F382" s="10">
        <v>174</v>
      </c>
      <c r="G382" s="10" t="s">
        <v>144</v>
      </c>
      <c r="H382" s="10"/>
      <c r="I382" s="10" t="s">
        <v>160</v>
      </c>
      <c r="J382" s="10" t="s">
        <v>38</v>
      </c>
      <c r="K382" s="10"/>
      <c r="L382" s="10" t="s">
        <v>28</v>
      </c>
      <c r="M382" s="10" t="s">
        <v>89</v>
      </c>
      <c r="N382" s="10" t="s">
        <v>129</v>
      </c>
      <c r="O382" s="10">
        <v>0</v>
      </c>
      <c r="P382" s="8">
        <f>_xlfn.IFNA(VLOOKUP(N382&amp;G382,'By Class Overall'!A:F,6,FALSE),0)</f>
        <v>66</v>
      </c>
      <c r="Q382" s="8">
        <f>_xlfn.IFNA(VLOOKUP(N382&amp;G382,'By Class Overall'!A:G,7,FALSE),0)</f>
        <v>3</v>
      </c>
    </row>
    <row r="383" spans="1:17" x14ac:dyDescent="0.25">
      <c r="A383" s="10">
        <v>3</v>
      </c>
      <c r="B383" s="10" t="s">
        <v>12</v>
      </c>
      <c r="C383" s="10" t="s">
        <v>129</v>
      </c>
      <c r="D383" s="10" t="s">
        <v>38</v>
      </c>
      <c r="E383" s="10" t="s">
        <v>38</v>
      </c>
      <c r="F383" s="10">
        <v>22</v>
      </c>
      <c r="G383" s="10" t="s">
        <v>21</v>
      </c>
      <c r="H383" s="10"/>
      <c r="I383" s="10" t="s">
        <v>160</v>
      </c>
      <c r="J383" s="10" t="s">
        <v>38</v>
      </c>
      <c r="K383" s="10"/>
      <c r="L383" s="10" t="s">
        <v>15</v>
      </c>
      <c r="M383" s="10" t="s">
        <v>67</v>
      </c>
      <c r="N383" s="10" t="s">
        <v>129</v>
      </c>
      <c r="O383" s="10">
        <v>0</v>
      </c>
      <c r="P383" s="8">
        <f>_xlfn.IFNA(VLOOKUP(N383&amp;G383,'By Class Overall'!A:F,6,FALSE),0)</f>
        <v>0</v>
      </c>
      <c r="Q383" s="8">
        <f>_xlfn.IFNA(VLOOKUP(N383&amp;G383,'By Class Overall'!A:G,7,FALSE),0)</f>
        <v>0</v>
      </c>
    </row>
    <row r="384" spans="1:17" x14ac:dyDescent="0.25">
      <c r="A384" s="10">
        <v>3</v>
      </c>
      <c r="B384" s="10" t="s">
        <v>12</v>
      </c>
      <c r="C384" s="10" t="s">
        <v>129</v>
      </c>
      <c r="D384" s="10" t="s">
        <v>38</v>
      </c>
      <c r="E384" s="10" t="s">
        <v>38</v>
      </c>
      <c r="F384" s="10">
        <v>101</v>
      </c>
      <c r="G384" s="10" t="s">
        <v>68</v>
      </c>
      <c r="H384" s="10"/>
      <c r="I384" s="10" t="s">
        <v>160</v>
      </c>
      <c r="J384" s="10" t="s">
        <v>38</v>
      </c>
      <c r="K384" s="10"/>
      <c r="L384" s="10" t="s">
        <v>28</v>
      </c>
      <c r="M384" s="10" t="s">
        <v>42</v>
      </c>
      <c r="N384" s="10" t="s">
        <v>129</v>
      </c>
      <c r="O384" s="10">
        <v>0</v>
      </c>
      <c r="P384" s="8">
        <f>_xlfn.IFNA(VLOOKUP(N384&amp;G384,'By Class Overall'!A:F,6,FALSE),0)</f>
        <v>0</v>
      </c>
      <c r="Q384" s="8">
        <f>_xlfn.IFNA(VLOOKUP(N384&amp;G384,'By Class Overall'!A:G,7,FALSE),0)</f>
        <v>0</v>
      </c>
    </row>
    <row r="385" spans="1:17" x14ac:dyDescent="0.25">
      <c r="A385" s="10">
        <v>3</v>
      </c>
      <c r="B385" s="10" t="s">
        <v>12</v>
      </c>
      <c r="C385" s="10" t="s">
        <v>130</v>
      </c>
      <c r="D385" s="10">
        <v>6</v>
      </c>
      <c r="E385" s="10">
        <v>1</v>
      </c>
      <c r="F385" s="10">
        <v>136</v>
      </c>
      <c r="G385" s="10" t="s">
        <v>18</v>
      </c>
      <c r="H385" s="10">
        <v>7</v>
      </c>
      <c r="I385" s="10" t="s">
        <v>479</v>
      </c>
      <c r="J385" s="10">
        <v>29.734999999999999</v>
      </c>
      <c r="K385" s="10">
        <v>6.77</v>
      </c>
      <c r="L385" s="10" t="s">
        <v>148</v>
      </c>
      <c r="M385" s="10" t="s">
        <v>20</v>
      </c>
      <c r="N385" s="10" t="s">
        <v>130</v>
      </c>
      <c r="O385" s="10">
        <v>50</v>
      </c>
      <c r="P385" s="8">
        <f>_xlfn.IFNA(VLOOKUP(N385&amp;G385,'By Class Overall'!A:F,6,FALSE),0)</f>
        <v>200</v>
      </c>
      <c r="Q385" s="8">
        <f>_xlfn.IFNA(VLOOKUP(N385&amp;G385,'By Class Overall'!A:G,7,FALSE),0)</f>
        <v>1</v>
      </c>
    </row>
    <row r="386" spans="1:17" x14ac:dyDescent="0.25">
      <c r="A386" s="10">
        <v>3</v>
      </c>
      <c r="B386" s="26" t="s">
        <v>12</v>
      </c>
      <c r="C386" s="10" t="s">
        <v>130</v>
      </c>
      <c r="D386" s="10">
        <v>7</v>
      </c>
      <c r="E386" s="10">
        <v>2</v>
      </c>
      <c r="F386" s="10">
        <v>107</v>
      </c>
      <c r="G386" s="10" t="s">
        <v>30</v>
      </c>
      <c r="H386" s="10">
        <v>7</v>
      </c>
      <c r="I386" s="10" t="s">
        <v>480</v>
      </c>
      <c r="J386" s="10">
        <v>29.994</v>
      </c>
      <c r="K386" s="10">
        <v>0.25900000000000001</v>
      </c>
      <c r="L386" s="10" t="s">
        <v>31</v>
      </c>
      <c r="M386" s="10" t="s">
        <v>32</v>
      </c>
      <c r="N386" s="10" t="s">
        <v>130</v>
      </c>
      <c r="O386" s="10">
        <v>40</v>
      </c>
      <c r="P386" s="8">
        <f>_xlfn.IFNA(VLOOKUP(N386&amp;G386,'By Class Overall'!A:F,6,FALSE),0)</f>
        <v>152</v>
      </c>
      <c r="Q386" s="8">
        <f>_xlfn.IFNA(VLOOKUP(N386&amp;G386,'By Class Overall'!A:G,7,FALSE),0)</f>
        <v>2</v>
      </c>
    </row>
    <row r="387" spans="1:17" x14ac:dyDescent="0.25">
      <c r="A387" s="10">
        <v>3</v>
      </c>
      <c r="B387" s="10" t="s">
        <v>12</v>
      </c>
      <c r="C387" s="10" t="s">
        <v>130</v>
      </c>
      <c r="D387" s="10">
        <v>9</v>
      </c>
      <c r="E387" s="10">
        <v>3</v>
      </c>
      <c r="F387" s="10">
        <v>104</v>
      </c>
      <c r="G387" s="10" t="s">
        <v>180</v>
      </c>
      <c r="H387" s="10">
        <v>7</v>
      </c>
      <c r="I387" s="10" t="s">
        <v>481</v>
      </c>
      <c r="J387" s="11">
        <v>7.0601851851851847E-4</v>
      </c>
      <c r="K387" s="10">
        <v>25.856999999999999</v>
      </c>
      <c r="L387" s="10" t="s">
        <v>181</v>
      </c>
      <c r="M387" s="10" t="s">
        <v>182</v>
      </c>
      <c r="N387" s="10" t="s">
        <v>130</v>
      </c>
      <c r="O387" s="10">
        <v>32</v>
      </c>
      <c r="P387" s="8">
        <f>_xlfn.IFNA(VLOOKUP(N387&amp;G387,'By Class Overall'!A:F,6,FALSE),0)</f>
        <v>58</v>
      </c>
      <c r="Q387" s="8">
        <f>_xlfn.IFNA(VLOOKUP(N387&amp;G387,'By Class Overall'!A:G,7,FALSE),0)</f>
        <v>7</v>
      </c>
    </row>
    <row r="388" spans="1:17" x14ac:dyDescent="0.25">
      <c r="A388" s="10">
        <v>3</v>
      </c>
      <c r="B388" s="26" t="s">
        <v>12</v>
      </c>
      <c r="C388" s="10" t="s">
        <v>130</v>
      </c>
      <c r="D388" s="10">
        <v>10</v>
      </c>
      <c r="E388" s="10">
        <v>4</v>
      </c>
      <c r="F388" s="10">
        <v>412</v>
      </c>
      <c r="G388" s="10" t="s">
        <v>444</v>
      </c>
      <c r="H388" s="10">
        <v>7</v>
      </c>
      <c r="I388" s="10" t="s">
        <v>474</v>
      </c>
      <c r="J388" s="11">
        <v>7.0601851851851847E-4</v>
      </c>
      <c r="K388" s="10">
        <v>4.5999999999999999E-2</v>
      </c>
      <c r="L388" s="10" t="s">
        <v>39</v>
      </c>
      <c r="M388" s="10" t="s">
        <v>446</v>
      </c>
      <c r="N388" s="10" t="s">
        <v>130</v>
      </c>
      <c r="O388" s="10">
        <v>26</v>
      </c>
      <c r="P388" s="8">
        <f>_xlfn.IFNA(VLOOKUP(N388&amp;G388,'By Class Overall'!A:F,6,FALSE),0)</f>
        <v>52</v>
      </c>
      <c r="Q388" s="8">
        <f>_xlfn.IFNA(VLOOKUP(N388&amp;G388,'By Class Overall'!A:G,7,FALSE),0)</f>
        <v>8</v>
      </c>
    </row>
    <row r="389" spans="1:17" x14ac:dyDescent="0.25">
      <c r="A389" s="10">
        <v>3</v>
      </c>
      <c r="B389" s="10" t="s">
        <v>12</v>
      </c>
      <c r="C389" s="10" t="s">
        <v>130</v>
      </c>
      <c r="D389" s="10">
        <v>11</v>
      </c>
      <c r="E389" s="10">
        <v>5</v>
      </c>
      <c r="F389" s="10">
        <v>998</v>
      </c>
      <c r="G389" s="10" t="s">
        <v>401</v>
      </c>
      <c r="H389" s="10">
        <v>7</v>
      </c>
      <c r="I389" s="10" t="s">
        <v>475</v>
      </c>
      <c r="J389" s="11">
        <v>7.7546296296296304E-4</v>
      </c>
      <c r="K389" s="10">
        <v>5.4240000000000004</v>
      </c>
      <c r="L389" s="10" t="s">
        <v>403</v>
      </c>
      <c r="M389" s="10" t="s">
        <v>404</v>
      </c>
      <c r="N389" s="10" t="s">
        <v>130</v>
      </c>
      <c r="O389" s="10">
        <v>22</v>
      </c>
      <c r="P389" s="8">
        <f>_xlfn.IFNA(VLOOKUP(N389&amp;G389,'By Class Overall'!A:F,6,FALSE),0)</f>
        <v>62</v>
      </c>
      <c r="Q389" s="8">
        <f>_xlfn.IFNA(VLOOKUP(N389&amp;G389,'By Class Overall'!A:G,7,FALSE),0)</f>
        <v>4</v>
      </c>
    </row>
    <row r="390" spans="1:17" x14ac:dyDescent="0.25">
      <c r="A390" s="10">
        <v>3</v>
      </c>
      <c r="B390" s="10" t="s">
        <v>12</v>
      </c>
      <c r="C390" s="10" t="s">
        <v>130</v>
      </c>
      <c r="D390" s="10">
        <v>12</v>
      </c>
      <c r="E390" s="10">
        <v>6</v>
      </c>
      <c r="F390" s="10">
        <v>307</v>
      </c>
      <c r="G390" s="10" t="s">
        <v>25</v>
      </c>
      <c r="H390" s="10">
        <v>7</v>
      </c>
      <c r="I390" s="10" t="s">
        <v>476</v>
      </c>
      <c r="J390" s="11">
        <v>7.8703703703703705E-4</v>
      </c>
      <c r="K390" s="10">
        <v>0.81399999999999995</v>
      </c>
      <c r="L390" s="10" t="s">
        <v>23</v>
      </c>
      <c r="M390" s="10" t="s">
        <v>27</v>
      </c>
      <c r="N390" s="10" t="s">
        <v>130</v>
      </c>
      <c r="O390" s="10">
        <v>20</v>
      </c>
      <c r="P390" s="8">
        <f>_xlfn.IFNA(VLOOKUP(N390&amp;G390,'By Class Overall'!A:F,6,FALSE),0)</f>
        <v>62</v>
      </c>
      <c r="Q390" s="8">
        <f>_xlfn.IFNA(VLOOKUP(N390&amp;G390,'By Class Overall'!A:G,7,FALSE),0)</f>
        <v>4</v>
      </c>
    </row>
    <row r="391" spans="1:17" x14ac:dyDescent="0.25">
      <c r="A391" s="10">
        <v>3</v>
      </c>
      <c r="B391" s="26" t="s">
        <v>12</v>
      </c>
      <c r="C391" s="10" t="s">
        <v>130</v>
      </c>
      <c r="D391" s="10">
        <v>13</v>
      </c>
      <c r="E391" s="10">
        <v>7</v>
      </c>
      <c r="F391" s="10">
        <v>240</v>
      </c>
      <c r="G391" s="10" t="s">
        <v>414</v>
      </c>
      <c r="H391" s="10">
        <v>7</v>
      </c>
      <c r="I391" s="10" t="s">
        <v>477</v>
      </c>
      <c r="J391" s="11">
        <v>9.1435185185185185E-4</v>
      </c>
      <c r="K391" s="10">
        <v>11.178000000000001</v>
      </c>
      <c r="L391" s="10" t="s">
        <v>28</v>
      </c>
      <c r="M391" s="10" t="s">
        <v>415</v>
      </c>
      <c r="N391" s="10" t="s">
        <v>130</v>
      </c>
      <c r="O391" s="10">
        <v>18</v>
      </c>
      <c r="P391" s="8">
        <f>_xlfn.IFNA(VLOOKUP(N391&amp;G391,'By Class Overall'!A:F,6,FALSE),0)</f>
        <v>18</v>
      </c>
      <c r="Q391" s="8">
        <f>_xlfn.IFNA(VLOOKUP(N391&amp;G391,'By Class Overall'!A:G,7,FALSE),0)</f>
        <v>13</v>
      </c>
    </row>
    <row r="392" spans="1:17" x14ac:dyDescent="0.25">
      <c r="A392" s="10">
        <v>3</v>
      </c>
      <c r="B392" s="10" t="s">
        <v>12</v>
      </c>
      <c r="C392" s="10" t="s">
        <v>130</v>
      </c>
      <c r="D392" s="10">
        <v>15</v>
      </c>
      <c r="E392" s="10">
        <v>8</v>
      </c>
      <c r="F392" s="10">
        <v>268</v>
      </c>
      <c r="G392" s="10" t="s">
        <v>87</v>
      </c>
      <c r="H392" s="10">
        <v>6</v>
      </c>
      <c r="I392" s="10" t="s">
        <v>478</v>
      </c>
      <c r="J392" s="10" t="s">
        <v>64</v>
      </c>
      <c r="K392" s="10">
        <v>16.507999999999999</v>
      </c>
      <c r="L392" s="10" t="s">
        <v>88</v>
      </c>
      <c r="M392" s="10" t="s">
        <v>160</v>
      </c>
      <c r="N392" s="10" t="s">
        <v>130</v>
      </c>
      <c r="O392" s="10">
        <v>16</v>
      </c>
      <c r="P392" s="8">
        <f>_xlfn.IFNA(VLOOKUP(N392&amp;G392,'By Class Overall'!A:F,6,FALSE),0)</f>
        <v>59</v>
      </c>
      <c r="Q392" s="8">
        <f>_xlfn.IFNA(VLOOKUP(N392&amp;G392,'By Class Overall'!A:G,7,FALSE),0)</f>
        <v>6</v>
      </c>
    </row>
    <row r="393" spans="1:17" x14ac:dyDescent="0.25">
      <c r="A393" s="10">
        <v>3</v>
      </c>
      <c r="B393" s="10" t="s">
        <v>12</v>
      </c>
      <c r="C393" s="10" t="s">
        <v>130</v>
      </c>
      <c r="D393" s="10" t="s">
        <v>38</v>
      </c>
      <c r="E393" s="10" t="s">
        <v>38</v>
      </c>
      <c r="F393" s="10">
        <v>130</v>
      </c>
      <c r="G393" s="10" t="s">
        <v>394</v>
      </c>
      <c r="H393" s="10"/>
      <c r="I393" s="10" t="s">
        <v>160</v>
      </c>
      <c r="J393" s="10" t="s">
        <v>38</v>
      </c>
      <c r="K393" s="10"/>
      <c r="L393" s="10" t="s">
        <v>396</v>
      </c>
      <c r="M393" s="10" t="s">
        <v>397</v>
      </c>
      <c r="N393" s="10" t="s">
        <v>130</v>
      </c>
      <c r="O393" s="10">
        <v>0</v>
      </c>
      <c r="P393" s="8">
        <f>_xlfn.IFNA(VLOOKUP(N393&amp;G393,'By Class Overall'!A:F,6,FALSE),0)</f>
        <v>0</v>
      </c>
      <c r="Q393" s="8">
        <f>_xlfn.IFNA(VLOOKUP(N393&amp;G393,'By Class Overall'!A:G,7,FALSE),0)</f>
        <v>0</v>
      </c>
    </row>
    <row r="394" spans="1:17" x14ac:dyDescent="0.25">
      <c r="A394" s="10">
        <v>3</v>
      </c>
      <c r="B394" s="26" t="s">
        <v>12</v>
      </c>
      <c r="C394" s="10" t="s">
        <v>130</v>
      </c>
      <c r="D394" s="10" t="s">
        <v>38</v>
      </c>
      <c r="E394" s="10" t="s">
        <v>38</v>
      </c>
      <c r="F394" s="10">
        <v>369</v>
      </c>
      <c r="G394" s="10" t="s">
        <v>141</v>
      </c>
      <c r="H394" s="10"/>
      <c r="I394" s="10" t="s">
        <v>160</v>
      </c>
      <c r="J394" s="10" t="s">
        <v>38</v>
      </c>
      <c r="K394" s="10"/>
      <c r="L394" s="10" t="s">
        <v>142</v>
      </c>
      <c r="M394" s="10" t="s">
        <v>203</v>
      </c>
      <c r="N394" s="10" t="s">
        <v>130</v>
      </c>
      <c r="O394" s="10">
        <v>0</v>
      </c>
      <c r="P394" s="8">
        <f>_xlfn.IFNA(VLOOKUP(N394&amp;G394,'By Class Overall'!A:F,6,FALSE),0)</f>
        <v>0</v>
      </c>
      <c r="Q394" s="8">
        <f>_xlfn.IFNA(VLOOKUP(N394&amp;G394,'By Class Overall'!A:G,7,FALSE),0)</f>
        <v>0</v>
      </c>
    </row>
    <row r="395" spans="1:17" x14ac:dyDescent="0.25">
      <c r="A395" s="10">
        <v>3</v>
      </c>
      <c r="B395" s="10" t="s">
        <v>12</v>
      </c>
      <c r="C395" s="10" t="s">
        <v>130</v>
      </c>
      <c r="D395" s="10" t="s">
        <v>38</v>
      </c>
      <c r="E395" s="10" t="s">
        <v>38</v>
      </c>
      <c r="F395" s="10">
        <v>430</v>
      </c>
      <c r="G395" s="10" t="s">
        <v>411</v>
      </c>
      <c r="H395" s="10"/>
      <c r="I395" s="10" t="s">
        <v>160</v>
      </c>
      <c r="J395" s="10" t="s">
        <v>38</v>
      </c>
      <c r="K395" s="10"/>
      <c r="L395" s="10" t="s">
        <v>15</v>
      </c>
      <c r="M395" s="10" t="s">
        <v>413</v>
      </c>
      <c r="N395" s="10" t="s">
        <v>130</v>
      </c>
      <c r="O395" s="10">
        <v>0</v>
      </c>
      <c r="P395" s="8">
        <f>_xlfn.IFNA(VLOOKUP(N395&amp;G395,'By Class Overall'!A:F,6,FALSE),0)</f>
        <v>0</v>
      </c>
      <c r="Q395" s="8">
        <f>_xlfn.IFNA(VLOOKUP(N395&amp;G395,'By Class Overall'!A:G,7,FALSE),0)</f>
        <v>0</v>
      </c>
    </row>
    <row r="396" spans="1:17" x14ac:dyDescent="0.25">
      <c r="A396" s="10">
        <v>3</v>
      </c>
      <c r="B396" s="10" t="s">
        <v>12</v>
      </c>
      <c r="C396" s="10" t="s">
        <v>130</v>
      </c>
      <c r="D396" s="10" t="s">
        <v>38</v>
      </c>
      <c r="E396" s="10" t="s">
        <v>38</v>
      </c>
      <c r="F396" s="10">
        <v>250</v>
      </c>
      <c r="G396" s="10" t="s">
        <v>432</v>
      </c>
      <c r="H396" s="10"/>
      <c r="I396" s="10" t="s">
        <v>160</v>
      </c>
      <c r="J396" s="10" t="s">
        <v>38</v>
      </c>
      <c r="K396" s="10"/>
      <c r="L396" s="10" t="s">
        <v>15</v>
      </c>
      <c r="M396" s="10" t="s">
        <v>434</v>
      </c>
      <c r="N396" s="10" t="s">
        <v>130</v>
      </c>
      <c r="O396" s="10">
        <v>0</v>
      </c>
      <c r="P396" s="8">
        <f>_xlfn.IFNA(VLOOKUP(N396&amp;G396,'By Class Overall'!A:F,6,FALSE),0)</f>
        <v>0</v>
      </c>
      <c r="Q396" s="8">
        <f>_xlfn.IFNA(VLOOKUP(N396&amp;G396,'By Class Overall'!A:G,7,FALSE),0)</f>
        <v>0</v>
      </c>
    </row>
    <row r="397" spans="1:17" x14ac:dyDescent="0.25">
      <c r="A397" s="10">
        <v>3</v>
      </c>
      <c r="B397" s="26" t="s">
        <v>12</v>
      </c>
      <c r="C397" s="10" t="s">
        <v>130</v>
      </c>
      <c r="D397" s="10" t="s">
        <v>38</v>
      </c>
      <c r="E397" s="10" t="s">
        <v>38</v>
      </c>
      <c r="F397" s="10">
        <v>123</v>
      </c>
      <c r="G397" s="10" t="s">
        <v>106</v>
      </c>
      <c r="H397" s="10"/>
      <c r="I397" s="10" t="s">
        <v>160</v>
      </c>
      <c r="J397" s="10" t="s">
        <v>38</v>
      </c>
      <c r="K397" s="10"/>
      <c r="L397" s="10" t="s">
        <v>86</v>
      </c>
      <c r="M397" s="10" t="s">
        <v>108</v>
      </c>
      <c r="N397" s="10" t="s">
        <v>130</v>
      </c>
      <c r="O397" s="10">
        <v>0</v>
      </c>
      <c r="P397" s="8">
        <f>_xlfn.IFNA(VLOOKUP(N397&amp;G397,'By Class Overall'!A:F,6,FALSE),0)</f>
        <v>0</v>
      </c>
      <c r="Q397" s="8">
        <f>_xlfn.IFNA(VLOOKUP(N397&amp;G397,'By Class Overall'!A:G,7,FALSE),0)</f>
        <v>0</v>
      </c>
    </row>
    <row r="398" spans="1:17" x14ac:dyDescent="0.25">
      <c r="A398" s="10">
        <v>3</v>
      </c>
      <c r="B398" s="10" t="s">
        <v>12</v>
      </c>
      <c r="C398" s="10" t="s">
        <v>130</v>
      </c>
      <c r="D398" s="10" t="s">
        <v>38</v>
      </c>
      <c r="E398" s="10" t="s">
        <v>38</v>
      </c>
      <c r="F398" s="10">
        <v>425</v>
      </c>
      <c r="G398" s="10" t="s">
        <v>230</v>
      </c>
      <c r="H398" s="10"/>
      <c r="I398" s="10" t="s">
        <v>160</v>
      </c>
      <c r="J398" s="10" t="s">
        <v>38</v>
      </c>
      <c r="K398" s="10"/>
      <c r="L398" s="10" t="s">
        <v>19</v>
      </c>
      <c r="M398" s="10" t="s">
        <v>165</v>
      </c>
      <c r="N398" s="10" t="s">
        <v>130</v>
      </c>
      <c r="O398" s="10">
        <v>0</v>
      </c>
      <c r="P398" s="8">
        <f>_xlfn.IFNA(VLOOKUP(N398&amp;G398,'By Class Overall'!A:F,6,FALSE),0)</f>
        <v>0</v>
      </c>
      <c r="Q398" s="8">
        <f>_xlfn.IFNA(VLOOKUP(N398&amp;G398,'By Class Overall'!A:G,7,FALSE),0)</f>
        <v>0</v>
      </c>
    </row>
    <row r="399" spans="1:17" x14ac:dyDescent="0.25">
      <c r="A399" s="10">
        <v>3</v>
      </c>
      <c r="B399" s="10" t="s">
        <v>12</v>
      </c>
      <c r="C399" s="10" t="s">
        <v>130</v>
      </c>
      <c r="D399" s="10" t="s">
        <v>38</v>
      </c>
      <c r="E399" s="10" t="s">
        <v>38</v>
      </c>
      <c r="F399" s="10">
        <v>805</v>
      </c>
      <c r="G399" s="10" t="s">
        <v>43</v>
      </c>
      <c r="H399" s="10"/>
      <c r="I399" s="10" t="s">
        <v>160</v>
      </c>
      <c r="J399" s="10" t="s">
        <v>38</v>
      </c>
      <c r="K399" s="10"/>
      <c r="L399" s="10" t="s">
        <v>44</v>
      </c>
      <c r="M399" s="10" t="s">
        <v>29</v>
      </c>
      <c r="N399" s="10" t="s">
        <v>130</v>
      </c>
      <c r="O399" s="10">
        <v>0</v>
      </c>
      <c r="P399" s="8">
        <f>_xlfn.IFNA(VLOOKUP(N399&amp;G399,'By Class Overall'!A:F,6,FALSE),0)</f>
        <v>18</v>
      </c>
      <c r="Q399" s="8">
        <f>_xlfn.IFNA(VLOOKUP(N399&amp;G399,'By Class Overall'!A:G,7,FALSE),0)</f>
        <v>13</v>
      </c>
    </row>
    <row r="400" spans="1:17" x14ac:dyDescent="0.25">
      <c r="A400" s="10">
        <v>3</v>
      </c>
      <c r="B400" s="26" t="s">
        <v>12</v>
      </c>
      <c r="C400" s="10" t="s">
        <v>130</v>
      </c>
      <c r="D400" s="10" t="s">
        <v>38</v>
      </c>
      <c r="E400" s="10" t="s">
        <v>38</v>
      </c>
      <c r="F400" s="10">
        <v>131</v>
      </c>
      <c r="G400" s="10" t="s">
        <v>200</v>
      </c>
      <c r="H400" s="10"/>
      <c r="I400" s="10" t="s">
        <v>160</v>
      </c>
      <c r="J400" s="10" t="s">
        <v>38</v>
      </c>
      <c r="K400" s="10"/>
      <c r="L400" s="10" t="s">
        <v>243</v>
      </c>
      <c r="M400" s="10" t="s">
        <v>57</v>
      </c>
      <c r="N400" s="10" t="s">
        <v>130</v>
      </c>
      <c r="O400" s="10">
        <v>0</v>
      </c>
      <c r="P400" s="8">
        <f>_xlfn.IFNA(VLOOKUP(N400&amp;G400,'By Class Overall'!A:F,6,FALSE),0)</f>
        <v>0</v>
      </c>
      <c r="Q400" s="8">
        <f>_xlfn.IFNA(VLOOKUP(N400&amp;G400,'By Class Overall'!A:G,7,FALSE),0)</f>
        <v>0</v>
      </c>
    </row>
    <row r="401" spans="1:17" x14ac:dyDescent="0.25">
      <c r="A401" s="10">
        <v>3</v>
      </c>
      <c r="B401" s="10" t="s">
        <v>12</v>
      </c>
      <c r="C401" s="10" t="s">
        <v>130</v>
      </c>
      <c r="D401" s="10" t="s">
        <v>38</v>
      </c>
      <c r="E401" s="10" t="s">
        <v>38</v>
      </c>
      <c r="F401" s="10">
        <v>109</v>
      </c>
      <c r="G401" s="10" t="s">
        <v>139</v>
      </c>
      <c r="H401" s="10"/>
      <c r="I401" s="10" t="s">
        <v>160</v>
      </c>
      <c r="J401" s="10" t="s">
        <v>38</v>
      </c>
      <c r="K401" s="10"/>
      <c r="L401" s="10" t="s">
        <v>15</v>
      </c>
      <c r="M401" s="10" t="s">
        <v>140</v>
      </c>
      <c r="N401" s="10" t="s">
        <v>130</v>
      </c>
      <c r="O401" s="10">
        <v>0</v>
      </c>
      <c r="P401" s="8">
        <f>_xlfn.IFNA(VLOOKUP(N401&amp;G401,'By Class Overall'!A:F,6,FALSE),0)</f>
        <v>0</v>
      </c>
      <c r="Q401" s="8">
        <f>_xlfn.IFNA(VLOOKUP(N401&amp;G401,'By Class Overall'!A:G,7,FALSE),0)</f>
        <v>0</v>
      </c>
    </row>
    <row r="402" spans="1:17" x14ac:dyDescent="0.25">
      <c r="A402" s="10">
        <v>3</v>
      </c>
      <c r="B402" s="10" t="s">
        <v>12</v>
      </c>
      <c r="C402" s="10" t="s">
        <v>130</v>
      </c>
      <c r="D402" s="10" t="s">
        <v>38</v>
      </c>
      <c r="E402" s="10" t="s">
        <v>38</v>
      </c>
      <c r="F402" s="10">
        <v>467</v>
      </c>
      <c r="G402" s="10" t="s">
        <v>164</v>
      </c>
      <c r="H402" s="10"/>
      <c r="I402" s="10" t="s">
        <v>160</v>
      </c>
      <c r="J402" s="10" t="s">
        <v>38</v>
      </c>
      <c r="K402" s="10"/>
      <c r="L402" s="10" t="s">
        <v>28</v>
      </c>
      <c r="M402" s="10" t="s">
        <v>29</v>
      </c>
      <c r="N402" s="10" t="s">
        <v>130</v>
      </c>
      <c r="O402" s="10">
        <v>0</v>
      </c>
      <c r="P402" s="8">
        <f>_xlfn.IFNA(VLOOKUP(N402&amp;G402,'By Class Overall'!A:F,6,FALSE),0)</f>
        <v>0</v>
      </c>
      <c r="Q402" s="8">
        <f>_xlfn.IFNA(VLOOKUP(N402&amp;G402,'By Class Overall'!A:G,7,FALSE),0)</f>
        <v>0</v>
      </c>
    </row>
    <row r="403" spans="1:17" x14ac:dyDescent="0.25">
      <c r="A403" s="10">
        <v>3</v>
      </c>
      <c r="B403" s="26" t="s">
        <v>12</v>
      </c>
      <c r="C403" s="10" t="s">
        <v>130</v>
      </c>
      <c r="D403" s="10" t="s">
        <v>38</v>
      </c>
      <c r="E403" s="10" t="s">
        <v>38</v>
      </c>
      <c r="F403" s="10">
        <v>711</v>
      </c>
      <c r="G403" s="10" t="s">
        <v>84</v>
      </c>
      <c r="H403" s="10"/>
      <c r="I403" s="10" t="s">
        <v>160</v>
      </c>
      <c r="J403" s="10" t="s">
        <v>38</v>
      </c>
      <c r="K403" s="10"/>
      <c r="L403" s="10" t="s">
        <v>15</v>
      </c>
      <c r="M403" s="10" t="s">
        <v>85</v>
      </c>
      <c r="N403" s="10" t="s">
        <v>130</v>
      </c>
      <c r="O403" s="10">
        <v>0</v>
      </c>
      <c r="P403" s="8">
        <f>_xlfn.IFNA(VLOOKUP(N403&amp;G403,'By Class Overall'!A:F,6,FALSE),0)</f>
        <v>16</v>
      </c>
      <c r="Q403" s="8">
        <f>_xlfn.IFNA(VLOOKUP(N403&amp;G403,'By Class Overall'!A:G,7,FALSE),0)</f>
        <v>15</v>
      </c>
    </row>
    <row r="404" spans="1:17" x14ac:dyDescent="0.25">
      <c r="A404" s="10">
        <v>3</v>
      </c>
      <c r="B404" s="10" t="s">
        <v>12</v>
      </c>
      <c r="C404" s="10" t="s">
        <v>121</v>
      </c>
      <c r="D404" s="10">
        <v>1</v>
      </c>
      <c r="E404" s="10">
        <v>1</v>
      </c>
      <c r="F404" s="10">
        <v>53</v>
      </c>
      <c r="G404" s="10" t="s">
        <v>65</v>
      </c>
      <c r="H404" s="10">
        <v>7</v>
      </c>
      <c r="I404" s="10" t="s">
        <v>482</v>
      </c>
      <c r="J404" s="10"/>
      <c r="K404" s="10"/>
      <c r="L404" s="10" t="s">
        <v>17</v>
      </c>
      <c r="M404" s="10" t="s">
        <v>66</v>
      </c>
      <c r="N404" s="10" t="s">
        <v>121</v>
      </c>
      <c r="O404" s="10">
        <v>50</v>
      </c>
      <c r="P404" s="8">
        <f>_xlfn.IFNA(VLOOKUP(N404&amp;G404,'By Class Overall'!A:F,6,FALSE),0)</f>
        <v>180</v>
      </c>
      <c r="Q404" s="8">
        <f>_xlfn.IFNA(VLOOKUP(N404&amp;G404,'By Class Overall'!A:G,7,FALSE),0)</f>
        <v>1</v>
      </c>
    </row>
    <row r="405" spans="1:17" x14ac:dyDescent="0.25">
      <c r="A405" s="10">
        <v>3</v>
      </c>
      <c r="B405" s="10" t="s">
        <v>12</v>
      </c>
      <c r="C405" s="10" t="s">
        <v>121</v>
      </c>
      <c r="D405" s="10">
        <v>2</v>
      </c>
      <c r="E405" s="10">
        <v>2</v>
      </c>
      <c r="F405" s="10">
        <v>79</v>
      </c>
      <c r="G405" s="10" t="s">
        <v>420</v>
      </c>
      <c r="H405" s="10">
        <v>7</v>
      </c>
      <c r="I405" s="10" t="s">
        <v>485</v>
      </c>
      <c r="J405" s="10">
        <v>0.33900000000000002</v>
      </c>
      <c r="K405" s="10">
        <v>0.33900000000000002</v>
      </c>
      <c r="L405" s="10" t="s">
        <v>421</v>
      </c>
      <c r="M405" s="10" t="s">
        <v>422</v>
      </c>
      <c r="N405" s="10" t="s">
        <v>121</v>
      </c>
      <c r="O405" s="10">
        <v>40</v>
      </c>
      <c r="P405" s="8">
        <f>_xlfn.IFNA(VLOOKUP(N405&amp;G405,'By Class Overall'!A:F,6,FALSE),0)</f>
        <v>40</v>
      </c>
      <c r="Q405" s="8">
        <f>_xlfn.IFNA(VLOOKUP(N405&amp;G405,'By Class Overall'!A:G,7,FALSE),0)</f>
        <v>9</v>
      </c>
    </row>
    <row r="406" spans="1:17" x14ac:dyDescent="0.25">
      <c r="A406" s="10">
        <v>3</v>
      </c>
      <c r="B406" s="26" t="s">
        <v>12</v>
      </c>
      <c r="C406" s="10" t="s">
        <v>121</v>
      </c>
      <c r="D406" s="10">
        <v>3</v>
      </c>
      <c r="E406" s="10">
        <v>3</v>
      </c>
      <c r="F406" s="10">
        <v>39</v>
      </c>
      <c r="G406" s="10" t="s">
        <v>53</v>
      </c>
      <c r="H406" s="10">
        <v>7</v>
      </c>
      <c r="I406" s="10" t="s">
        <v>487</v>
      </c>
      <c r="J406" s="10">
        <v>26.81</v>
      </c>
      <c r="K406" s="10">
        <v>0.18</v>
      </c>
      <c r="L406" s="10" t="s">
        <v>34</v>
      </c>
      <c r="M406" s="10" t="s">
        <v>160</v>
      </c>
      <c r="N406" s="10" t="s">
        <v>121</v>
      </c>
      <c r="O406" s="10">
        <v>32</v>
      </c>
      <c r="P406" s="8">
        <f>_xlfn.IFNA(VLOOKUP(N406&amp;G406,'By Class Overall'!A:F,6,FALSE),0)</f>
        <v>110</v>
      </c>
      <c r="Q406" s="8">
        <f>_xlfn.IFNA(VLOOKUP(N406&amp;G406,'By Class Overall'!A:G,7,FALSE),0)</f>
        <v>3</v>
      </c>
    </row>
    <row r="407" spans="1:17" x14ac:dyDescent="0.25">
      <c r="A407" s="10">
        <v>3</v>
      </c>
      <c r="B407" s="10" t="s">
        <v>12</v>
      </c>
      <c r="C407" s="10" t="s">
        <v>121</v>
      </c>
      <c r="D407" s="10">
        <v>4</v>
      </c>
      <c r="E407" s="10">
        <v>4</v>
      </c>
      <c r="F407" s="10">
        <v>136</v>
      </c>
      <c r="G407" s="10" t="s">
        <v>18</v>
      </c>
      <c r="H407" s="10">
        <v>7</v>
      </c>
      <c r="I407" s="10" t="s">
        <v>486</v>
      </c>
      <c r="J407" s="10">
        <v>26.63</v>
      </c>
      <c r="K407" s="10">
        <v>26.291</v>
      </c>
      <c r="L407" s="10" t="s">
        <v>148</v>
      </c>
      <c r="M407" s="10" t="s">
        <v>20</v>
      </c>
      <c r="N407" s="10" t="s">
        <v>121</v>
      </c>
      <c r="O407" s="10">
        <v>26</v>
      </c>
      <c r="P407" s="8">
        <f>_xlfn.IFNA(VLOOKUP(N407&amp;G407,'By Class Overall'!A:F,6,FALSE),0)</f>
        <v>66</v>
      </c>
      <c r="Q407" s="8">
        <f>_xlfn.IFNA(VLOOKUP(N407&amp;G407,'By Class Overall'!A:G,7,FALSE),0)</f>
        <v>6</v>
      </c>
    </row>
    <row r="408" spans="1:17" x14ac:dyDescent="0.25">
      <c r="A408" s="10">
        <v>3</v>
      </c>
      <c r="B408" s="10" t="s">
        <v>12</v>
      </c>
      <c r="C408" s="10" t="s">
        <v>121</v>
      </c>
      <c r="D408" s="10">
        <v>5</v>
      </c>
      <c r="E408" s="10">
        <v>5</v>
      </c>
      <c r="F408" s="10" t="s">
        <v>416</v>
      </c>
      <c r="G408" s="10" t="s">
        <v>417</v>
      </c>
      <c r="H408" s="10">
        <v>7</v>
      </c>
      <c r="I408" s="10" t="s">
        <v>488</v>
      </c>
      <c r="J408" s="10">
        <v>32</v>
      </c>
      <c r="K408" s="10">
        <v>5.19</v>
      </c>
      <c r="L408" s="10" t="s">
        <v>418</v>
      </c>
      <c r="M408" s="10" t="s">
        <v>419</v>
      </c>
      <c r="N408" s="10" t="s">
        <v>121</v>
      </c>
      <c r="O408" s="10">
        <v>22</v>
      </c>
      <c r="P408" s="8">
        <f>_xlfn.IFNA(VLOOKUP(N408&amp;G408,'By Class Overall'!A:F,6,FALSE),0)</f>
        <v>22</v>
      </c>
      <c r="Q408" s="8">
        <f>_xlfn.IFNA(VLOOKUP(N408&amp;G408,'By Class Overall'!A:G,7,FALSE),0)</f>
        <v>15</v>
      </c>
    </row>
    <row r="409" spans="1:17" x14ac:dyDescent="0.25">
      <c r="A409" s="10">
        <v>3</v>
      </c>
      <c r="B409" s="10" t="s">
        <v>12</v>
      </c>
      <c r="C409" s="10" t="s">
        <v>121</v>
      </c>
      <c r="D409" s="10">
        <v>7</v>
      </c>
      <c r="E409" s="10">
        <v>6</v>
      </c>
      <c r="F409" s="10">
        <v>58</v>
      </c>
      <c r="G409" s="10" t="s">
        <v>153</v>
      </c>
      <c r="H409" s="10">
        <v>7</v>
      </c>
      <c r="I409" s="10" t="s">
        <v>489</v>
      </c>
      <c r="J409" s="10">
        <v>45.808999999999997</v>
      </c>
      <c r="K409" s="10">
        <v>1.0680000000000001</v>
      </c>
      <c r="L409" s="10" t="s">
        <v>154</v>
      </c>
      <c r="M409" s="10" t="s">
        <v>67</v>
      </c>
      <c r="N409" s="10" t="s">
        <v>121</v>
      </c>
      <c r="O409" s="10">
        <v>20</v>
      </c>
      <c r="P409" s="8">
        <f>_xlfn.IFNA(VLOOKUP(N409&amp;G409,'By Class Overall'!A:F,6,FALSE),0)</f>
        <v>76</v>
      </c>
      <c r="Q409" s="8">
        <f>_xlfn.IFNA(VLOOKUP(N409&amp;G409,'By Class Overall'!A:G,7,FALSE),0)</f>
        <v>4</v>
      </c>
    </row>
    <row r="410" spans="1:17" x14ac:dyDescent="0.25">
      <c r="A410" s="10">
        <v>3</v>
      </c>
      <c r="B410" s="26" t="s">
        <v>12</v>
      </c>
      <c r="C410" s="10" t="s">
        <v>121</v>
      </c>
      <c r="D410" s="10">
        <v>8</v>
      </c>
      <c r="E410" s="10">
        <v>7</v>
      </c>
      <c r="F410" s="10">
        <v>310</v>
      </c>
      <c r="G410" s="10" t="s">
        <v>423</v>
      </c>
      <c r="H410" s="10">
        <v>7</v>
      </c>
      <c r="I410" s="10" t="s">
        <v>490</v>
      </c>
      <c r="J410" s="10">
        <v>46.023000000000003</v>
      </c>
      <c r="K410" s="10">
        <v>0.214</v>
      </c>
      <c r="L410" s="10" t="s">
        <v>421</v>
      </c>
      <c r="M410" s="10" t="s">
        <v>424</v>
      </c>
      <c r="N410" s="10" t="s">
        <v>121</v>
      </c>
      <c r="O410" s="10">
        <v>18</v>
      </c>
      <c r="P410" s="8">
        <f>_xlfn.IFNA(VLOOKUP(N410&amp;G410,'By Class Overall'!A:F,6,FALSE),0)</f>
        <v>18</v>
      </c>
      <c r="Q410" s="8">
        <f>_xlfn.IFNA(VLOOKUP(N410&amp;G410,'By Class Overall'!A:G,7,FALSE),0)</f>
        <v>16</v>
      </c>
    </row>
    <row r="411" spans="1:17" x14ac:dyDescent="0.25">
      <c r="A411" s="10">
        <v>3</v>
      </c>
      <c r="B411" s="10" t="s">
        <v>12</v>
      </c>
      <c r="C411" s="10" t="s">
        <v>121</v>
      </c>
      <c r="D411" s="10">
        <v>10</v>
      </c>
      <c r="E411" s="10">
        <v>8</v>
      </c>
      <c r="F411" s="10">
        <v>104</v>
      </c>
      <c r="G411" s="10" t="s">
        <v>180</v>
      </c>
      <c r="H411" s="10">
        <v>7</v>
      </c>
      <c r="I411" s="10" t="s">
        <v>483</v>
      </c>
      <c r="J411" s="10">
        <v>59.357999999999997</v>
      </c>
      <c r="K411" s="10">
        <v>11.468999999999999</v>
      </c>
      <c r="L411" s="10" t="s">
        <v>181</v>
      </c>
      <c r="M411" s="10" t="s">
        <v>182</v>
      </c>
      <c r="N411" s="10" t="s">
        <v>121</v>
      </c>
      <c r="O411" s="10">
        <v>16</v>
      </c>
      <c r="P411" s="8">
        <f>_xlfn.IFNA(VLOOKUP(N411&amp;G411,'By Class Overall'!A:F,6,FALSE),0)</f>
        <v>46</v>
      </c>
      <c r="Q411" s="8">
        <f>_xlfn.IFNA(VLOOKUP(N411&amp;G411,'By Class Overall'!A:G,7,FALSE),0)</f>
        <v>8</v>
      </c>
    </row>
    <row r="412" spans="1:17" x14ac:dyDescent="0.25">
      <c r="A412" s="10">
        <v>3</v>
      </c>
      <c r="B412" s="26" t="s">
        <v>12</v>
      </c>
      <c r="C412" s="10" t="s">
        <v>121</v>
      </c>
      <c r="D412" s="10">
        <v>11</v>
      </c>
      <c r="E412" s="10">
        <v>9</v>
      </c>
      <c r="F412" s="10">
        <v>998</v>
      </c>
      <c r="G412" s="10" t="s">
        <v>401</v>
      </c>
      <c r="H412" s="10">
        <v>7</v>
      </c>
      <c r="I412" s="10" t="s">
        <v>484</v>
      </c>
      <c r="J412" s="11">
        <v>7.0601851851851847E-4</v>
      </c>
      <c r="K412" s="10">
        <v>1.165</v>
      </c>
      <c r="L412" s="10" t="s">
        <v>403</v>
      </c>
      <c r="M412" s="10" t="s">
        <v>404</v>
      </c>
      <c r="N412" s="10" t="s">
        <v>121</v>
      </c>
      <c r="O412" s="10">
        <v>14</v>
      </c>
      <c r="P412" s="8">
        <f>_xlfn.IFNA(VLOOKUP(N412&amp;G412,'By Class Overall'!A:F,6,FALSE),0)</f>
        <v>30</v>
      </c>
      <c r="Q412" s="8">
        <f>_xlfn.IFNA(VLOOKUP(N412&amp;G412,'By Class Overall'!A:G,7,FALSE),0)</f>
        <v>13</v>
      </c>
    </row>
    <row r="413" spans="1:17" x14ac:dyDescent="0.25">
      <c r="A413" s="10">
        <v>3</v>
      </c>
      <c r="B413" s="10" t="s">
        <v>12</v>
      </c>
      <c r="C413" s="10" t="s">
        <v>120</v>
      </c>
      <c r="D413" s="10">
        <v>6</v>
      </c>
      <c r="E413" s="10">
        <v>1</v>
      </c>
      <c r="F413" s="10">
        <v>10</v>
      </c>
      <c r="G413" s="10" t="s">
        <v>143</v>
      </c>
      <c r="H413" s="10">
        <v>7</v>
      </c>
      <c r="I413" s="10" t="s">
        <v>497</v>
      </c>
      <c r="J413" s="10">
        <v>44.741</v>
      </c>
      <c r="K413" s="10">
        <v>12.741</v>
      </c>
      <c r="L413" s="10" t="s">
        <v>211</v>
      </c>
      <c r="M413" s="10" t="s">
        <v>162</v>
      </c>
      <c r="N413" s="10" t="s">
        <v>120</v>
      </c>
      <c r="O413" s="10">
        <v>50</v>
      </c>
      <c r="P413" s="8">
        <f>_xlfn.IFNA(VLOOKUP(N413&amp;G413,'By Class Overall'!A:F,6,FALSE),0)</f>
        <v>50</v>
      </c>
      <c r="Q413" s="8">
        <f>_xlfn.IFNA(VLOOKUP(N413&amp;G413,'By Class Overall'!A:G,7,FALSE),0)</f>
        <v>7</v>
      </c>
    </row>
    <row r="414" spans="1:17" x14ac:dyDescent="0.25">
      <c r="A414" s="10">
        <v>3</v>
      </c>
      <c r="B414" s="10" t="s">
        <v>12</v>
      </c>
      <c r="C414" s="10" t="s">
        <v>120</v>
      </c>
      <c r="D414" s="10">
        <v>9</v>
      </c>
      <c r="E414" s="10">
        <v>2</v>
      </c>
      <c r="F414" s="10">
        <v>412</v>
      </c>
      <c r="G414" s="10" t="s">
        <v>444</v>
      </c>
      <c r="H414" s="10">
        <v>7</v>
      </c>
      <c r="I414" s="10" t="s">
        <v>498</v>
      </c>
      <c r="J414" s="10">
        <v>47.889000000000003</v>
      </c>
      <c r="K414" s="10">
        <v>1.8660000000000001</v>
      </c>
      <c r="L414" s="10" t="s">
        <v>39</v>
      </c>
      <c r="M414" s="10" t="s">
        <v>446</v>
      </c>
      <c r="N414" s="10" t="s">
        <v>120</v>
      </c>
      <c r="O414" s="10">
        <v>40</v>
      </c>
      <c r="P414" s="8">
        <f>_xlfn.IFNA(VLOOKUP(N414&amp;G414,'By Class Overall'!A:F,6,FALSE),0)</f>
        <v>90</v>
      </c>
      <c r="Q414" s="8">
        <f>_xlfn.IFNA(VLOOKUP(N414&amp;G414,'By Class Overall'!A:G,7,FALSE),0)</f>
        <v>2</v>
      </c>
    </row>
    <row r="415" spans="1:17" x14ac:dyDescent="0.25">
      <c r="A415" s="10">
        <v>3</v>
      </c>
      <c r="B415" s="10" t="s">
        <v>12</v>
      </c>
      <c r="C415" s="10" t="s">
        <v>120</v>
      </c>
      <c r="D415" s="10">
        <v>12</v>
      </c>
      <c r="E415" s="10">
        <v>3</v>
      </c>
      <c r="F415" s="10">
        <v>217</v>
      </c>
      <c r="G415" s="10" t="s">
        <v>72</v>
      </c>
      <c r="H415" s="10">
        <v>7</v>
      </c>
      <c r="I415" s="10" t="s">
        <v>491</v>
      </c>
      <c r="J415" s="11">
        <v>7.175925925925927E-4</v>
      </c>
      <c r="K415" s="10">
        <v>1.8779999999999999</v>
      </c>
      <c r="L415" s="10" t="s">
        <v>82</v>
      </c>
      <c r="M415" s="10" t="s">
        <v>42</v>
      </c>
      <c r="N415" s="10" t="s">
        <v>120</v>
      </c>
      <c r="O415" s="10">
        <v>32</v>
      </c>
      <c r="P415" s="8">
        <f>_xlfn.IFNA(VLOOKUP(N415&amp;G415,'By Class Overall'!A:F,6,FALSE),0)</f>
        <v>162</v>
      </c>
      <c r="Q415" s="8">
        <f>_xlfn.IFNA(VLOOKUP(N415&amp;G415,'By Class Overall'!A:G,7,FALSE),0)</f>
        <v>1</v>
      </c>
    </row>
    <row r="416" spans="1:17" x14ac:dyDescent="0.25">
      <c r="A416" s="10">
        <v>3</v>
      </c>
      <c r="B416" s="10" t="s">
        <v>12</v>
      </c>
      <c r="C416" s="10" t="s">
        <v>120</v>
      </c>
      <c r="D416" s="10">
        <v>13</v>
      </c>
      <c r="E416" s="10">
        <v>4</v>
      </c>
      <c r="F416" s="10">
        <v>258</v>
      </c>
      <c r="G416" s="10" t="s">
        <v>75</v>
      </c>
      <c r="H416" s="10">
        <v>7</v>
      </c>
      <c r="I416" s="10" t="s">
        <v>492</v>
      </c>
      <c r="J416" s="11">
        <v>7.9861111111111105E-4</v>
      </c>
      <c r="K416" s="10">
        <v>6.8479999999999999</v>
      </c>
      <c r="L416" s="10" t="s">
        <v>152</v>
      </c>
      <c r="M416" s="10" t="s">
        <v>76</v>
      </c>
      <c r="N416" s="10" t="s">
        <v>120</v>
      </c>
      <c r="O416" s="10">
        <v>26</v>
      </c>
      <c r="P416" s="8">
        <f>_xlfn.IFNA(VLOOKUP(N416&amp;G416,'By Class Overall'!A:F,6,FALSE),0)</f>
        <v>76</v>
      </c>
      <c r="Q416" s="8">
        <f>_xlfn.IFNA(VLOOKUP(N416&amp;G416,'By Class Overall'!A:G,7,FALSE),0)</f>
        <v>4</v>
      </c>
    </row>
    <row r="417" spans="1:17" x14ac:dyDescent="0.25">
      <c r="A417" s="10">
        <v>3</v>
      </c>
      <c r="B417" s="26" t="s">
        <v>12</v>
      </c>
      <c r="C417" s="10" t="s">
        <v>120</v>
      </c>
      <c r="D417" s="10">
        <v>14</v>
      </c>
      <c r="E417" s="10">
        <v>5</v>
      </c>
      <c r="F417" s="10">
        <v>430</v>
      </c>
      <c r="G417" s="10" t="s">
        <v>411</v>
      </c>
      <c r="H417" s="10">
        <v>7</v>
      </c>
      <c r="I417" s="10" t="s">
        <v>493</v>
      </c>
      <c r="J417" s="11">
        <v>8.9120370370370362E-4</v>
      </c>
      <c r="K417" s="10">
        <v>7.8860000000000001</v>
      </c>
      <c r="L417" s="10" t="s">
        <v>15</v>
      </c>
      <c r="M417" s="10" t="s">
        <v>413</v>
      </c>
      <c r="N417" s="10" t="s">
        <v>120</v>
      </c>
      <c r="O417" s="10">
        <v>22</v>
      </c>
      <c r="P417" s="8">
        <f>_xlfn.IFNA(VLOOKUP(N417&amp;G417,'By Class Overall'!A:F,6,FALSE),0)</f>
        <v>22</v>
      </c>
      <c r="Q417" s="8">
        <f>_xlfn.IFNA(VLOOKUP(N417&amp;G417,'By Class Overall'!A:G,7,FALSE),0)</f>
        <v>12</v>
      </c>
    </row>
    <row r="418" spans="1:17" x14ac:dyDescent="0.25">
      <c r="A418" s="10">
        <v>3</v>
      </c>
      <c r="B418" s="10" t="s">
        <v>12</v>
      </c>
      <c r="C418" s="10" t="s">
        <v>120</v>
      </c>
      <c r="D418" s="10">
        <v>15</v>
      </c>
      <c r="E418" s="10">
        <v>6</v>
      </c>
      <c r="F418" s="10">
        <v>660</v>
      </c>
      <c r="G418" s="10" t="s">
        <v>35</v>
      </c>
      <c r="H418" s="10">
        <v>7</v>
      </c>
      <c r="I418" s="10" t="s">
        <v>494</v>
      </c>
      <c r="J418" s="11">
        <v>1.1689814814814816E-3</v>
      </c>
      <c r="K418" s="10">
        <v>23.509</v>
      </c>
      <c r="L418" s="10" t="s">
        <v>79</v>
      </c>
      <c r="M418" s="10" t="s">
        <v>36</v>
      </c>
      <c r="N418" s="10" t="s">
        <v>120</v>
      </c>
      <c r="O418" s="10">
        <v>20</v>
      </c>
      <c r="P418" s="8">
        <f>_xlfn.IFNA(VLOOKUP(N418&amp;G418,'By Class Overall'!A:F,6,FALSE),0)</f>
        <v>88</v>
      </c>
      <c r="Q418" s="8">
        <f>_xlfn.IFNA(VLOOKUP(N418&amp;G418,'By Class Overall'!A:G,7,FALSE),0)</f>
        <v>3</v>
      </c>
    </row>
    <row r="419" spans="1:17" x14ac:dyDescent="0.25">
      <c r="A419" s="10">
        <v>3</v>
      </c>
      <c r="B419" s="10" t="s">
        <v>12</v>
      </c>
      <c r="C419" s="10" t="s">
        <v>120</v>
      </c>
      <c r="D419" s="10">
        <v>16</v>
      </c>
      <c r="E419" s="10">
        <v>7</v>
      </c>
      <c r="F419" s="10">
        <v>131</v>
      </c>
      <c r="G419" s="10" t="s">
        <v>200</v>
      </c>
      <c r="H419" s="10">
        <v>7</v>
      </c>
      <c r="I419" s="10" t="s">
        <v>495</v>
      </c>
      <c r="J419" s="11">
        <v>1.1921296296296296E-3</v>
      </c>
      <c r="K419" s="10">
        <v>2.4900000000000002</v>
      </c>
      <c r="L419" s="10" t="s">
        <v>243</v>
      </c>
      <c r="M419" s="10" t="s">
        <v>57</v>
      </c>
      <c r="N419" s="10" t="s">
        <v>120</v>
      </c>
      <c r="O419" s="10">
        <v>18</v>
      </c>
      <c r="P419" s="8">
        <f>_xlfn.IFNA(VLOOKUP(N419&amp;G419,'By Class Overall'!A:F,6,FALSE),0)</f>
        <v>50</v>
      </c>
      <c r="Q419" s="8">
        <f>_xlfn.IFNA(VLOOKUP(N419&amp;G419,'By Class Overall'!A:G,7,FALSE),0)</f>
        <v>7</v>
      </c>
    </row>
    <row r="420" spans="1:17" x14ac:dyDescent="0.25">
      <c r="A420" s="10">
        <v>3</v>
      </c>
      <c r="B420" s="26" t="s">
        <v>12</v>
      </c>
      <c r="C420" s="10" t="s">
        <v>120</v>
      </c>
      <c r="D420" s="10">
        <v>17</v>
      </c>
      <c r="E420" s="10">
        <v>8</v>
      </c>
      <c r="F420" s="10">
        <v>425</v>
      </c>
      <c r="G420" s="10" t="s">
        <v>230</v>
      </c>
      <c r="H420" s="10">
        <v>6</v>
      </c>
      <c r="I420" s="10" t="s">
        <v>496</v>
      </c>
      <c r="J420" s="10" t="s">
        <v>64</v>
      </c>
      <c r="K420" s="10" t="s">
        <v>64</v>
      </c>
      <c r="L420" s="10" t="s">
        <v>19</v>
      </c>
      <c r="M420" s="10" t="s">
        <v>165</v>
      </c>
      <c r="N420" s="10" t="s">
        <v>120</v>
      </c>
      <c r="O420" s="10">
        <v>16</v>
      </c>
      <c r="P420" s="8">
        <f>_xlfn.IFNA(VLOOKUP(N420&amp;G420,'By Class Overall'!A:F,6,FALSE),0)</f>
        <v>38</v>
      </c>
      <c r="Q420" s="8">
        <f>_xlfn.IFNA(VLOOKUP(N420&amp;G420,'By Class Overall'!A:G,7,FALSE),0)</f>
        <v>10</v>
      </c>
    </row>
    <row r="421" spans="1:17" x14ac:dyDescent="0.25">
      <c r="A421" s="10">
        <v>3</v>
      </c>
      <c r="B421" s="26" t="s">
        <v>12</v>
      </c>
      <c r="C421" s="10" t="s">
        <v>120</v>
      </c>
      <c r="D421" s="10" t="s">
        <v>38</v>
      </c>
      <c r="E421" s="10" t="s">
        <v>38</v>
      </c>
      <c r="F421" s="10" t="s">
        <v>169</v>
      </c>
      <c r="G421" s="10" t="s">
        <v>499</v>
      </c>
      <c r="H421" s="10"/>
      <c r="I421" s="10" t="s">
        <v>160</v>
      </c>
      <c r="J421" s="10" t="s">
        <v>38</v>
      </c>
      <c r="K421" s="10"/>
      <c r="L421" s="10" t="s">
        <v>15</v>
      </c>
      <c r="M421" s="10" t="s">
        <v>500</v>
      </c>
      <c r="N421" s="10" t="s">
        <v>120</v>
      </c>
      <c r="O421" s="10">
        <v>0</v>
      </c>
      <c r="P421" s="8">
        <f>_xlfn.IFNA(VLOOKUP(N421&amp;G421,'By Class Overall'!A:F,6,FALSE),0)</f>
        <v>0</v>
      </c>
      <c r="Q421" s="8">
        <f>_xlfn.IFNA(VLOOKUP(N421&amp;G421,'By Class Overall'!A:G,7,FALSE),0)</f>
        <v>0</v>
      </c>
    </row>
    <row r="422" spans="1:17" x14ac:dyDescent="0.25">
      <c r="A422" s="10">
        <v>3</v>
      </c>
      <c r="B422" s="10" t="s">
        <v>12</v>
      </c>
      <c r="C422" s="10" t="s">
        <v>120</v>
      </c>
      <c r="D422" s="10" t="s">
        <v>38</v>
      </c>
      <c r="E422" s="10" t="s">
        <v>38</v>
      </c>
      <c r="F422" s="10">
        <v>100</v>
      </c>
      <c r="G422" s="10" t="s">
        <v>185</v>
      </c>
      <c r="H422" s="10"/>
      <c r="I422" s="10" t="s">
        <v>160</v>
      </c>
      <c r="J422" s="10" t="s">
        <v>38</v>
      </c>
      <c r="K422" s="10"/>
      <c r="L422" s="10" t="s">
        <v>15</v>
      </c>
      <c r="M422" s="10" t="s">
        <v>186</v>
      </c>
      <c r="N422" s="10" t="s">
        <v>120</v>
      </c>
      <c r="O422" s="10">
        <v>0</v>
      </c>
      <c r="P422" s="8">
        <f>_xlfn.IFNA(VLOOKUP(N422&amp;G422,'By Class Overall'!A:F,6,FALSE),0)</f>
        <v>0</v>
      </c>
      <c r="Q422" s="8">
        <f>_xlfn.IFNA(VLOOKUP(N422&amp;G422,'By Class Overall'!A:G,7,FALSE),0)</f>
        <v>0</v>
      </c>
    </row>
    <row r="423" spans="1:17" x14ac:dyDescent="0.25">
      <c r="A423" s="10">
        <v>3</v>
      </c>
      <c r="B423" s="10" t="s">
        <v>12</v>
      </c>
      <c r="C423" s="10" t="s">
        <v>120</v>
      </c>
      <c r="D423" s="10" t="s">
        <v>38</v>
      </c>
      <c r="E423" s="10" t="s">
        <v>38</v>
      </c>
      <c r="F423" s="10">
        <v>168</v>
      </c>
      <c r="G423" s="10" t="s">
        <v>409</v>
      </c>
      <c r="H423" s="10"/>
      <c r="I423" s="10" t="s">
        <v>160</v>
      </c>
      <c r="J423" s="10" t="s">
        <v>38</v>
      </c>
      <c r="K423" s="10"/>
      <c r="L423" s="10" t="s">
        <v>41</v>
      </c>
      <c r="M423" s="10" t="s">
        <v>458</v>
      </c>
      <c r="N423" s="10" t="s">
        <v>120</v>
      </c>
      <c r="O423" s="10">
        <v>0</v>
      </c>
      <c r="P423" s="8">
        <f>_xlfn.IFNA(VLOOKUP(N423&amp;G423,'By Class Overall'!A:F,6,FALSE),0)</f>
        <v>0</v>
      </c>
      <c r="Q423" s="8">
        <f>_xlfn.IFNA(VLOOKUP(N423&amp;G423,'By Class Overall'!A:G,7,FALSE),0)</f>
        <v>0</v>
      </c>
    </row>
    <row r="424" spans="1:17" x14ac:dyDescent="0.25">
      <c r="A424" s="10">
        <v>3</v>
      </c>
      <c r="B424" s="26" t="s">
        <v>12</v>
      </c>
      <c r="C424" s="10" t="s">
        <v>131</v>
      </c>
      <c r="D424" s="10">
        <v>1</v>
      </c>
      <c r="E424" s="10">
        <v>1</v>
      </c>
      <c r="F424" s="10">
        <v>89</v>
      </c>
      <c r="G424" s="10" t="s">
        <v>215</v>
      </c>
      <c r="H424" s="10">
        <v>14</v>
      </c>
      <c r="I424" s="10" t="s">
        <v>501</v>
      </c>
      <c r="J424" s="10"/>
      <c r="K424" s="10"/>
      <c r="L424" s="10" t="s">
        <v>502</v>
      </c>
      <c r="M424" s="10" t="s">
        <v>216</v>
      </c>
      <c r="N424" s="10" t="s">
        <v>131</v>
      </c>
      <c r="O424" s="12">
        <v>50</v>
      </c>
      <c r="P424" s="8">
        <f>_xlfn.IFNA(VLOOKUP(N424&amp;G424,'By Class Overall'!A:F,6,FALSE),0)</f>
        <v>100</v>
      </c>
      <c r="Q424" s="8">
        <f>_xlfn.IFNA(VLOOKUP(N424&amp;G424,'By Class Overall'!A:G,7,FALSE),0)</f>
        <v>4</v>
      </c>
    </row>
    <row r="425" spans="1:17" x14ac:dyDescent="0.25">
      <c r="A425" s="10">
        <v>3</v>
      </c>
      <c r="B425" s="10" t="s">
        <v>12</v>
      </c>
      <c r="C425" s="10" t="s">
        <v>131</v>
      </c>
      <c r="D425" s="10">
        <v>2</v>
      </c>
      <c r="E425" s="10">
        <v>2</v>
      </c>
      <c r="F425" s="10">
        <v>122</v>
      </c>
      <c r="G425" s="10" t="s">
        <v>56</v>
      </c>
      <c r="H425" s="10">
        <v>14</v>
      </c>
      <c r="I425" s="10" t="s">
        <v>510</v>
      </c>
      <c r="J425" s="10">
        <v>0.29199999999999998</v>
      </c>
      <c r="K425" s="10">
        <v>0.29199999999999998</v>
      </c>
      <c r="L425" s="10" t="s">
        <v>17</v>
      </c>
      <c r="M425" s="10" t="s">
        <v>511</v>
      </c>
      <c r="N425" s="10" t="s">
        <v>131</v>
      </c>
      <c r="O425" s="12">
        <v>40</v>
      </c>
      <c r="P425" s="8">
        <f>_xlfn.IFNA(VLOOKUP(N425&amp;G425,'By Class Overall'!A:F,6,FALSE),0)</f>
        <v>162</v>
      </c>
      <c r="Q425" s="8">
        <f>_xlfn.IFNA(VLOOKUP(N425&amp;G425,'By Class Overall'!A:G,7,FALSE),0)</f>
        <v>1</v>
      </c>
    </row>
    <row r="426" spans="1:17" x14ac:dyDescent="0.25">
      <c r="A426" s="10">
        <v>3</v>
      </c>
      <c r="B426" s="26" t="s">
        <v>12</v>
      </c>
      <c r="C426" s="10" t="s">
        <v>131</v>
      </c>
      <c r="D426" s="10">
        <v>3</v>
      </c>
      <c r="E426" s="10">
        <v>1</v>
      </c>
      <c r="F426" s="10">
        <v>527</v>
      </c>
      <c r="G426" s="10" t="s">
        <v>49</v>
      </c>
      <c r="H426" s="10">
        <v>14</v>
      </c>
      <c r="I426" s="10" t="s">
        <v>525</v>
      </c>
      <c r="J426" s="10">
        <v>9.6579999999999995</v>
      </c>
      <c r="K426" s="10">
        <v>9.3659999999999997</v>
      </c>
      <c r="L426" s="10" t="s">
        <v>15</v>
      </c>
      <c r="M426" s="10" t="s">
        <v>57</v>
      </c>
      <c r="N426" s="10" t="s">
        <v>131</v>
      </c>
      <c r="O426" s="12">
        <v>32</v>
      </c>
      <c r="P426" s="8">
        <f>_xlfn.IFNA(VLOOKUP(N426&amp;G426,'By Class Overall'!A:F,6,FALSE),0)</f>
        <v>148</v>
      </c>
      <c r="Q426" s="8">
        <f>_xlfn.IFNA(VLOOKUP(N426&amp;G426,'By Class Overall'!A:G,7,FALSE),0)</f>
        <v>2</v>
      </c>
    </row>
    <row r="427" spans="1:17" x14ac:dyDescent="0.25">
      <c r="A427" s="10">
        <v>3</v>
      </c>
      <c r="B427" s="26" t="s">
        <v>12</v>
      </c>
      <c r="C427" s="10" t="s">
        <v>131</v>
      </c>
      <c r="D427" s="10">
        <v>4</v>
      </c>
      <c r="E427" s="10">
        <v>3</v>
      </c>
      <c r="F427" s="10">
        <v>84</v>
      </c>
      <c r="G427" s="10" t="s">
        <v>45</v>
      </c>
      <c r="H427" s="10">
        <v>14</v>
      </c>
      <c r="I427" s="10" t="s">
        <v>513</v>
      </c>
      <c r="J427" s="10">
        <v>17.132999999999999</v>
      </c>
      <c r="K427" s="10">
        <v>7.4749999999999996</v>
      </c>
      <c r="L427" s="10" t="s">
        <v>15</v>
      </c>
      <c r="M427" s="10" t="s">
        <v>46</v>
      </c>
      <c r="N427" s="10" t="s">
        <v>131</v>
      </c>
      <c r="O427" s="12">
        <v>26</v>
      </c>
      <c r="P427" s="8">
        <f>_xlfn.IFNA(VLOOKUP(N427&amp;G427,'By Class Overall'!A:F,6,FALSE),0)</f>
        <v>26</v>
      </c>
      <c r="Q427" s="8">
        <f>_xlfn.IFNA(VLOOKUP(N427&amp;G427,'By Class Overall'!A:G,7,FALSE),0)</f>
        <v>16</v>
      </c>
    </row>
    <row r="428" spans="1:17" x14ac:dyDescent="0.25">
      <c r="A428" s="10">
        <v>3</v>
      </c>
      <c r="B428" s="10" t="s">
        <v>12</v>
      </c>
      <c r="C428" s="10" t="s">
        <v>131</v>
      </c>
      <c r="D428" s="10">
        <v>5</v>
      </c>
      <c r="E428" s="10">
        <v>4</v>
      </c>
      <c r="F428" s="10">
        <v>53</v>
      </c>
      <c r="G428" s="10" t="s">
        <v>65</v>
      </c>
      <c r="H428" s="10">
        <v>14</v>
      </c>
      <c r="I428" s="10" t="s">
        <v>514</v>
      </c>
      <c r="J428" s="10">
        <v>18.463000000000001</v>
      </c>
      <c r="K428" s="10">
        <v>1.33</v>
      </c>
      <c r="L428" s="10" t="s">
        <v>17</v>
      </c>
      <c r="M428" s="10" t="s">
        <v>66</v>
      </c>
      <c r="N428" s="10" t="s">
        <v>131</v>
      </c>
      <c r="O428" s="12">
        <v>22</v>
      </c>
      <c r="P428" s="8">
        <f>_xlfn.IFNA(VLOOKUP(N428&amp;G428,'By Class Overall'!A:F,6,FALSE),0)</f>
        <v>102</v>
      </c>
      <c r="Q428" s="8">
        <f>_xlfn.IFNA(VLOOKUP(N428&amp;G428,'By Class Overall'!A:G,7,FALSE),0)</f>
        <v>3</v>
      </c>
    </row>
    <row r="429" spans="1:17" x14ac:dyDescent="0.25">
      <c r="A429" s="10">
        <v>3</v>
      </c>
      <c r="B429" s="10" t="s">
        <v>12</v>
      </c>
      <c r="C429" s="10" t="s">
        <v>131</v>
      </c>
      <c r="D429" s="10">
        <v>6</v>
      </c>
      <c r="E429" s="10">
        <v>5</v>
      </c>
      <c r="F429" s="10">
        <v>79</v>
      </c>
      <c r="G429" s="10" t="s">
        <v>420</v>
      </c>
      <c r="H429" s="10">
        <v>14</v>
      </c>
      <c r="I429" s="10" t="s">
        <v>515</v>
      </c>
      <c r="J429" s="10">
        <v>18.614999999999998</v>
      </c>
      <c r="K429" s="10">
        <v>0.152</v>
      </c>
      <c r="L429" s="10" t="s">
        <v>421</v>
      </c>
      <c r="M429" s="10" t="s">
        <v>422</v>
      </c>
      <c r="N429" s="10" t="s">
        <v>131</v>
      </c>
      <c r="O429" s="12">
        <v>20</v>
      </c>
      <c r="P429" s="8">
        <f>_xlfn.IFNA(VLOOKUP(N429&amp;G429,'By Class Overall'!A:F,6,FALSE),0)</f>
        <v>20</v>
      </c>
      <c r="Q429" s="8">
        <f>_xlfn.IFNA(VLOOKUP(N429&amp;G429,'By Class Overall'!A:G,7,FALSE),0)</f>
        <v>18</v>
      </c>
    </row>
    <row r="430" spans="1:17" x14ac:dyDescent="0.25">
      <c r="A430" s="10">
        <v>3</v>
      </c>
      <c r="B430" s="10" t="s">
        <v>12</v>
      </c>
      <c r="C430" s="10" t="s">
        <v>131</v>
      </c>
      <c r="D430" s="10">
        <v>7</v>
      </c>
      <c r="E430" s="10">
        <v>2</v>
      </c>
      <c r="F430" s="10">
        <v>49</v>
      </c>
      <c r="G430" s="10" t="s">
        <v>47</v>
      </c>
      <c r="H430" s="10">
        <v>14</v>
      </c>
      <c r="I430" s="10" t="s">
        <v>526</v>
      </c>
      <c r="J430" s="10">
        <v>20.613</v>
      </c>
      <c r="K430" s="10">
        <v>1.998</v>
      </c>
      <c r="L430" s="10" t="s">
        <v>14</v>
      </c>
      <c r="M430" s="10" t="s">
        <v>48</v>
      </c>
      <c r="N430" s="10" t="s">
        <v>131</v>
      </c>
      <c r="O430" s="12">
        <v>18</v>
      </c>
      <c r="P430" s="8">
        <f>_xlfn.IFNA(VLOOKUP(N430&amp;G430,'By Class Overall'!A:F,6,FALSE),0)</f>
        <v>34</v>
      </c>
      <c r="Q430" s="8">
        <f>_xlfn.IFNA(VLOOKUP(N430&amp;G430,'By Class Overall'!A:G,7,FALSE),0)</f>
        <v>14</v>
      </c>
    </row>
    <row r="431" spans="1:17" x14ac:dyDescent="0.25">
      <c r="A431" s="10">
        <v>3</v>
      </c>
      <c r="B431" s="26" t="s">
        <v>12</v>
      </c>
      <c r="C431" s="10" t="s">
        <v>131</v>
      </c>
      <c r="D431" s="10">
        <v>8</v>
      </c>
      <c r="E431" s="10">
        <v>6</v>
      </c>
      <c r="F431" s="10">
        <v>121</v>
      </c>
      <c r="G431" s="10" t="s">
        <v>59</v>
      </c>
      <c r="H431" s="10">
        <v>14</v>
      </c>
      <c r="I431" s="10" t="s">
        <v>516</v>
      </c>
      <c r="J431" s="10">
        <v>23.428999999999998</v>
      </c>
      <c r="K431" s="10">
        <v>2.8159999999999998</v>
      </c>
      <c r="L431" s="10" t="s">
        <v>60</v>
      </c>
      <c r="M431" s="10" t="s">
        <v>57</v>
      </c>
      <c r="N431" s="10" t="s">
        <v>131</v>
      </c>
      <c r="O431" s="12">
        <v>16</v>
      </c>
      <c r="P431" s="8">
        <f>_xlfn.IFNA(VLOOKUP(N431&amp;G431,'By Class Overall'!A:F,6,FALSE),0)</f>
        <v>82</v>
      </c>
      <c r="Q431" s="8">
        <f>_xlfn.IFNA(VLOOKUP(N431&amp;G431,'By Class Overall'!A:G,7,FALSE),0)</f>
        <v>5</v>
      </c>
    </row>
    <row r="432" spans="1:17" x14ac:dyDescent="0.25">
      <c r="A432" s="10">
        <v>3</v>
      </c>
      <c r="B432" s="10" t="s">
        <v>12</v>
      </c>
      <c r="C432" s="10" t="s">
        <v>131</v>
      </c>
      <c r="D432" s="10">
        <v>9</v>
      </c>
      <c r="E432" s="10">
        <v>7</v>
      </c>
      <c r="F432" s="10">
        <v>174</v>
      </c>
      <c r="G432" s="10" t="s">
        <v>144</v>
      </c>
      <c r="H432" s="10">
        <v>14</v>
      </c>
      <c r="I432" s="10" t="s">
        <v>517</v>
      </c>
      <c r="J432" s="10">
        <v>26.167000000000002</v>
      </c>
      <c r="K432" s="10">
        <v>2.738</v>
      </c>
      <c r="L432" s="10" t="s">
        <v>28</v>
      </c>
      <c r="M432" s="10" t="s">
        <v>89</v>
      </c>
      <c r="N432" s="10" t="s">
        <v>131</v>
      </c>
      <c r="O432" s="12">
        <v>14</v>
      </c>
      <c r="P432" s="8">
        <f>_xlfn.IFNA(VLOOKUP(N432&amp;G432,'By Class Overall'!A:F,6,FALSE),0)</f>
        <v>50</v>
      </c>
      <c r="Q432" s="8">
        <f>_xlfn.IFNA(VLOOKUP(N432&amp;G432,'By Class Overall'!A:G,7,FALSE),0)</f>
        <v>7</v>
      </c>
    </row>
    <row r="433" spans="1:17" x14ac:dyDescent="0.25">
      <c r="A433" s="10">
        <v>3</v>
      </c>
      <c r="B433" s="10" t="s">
        <v>12</v>
      </c>
      <c r="C433" s="10" t="s">
        <v>131</v>
      </c>
      <c r="D433" s="10">
        <v>10</v>
      </c>
      <c r="E433" s="10">
        <v>8</v>
      </c>
      <c r="F433" s="10">
        <v>38</v>
      </c>
      <c r="G433" s="10" t="s">
        <v>472</v>
      </c>
      <c r="H433" s="10">
        <v>14</v>
      </c>
      <c r="I433" s="10" t="s">
        <v>503</v>
      </c>
      <c r="J433" s="10">
        <v>27.154</v>
      </c>
      <c r="K433" s="10">
        <v>0.98699999999999999</v>
      </c>
      <c r="L433" s="10" t="s">
        <v>17</v>
      </c>
      <c r="M433" s="10" t="s">
        <v>473</v>
      </c>
      <c r="N433" s="10" t="s">
        <v>131</v>
      </c>
      <c r="O433" s="12">
        <v>12</v>
      </c>
      <c r="P433" s="8">
        <f>_xlfn.IFNA(VLOOKUP(N433&amp;G433,'By Class Overall'!A:F,6,FALSE),0)</f>
        <v>12</v>
      </c>
      <c r="Q433" s="8">
        <f>_xlfn.IFNA(VLOOKUP(N433&amp;G433,'By Class Overall'!A:G,7,FALSE),0)</f>
        <v>20</v>
      </c>
    </row>
    <row r="434" spans="1:17" x14ac:dyDescent="0.25">
      <c r="A434" s="10">
        <v>3</v>
      </c>
      <c r="B434" s="10" t="s">
        <v>12</v>
      </c>
      <c r="C434" s="10" t="s">
        <v>131</v>
      </c>
      <c r="D434" s="10">
        <v>11</v>
      </c>
      <c r="E434" s="10">
        <v>3</v>
      </c>
      <c r="F434" s="10">
        <v>778</v>
      </c>
      <c r="G434" s="10" t="s">
        <v>462</v>
      </c>
      <c r="H434" s="10">
        <v>14</v>
      </c>
      <c r="I434" s="10" t="s">
        <v>518</v>
      </c>
      <c r="J434" s="10">
        <v>39.741</v>
      </c>
      <c r="K434" s="10">
        <v>12.587</v>
      </c>
      <c r="L434" s="10" t="s">
        <v>15</v>
      </c>
      <c r="M434" s="10" t="s">
        <v>464</v>
      </c>
      <c r="N434" s="10" t="s">
        <v>131</v>
      </c>
      <c r="O434" s="12">
        <v>10</v>
      </c>
      <c r="P434" s="8">
        <f>_xlfn.IFNA(VLOOKUP(N434&amp;G434,'By Class Overall'!A:F,6,FALSE),0)</f>
        <v>10</v>
      </c>
      <c r="Q434" s="8">
        <f>_xlfn.IFNA(VLOOKUP(N434&amp;G434,'By Class Overall'!A:G,7,FALSE),0)</f>
        <v>21</v>
      </c>
    </row>
    <row r="435" spans="1:17" x14ac:dyDescent="0.25">
      <c r="A435" s="10">
        <v>3</v>
      </c>
      <c r="B435" s="10" t="s">
        <v>12</v>
      </c>
      <c r="C435" s="10" t="s">
        <v>131</v>
      </c>
      <c r="D435" s="10">
        <v>12</v>
      </c>
      <c r="E435" s="10">
        <v>4</v>
      </c>
      <c r="F435" s="10">
        <v>93</v>
      </c>
      <c r="G435" s="10" t="s">
        <v>262</v>
      </c>
      <c r="H435" s="10">
        <v>14</v>
      </c>
      <c r="I435" s="10" t="s">
        <v>519</v>
      </c>
      <c r="J435" s="10">
        <v>55.244999999999997</v>
      </c>
      <c r="K435" s="10">
        <v>15.504</v>
      </c>
      <c r="L435" s="10" t="s">
        <v>15</v>
      </c>
      <c r="M435" s="10" t="s">
        <v>264</v>
      </c>
      <c r="N435" s="10" t="s">
        <v>131</v>
      </c>
      <c r="O435" s="12">
        <v>9</v>
      </c>
      <c r="P435" s="8">
        <f>_xlfn.IFNA(VLOOKUP(N435&amp;G435,'By Class Overall'!A:F,6,FALSE),0)</f>
        <v>47</v>
      </c>
      <c r="Q435" s="8">
        <f>_xlfn.IFNA(VLOOKUP(N435&amp;G435,'By Class Overall'!A:G,7,FALSE),0)</f>
        <v>8</v>
      </c>
    </row>
    <row r="436" spans="1:17" x14ac:dyDescent="0.25">
      <c r="A436" s="10">
        <v>3</v>
      </c>
      <c r="B436" s="10" t="s">
        <v>12</v>
      </c>
      <c r="C436" s="10" t="s">
        <v>131</v>
      </c>
      <c r="D436" s="10">
        <v>13</v>
      </c>
      <c r="E436" s="10">
        <v>9</v>
      </c>
      <c r="F436" s="10">
        <v>10</v>
      </c>
      <c r="G436" s="10" t="s">
        <v>143</v>
      </c>
      <c r="H436" s="10">
        <v>14</v>
      </c>
      <c r="I436" s="10" t="s">
        <v>504</v>
      </c>
      <c r="J436" s="11">
        <v>7.0601851851851847E-4</v>
      </c>
      <c r="K436" s="10">
        <v>5.7240000000000002</v>
      </c>
      <c r="L436" s="10" t="s">
        <v>211</v>
      </c>
      <c r="M436" s="10" t="s">
        <v>162</v>
      </c>
      <c r="N436" s="10" t="s">
        <v>131</v>
      </c>
      <c r="O436" s="12">
        <v>8</v>
      </c>
      <c r="P436" s="8">
        <f>_xlfn.IFNA(VLOOKUP(N436&amp;G436,'By Class Overall'!A:F,6,FALSE),0)</f>
        <v>56</v>
      </c>
      <c r="Q436" s="8">
        <f>_xlfn.IFNA(VLOOKUP(N436&amp;G436,'By Class Overall'!A:G,7,FALSE),0)</f>
        <v>6</v>
      </c>
    </row>
    <row r="437" spans="1:17" x14ac:dyDescent="0.25">
      <c r="A437" s="10">
        <v>3</v>
      </c>
      <c r="B437" s="26" t="s">
        <v>12</v>
      </c>
      <c r="C437" s="10" t="s">
        <v>131</v>
      </c>
      <c r="D437" s="10">
        <v>14</v>
      </c>
      <c r="E437" s="10">
        <v>10</v>
      </c>
      <c r="F437" s="10">
        <v>177</v>
      </c>
      <c r="G437" s="10" t="s">
        <v>51</v>
      </c>
      <c r="H437" s="10">
        <v>14</v>
      </c>
      <c r="I437" s="10" t="s">
        <v>505</v>
      </c>
      <c r="J437" s="11">
        <v>7.9861111111111105E-4</v>
      </c>
      <c r="K437" s="10">
        <v>8.0069999999999997</v>
      </c>
      <c r="L437" s="10" t="s">
        <v>28</v>
      </c>
      <c r="M437" s="10" t="s">
        <v>52</v>
      </c>
      <c r="N437" s="10" t="s">
        <v>131</v>
      </c>
      <c r="O437" s="12">
        <v>7</v>
      </c>
      <c r="P437" s="8">
        <f>_xlfn.IFNA(VLOOKUP(N437&amp;G437,'By Class Overall'!A:F,6,FALSE),0)</f>
        <v>37</v>
      </c>
      <c r="Q437" s="8">
        <f>_xlfn.IFNA(VLOOKUP(N437&amp;G437,'By Class Overall'!A:G,7,FALSE),0)</f>
        <v>11</v>
      </c>
    </row>
    <row r="438" spans="1:17" x14ac:dyDescent="0.25">
      <c r="A438" s="10">
        <v>3</v>
      </c>
      <c r="B438" s="10" t="s">
        <v>12</v>
      </c>
      <c r="C438" s="10" t="s">
        <v>131</v>
      </c>
      <c r="D438" s="10">
        <v>15</v>
      </c>
      <c r="E438" s="10">
        <v>11</v>
      </c>
      <c r="F438" s="10">
        <v>464</v>
      </c>
      <c r="G438" s="10" t="s">
        <v>220</v>
      </c>
      <c r="H438" s="10">
        <v>14</v>
      </c>
      <c r="I438" s="10" t="s">
        <v>506</v>
      </c>
      <c r="J438" s="11">
        <v>7.9861111111111105E-4</v>
      </c>
      <c r="K438" s="10">
        <v>1.4999999999999999E-2</v>
      </c>
      <c r="L438" s="10" t="s">
        <v>170</v>
      </c>
      <c r="M438" s="10" t="s">
        <v>507</v>
      </c>
      <c r="N438" s="10" t="s">
        <v>131</v>
      </c>
      <c r="O438" s="12">
        <v>6</v>
      </c>
      <c r="P438" s="8">
        <f>_xlfn.IFNA(VLOOKUP(N438&amp;G438,'By Class Overall'!A:F,6,FALSE),0)</f>
        <v>24</v>
      </c>
      <c r="Q438" s="8">
        <f>_xlfn.IFNA(VLOOKUP(N438&amp;G438,'By Class Overall'!A:G,7,FALSE),0)</f>
        <v>17</v>
      </c>
    </row>
    <row r="439" spans="1:17" x14ac:dyDescent="0.25">
      <c r="A439" s="10">
        <v>3</v>
      </c>
      <c r="B439" s="10" t="s">
        <v>12</v>
      </c>
      <c r="C439" s="10" t="s">
        <v>131</v>
      </c>
      <c r="D439" s="10">
        <v>16</v>
      </c>
      <c r="E439" s="10">
        <v>12</v>
      </c>
      <c r="F439" s="10">
        <v>39</v>
      </c>
      <c r="G439" s="10" t="s">
        <v>53</v>
      </c>
      <c r="H439" s="10">
        <v>14</v>
      </c>
      <c r="I439" s="10" t="s">
        <v>508</v>
      </c>
      <c r="J439" s="11">
        <v>8.6805555555555551E-4</v>
      </c>
      <c r="K439" s="10">
        <v>6.1710000000000003</v>
      </c>
      <c r="L439" s="10" t="s">
        <v>34</v>
      </c>
      <c r="M439" s="10" t="s">
        <v>55</v>
      </c>
      <c r="N439" s="10" t="s">
        <v>131</v>
      </c>
      <c r="O439" s="12">
        <v>5</v>
      </c>
      <c r="P439" s="8">
        <f>_xlfn.IFNA(VLOOKUP(N439&amp;G439,'By Class Overall'!A:F,6,FALSE),0)</f>
        <v>44</v>
      </c>
      <c r="Q439" s="8">
        <f>_xlfn.IFNA(VLOOKUP(N439&amp;G439,'By Class Overall'!A:G,7,FALSE),0)</f>
        <v>9</v>
      </c>
    </row>
    <row r="440" spans="1:17" x14ac:dyDescent="0.25">
      <c r="A440" s="10">
        <v>3</v>
      </c>
      <c r="B440" s="26" t="s">
        <v>12</v>
      </c>
      <c r="C440" s="10" t="s">
        <v>131</v>
      </c>
      <c r="D440" s="10">
        <v>17</v>
      </c>
      <c r="E440" s="10">
        <v>5</v>
      </c>
      <c r="F440" s="10">
        <v>22</v>
      </c>
      <c r="G440" s="10" t="s">
        <v>21</v>
      </c>
      <c r="H440" s="10">
        <v>13</v>
      </c>
      <c r="I440" s="10" t="s">
        <v>520</v>
      </c>
      <c r="J440" s="10" t="s">
        <v>64</v>
      </c>
      <c r="K440" s="10" t="s">
        <v>64</v>
      </c>
      <c r="L440" s="10" t="s">
        <v>15</v>
      </c>
      <c r="M440" s="10" t="s">
        <v>67</v>
      </c>
      <c r="N440" s="10" t="s">
        <v>131</v>
      </c>
      <c r="O440" s="12">
        <v>4</v>
      </c>
      <c r="P440" s="8">
        <f>_xlfn.IFNA(VLOOKUP(N440&amp;G440,'By Class Overall'!A:F,6,FALSE),0)</f>
        <v>37</v>
      </c>
      <c r="Q440" s="8">
        <f>_xlfn.IFNA(VLOOKUP(N440&amp;G440,'By Class Overall'!A:G,7,FALSE),0)</f>
        <v>11</v>
      </c>
    </row>
    <row r="441" spans="1:17" x14ac:dyDescent="0.25">
      <c r="A441" s="10">
        <v>3</v>
      </c>
      <c r="B441" s="26" t="s">
        <v>12</v>
      </c>
      <c r="C441" s="10" t="s">
        <v>131</v>
      </c>
      <c r="D441" s="10">
        <v>18</v>
      </c>
      <c r="E441" s="10">
        <v>13</v>
      </c>
      <c r="F441" s="10" t="s">
        <v>217</v>
      </c>
      <c r="G441" s="10" t="s">
        <v>218</v>
      </c>
      <c r="H441" s="10">
        <v>13</v>
      </c>
      <c r="I441" s="10" t="s">
        <v>509</v>
      </c>
      <c r="J441" s="10" t="s">
        <v>64</v>
      </c>
      <c r="K441" s="10">
        <v>15.082000000000001</v>
      </c>
      <c r="L441" s="10" t="s">
        <v>17</v>
      </c>
      <c r="M441" s="10" t="s">
        <v>219</v>
      </c>
      <c r="N441" s="10" t="s">
        <v>131</v>
      </c>
      <c r="O441" s="12">
        <v>3</v>
      </c>
      <c r="P441" s="8">
        <f>_xlfn.IFNA(VLOOKUP(N441&amp;G441,'By Class Overall'!A:F,6,FALSE),0)</f>
        <v>9</v>
      </c>
      <c r="Q441" s="8">
        <f>_xlfn.IFNA(VLOOKUP(N441&amp;G441,'By Class Overall'!A:G,7,FALSE),0)</f>
        <v>23</v>
      </c>
    </row>
    <row r="442" spans="1:17" x14ac:dyDescent="0.25">
      <c r="A442" s="10">
        <v>3</v>
      </c>
      <c r="B442" s="10" t="s">
        <v>12</v>
      </c>
      <c r="C442" s="10" t="s">
        <v>131</v>
      </c>
      <c r="D442" s="10">
        <v>19</v>
      </c>
      <c r="E442" s="10">
        <v>6</v>
      </c>
      <c r="F442" s="10">
        <v>870</v>
      </c>
      <c r="G442" s="10" t="s">
        <v>40</v>
      </c>
      <c r="H442" s="10">
        <v>13</v>
      </c>
      <c r="I442" s="10" t="s">
        <v>521</v>
      </c>
      <c r="J442" s="10" t="s">
        <v>64</v>
      </c>
      <c r="K442" s="10">
        <v>5.548</v>
      </c>
      <c r="L442" s="10" t="s">
        <v>41</v>
      </c>
      <c r="M442" s="10" t="s">
        <v>42</v>
      </c>
      <c r="N442" s="10" t="s">
        <v>131</v>
      </c>
      <c r="O442" s="12">
        <v>2</v>
      </c>
      <c r="P442" s="8">
        <f>_xlfn.IFNA(VLOOKUP(N442&amp;G442,'By Class Overall'!A:F,6,FALSE),0)</f>
        <v>10</v>
      </c>
      <c r="Q442" s="8">
        <f>_xlfn.IFNA(VLOOKUP(N442&amp;G442,'By Class Overall'!A:G,7,FALSE),0)</f>
        <v>21</v>
      </c>
    </row>
    <row r="443" spans="1:17" x14ac:dyDescent="0.25">
      <c r="A443" s="10">
        <v>3</v>
      </c>
      <c r="B443" s="10" t="s">
        <v>12</v>
      </c>
      <c r="C443" s="10" t="s">
        <v>131</v>
      </c>
      <c r="D443" s="10">
        <v>20</v>
      </c>
      <c r="E443" s="10">
        <v>14</v>
      </c>
      <c r="F443" s="10">
        <v>117</v>
      </c>
      <c r="G443" s="10" t="s">
        <v>16</v>
      </c>
      <c r="H443" s="10">
        <v>13</v>
      </c>
      <c r="I443" s="10" t="s">
        <v>512</v>
      </c>
      <c r="J443" s="10" t="s">
        <v>64</v>
      </c>
      <c r="K443" s="10">
        <v>19.776</v>
      </c>
      <c r="L443" s="10" t="s">
        <v>34</v>
      </c>
      <c r="M443" s="10" t="s">
        <v>63</v>
      </c>
      <c r="N443" s="10" t="s">
        <v>131</v>
      </c>
      <c r="O443" s="12">
        <v>1</v>
      </c>
      <c r="P443" s="8">
        <f>_xlfn.IFNA(VLOOKUP(N443&amp;G443,'By Class Overall'!A:F,6,FALSE),0)</f>
        <v>6</v>
      </c>
      <c r="Q443" s="8">
        <f>_xlfn.IFNA(VLOOKUP(N443&amp;G443,'By Class Overall'!A:G,7,FALSE),0)</f>
        <v>25</v>
      </c>
    </row>
    <row r="444" spans="1:17" x14ac:dyDescent="0.25">
      <c r="A444" s="10">
        <v>3</v>
      </c>
      <c r="B444" s="10" t="s">
        <v>12</v>
      </c>
      <c r="C444" s="10" t="s">
        <v>131</v>
      </c>
      <c r="D444" s="10">
        <v>21</v>
      </c>
      <c r="E444" s="10">
        <v>7</v>
      </c>
      <c r="F444" s="10" t="s">
        <v>425</v>
      </c>
      <c r="G444" s="10" t="s">
        <v>426</v>
      </c>
      <c r="H444" s="10">
        <v>5</v>
      </c>
      <c r="I444" s="10" t="s">
        <v>522</v>
      </c>
      <c r="J444" s="10" t="s">
        <v>523</v>
      </c>
      <c r="K444" s="10" t="s">
        <v>524</v>
      </c>
      <c r="L444" s="10" t="s">
        <v>167</v>
      </c>
      <c r="M444" s="10" t="s">
        <v>428</v>
      </c>
      <c r="N444" s="10" t="s">
        <v>131</v>
      </c>
      <c r="O444" s="12">
        <v>0</v>
      </c>
      <c r="P444" s="8">
        <f>_xlfn.IFNA(VLOOKUP(N444&amp;G444,'By Class Overall'!A:F,6,FALSE),0)</f>
        <v>0</v>
      </c>
      <c r="Q444" s="8">
        <f>_xlfn.IFNA(VLOOKUP(N444&amp;G444,'By Class Overall'!A:G,7,FALSE),0)</f>
        <v>26</v>
      </c>
    </row>
    <row r="445" spans="1:17" x14ac:dyDescent="0.25">
      <c r="A445" s="10">
        <v>3</v>
      </c>
      <c r="B445" s="10" t="s">
        <v>12</v>
      </c>
      <c r="C445" s="10" t="s">
        <v>131</v>
      </c>
      <c r="D445" s="10" t="s">
        <v>38</v>
      </c>
      <c r="E445" s="10" t="s">
        <v>38</v>
      </c>
      <c r="F445" s="10">
        <v>58</v>
      </c>
      <c r="G445" s="10" t="s">
        <v>153</v>
      </c>
      <c r="H445" s="10"/>
      <c r="I445" s="10" t="s">
        <v>160</v>
      </c>
      <c r="J445" s="10" t="s">
        <v>38</v>
      </c>
      <c r="K445" s="10"/>
      <c r="L445" s="10" t="s">
        <v>154</v>
      </c>
      <c r="M445" s="10" t="s">
        <v>67</v>
      </c>
      <c r="N445" s="10" t="s">
        <v>131</v>
      </c>
      <c r="O445" s="12">
        <v>0</v>
      </c>
      <c r="P445" s="8">
        <f>_xlfn.IFNA(VLOOKUP(N445&amp;G445,'By Class Overall'!A:F,6,FALSE),0)</f>
        <v>0</v>
      </c>
      <c r="Q445" s="8">
        <f>_xlfn.IFNA(VLOOKUP(N445&amp;G445,'By Class Overall'!A:G,7,FALSE),0)</f>
        <v>0</v>
      </c>
    </row>
    <row r="446" spans="1:17" x14ac:dyDescent="0.25">
      <c r="A446" s="10">
        <v>3</v>
      </c>
      <c r="B446" s="26" t="s">
        <v>12</v>
      </c>
      <c r="C446" s="10" t="s">
        <v>131</v>
      </c>
      <c r="D446" s="10" t="s">
        <v>38</v>
      </c>
      <c r="E446" s="10" t="s">
        <v>38</v>
      </c>
      <c r="F446" s="10" t="s">
        <v>416</v>
      </c>
      <c r="G446" s="10" t="s">
        <v>417</v>
      </c>
      <c r="H446" s="10"/>
      <c r="I446" s="10" t="s">
        <v>160</v>
      </c>
      <c r="J446" s="10" t="s">
        <v>38</v>
      </c>
      <c r="K446" s="10"/>
      <c r="L446" s="10" t="s">
        <v>418</v>
      </c>
      <c r="M446" s="10" t="s">
        <v>419</v>
      </c>
      <c r="N446" s="10" t="s">
        <v>131</v>
      </c>
      <c r="O446" s="12">
        <v>0</v>
      </c>
      <c r="P446" s="8">
        <f>_xlfn.IFNA(VLOOKUP(N446&amp;G446,'By Class Overall'!A:F,6,FALSE),0)</f>
        <v>0</v>
      </c>
      <c r="Q446" s="8">
        <f>_xlfn.IFNA(VLOOKUP(N446&amp;G446,'By Class Overall'!A:G,7,FALSE),0)</f>
        <v>0</v>
      </c>
    </row>
    <row r="447" spans="1:17" x14ac:dyDescent="0.25">
      <c r="A447" s="10">
        <v>3</v>
      </c>
      <c r="B447" s="10" t="s">
        <v>12</v>
      </c>
      <c r="C447" s="10" t="s">
        <v>131</v>
      </c>
      <c r="D447" s="10" t="s">
        <v>38</v>
      </c>
      <c r="E447" s="10" t="s">
        <v>38</v>
      </c>
      <c r="F447" s="10">
        <v>258</v>
      </c>
      <c r="G447" s="10" t="s">
        <v>75</v>
      </c>
      <c r="H447" s="10"/>
      <c r="I447" s="10" t="s">
        <v>160</v>
      </c>
      <c r="J447" s="10" t="s">
        <v>38</v>
      </c>
      <c r="K447" s="10"/>
      <c r="L447" s="10" t="s">
        <v>34</v>
      </c>
      <c r="M447" s="10" t="s">
        <v>76</v>
      </c>
      <c r="N447" s="10" t="s">
        <v>131</v>
      </c>
      <c r="O447" s="12">
        <v>0</v>
      </c>
      <c r="P447" s="8">
        <f>_xlfn.IFNA(VLOOKUP(N447&amp;G447,'By Class Overall'!A:F,6,FALSE),0)</f>
        <v>0</v>
      </c>
      <c r="Q447" s="8">
        <f>_xlfn.IFNA(VLOOKUP(N447&amp;G447,'By Class Overall'!A:G,7,FALSE),0)</f>
        <v>26</v>
      </c>
    </row>
    <row r="448" spans="1:17" x14ac:dyDescent="0.25">
      <c r="A448" s="10">
        <v>3</v>
      </c>
      <c r="B448" s="10" t="s">
        <v>12</v>
      </c>
      <c r="C448" s="10" t="s">
        <v>131</v>
      </c>
      <c r="D448" s="10" t="s">
        <v>38</v>
      </c>
      <c r="E448" s="10" t="s">
        <v>38</v>
      </c>
      <c r="F448" s="10">
        <v>310</v>
      </c>
      <c r="G448" s="10" t="s">
        <v>423</v>
      </c>
      <c r="H448" s="10"/>
      <c r="I448" s="10" t="s">
        <v>160</v>
      </c>
      <c r="J448" s="10" t="s">
        <v>38</v>
      </c>
      <c r="K448" s="10"/>
      <c r="L448" s="10" t="s">
        <v>421</v>
      </c>
      <c r="M448" s="10" t="s">
        <v>424</v>
      </c>
      <c r="N448" s="10" t="s">
        <v>131</v>
      </c>
      <c r="O448" s="12">
        <v>0</v>
      </c>
      <c r="P448" s="8">
        <f>_xlfn.IFNA(VLOOKUP(N448&amp;G448,'By Class Overall'!A:F,6,FALSE),0)</f>
        <v>0</v>
      </c>
      <c r="Q448" s="8">
        <f>_xlfn.IFNA(VLOOKUP(N448&amp;G448,'By Class Overall'!A:G,7,FALSE),0)</f>
        <v>0</v>
      </c>
    </row>
    <row r="449" spans="1:17" x14ac:dyDescent="0.25">
      <c r="A449" s="10">
        <v>3</v>
      </c>
      <c r="B449" s="26" t="s">
        <v>12</v>
      </c>
      <c r="C449" s="10" t="s">
        <v>131</v>
      </c>
      <c r="D449" s="10" t="s">
        <v>38</v>
      </c>
      <c r="E449" s="10" t="s">
        <v>38</v>
      </c>
      <c r="F449" s="10" t="s">
        <v>465</v>
      </c>
      <c r="G449" s="10" t="s">
        <v>466</v>
      </c>
      <c r="H449" s="10"/>
      <c r="I449" s="10" t="s">
        <v>160</v>
      </c>
      <c r="J449" s="10" t="s">
        <v>38</v>
      </c>
      <c r="K449" s="10"/>
      <c r="L449" s="10" t="s">
        <v>28</v>
      </c>
      <c r="M449" s="10" t="s">
        <v>419</v>
      </c>
      <c r="N449" s="10" t="s">
        <v>131</v>
      </c>
      <c r="O449" s="12">
        <v>0</v>
      </c>
      <c r="P449" s="8">
        <f>_xlfn.IFNA(VLOOKUP(N449&amp;G449,'By Class Overall'!A:F,6,FALSE),0)</f>
        <v>18</v>
      </c>
      <c r="Q449" s="8">
        <f>_xlfn.IFNA(VLOOKUP(N449&amp;G449,'By Class Overall'!A:G,7,FALSE),0)</f>
        <v>19</v>
      </c>
    </row>
    <row r="450" spans="1:17" x14ac:dyDescent="0.25">
      <c r="A450" s="10">
        <v>3</v>
      </c>
      <c r="B450" s="26" t="s">
        <v>12</v>
      </c>
      <c r="C450" s="10" t="s">
        <v>118</v>
      </c>
      <c r="D450" s="10">
        <v>1</v>
      </c>
      <c r="E450" s="10">
        <v>1</v>
      </c>
      <c r="F450" s="10">
        <v>89</v>
      </c>
      <c r="G450" s="10" t="s">
        <v>215</v>
      </c>
      <c r="H450" s="10">
        <v>14</v>
      </c>
      <c r="I450" s="10" t="s">
        <v>501</v>
      </c>
      <c r="J450" s="10"/>
      <c r="K450" s="10"/>
      <c r="L450" s="10" t="s">
        <v>502</v>
      </c>
      <c r="M450" s="10" t="s">
        <v>216</v>
      </c>
      <c r="N450" s="10" t="s">
        <v>118</v>
      </c>
      <c r="O450" s="13">
        <v>50</v>
      </c>
      <c r="P450" s="8">
        <f>_xlfn.IFNA(VLOOKUP(N450&amp;G450,'By Class Overall'!A:F,6,FALSE),0)</f>
        <v>100</v>
      </c>
      <c r="Q450" s="8">
        <f>_xlfn.IFNA(VLOOKUP(N450&amp;G450,'By Class Overall'!A:G,7,FALSE),0)</f>
        <v>3</v>
      </c>
    </row>
    <row r="451" spans="1:17" x14ac:dyDescent="0.25">
      <c r="A451" s="10">
        <v>3</v>
      </c>
      <c r="B451" s="10" t="s">
        <v>12</v>
      </c>
      <c r="C451" s="10" t="s">
        <v>118</v>
      </c>
      <c r="D451" s="10">
        <v>2</v>
      </c>
      <c r="E451" s="10">
        <v>2</v>
      </c>
      <c r="F451" s="10">
        <v>122</v>
      </c>
      <c r="G451" s="10" t="s">
        <v>56</v>
      </c>
      <c r="H451" s="10">
        <v>14</v>
      </c>
      <c r="I451" s="10" t="s">
        <v>510</v>
      </c>
      <c r="J451" s="10">
        <v>0.29199999999999998</v>
      </c>
      <c r="K451" s="10">
        <v>0.29199999999999998</v>
      </c>
      <c r="L451" s="10" t="s">
        <v>17</v>
      </c>
      <c r="M451" s="10" t="s">
        <v>511</v>
      </c>
      <c r="N451" s="10" t="s">
        <v>118</v>
      </c>
      <c r="O451" s="13">
        <v>40</v>
      </c>
      <c r="P451" s="8">
        <f>_xlfn.IFNA(VLOOKUP(N451&amp;G451,'By Class Overall'!A:F,6,FALSE),0)</f>
        <v>172</v>
      </c>
      <c r="Q451" s="8">
        <f>_xlfn.IFNA(VLOOKUP(N451&amp;G451,'By Class Overall'!A:G,7,FALSE),0)</f>
        <v>1</v>
      </c>
    </row>
    <row r="452" spans="1:17" x14ac:dyDescent="0.25">
      <c r="A452" s="10">
        <v>3</v>
      </c>
      <c r="B452" s="26" t="s">
        <v>12</v>
      </c>
      <c r="C452" s="10" t="s">
        <v>118</v>
      </c>
      <c r="D452" s="10">
        <v>4</v>
      </c>
      <c r="E452" s="10">
        <v>3</v>
      </c>
      <c r="F452" s="10">
        <v>84</v>
      </c>
      <c r="G452" s="10" t="s">
        <v>45</v>
      </c>
      <c r="H452" s="10">
        <v>14</v>
      </c>
      <c r="I452" s="10" t="s">
        <v>513</v>
      </c>
      <c r="J452" s="10">
        <v>17.132999999999999</v>
      </c>
      <c r="K452" s="10">
        <v>7.4749999999999996</v>
      </c>
      <c r="L452" s="10" t="s">
        <v>15</v>
      </c>
      <c r="M452" s="10" t="s">
        <v>46</v>
      </c>
      <c r="N452" s="10" t="s">
        <v>118</v>
      </c>
      <c r="O452" s="13">
        <v>32</v>
      </c>
      <c r="P452" s="8">
        <f>_xlfn.IFNA(VLOOKUP(N452&amp;G452,'By Class Overall'!A:F,6,FALSE),0)</f>
        <v>32</v>
      </c>
      <c r="Q452" s="8">
        <f>_xlfn.IFNA(VLOOKUP(N452&amp;G452,'By Class Overall'!A:G,7,FALSE),0)</f>
        <v>12</v>
      </c>
    </row>
    <row r="453" spans="1:17" x14ac:dyDescent="0.25">
      <c r="A453" s="10">
        <v>3</v>
      </c>
      <c r="B453" s="10" t="s">
        <v>12</v>
      </c>
      <c r="C453" s="10" t="s">
        <v>118</v>
      </c>
      <c r="D453" s="10">
        <v>5</v>
      </c>
      <c r="E453" s="10">
        <v>4</v>
      </c>
      <c r="F453" s="10">
        <v>53</v>
      </c>
      <c r="G453" s="10" t="s">
        <v>65</v>
      </c>
      <c r="H453" s="10">
        <v>14</v>
      </c>
      <c r="I453" s="10" t="s">
        <v>514</v>
      </c>
      <c r="J453" s="10">
        <v>18.463000000000001</v>
      </c>
      <c r="K453" s="10">
        <v>1.33</v>
      </c>
      <c r="L453" s="10" t="s">
        <v>17</v>
      </c>
      <c r="M453" s="10" t="s">
        <v>66</v>
      </c>
      <c r="N453" s="10" t="s">
        <v>118</v>
      </c>
      <c r="O453" s="13">
        <v>26</v>
      </c>
      <c r="P453" s="8">
        <f>_xlfn.IFNA(VLOOKUP(N453&amp;G453,'By Class Overall'!A:F,6,FALSE),0)</f>
        <v>124</v>
      </c>
      <c r="Q453" s="8">
        <f>_xlfn.IFNA(VLOOKUP(N453&amp;G453,'By Class Overall'!A:G,7,FALSE),0)</f>
        <v>2</v>
      </c>
    </row>
    <row r="454" spans="1:17" x14ac:dyDescent="0.25">
      <c r="A454" s="10">
        <v>3</v>
      </c>
      <c r="B454" s="10" t="s">
        <v>12</v>
      </c>
      <c r="C454" s="10" t="s">
        <v>118</v>
      </c>
      <c r="D454" s="10">
        <v>6</v>
      </c>
      <c r="E454" s="10">
        <v>5</v>
      </c>
      <c r="F454" s="10">
        <v>79</v>
      </c>
      <c r="G454" s="10" t="s">
        <v>420</v>
      </c>
      <c r="H454" s="10">
        <v>14</v>
      </c>
      <c r="I454" s="10" t="s">
        <v>515</v>
      </c>
      <c r="J454" s="10">
        <v>18.614999999999998</v>
      </c>
      <c r="K454" s="10">
        <v>0.152</v>
      </c>
      <c r="L454" s="10" t="s">
        <v>421</v>
      </c>
      <c r="M454" s="10" t="s">
        <v>422</v>
      </c>
      <c r="N454" s="10" t="s">
        <v>118</v>
      </c>
      <c r="O454" s="13">
        <v>22</v>
      </c>
      <c r="P454" s="8">
        <f>_xlfn.IFNA(VLOOKUP(N454&amp;G454,'By Class Overall'!A:F,6,FALSE),0)</f>
        <v>22</v>
      </c>
      <c r="Q454" s="8">
        <f>_xlfn.IFNA(VLOOKUP(N454&amp;G454,'By Class Overall'!A:G,7,FALSE),0)</f>
        <v>14</v>
      </c>
    </row>
    <row r="455" spans="1:17" x14ac:dyDescent="0.25">
      <c r="A455" s="10">
        <v>3</v>
      </c>
      <c r="B455" s="26" t="s">
        <v>12</v>
      </c>
      <c r="C455" s="10" t="s">
        <v>118</v>
      </c>
      <c r="D455" s="10">
        <v>8</v>
      </c>
      <c r="E455" s="10">
        <v>6</v>
      </c>
      <c r="F455" s="10">
        <v>121</v>
      </c>
      <c r="G455" s="10" t="s">
        <v>59</v>
      </c>
      <c r="H455" s="10">
        <v>14</v>
      </c>
      <c r="I455" s="10" t="s">
        <v>516</v>
      </c>
      <c r="J455" s="10">
        <v>23.428999999999998</v>
      </c>
      <c r="K455" s="10">
        <v>2.8159999999999998</v>
      </c>
      <c r="L455" s="10" t="s">
        <v>60</v>
      </c>
      <c r="M455" s="10" t="s">
        <v>57</v>
      </c>
      <c r="N455" s="10" t="s">
        <v>118</v>
      </c>
      <c r="O455" s="13">
        <v>20</v>
      </c>
      <c r="P455" s="8">
        <f>_xlfn.IFNA(VLOOKUP(N455&amp;G455,'By Class Overall'!A:F,6,FALSE),0)</f>
        <v>96</v>
      </c>
      <c r="Q455" s="8">
        <f>_xlfn.IFNA(VLOOKUP(N455&amp;G455,'By Class Overall'!A:G,7,FALSE),0)</f>
        <v>4</v>
      </c>
    </row>
    <row r="456" spans="1:17" x14ac:dyDescent="0.25">
      <c r="A456" s="10">
        <v>3</v>
      </c>
      <c r="B456" s="10" t="s">
        <v>12</v>
      </c>
      <c r="C456" s="10" t="s">
        <v>118</v>
      </c>
      <c r="D456" s="10">
        <v>9</v>
      </c>
      <c r="E456" s="10">
        <v>7</v>
      </c>
      <c r="F456" s="10">
        <v>174</v>
      </c>
      <c r="G456" s="10" t="s">
        <v>144</v>
      </c>
      <c r="H456" s="10">
        <v>14</v>
      </c>
      <c r="I456" s="10" t="s">
        <v>517</v>
      </c>
      <c r="J456" s="10">
        <v>26.167000000000002</v>
      </c>
      <c r="K456" s="10">
        <v>2.738</v>
      </c>
      <c r="L456" s="10" t="s">
        <v>28</v>
      </c>
      <c r="M456" s="10" t="s">
        <v>89</v>
      </c>
      <c r="N456" s="10" t="s">
        <v>118</v>
      </c>
      <c r="O456" s="13">
        <v>18</v>
      </c>
      <c r="P456" s="8">
        <f>_xlfn.IFNA(VLOOKUP(N456&amp;G456,'By Class Overall'!A:F,6,FALSE),0)</f>
        <v>67</v>
      </c>
      <c r="Q456" s="8">
        <f>_xlfn.IFNA(VLOOKUP(N456&amp;G456,'By Class Overall'!A:G,7,FALSE),0)</f>
        <v>6</v>
      </c>
    </row>
    <row r="457" spans="1:17" x14ac:dyDescent="0.25">
      <c r="A457" s="10">
        <v>3</v>
      </c>
      <c r="B457" s="10" t="s">
        <v>12</v>
      </c>
      <c r="C457" s="10" t="s">
        <v>118</v>
      </c>
      <c r="D457" s="10">
        <v>10</v>
      </c>
      <c r="E457" s="10">
        <v>8</v>
      </c>
      <c r="F457" s="10">
        <v>38</v>
      </c>
      <c r="G457" s="10" t="s">
        <v>472</v>
      </c>
      <c r="H457" s="10">
        <v>14</v>
      </c>
      <c r="I457" s="10" t="s">
        <v>503</v>
      </c>
      <c r="J457" s="10">
        <v>27.154</v>
      </c>
      <c r="K457" s="10">
        <v>0.98699999999999999</v>
      </c>
      <c r="L457" s="10" t="s">
        <v>17</v>
      </c>
      <c r="M457" s="10" t="s">
        <v>473</v>
      </c>
      <c r="N457" s="10" t="s">
        <v>118</v>
      </c>
      <c r="O457" s="13">
        <v>16</v>
      </c>
      <c r="P457" s="8">
        <f>_xlfn.IFNA(VLOOKUP(N457&amp;G457,'By Class Overall'!A:F,6,FALSE),0)</f>
        <v>16</v>
      </c>
      <c r="Q457" s="8">
        <f>_xlfn.IFNA(VLOOKUP(N457&amp;G457,'By Class Overall'!A:G,7,FALSE),0)</f>
        <v>18</v>
      </c>
    </row>
    <row r="458" spans="1:17" x14ac:dyDescent="0.25">
      <c r="A458" s="10">
        <v>3</v>
      </c>
      <c r="B458" s="10" t="s">
        <v>12</v>
      </c>
      <c r="C458" s="10" t="s">
        <v>118</v>
      </c>
      <c r="D458" s="10">
        <v>13</v>
      </c>
      <c r="E458" s="10">
        <v>9</v>
      </c>
      <c r="F458" s="10">
        <v>10</v>
      </c>
      <c r="G458" s="10" t="s">
        <v>143</v>
      </c>
      <c r="H458" s="10">
        <v>14</v>
      </c>
      <c r="I458" s="10" t="s">
        <v>504</v>
      </c>
      <c r="J458" s="11">
        <v>7.0601851851851847E-4</v>
      </c>
      <c r="K458" s="10">
        <v>5.7240000000000002</v>
      </c>
      <c r="L458" s="10" t="s">
        <v>211</v>
      </c>
      <c r="M458" s="10" t="s">
        <v>162</v>
      </c>
      <c r="N458" s="10" t="s">
        <v>118</v>
      </c>
      <c r="O458" s="13">
        <v>14</v>
      </c>
      <c r="P458" s="8">
        <f>_xlfn.IFNA(VLOOKUP(N458&amp;G458,'By Class Overall'!A:F,6,FALSE),0)</f>
        <v>76</v>
      </c>
      <c r="Q458" s="8">
        <f>_xlfn.IFNA(VLOOKUP(N458&amp;G458,'By Class Overall'!A:G,7,FALSE),0)</f>
        <v>5</v>
      </c>
    </row>
    <row r="459" spans="1:17" x14ac:dyDescent="0.25">
      <c r="A459" s="10">
        <v>3</v>
      </c>
      <c r="B459" s="26" t="s">
        <v>12</v>
      </c>
      <c r="C459" s="10" t="s">
        <v>118</v>
      </c>
      <c r="D459" s="10">
        <v>14</v>
      </c>
      <c r="E459" s="10">
        <v>10</v>
      </c>
      <c r="F459" s="10">
        <v>177</v>
      </c>
      <c r="G459" s="10" t="s">
        <v>51</v>
      </c>
      <c r="H459" s="10">
        <v>14</v>
      </c>
      <c r="I459" s="10" t="s">
        <v>505</v>
      </c>
      <c r="J459" s="11">
        <v>7.9861111111111105E-4</v>
      </c>
      <c r="K459" s="10">
        <v>8.0069999999999997</v>
      </c>
      <c r="L459" s="10" t="s">
        <v>28</v>
      </c>
      <c r="M459" s="10" t="s">
        <v>52</v>
      </c>
      <c r="N459" s="10" t="s">
        <v>118</v>
      </c>
      <c r="O459" s="13">
        <v>12</v>
      </c>
      <c r="P459" s="8">
        <f>_xlfn.IFNA(VLOOKUP(N459&amp;G459,'By Class Overall'!A:F,6,FALSE),0)</f>
        <v>50</v>
      </c>
      <c r="Q459" s="8">
        <f>_xlfn.IFNA(VLOOKUP(N459&amp;G459,'By Class Overall'!A:G,7,FALSE),0)</f>
        <v>8</v>
      </c>
    </row>
    <row r="460" spans="1:17" x14ac:dyDescent="0.25">
      <c r="A460" s="10">
        <v>3</v>
      </c>
      <c r="B460" s="10" t="s">
        <v>12</v>
      </c>
      <c r="C460" s="10" t="s">
        <v>118</v>
      </c>
      <c r="D460" s="10">
        <v>15</v>
      </c>
      <c r="E460" s="10">
        <v>11</v>
      </c>
      <c r="F460" s="10">
        <v>464</v>
      </c>
      <c r="G460" s="10" t="s">
        <v>220</v>
      </c>
      <c r="H460" s="10">
        <v>14</v>
      </c>
      <c r="I460" s="10" t="s">
        <v>506</v>
      </c>
      <c r="J460" s="11">
        <v>7.9861111111111105E-4</v>
      </c>
      <c r="K460" s="10">
        <v>1.4999999999999999E-2</v>
      </c>
      <c r="L460" s="10" t="s">
        <v>170</v>
      </c>
      <c r="M460" s="10" t="s">
        <v>507</v>
      </c>
      <c r="N460" s="10" t="s">
        <v>118</v>
      </c>
      <c r="O460" s="13">
        <v>10</v>
      </c>
      <c r="P460" s="8">
        <f>_xlfn.IFNA(VLOOKUP(N460&amp;G460,'By Class Overall'!A:F,6,FALSE),0)</f>
        <v>30</v>
      </c>
      <c r="Q460" s="8">
        <f>_xlfn.IFNA(VLOOKUP(N460&amp;G460,'By Class Overall'!A:G,7,FALSE),0)</f>
        <v>13</v>
      </c>
    </row>
    <row r="461" spans="1:17" x14ac:dyDescent="0.25">
      <c r="A461" s="10">
        <v>3</v>
      </c>
      <c r="B461" s="10" t="s">
        <v>12</v>
      </c>
      <c r="C461" s="10" t="s">
        <v>118</v>
      </c>
      <c r="D461" s="10">
        <v>16</v>
      </c>
      <c r="E461" s="10">
        <v>12</v>
      </c>
      <c r="F461" s="10">
        <v>39</v>
      </c>
      <c r="G461" s="10" t="s">
        <v>53</v>
      </c>
      <c r="H461" s="10">
        <v>14</v>
      </c>
      <c r="I461" s="10" t="s">
        <v>508</v>
      </c>
      <c r="J461" s="11">
        <v>8.6805555555555551E-4</v>
      </c>
      <c r="K461" s="10">
        <v>6.1710000000000003</v>
      </c>
      <c r="L461" s="10" t="s">
        <v>34</v>
      </c>
      <c r="M461" s="10" t="s">
        <v>55</v>
      </c>
      <c r="N461" s="10" t="s">
        <v>118</v>
      </c>
      <c r="O461" s="13">
        <v>9</v>
      </c>
      <c r="P461" s="8">
        <f>_xlfn.IFNA(VLOOKUP(N461&amp;G461,'By Class Overall'!A:F,6,FALSE),0)</f>
        <v>59</v>
      </c>
      <c r="Q461" s="8">
        <f>_xlfn.IFNA(VLOOKUP(N461&amp;G461,'By Class Overall'!A:G,7,FALSE),0)</f>
        <v>7</v>
      </c>
    </row>
    <row r="462" spans="1:17" x14ac:dyDescent="0.25">
      <c r="A462" s="10">
        <v>3</v>
      </c>
      <c r="B462" s="26" t="s">
        <v>12</v>
      </c>
      <c r="C462" s="10" t="s">
        <v>118</v>
      </c>
      <c r="D462" s="10">
        <v>18</v>
      </c>
      <c r="E462" s="10">
        <v>13</v>
      </c>
      <c r="F462" s="10" t="s">
        <v>217</v>
      </c>
      <c r="G462" s="10" t="s">
        <v>218</v>
      </c>
      <c r="H462" s="10">
        <v>13</v>
      </c>
      <c r="I462" s="10" t="s">
        <v>509</v>
      </c>
      <c r="J462" s="10" t="s">
        <v>64</v>
      </c>
      <c r="K462" s="10">
        <v>15.082000000000001</v>
      </c>
      <c r="L462" s="10" t="s">
        <v>17</v>
      </c>
      <c r="M462" s="10" t="s">
        <v>219</v>
      </c>
      <c r="N462" s="10" t="s">
        <v>118</v>
      </c>
      <c r="O462" s="13">
        <v>8</v>
      </c>
      <c r="P462" s="8">
        <f>_xlfn.IFNA(VLOOKUP(N462&amp;G462,'By Class Overall'!A:F,6,FALSE),0)</f>
        <v>20</v>
      </c>
      <c r="Q462" s="8">
        <f>_xlfn.IFNA(VLOOKUP(N462&amp;G462,'By Class Overall'!A:G,7,FALSE),0)</f>
        <v>15</v>
      </c>
    </row>
    <row r="463" spans="1:17" x14ac:dyDescent="0.25">
      <c r="A463" s="10">
        <v>3</v>
      </c>
      <c r="B463" s="10" t="s">
        <v>12</v>
      </c>
      <c r="C463" s="10" t="s">
        <v>118</v>
      </c>
      <c r="D463" s="10">
        <v>20</v>
      </c>
      <c r="E463" s="10">
        <v>14</v>
      </c>
      <c r="F463" s="10">
        <v>117</v>
      </c>
      <c r="G463" s="10" t="s">
        <v>16</v>
      </c>
      <c r="H463" s="10">
        <v>13</v>
      </c>
      <c r="I463" s="10" t="s">
        <v>512</v>
      </c>
      <c r="J463" s="10" t="s">
        <v>64</v>
      </c>
      <c r="K463" s="10">
        <v>19.776</v>
      </c>
      <c r="L463" s="10" t="s">
        <v>34</v>
      </c>
      <c r="M463" s="10" t="s">
        <v>63</v>
      </c>
      <c r="N463" s="10" t="s">
        <v>118</v>
      </c>
      <c r="O463" s="13">
        <v>7</v>
      </c>
      <c r="P463" s="8">
        <f>_xlfn.IFNA(VLOOKUP(N463&amp;G463,'By Class Overall'!A:F,6,FALSE),0)</f>
        <v>17</v>
      </c>
      <c r="Q463" s="8">
        <f>_xlfn.IFNA(VLOOKUP(N463&amp;G463,'By Class Overall'!A:G,7,FALSE),0)</f>
        <v>17</v>
      </c>
    </row>
    <row r="464" spans="1:17" x14ac:dyDescent="0.25">
      <c r="A464" s="10">
        <v>3</v>
      </c>
      <c r="B464" s="10" t="s">
        <v>12</v>
      </c>
      <c r="C464" s="10" t="s">
        <v>118</v>
      </c>
      <c r="D464" s="10" t="s">
        <v>38</v>
      </c>
      <c r="E464" s="10" t="s">
        <v>38</v>
      </c>
      <c r="F464" s="10">
        <v>58</v>
      </c>
      <c r="G464" s="10" t="s">
        <v>153</v>
      </c>
      <c r="H464" s="10"/>
      <c r="I464" s="10" t="s">
        <v>160</v>
      </c>
      <c r="J464" s="10" t="s">
        <v>38</v>
      </c>
      <c r="K464" s="10"/>
      <c r="L464" s="10" t="s">
        <v>154</v>
      </c>
      <c r="M464" s="10" t="s">
        <v>67</v>
      </c>
      <c r="N464" s="10" t="s">
        <v>118</v>
      </c>
      <c r="O464" s="13">
        <v>0</v>
      </c>
      <c r="P464" s="8">
        <f>_xlfn.IFNA(VLOOKUP(N464&amp;G464,'By Class Overall'!A:F,6,FALSE),0)</f>
        <v>0</v>
      </c>
      <c r="Q464" s="8">
        <f>_xlfn.IFNA(VLOOKUP(N464&amp;G464,'By Class Overall'!A:G,7,FALSE),0)</f>
        <v>0</v>
      </c>
    </row>
    <row r="465" spans="1:17" x14ac:dyDescent="0.25">
      <c r="A465" s="10">
        <v>3</v>
      </c>
      <c r="B465" s="26" t="s">
        <v>12</v>
      </c>
      <c r="C465" s="10" t="s">
        <v>118</v>
      </c>
      <c r="D465" s="10" t="s">
        <v>38</v>
      </c>
      <c r="E465" s="10" t="s">
        <v>38</v>
      </c>
      <c r="F465" s="10" t="s">
        <v>416</v>
      </c>
      <c r="G465" s="10" t="s">
        <v>417</v>
      </c>
      <c r="H465" s="10"/>
      <c r="I465" s="10" t="s">
        <v>160</v>
      </c>
      <c r="J465" s="10" t="s">
        <v>38</v>
      </c>
      <c r="K465" s="10"/>
      <c r="L465" s="10" t="s">
        <v>418</v>
      </c>
      <c r="M465" s="10" t="s">
        <v>419</v>
      </c>
      <c r="N465" s="10" t="s">
        <v>118</v>
      </c>
      <c r="O465" s="13">
        <v>0</v>
      </c>
      <c r="P465" s="8">
        <f>_xlfn.IFNA(VLOOKUP(N465&amp;G465,'By Class Overall'!A:F,6,FALSE),0)</f>
        <v>0</v>
      </c>
      <c r="Q465" s="8">
        <f>_xlfn.IFNA(VLOOKUP(N465&amp;G465,'By Class Overall'!A:G,7,FALSE),0)</f>
        <v>0</v>
      </c>
    </row>
    <row r="466" spans="1:17" x14ac:dyDescent="0.25">
      <c r="A466" s="10">
        <v>3</v>
      </c>
      <c r="B466" s="10" t="s">
        <v>12</v>
      </c>
      <c r="C466" s="10" t="s">
        <v>118</v>
      </c>
      <c r="D466" s="10" t="s">
        <v>38</v>
      </c>
      <c r="E466" s="10" t="s">
        <v>38</v>
      </c>
      <c r="F466" s="10">
        <v>258</v>
      </c>
      <c r="G466" s="10" t="s">
        <v>75</v>
      </c>
      <c r="H466" s="10"/>
      <c r="I466" s="10" t="s">
        <v>160</v>
      </c>
      <c r="J466" s="10" t="s">
        <v>38</v>
      </c>
      <c r="K466" s="10"/>
      <c r="L466" s="10" t="s">
        <v>34</v>
      </c>
      <c r="M466" s="10" t="s">
        <v>76</v>
      </c>
      <c r="N466" s="10" t="s">
        <v>118</v>
      </c>
      <c r="O466" s="13">
        <v>0</v>
      </c>
      <c r="P466" s="8">
        <f>_xlfn.IFNA(VLOOKUP(N466&amp;G466,'By Class Overall'!A:F,6,FALSE),0)</f>
        <v>0</v>
      </c>
      <c r="Q466" s="8">
        <f>_xlfn.IFNA(VLOOKUP(N466&amp;G466,'By Class Overall'!A:G,7,FALSE),0)</f>
        <v>19</v>
      </c>
    </row>
    <row r="467" spans="1:17" x14ac:dyDescent="0.25">
      <c r="A467" s="10">
        <v>3</v>
      </c>
      <c r="B467" s="10" t="s">
        <v>12</v>
      </c>
      <c r="C467" s="10" t="s">
        <v>118</v>
      </c>
      <c r="D467" s="10" t="s">
        <v>38</v>
      </c>
      <c r="E467" s="10" t="s">
        <v>38</v>
      </c>
      <c r="F467" s="10">
        <v>310</v>
      </c>
      <c r="G467" s="10" t="s">
        <v>423</v>
      </c>
      <c r="H467" s="10"/>
      <c r="I467" s="10" t="s">
        <v>160</v>
      </c>
      <c r="J467" s="10" t="s">
        <v>38</v>
      </c>
      <c r="K467" s="10"/>
      <c r="L467" s="10" t="s">
        <v>421</v>
      </c>
      <c r="M467" s="10" t="s">
        <v>424</v>
      </c>
      <c r="N467" s="10" t="s">
        <v>118</v>
      </c>
      <c r="O467" s="13">
        <v>0</v>
      </c>
      <c r="P467" s="8">
        <f>_xlfn.IFNA(VLOOKUP(N467&amp;G467,'By Class Overall'!A:F,6,FALSE),0)</f>
        <v>0</v>
      </c>
      <c r="Q467" s="8">
        <f>_xlfn.IFNA(VLOOKUP(N467&amp;G467,'By Class Overall'!A:G,7,FALSE),0)</f>
        <v>0</v>
      </c>
    </row>
    <row r="468" spans="1:17" x14ac:dyDescent="0.25">
      <c r="A468" s="10">
        <v>3</v>
      </c>
      <c r="B468" s="26" t="s">
        <v>12</v>
      </c>
      <c r="C468" s="10" t="s">
        <v>118</v>
      </c>
      <c r="D468" s="10" t="s">
        <v>38</v>
      </c>
      <c r="E468" s="10" t="s">
        <v>38</v>
      </c>
      <c r="F468" s="10" t="s">
        <v>465</v>
      </c>
      <c r="G468" s="10" t="s">
        <v>466</v>
      </c>
      <c r="H468" s="10"/>
      <c r="I468" s="10" t="s">
        <v>160</v>
      </c>
      <c r="J468" s="10" t="s">
        <v>38</v>
      </c>
      <c r="K468" s="10"/>
      <c r="L468" s="10" t="s">
        <v>28</v>
      </c>
      <c r="M468" s="10" t="s">
        <v>419</v>
      </c>
      <c r="N468" s="10" t="s">
        <v>118</v>
      </c>
      <c r="O468" s="13">
        <v>0</v>
      </c>
      <c r="P468" s="8">
        <f>_xlfn.IFNA(VLOOKUP(N468&amp;G468,'By Class Overall'!A:F,6,FALSE),0)</f>
        <v>20</v>
      </c>
      <c r="Q468" s="8">
        <f>_xlfn.IFNA(VLOOKUP(N468&amp;G468,'By Class Overall'!A:G,7,FALSE),0)</f>
        <v>15</v>
      </c>
    </row>
    <row r="469" spans="1:17" x14ac:dyDescent="0.25">
      <c r="A469" s="10">
        <v>3</v>
      </c>
      <c r="B469" s="26" t="s">
        <v>12</v>
      </c>
      <c r="C469" s="10" t="s">
        <v>117</v>
      </c>
      <c r="D469" s="10">
        <v>3</v>
      </c>
      <c r="E469" s="10">
        <v>1</v>
      </c>
      <c r="F469" s="10">
        <v>527</v>
      </c>
      <c r="G469" s="10" t="s">
        <v>49</v>
      </c>
      <c r="H469" s="10">
        <v>14</v>
      </c>
      <c r="I469" s="10" t="s">
        <v>525</v>
      </c>
      <c r="J469" s="10">
        <v>9.6579999999999995</v>
      </c>
      <c r="K469" s="10">
        <v>9.3659999999999997</v>
      </c>
      <c r="L469" s="10" t="s">
        <v>15</v>
      </c>
      <c r="M469" s="10" t="s">
        <v>57</v>
      </c>
      <c r="N469" s="10" t="s">
        <v>117</v>
      </c>
      <c r="O469" s="13">
        <f>IF(N469="Sportsman",0,_xlfn.IFNA(VLOOKUP(E469,'Points and Classes'!A:B,2,FALSE),0))</f>
        <v>50</v>
      </c>
      <c r="P469" s="8">
        <f>_xlfn.IFNA(VLOOKUP(N469&amp;G469,'By Class Overall'!A:F,6,FALSE),0)</f>
        <v>200</v>
      </c>
      <c r="Q469" s="8">
        <f>_xlfn.IFNA(VLOOKUP(N469&amp;G469,'By Class Overall'!A:G,7,FALSE),0)</f>
        <v>1</v>
      </c>
    </row>
    <row r="470" spans="1:17" x14ac:dyDescent="0.25">
      <c r="A470" s="10">
        <v>3</v>
      </c>
      <c r="B470" s="10" t="s">
        <v>12</v>
      </c>
      <c r="C470" s="10" t="s">
        <v>117</v>
      </c>
      <c r="D470" s="10">
        <v>7</v>
      </c>
      <c r="E470" s="10">
        <v>2</v>
      </c>
      <c r="F470" s="10">
        <v>49</v>
      </c>
      <c r="G470" s="10" t="s">
        <v>47</v>
      </c>
      <c r="H470" s="10">
        <v>14</v>
      </c>
      <c r="I470" s="10" t="s">
        <v>526</v>
      </c>
      <c r="J470" s="10">
        <v>20.613</v>
      </c>
      <c r="K470" s="10">
        <v>1.998</v>
      </c>
      <c r="L470" s="10" t="s">
        <v>14</v>
      </c>
      <c r="M470" s="10" t="s">
        <v>48</v>
      </c>
      <c r="N470" s="10" t="s">
        <v>117</v>
      </c>
      <c r="O470" s="13">
        <f>IF(N470="Sportsman",0,_xlfn.IFNA(VLOOKUP(E470,'Points and Classes'!A:B,2,FALSE),0))</f>
        <v>40</v>
      </c>
      <c r="P470" s="8">
        <f>_xlfn.IFNA(VLOOKUP(N470&amp;G470,'By Class Overall'!A:F,6,FALSE),0)</f>
        <v>80</v>
      </c>
      <c r="Q470" s="8">
        <f>_xlfn.IFNA(VLOOKUP(N470&amp;G470,'By Class Overall'!A:G,7,FALSE),0)</f>
        <v>4</v>
      </c>
    </row>
    <row r="471" spans="1:17" x14ac:dyDescent="0.25">
      <c r="A471" s="10">
        <v>3</v>
      </c>
      <c r="B471" s="10" t="s">
        <v>12</v>
      </c>
      <c r="C471" s="10" t="s">
        <v>117</v>
      </c>
      <c r="D471" s="10">
        <v>11</v>
      </c>
      <c r="E471" s="10">
        <v>3</v>
      </c>
      <c r="F471" s="10">
        <v>778</v>
      </c>
      <c r="G471" s="10" t="s">
        <v>462</v>
      </c>
      <c r="H471" s="10">
        <v>14</v>
      </c>
      <c r="I471" s="10" t="s">
        <v>518</v>
      </c>
      <c r="J471" s="10">
        <v>39.741</v>
      </c>
      <c r="K471" s="10">
        <v>12.587</v>
      </c>
      <c r="L471" s="10" t="s">
        <v>15</v>
      </c>
      <c r="M471" s="10" t="s">
        <v>464</v>
      </c>
      <c r="N471" s="10" t="s">
        <v>117</v>
      </c>
      <c r="O471" s="13">
        <f>IF(N471="Sportsman",0,_xlfn.IFNA(VLOOKUP(E471,'Points and Classes'!A:B,2,FALSE),0))</f>
        <v>32</v>
      </c>
      <c r="P471" s="8">
        <f>_xlfn.IFNA(VLOOKUP(N471&amp;G471,'By Class Overall'!A:F,6,FALSE),0)</f>
        <v>32</v>
      </c>
      <c r="Q471" s="8">
        <f>_xlfn.IFNA(VLOOKUP(N471&amp;G471,'By Class Overall'!A:G,7,FALSE),0)</f>
        <v>6</v>
      </c>
    </row>
    <row r="472" spans="1:17" x14ac:dyDescent="0.25">
      <c r="A472" s="10">
        <v>3</v>
      </c>
      <c r="B472" s="10" t="s">
        <v>12</v>
      </c>
      <c r="C472" s="10" t="s">
        <v>117</v>
      </c>
      <c r="D472" s="10">
        <v>12</v>
      </c>
      <c r="E472" s="10">
        <v>4</v>
      </c>
      <c r="F472" s="10">
        <v>93</v>
      </c>
      <c r="G472" s="10" t="s">
        <v>262</v>
      </c>
      <c r="H472" s="10">
        <v>14</v>
      </c>
      <c r="I472" s="10" t="s">
        <v>519</v>
      </c>
      <c r="J472" s="10">
        <v>55.244999999999997</v>
      </c>
      <c r="K472" s="10">
        <v>15.504</v>
      </c>
      <c r="L472" s="10" t="s">
        <v>15</v>
      </c>
      <c r="M472" s="10" t="s">
        <v>264</v>
      </c>
      <c r="N472" s="10" t="s">
        <v>117</v>
      </c>
      <c r="O472" s="13">
        <f>IF(N472="Sportsman",0,_xlfn.IFNA(VLOOKUP(E472,'Points and Classes'!A:B,2,FALSE),0))</f>
        <v>26</v>
      </c>
      <c r="P472" s="8">
        <f>_xlfn.IFNA(VLOOKUP(N472&amp;G472,'By Class Overall'!A:F,6,FALSE),0)</f>
        <v>132</v>
      </c>
      <c r="Q472" s="8">
        <f>_xlfn.IFNA(VLOOKUP(N472&amp;G472,'By Class Overall'!A:G,7,FALSE),0)</f>
        <v>2</v>
      </c>
    </row>
    <row r="473" spans="1:17" x14ac:dyDescent="0.25">
      <c r="A473" s="10">
        <v>3</v>
      </c>
      <c r="B473" s="26" t="s">
        <v>12</v>
      </c>
      <c r="C473" s="10" t="s">
        <v>117</v>
      </c>
      <c r="D473" s="10">
        <v>17</v>
      </c>
      <c r="E473" s="10">
        <v>5</v>
      </c>
      <c r="F473" s="10">
        <v>22</v>
      </c>
      <c r="G473" s="10" t="s">
        <v>21</v>
      </c>
      <c r="H473" s="10">
        <v>13</v>
      </c>
      <c r="I473" s="10" t="s">
        <v>520</v>
      </c>
      <c r="J473" s="10" t="s">
        <v>64</v>
      </c>
      <c r="K473" s="10" t="s">
        <v>64</v>
      </c>
      <c r="L473" s="10" t="s">
        <v>15</v>
      </c>
      <c r="M473" s="10" t="s">
        <v>67</v>
      </c>
      <c r="N473" s="10" t="s">
        <v>117</v>
      </c>
      <c r="O473" s="13">
        <f>IF(N473="Sportsman",0,_xlfn.IFNA(VLOOKUP(E473,'Points and Classes'!A:B,2,FALSE),0))</f>
        <v>22</v>
      </c>
      <c r="P473" s="8">
        <f>_xlfn.IFNA(VLOOKUP(N473&amp;G473,'By Class Overall'!A:F,6,FALSE),0)</f>
        <v>108</v>
      </c>
      <c r="Q473" s="8">
        <f>_xlfn.IFNA(VLOOKUP(N473&amp;G473,'By Class Overall'!A:G,7,FALSE),0)</f>
        <v>3</v>
      </c>
    </row>
    <row r="474" spans="1:17" x14ac:dyDescent="0.25">
      <c r="A474" s="10">
        <v>3</v>
      </c>
      <c r="B474" s="10" t="s">
        <v>12</v>
      </c>
      <c r="C474" s="10" t="s">
        <v>117</v>
      </c>
      <c r="D474" s="10">
        <v>19</v>
      </c>
      <c r="E474" s="10">
        <v>6</v>
      </c>
      <c r="F474" s="10">
        <v>870</v>
      </c>
      <c r="G474" s="10" t="s">
        <v>40</v>
      </c>
      <c r="H474" s="10">
        <v>13</v>
      </c>
      <c r="I474" s="10" t="s">
        <v>521</v>
      </c>
      <c r="J474" s="10" t="s">
        <v>64</v>
      </c>
      <c r="K474" s="10">
        <v>5.548</v>
      </c>
      <c r="L474" s="10" t="s">
        <v>41</v>
      </c>
      <c r="M474" s="10" t="s">
        <v>42</v>
      </c>
      <c r="N474" s="10" t="s">
        <v>117</v>
      </c>
      <c r="O474" s="13">
        <f>IF(N474="Sportsman",0,_xlfn.IFNA(VLOOKUP(E474,'Points and Classes'!A:B,2,FALSE),0))</f>
        <v>20</v>
      </c>
      <c r="P474" s="8">
        <f>_xlfn.IFNA(VLOOKUP(N474&amp;G474,'By Class Overall'!A:F,6,FALSE),0)</f>
        <v>46</v>
      </c>
      <c r="Q474" s="8">
        <f>_xlfn.IFNA(VLOOKUP(N474&amp;G474,'By Class Overall'!A:G,7,FALSE),0)</f>
        <v>5</v>
      </c>
    </row>
    <row r="475" spans="1:17" x14ac:dyDescent="0.25">
      <c r="A475" s="10">
        <v>3</v>
      </c>
      <c r="B475" s="10" t="s">
        <v>12</v>
      </c>
      <c r="C475" s="10" t="s">
        <v>117</v>
      </c>
      <c r="D475" s="10">
        <v>21</v>
      </c>
      <c r="E475" s="10">
        <v>7</v>
      </c>
      <c r="F475" s="10" t="s">
        <v>425</v>
      </c>
      <c r="G475" s="10" t="s">
        <v>426</v>
      </c>
      <c r="H475" s="10">
        <v>5</v>
      </c>
      <c r="I475" s="10" t="s">
        <v>522</v>
      </c>
      <c r="J475" s="10" t="s">
        <v>523</v>
      </c>
      <c r="K475" s="10" t="s">
        <v>524</v>
      </c>
      <c r="L475" s="10" t="s">
        <v>167</v>
      </c>
      <c r="M475" s="10" t="s">
        <v>428</v>
      </c>
      <c r="N475" s="10" t="s">
        <v>117</v>
      </c>
      <c r="O475" s="13">
        <v>0</v>
      </c>
      <c r="P475" s="8">
        <f>_xlfn.IFNA(VLOOKUP(N475&amp;G475,'By Class Overall'!A:F,6,FALSE),0)</f>
        <v>0</v>
      </c>
      <c r="Q475" s="8">
        <f>_xlfn.IFNA(VLOOKUP(N475&amp;G475,'By Class Overall'!A:G,7,FALSE),0)</f>
        <v>8</v>
      </c>
    </row>
    <row r="476" spans="1:17" x14ac:dyDescent="0.25">
      <c r="A476" s="10">
        <v>3</v>
      </c>
      <c r="B476" s="26" t="s">
        <v>12</v>
      </c>
      <c r="C476" s="10" t="s">
        <v>119</v>
      </c>
      <c r="D476" s="10">
        <v>6</v>
      </c>
      <c r="E476" s="10">
        <v>1</v>
      </c>
      <c r="F476" s="10">
        <v>934</v>
      </c>
      <c r="G476" s="10" t="s">
        <v>531</v>
      </c>
      <c r="H476" s="10">
        <v>7</v>
      </c>
      <c r="I476" s="10" t="s">
        <v>532</v>
      </c>
      <c r="J476" s="10">
        <v>55.165999999999997</v>
      </c>
      <c r="K476" s="10">
        <v>17.89</v>
      </c>
      <c r="L476" s="10" t="s">
        <v>586</v>
      </c>
      <c r="M476" s="10" t="s">
        <v>533</v>
      </c>
      <c r="N476" s="10" t="s">
        <v>119</v>
      </c>
      <c r="O476" s="10">
        <v>50</v>
      </c>
      <c r="P476" s="8">
        <f>_xlfn.IFNA(VLOOKUP(N476&amp;G476,'By Class Overall'!A:F,6,FALSE),0)</f>
        <v>50</v>
      </c>
      <c r="Q476" s="8">
        <f>_xlfn.IFNA(VLOOKUP(N476&amp;G476,'By Class Overall'!A:G,7,FALSE),0)</f>
        <v>4</v>
      </c>
    </row>
    <row r="477" spans="1:17" x14ac:dyDescent="0.25">
      <c r="A477" s="10">
        <v>3</v>
      </c>
      <c r="B477" s="10" t="s">
        <v>12</v>
      </c>
      <c r="C477" s="10" t="s">
        <v>119</v>
      </c>
      <c r="D477" s="10">
        <v>7</v>
      </c>
      <c r="E477" s="10">
        <v>2</v>
      </c>
      <c r="F477" s="10">
        <v>32</v>
      </c>
      <c r="G477" s="10" t="s">
        <v>94</v>
      </c>
      <c r="H477" s="10">
        <v>7</v>
      </c>
      <c r="I477" s="10" t="s">
        <v>534</v>
      </c>
      <c r="J477" s="11">
        <v>7.175925925925927E-4</v>
      </c>
      <c r="K477" s="10">
        <v>6.61</v>
      </c>
      <c r="L477" s="10" t="s">
        <v>95</v>
      </c>
      <c r="M477" s="10" t="s">
        <v>96</v>
      </c>
      <c r="N477" s="10" t="s">
        <v>119</v>
      </c>
      <c r="O477" s="10">
        <v>40</v>
      </c>
      <c r="P477" s="8">
        <f>_xlfn.IFNA(VLOOKUP(N477&amp;G477,'By Class Overall'!A:F,6,FALSE),0)</f>
        <v>142</v>
      </c>
      <c r="Q477" s="8">
        <f>_xlfn.IFNA(VLOOKUP(N477&amp;G477,'By Class Overall'!A:G,7,FALSE),0)</f>
        <v>1</v>
      </c>
    </row>
    <row r="478" spans="1:17" x14ac:dyDescent="0.25">
      <c r="A478" s="10">
        <v>3</v>
      </c>
      <c r="B478" s="10" t="s">
        <v>12</v>
      </c>
      <c r="C478" s="10" t="s">
        <v>119</v>
      </c>
      <c r="D478" s="10">
        <v>11</v>
      </c>
      <c r="E478" s="10">
        <v>3</v>
      </c>
      <c r="F478" s="10">
        <v>660</v>
      </c>
      <c r="G478" s="10" t="s">
        <v>35</v>
      </c>
      <c r="H478" s="10">
        <v>7</v>
      </c>
      <c r="I478" s="10" t="s">
        <v>527</v>
      </c>
      <c r="J478" s="11">
        <v>9.1435185185185185E-4</v>
      </c>
      <c r="K478" s="10">
        <v>2.012</v>
      </c>
      <c r="L478" s="10" t="s">
        <v>79</v>
      </c>
      <c r="M478" s="10" t="s">
        <v>36</v>
      </c>
      <c r="N478" s="10" t="s">
        <v>119</v>
      </c>
      <c r="O478" s="10">
        <v>32</v>
      </c>
      <c r="P478" s="8">
        <f>_xlfn.IFNA(VLOOKUP(N478&amp;G478,'By Class Overall'!A:F,6,FALSE),0)</f>
        <v>140</v>
      </c>
      <c r="Q478" s="8">
        <f>_xlfn.IFNA(VLOOKUP(N478&amp;G478,'By Class Overall'!A:G,7,FALSE),0)</f>
        <v>2</v>
      </c>
    </row>
    <row r="479" spans="1:17" x14ac:dyDescent="0.25">
      <c r="A479" s="10">
        <v>3</v>
      </c>
      <c r="B479" s="26" t="s">
        <v>12</v>
      </c>
      <c r="C479" s="10" t="s">
        <v>119</v>
      </c>
      <c r="D479" s="10">
        <v>12</v>
      </c>
      <c r="E479" s="10">
        <v>4</v>
      </c>
      <c r="F479" s="10">
        <v>317</v>
      </c>
      <c r="G479" s="10" t="s">
        <v>268</v>
      </c>
      <c r="H479" s="10">
        <v>7</v>
      </c>
      <c r="I479" s="10" t="s">
        <v>528</v>
      </c>
      <c r="J479" s="11">
        <v>9.2592592592592585E-4</v>
      </c>
      <c r="K479" s="10">
        <v>0.95599999999999996</v>
      </c>
      <c r="L479" s="10" t="s">
        <v>270</v>
      </c>
      <c r="M479" s="10" t="s">
        <v>271</v>
      </c>
      <c r="N479" s="10" t="s">
        <v>119</v>
      </c>
      <c r="O479" s="10">
        <v>26</v>
      </c>
      <c r="P479" s="8">
        <f>_xlfn.IFNA(VLOOKUP(N479&amp;G479,'By Class Overall'!A:F,6,FALSE),0)</f>
        <v>138</v>
      </c>
      <c r="Q479" s="8">
        <f>_xlfn.IFNA(VLOOKUP(N479&amp;G479,'By Class Overall'!A:G,7,FALSE),0)</f>
        <v>3</v>
      </c>
    </row>
    <row r="480" spans="1:17" x14ac:dyDescent="0.25">
      <c r="A480" s="10">
        <v>3</v>
      </c>
      <c r="B480" s="10" t="s">
        <v>12</v>
      </c>
      <c r="C480" s="10" t="s">
        <v>119</v>
      </c>
      <c r="D480" s="10">
        <v>13</v>
      </c>
      <c r="E480" s="10">
        <v>5</v>
      </c>
      <c r="F480" s="10">
        <v>369</v>
      </c>
      <c r="G480" s="10" t="s">
        <v>141</v>
      </c>
      <c r="H480" s="10">
        <v>7</v>
      </c>
      <c r="I480" s="10" t="s">
        <v>529</v>
      </c>
      <c r="J480" s="11">
        <v>9.9537037037037042E-4</v>
      </c>
      <c r="K480" s="10">
        <v>5.3390000000000004</v>
      </c>
      <c r="L480" s="10" t="s">
        <v>142</v>
      </c>
      <c r="M480" s="10" t="s">
        <v>203</v>
      </c>
      <c r="N480" s="10" t="s">
        <v>119</v>
      </c>
      <c r="O480" s="10">
        <v>22</v>
      </c>
      <c r="P480" s="8">
        <f>_xlfn.IFNA(VLOOKUP(N480&amp;G480,'By Class Overall'!A:F,6,FALSE),0)</f>
        <v>22</v>
      </c>
      <c r="Q480" s="8">
        <f>_xlfn.IFNA(VLOOKUP(N480&amp;G480,'By Class Overall'!A:G,7,FALSE),0)</f>
        <v>10</v>
      </c>
    </row>
    <row r="481" spans="1:17" x14ac:dyDescent="0.25">
      <c r="A481" s="10">
        <v>3</v>
      </c>
      <c r="B481" s="10" t="s">
        <v>12</v>
      </c>
      <c r="C481" s="10" t="s">
        <v>119</v>
      </c>
      <c r="D481" s="10">
        <v>14</v>
      </c>
      <c r="E481" s="10">
        <v>6</v>
      </c>
      <c r="F481" s="10">
        <v>113</v>
      </c>
      <c r="G481" s="10" t="s">
        <v>149</v>
      </c>
      <c r="H481" s="10">
        <v>7</v>
      </c>
      <c r="I481" s="10" t="s">
        <v>530</v>
      </c>
      <c r="J481" s="11">
        <v>1.0648148148148147E-3</v>
      </c>
      <c r="K481" s="10">
        <v>6.0110000000000001</v>
      </c>
      <c r="L481" s="10" t="s">
        <v>206</v>
      </c>
      <c r="M481" s="10" t="s">
        <v>437</v>
      </c>
      <c r="N481" s="10" t="s">
        <v>119</v>
      </c>
      <c r="O481" s="10">
        <v>20</v>
      </c>
      <c r="P481" s="8">
        <f>_xlfn.IFNA(VLOOKUP(N481&amp;G481,'By Class Overall'!A:F,6,FALSE),0)</f>
        <v>46</v>
      </c>
      <c r="Q481" s="8">
        <f>_xlfn.IFNA(VLOOKUP(N481&amp;G481,'By Class Overall'!A:G,7,FALSE),0)</f>
        <v>6</v>
      </c>
    </row>
    <row r="482" spans="1:17" x14ac:dyDescent="0.25">
      <c r="A482" s="10">
        <v>3</v>
      </c>
      <c r="B482" s="10" t="s">
        <v>12</v>
      </c>
      <c r="C482" s="10" t="s">
        <v>119</v>
      </c>
      <c r="D482" s="10" t="s">
        <v>38</v>
      </c>
      <c r="E482" s="10" t="s">
        <v>38</v>
      </c>
      <c r="F482" s="10">
        <v>123</v>
      </c>
      <c r="G482" s="10" t="s">
        <v>106</v>
      </c>
      <c r="H482" s="10"/>
      <c r="I482" s="10" t="s">
        <v>160</v>
      </c>
      <c r="J482" s="10" t="s">
        <v>38</v>
      </c>
      <c r="K482" s="10"/>
      <c r="L482" s="10" t="s">
        <v>86</v>
      </c>
      <c r="M482" s="10" t="s">
        <v>108</v>
      </c>
      <c r="N482" s="10" t="s">
        <v>119</v>
      </c>
      <c r="O482" s="10">
        <v>0</v>
      </c>
      <c r="P482" s="8">
        <f>_xlfn.IFNA(VLOOKUP(N482&amp;G482,'By Class Overall'!A:F,6,FALSE),0)</f>
        <v>0</v>
      </c>
      <c r="Q482" s="8">
        <f>_xlfn.IFNA(VLOOKUP(N482&amp;G482,'By Class Overall'!A:G,7,FALSE),0)</f>
        <v>0</v>
      </c>
    </row>
    <row r="483" spans="1:17" x14ac:dyDescent="0.25">
      <c r="A483" s="10">
        <v>3</v>
      </c>
      <c r="B483" s="26" t="s">
        <v>12</v>
      </c>
      <c r="C483" s="10" t="s">
        <v>276</v>
      </c>
      <c r="D483" s="10">
        <v>1</v>
      </c>
      <c r="E483" s="10">
        <v>1</v>
      </c>
      <c r="F483" s="10">
        <v>49</v>
      </c>
      <c r="G483" s="10" t="s">
        <v>47</v>
      </c>
      <c r="H483" s="10">
        <v>7</v>
      </c>
      <c r="I483" s="10" t="s">
        <v>535</v>
      </c>
      <c r="J483" s="10"/>
      <c r="K483" s="10"/>
      <c r="L483" s="10" t="s">
        <v>14</v>
      </c>
      <c r="M483" s="10" t="s">
        <v>48</v>
      </c>
      <c r="N483" s="10" t="s">
        <v>276</v>
      </c>
      <c r="O483" s="10">
        <v>50</v>
      </c>
      <c r="P483" s="8">
        <f>_xlfn.IFNA(VLOOKUP(N483&amp;G483,'By Class Overall'!A:F,6,FALSE),0)</f>
        <v>90</v>
      </c>
      <c r="Q483" s="8">
        <f>_xlfn.IFNA(VLOOKUP(N483&amp;G483,'By Class Overall'!A:G,7,FALSE),0)</f>
        <v>5</v>
      </c>
    </row>
    <row r="484" spans="1:17" x14ac:dyDescent="0.25">
      <c r="A484" s="10">
        <v>3</v>
      </c>
      <c r="B484" s="10" t="s">
        <v>12</v>
      </c>
      <c r="C484" s="10" t="s">
        <v>276</v>
      </c>
      <c r="D484" s="10">
        <v>2</v>
      </c>
      <c r="E484" s="10">
        <v>2</v>
      </c>
      <c r="F484" s="10">
        <v>527</v>
      </c>
      <c r="G484" s="10" t="s">
        <v>49</v>
      </c>
      <c r="H484" s="10">
        <v>7</v>
      </c>
      <c r="I484" s="10" t="s">
        <v>537</v>
      </c>
      <c r="J484" s="10">
        <v>1.232</v>
      </c>
      <c r="K484" s="10">
        <v>1.232</v>
      </c>
      <c r="L484" s="10" t="s">
        <v>15</v>
      </c>
      <c r="M484" s="10" t="s">
        <v>57</v>
      </c>
      <c r="N484" s="10" t="s">
        <v>276</v>
      </c>
      <c r="O484" s="10">
        <v>40</v>
      </c>
      <c r="P484" s="8">
        <f>_xlfn.IFNA(VLOOKUP(N484&amp;G484,'By Class Overall'!A:F,6,FALSE),0)</f>
        <v>140</v>
      </c>
      <c r="Q484" s="8">
        <f>_xlfn.IFNA(VLOOKUP(N484&amp;G484,'By Class Overall'!A:G,7,FALSE),0)</f>
        <v>1</v>
      </c>
    </row>
    <row r="485" spans="1:17" x14ac:dyDescent="0.25">
      <c r="A485" s="10">
        <v>3</v>
      </c>
      <c r="B485" s="26" t="s">
        <v>12</v>
      </c>
      <c r="C485" s="10" t="s">
        <v>276</v>
      </c>
      <c r="D485" s="10">
        <v>3</v>
      </c>
      <c r="E485" s="10">
        <v>3</v>
      </c>
      <c r="F485" s="10">
        <v>778</v>
      </c>
      <c r="G485" s="10" t="s">
        <v>462</v>
      </c>
      <c r="H485" s="10">
        <v>7</v>
      </c>
      <c r="I485" s="10" t="s">
        <v>538</v>
      </c>
      <c r="J485" s="10">
        <v>14.797000000000001</v>
      </c>
      <c r="K485" s="10">
        <v>13.565</v>
      </c>
      <c r="L485" s="10" t="s">
        <v>15</v>
      </c>
      <c r="M485" s="10" t="s">
        <v>464</v>
      </c>
      <c r="N485" s="10" t="s">
        <v>276</v>
      </c>
      <c r="O485" s="10">
        <v>32</v>
      </c>
      <c r="P485" s="8">
        <f>_xlfn.IFNA(VLOOKUP(N485&amp;G485,'By Class Overall'!A:F,6,FALSE),0)</f>
        <v>32</v>
      </c>
      <c r="Q485" s="8">
        <f>_xlfn.IFNA(VLOOKUP(N485&amp;G485,'By Class Overall'!A:G,7,FALSE),0)</f>
        <v>8</v>
      </c>
    </row>
    <row r="486" spans="1:17" x14ac:dyDescent="0.25">
      <c r="A486" s="10">
        <v>3</v>
      </c>
      <c r="B486" s="10" t="s">
        <v>12</v>
      </c>
      <c r="C486" s="10" t="s">
        <v>276</v>
      </c>
      <c r="D486" s="10">
        <v>7</v>
      </c>
      <c r="E486" s="10">
        <v>4</v>
      </c>
      <c r="F486" s="10">
        <v>93</v>
      </c>
      <c r="G486" s="10" t="s">
        <v>262</v>
      </c>
      <c r="H486" s="10">
        <v>7</v>
      </c>
      <c r="I486" s="10" t="s">
        <v>539</v>
      </c>
      <c r="J486" s="10">
        <v>41.198999999999998</v>
      </c>
      <c r="K486" s="10">
        <v>12.946</v>
      </c>
      <c r="L486" s="10" t="s">
        <v>15</v>
      </c>
      <c r="M486" s="10" t="s">
        <v>264</v>
      </c>
      <c r="N486" s="10" t="s">
        <v>276</v>
      </c>
      <c r="O486" s="10">
        <v>26</v>
      </c>
      <c r="P486" s="8">
        <f>_xlfn.IFNA(VLOOKUP(N486&amp;G486,'By Class Overall'!A:F,6,FALSE),0)</f>
        <v>116</v>
      </c>
      <c r="Q486" s="8">
        <f>_xlfn.IFNA(VLOOKUP(N486&amp;G486,'By Class Overall'!A:G,7,FALSE),0)</f>
        <v>3</v>
      </c>
    </row>
    <row r="487" spans="1:17" x14ac:dyDescent="0.25">
      <c r="A487" s="10">
        <v>3</v>
      </c>
      <c r="B487" s="10" t="s">
        <v>12</v>
      </c>
      <c r="C487" s="10" t="s">
        <v>276</v>
      </c>
      <c r="D487" s="10">
        <v>9</v>
      </c>
      <c r="E487" s="10">
        <v>5</v>
      </c>
      <c r="F487" s="10">
        <v>22</v>
      </c>
      <c r="G487" s="10" t="s">
        <v>21</v>
      </c>
      <c r="H487" s="10">
        <v>7</v>
      </c>
      <c r="I487" s="10" t="s">
        <v>540</v>
      </c>
      <c r="J487" s="10">
        <v>44.92</v>
      </c>
      <c r="K487" s="10">
        <v>0.746</v>
      </c>
      <c r="L487" s="10" t="s">
        <v>15</v>
      </c>
      <c r="M487" s="10" t="s">
        <v>67</v>
      </c>
      <c r="N487" s="10" t="s">
        <v>276</v>
      </c>
      <c r="O487" s="10">
        <v>22</v>
      </c>
      <c r="P487" s="8">
        <f>_xlfn.IFNA(VLOOKUP(N487&amp;G487,'By Class Overall'!A:F,6,FALSE),0)</f>
        <v>102</v>
      </c>
      <c r="Q487" s="8">
        <f>_xlfn.IFNA(VLOOKUP(N487&amp;G487,'By Class Overall'!A:G,7,FALSE),0)</f>
        <v>4</v>
      </c>
    </row>
    <row r="488" spans="1:17" x14ac:dyDescent="0.25">
      <c r="A488" s="10">
        <v>3</v>
      </c>
      <c r="B488" s="10" t="s">
        <v>12</v>
      </c>
      <c r="C488" s="10" t="s">
        <v>276</v>
      </c>
      <c r="D488" s="10">
        <v>14</v>
      </c>
      <c r="E488" s="10">
        <v>6</v>
      </c>
      <c r="F488" s="10">
        <v>966</v>
      </c>
      <c r="G488" s="10" t="s">
        <v>190</v>
      </c>
      <c r="H488" s="10">
        <v>7</v>
      </c>
      <c r="I488" s="10" t="s">
        <v>536</v>
      </c>
      <c r="J488" s="11">
        <v>8.1018518518518516E-4</v>
      </c>
      <c r="K488" s="10">
        <v>8.0589999999999993</v>
      </c>
      <c r="L488" s="10" t="s">
        <v>161</v>
      </c>
      <c r="M488" s="10" t="s">
        <v>450</v>
      </c>
      <c r="N488" s="10" t="s">
        <v>276</v>
      </c>
      <c r="O488" s="10">
        <v>20</v>
      </c>
      <c r="P488" s="8">
        <f>_xlfn.IFNA(VLOOKUP(N488&amp;G488,'By Class Overall'!A:F,6,FALSE),0)</f>
        <v>124</v>
      </c>
      <c r="Q488" s="8">
        <f>_xlfn.IFNA(VLOOKUP(N488&amp;G488,'By Class Overall'!A:G,7,FALSE),0)</f>
        <v>2</v>
      </c>
    </row>
    <row r="489" spans="1:17" x14ac:dyDescent="0.25">
      <c r="A489" s="10">
        <v>3</v>
      </c>
      <c r="B489" s="26" t="s">
        <v>12</v>
      </c>
      <c r="C489" s="10" t="s">
        <v>276</v>
      </c>
      <c r="D489" s="10" t="s">
        <v>151</v>
      </c>
      <c r="E489" s="10" t="s">
        <v>151</v>
      </c>
      <c r="F489" s="10">
        <v>84</v>
      </c>
      <c r="G489" s="10" t="s">
        <v>45</v>
      </c>
      <c r="H489" s="10">
        <v>4</v>
      </c>
      <c r="I489" s="10" t="s">
        <v>541</v>
      </c>
      <c r="J489" s="10" t="s">
        <v>151</v>
      </c>
      <c r="K489" s="10" t="s">
        <v>64</v>
      </c>
      <c r="L489" s="10" t="s">
        <v>15</v>
      </c>
      <c r="M489" s="10" t="s">
        <v>46</v>
      </c>
      <c r="N489" s="10" t="s">
        <v>276</v>
      </c>
      <c r="O489" s="10">
        <v>18</v>
      </c>
      <c r="P489" s="8">
        <f>_xlfn.IFNA(VLOOKUP(N489&amp;G489,'By Class Overall'!A:F,6,FALSE),0)</f>
        <v>18</v>
      </c>
      <c r="Q489" s="8">
        <f>_xlfn.IFNA(VLOOKUP(N489&amp;G489,'By Class Overall'!A:G,7,FALSE),0)</f>
        <v>10</v>
      </c>
    </row>
    <row r="490" spans="1:17" x14ac:dyDescent="0.25">
      <c r="A490" s="10">
        <v>3</v>
      </c>
      <c r="B490" s="10" t="s">
        <v>12</v>
      </c>
      <c r="C490" s="10" t="s">
        <v>276</v>
      </c>
      <c r="D490" s="10" t="s">
        <v>38</v>
      </c>
      <c r="E490" s="10" t="s">
        <v>38</v>
      </c>
      <c r="F490" s="10">
        <v>750</v>
      </c>
      <c r="G490" s="10" t="s">
        <v>204</v>
      </c>
      <c r="H490" s="10"/>
      <c r="I490" s="10" t="s">
        <v>160</v>
      </c>
      <c r="J490" s="10" t="s">
        <v>38</v>
      </c>
      <c r="K490" s="10"/>
      <c r="L490" s="10" t="s">
        <v>15</v>
      </c>
      <c r="M490" s="10" t="s">
        <v>205</v>
      </c>
      <c r="N490" s="10" t="s">
        <v>276</v>
      </c>
      <c r="O490" s="10">
        <v>0</v>
      </c>
      <c r="P490" s="8">
        <f>_xlfn.IFNA(VLOOKUP(N490&amp;G490,'By Class Overall'!A:F,6,FALSE),0)</f>
        <v>0</v>
      </c>
      <c r="Q490" s="8">
        <f>_xlfn.IFNA(VLOOKUP(N490&amp;G490,'By Class Overall'!A:G,7,FALSE),0)</f>
        <v>0</v>
      </c>
    </row>
    <row r="491" spans="1:17" x14ac:dyDescent="0.25">
      <c r="A491" s="10">
        <v>3</v>
      </c>
      <c r="B491" s="10" t="s">
        <v>12</v>
      </c>
      <c r="C491" s="10" t="s">
        <v>90</v>
      </c>
      <c r="D491" s="10">
        <v>1</v>
      </c>
      <c r="E491" s="10">
        <v>1</v>
      </c>
      <c r="F491" s="10">
        <v>122</v>
      </c>
      <c r="G491" s="10" t="s">
        <v>56</v>
      </c>
      <c r="H491" s="10">
        <v>7</v>
      </c>
      <c r="I491" s="10" t="s">
        <v>542</v>
      </c>
      <c r="J491" s="10"/>
      <c r="K491" s="10"/>
      <c r="L491" s="10" t="s">
        <v>15</v>
      </c>
      <c r="M491" s="10" t="s">
        <v>511</v>
      </c>
      <c r="N491" s="10" t="s">
        <v>90</v>
      </c>
      <c r="O491" s="10">
        <v>50</v>
      </c>
      <c r="P491" s="8">
        <f>_xlfn.IFNA(VLOOKUP(N491&amp;G491,'By Class Overall'!A:F,6,FALSE),0)</f>
        <v>172</v>
      </c>
      <c r="Q491" s="8">
        <f>_xlfn.IFNA(VLOOKUP(N491&amp;G491,'By Class Overall'!A:G,7,FALSE),0)</f>
        <v>1</v>
      </c>
    </row>
    <row r="492" spans="1:17" x14ac:dyDescent="0.25">
      <c r="A492" s="10">
        <v>3</v>
      </c>
      <c r="B492" s="26" t="s">
        <v>12</v>
      </c>
      <c r="C492" s="10" t="s">
        <v>90</v>
      </c>
      <c r="D492" s="10">
        <v>2</v>
      </c>
      <c r="E492" s="10">
        <v>2</v>
      </c>
      <c r="F492" s="10">
        <v>778</v>
      </c>
      <c r="G492" s="10" t="s">
        <v>462</v>
      </c>
      <c r="H492" s="10">
        <v>7</v>
      </c>
      <c r="I492" s="10" t="s">
        <v>543</v>
      </c>
      <c r="J492" s="10">
        <v>4.8</v>
      </c>
      <c r="K492" s="10">
        <v>4.8</v>
      </c>
      <c r="L492" s="10" t="s">
        <v>15</v>
      </c>
      <c r="M492" s="10" t="s">
        <v>464</v>
      </c>
      <c r="N492" s="10" t="s">
        <v>90</v>
      </c>
      <c r="O492" s="10">
        <v>40</v>
      </c>
      <c r="P492" s="8">
        <f>_xlfn.IFNA(VLOOKUP(N492&amp;G492,'By Class Overall'!A:F,6,FALSE),0)</f>
        <v>40</v>
      </c>
      <c r="Q492" s="8">
        <f>_xlfn.IFNA(VLOOKUP(N492&amp;G492,'By Class Overall'!A:G,7,FALSE),0)</f>
        <v>5</v>
      </c>
    </row>
    <row r="493" spans="1:17" x14ac:dyDescent="0.25">
      <c r="A493" s="10">
        <v>3</v>
      </c>
      <c r="B493" s="10" t="s">
        <v>12</v>
      </c>
      <c r="C493" s="10" t="s">
        <v>90</v>
      </c>
      <c r="D493" s="10">
        <v>3</v>
      </c>
      <c r="E493" s="10">
        <v>3</v>
      </c>
      <c r="F493" s="10" t="s">
        <v>425</v>
      </c>
      <c r="G493" s="10" t="s">
        <v>426</v>
      </c>
      <c r="H493" s="10">
        <v>7</v>
      </c>
      <c r="I493" s="10" t="s">
        <v>544</v>
      </c>
      <c r="J493" s="10">
        <v>14.792999999999999</v>
      </c>
      <c r="K493" s="10">
        <v>9.9930000000000003</v>
      </c>
      <c r="L493" s="10" t="s">
        <v>167</v>
      </c>
      <c r="M493" s="10" t="s">
        <v>428</v>
      </c>
      <c r="N493" s="10" t="s">
        <v>90</v>
      </c>
      <c r="O493" s="10">
        <v>32</v>
      </c>
      <c r="P493" s="8">
        <f>_xlfn.IFNA(VLOOKUP(N493&amp;G493,'By Class Overall'!A:F,6,FALSE),0)</f>
        <v>32</v>
      </c>
      <c r="Q493" s="8">
        <f>_xlfn.IFNA(VLOOKUP(N493&amp;G493,'By Class Overall'!A:G,7,FALSE),0)</f>
        <v>8</v>
      </c>
    </row>
    <row r="494" spans="1:17" x14ac:dyDescent="0.25">
      <c r="A494" s="10">
        <v>3</v>
      </c>
      <c r="B494" s="10" t="s">
        <v>12</v>
      </c>
      <c r="C494" s="10" t="s">
        <v>90</v>
      </c>
      <c r="D494" s="10">
        <v>4</v>
      </c>
      <c r="E494" s="10">
        <v>4</v>
      </c>
      <c r="F494" s="10">
        <v>22</v>
      </c>
      <c r="G494" s="10" t="s">
        <v>21</v>
      </c>
      <c r="H494" s="10">
        <v>7</v>
      </c>
      <c r="I494" s="10" t="s">
        <v>545</v>
      </c>
      <c r="J494" s="10">
        <v>31.529</v>
      </c>
      <c r="K494" s="10">
        <v>16.736000000000001</v>
      </c>
      <c r="L494" s="10" t="s">
        <v>15</v>
      </c>
      <c r="M494" s="10" t="s">
        <v>67</v>
      </c>
      <c r="N494" s="10" t="s">
        <v>90</v>
      </c>
      <c r="O494" s="10">
        <v>26</v>
      </c>
      <c r="P494" s="8">
        <f>_xlfn.IFNA(VLOOKUP(N494&amp;G494,'By Class Overall'!A:F,6,FALSE),0)</f>
        <v>140</v>
      </c>
      <c r="Q494" s="8">
        <f>_xlfn.IFNA(VLOOKUP(N494&amp;G494,'By Class Overall'!A:G,7,FALSE),0)</f>
        <v>2</v>
      </c>
    </row>
    <row r="495" spans="1:17" x14ac:dyDescent="0.25">
      <c r="A495" s="10">
        <v>3</v>
      </c>
      <c r="B495" s="26" t="s">
        <v>12</v>
      </c>
      <c r="C495" s="10" t="s">
        <v>90</v>
      </c>
      <c r="D495" s="10">
        <v>5</v>
      </c>
      <c r="E495" s="10">
        <v>5</v>
      </c>
      <c r="F495" s="10">
        <v>126</v>
      </c>
      <c r="G495" s="10" t="s">
        <v>405</v>
      </c>
      <c r="H495" s="10">
        <v>7</v>
      </c>
      <c r="I495" s="10" t="s">
        <v>546</v>
      </c>
      <c r="J495" s="10">
        <v>42.368000000000002</v>
      </c>
      <c r="K495" s="10">
        <v>10.839</v>
      </c>
      <c r="L495" s="10" t="s">
        <v>15</v>
      </c>
      <c r="M495" s="10" t="s">
        <v>407</v>
      </c>
      <c r="N495" s="10" t="s">
        <v>90</v>
      </c>
      <c r="O495" s="10">
        <v>22</v>
      </c>
      <c r="P495" s="8">
        <f>_xlfn.IFNA(VLOOKUP(N495&amp;G495,'By Class Overall'!A:F,6,FALSE),0)</f>
        <v>74</v>
      </c>
      <c r="Q495" s="8">
        <f>_xlfn.IFNA(VLOOKUP(N495&amp;G495,'By Class Overall'!A:G,7,FALSE),0)</f>
        <v>3</v>
      </c>
    </row>
    <row r="496" spans="1:17" x14ac:dyDescent="0.25">
      <c r="A496" s="10">
        <v>3</v>
      </c>
      <c r="B496" s="10" t="s">
        <v>12</v>
      </c>
      <c r="C496" s="10" t="s">
        <v>90</v>
      </c>
      <c r="D496" s="10" t="s">
        <v>151</v>
      </c>
      <c r="E496" s="10" t="s">
        <v>151</v>
      </c>
      <c r="F496" s="10">
        <v>168</v>
      </c>
      <c r="G496" s="10" t="s">
        <v>409</v>
      </c>
      <c r="H496" s="10">
        <v>1</v>
      </c>
      <c r="I496" s="10" t="s">
        <v>547</v>
      </c>
      <c r="J496" s="10" t="s">
        <v>151</v>
      </c>
      <c r="K496" s="10" t="s">
        <v>548</v>
      </c>
      <c r="L496" s="10" t="s">
        <v>41</v>
      </c>
      <c r="M496" s="10" t="s">
        <v>458</v>
      </c>
      <c r="N496" s="10" t="s">
        <v>90</v>
      </c>
      <c r="O496" s="10">
        <v>0</v>
      </c>
      <c r="P496" s="8">
        <f>_xlfn.IFNA(VLOOKUP(N496&amp;G496,'By Class Overall'!A:F,6,FALSE),0)</f>
        <v>0</v>
      </c>
      <c r="Q496" s="8">
        <f>_xlfn.IFNA(VLOOKUP(N496&amp;G496,'By Class Overall'!A:G,7,FALSE),0)</f>
        <v>14</v>
      </c>
    </row>
    <row r="497" spans="1:17" x14ac:dyDescent="0.25">
      <c r="A497" s="10">
        <v>3</v>
      </c>
      <c r="B497" s="10" t="s">
        <v>12</v>
      </c>
      <c r="C497" s="10" t="s">
        <v>90</v>
      </c>
      <c r="D497" s="10" t="s">
        <v>38</v>
      </c>
      <c r="E497" s="10" t="s">
        <v>38</v>
      </c>
      <c r="F497" s="10">
        <v>870</v>
      </c>
      <c r="G497" s="10" t="s">
        <v>40</v>
      </c>
      <c r="H497" s="10"/>
      <c r="I497" s="10" t="s">
        <v>160</v>
      </c>
      <c r="J497" s="10" t="s">
        <v>38</v>
      </c>
      <c r="K497" s="10"/>
      <c r="L497" s="10" t="s">
        <v>41</v>
      </c>
      <c r="M497" s="10" t="s">
        <v>42</v>
      </c>
      <c r="N497" s="10" t="s">
        <v>90</v>
      </c>
      <c r="O497" s="10">
        <v>0</v>
      </c>
      <c r="P497" s="8">
        <f>_xlfn.IFNA(VLOOKUP(N497&amp;G497,'By Class Overall'!A:F,6,FALSE),0)</f>
        <v>20</v>
      </c>
      <c r="Q497" s="8">
        <f>_xlfn.IFNA(VLOOKUP(N497&amp;G497,'By Class Overall'!A:G,7,FALSE),0)</f>
        <v>11</v>
      </c>
    </row>
    <row r="498" spans="1:17" x14ac:dyDescent="0.25">
      <c r="A498" s="10">
        <v>3</v>
      </c>
      <c r="B498" s="26" t="s">
        <v>12</v>
      </c>
      <c r="C498" s="10" t="s">
        <v>90</v>
      </c>
      <c r="D498" s="10" t="s">
        <v>38</v>
      </c>
      <c r="E498" s="10" t="s">
        <v>38</v>
      </c>
      <c r="F498" s="10">
        <v>750</v>
      </c>
      <c r="G498" s="10" t="s">
        <v>204</v>
      </c>
      <c r="H498" s="10"/>
      <c r="I498" s="10" t="s">
        <v>160</v>
      </c>
      <c r="J498" s="10" t="s">
        <v>38</v>
      </c>
      <c r="K498" s="10"/>
      <c r="L498" s="10" t="s">
        <v>15</v>
      </c>
      <c r="M498" s="10" t="s">
        <v>205</v>
      </c>
      <c r="N498" s="10" t="s">
        <v>90</v>
      </c>
      <c r="O498" s="10">
        <v>0</v>
      </c>
      <c r="P498" s="8">
        <f>_xlfn.IFNA(VLOOKUP(N498&amp;G498,'By Class Overall'!A:F,6,FALSE),0)</f>
        <v>22</v>
      </c>
      <c r="Q498" s="8">
        <f>_xlfn.IFNA(VLOOKUP(N498&amp;G498,'By Class Overall'!A:G,7,FALSE),0)</f>
        <v>9</v>
      </c>
    </row>
    <row r="499" spans="1:17" x14ac:dyDescent="0.25">
      <c r="A499" s="10">
        <v>3</v>
      </c>
      <c r="B499" s="10" t="s">
        <v>12</v>
      </c>
      <c r="C499" s="10" t="s">
        <v>90</v>
      </c>
      <c r="D499" s="10" t="s">
        <v>38</v>
      </c>
      <c r="E499" s="10" t="s">
        <v>38</v>
      </c>
      <c r="F499" s="10">
        <v>966</v>
      </c>
      <c r="G499" s="10" t="s">
        <v>190</v>
      </c>
      <c r="H499" s="10"/>
      <c r="I499" s="10" t="s">
        <v>160</v>
      </c>
      <c r="J499" s="10" t="s">
        <v>38</v>
      </c>
      <c r="K499" s="10"/>
      <c r="L499" s="10" t="s">
        <v>161</v>
      </c>
      <c r="M499" s="10" t="s">
        <v>450</v>
      </c>
      <c r="N499" s="10" t="s">
        <v>90</v>
      </c>
      <c r="O499" s="10">
        <v>0</v>
      </c>
      <c r="P499" s="8">
        <f>_xlfn.IFNA(VLOOKUP(N499&amp;G499,'By Class Overall'!A:F,6,FALSE),0)</f>
        <v>40</v>
      </c>
      <c r="Q499" s="8">
        <f>_xlfn.IFNA(VLOOKUP(N499&amp;G499,'By Class Overall'!A:G,7,FALSE),0)</f>
        <v>5</v>
      </c>
    </row>
    <row r="500" spans="1:17" x14ac:dyDescent="0.25">
      <c r="A500" s="10">
        <v>3</v>
      </c>
      <c r="B500" s="10" t="s">
        <v>12</v>
      </c>
      <c r="C500" s="10" t="s">
        <v>90</v>
      </c>
      <c r="D500" s="10" t="s">
        <v>38</v>
      </c>
      <c r="E500" s="10" t="s">
        <v>38</v>
      </c>
      <c r="F500" s="10">
        <v>258</v>
      </c>
      <c r="G500" s="10" t="s">
        <v>75</v>
      </c>
      <c r="H500" s="10"/>
      <c r="I500" s="10" t="s">
        <v>160</v>
      </c>
      <c r="J500" s="10" t="s">
        <v>38</v>
      </c>
      <c r="K500" s="10"/>
      <c r="L500" s="10" t="s">
        <v>152</v>
      </c>
      <c r="M500" s="10" t="s">
        <v>76</v>
      </c>
      <c r="N500" s="10" t="s">
        <v>90</v>
      </c>
      <c r="O500" s="10">
        <v>0</v>
      </c>
      <c r="P500" s="8">
        <f>_xlfn.IFNA(VLOOKUP(N500&amp;G500,'By Class Overall'!A:F,6,FALSE),0)</f>
        <v>0</v>
      </c>
      <c r="Q500" s="8">
        <f>_xlfn.IFNA(VLOOKUP(N500&amp;G500,'By Class Overall'!A:G,7,FALSE),0)</f>
        <v>0</v>
      </c>
    </row>
    <row r="501" spans="1:17" x14ac:dyDescent="0.25">
      <c r="A501" s="10">
        <v>3</v>
      </c>
      <c r="B501" s="26" t="s">
        <v>12</v>
      </c>
      <c r="C501" s="10" t="s">
        <v>113</v>
      </c>
      <c r="D501" s="10">
        <v>1</v>
      </c>
      <c r="E501" s="10">
        <v>1</v>
      </c>
      <c r="F501" s="10">
        <v>39</v>
      </c>
      <c r="G501" s="10" t="s">
        <v>53</v>
      </c>
      <c r="H501" s="10">
        <v>7</v>
      </c>
      <c r="I501" s="10" t="s">
        <v>549</v>
      </c>
      <c r="J501" s="10"/>
      <c r="K501" s="10"/>
      <c r="L501" s="10" t="s">
        <v>34</v>
      </c>
      <c r="M501" s="10" t="s">
        <v>55</v>
      </c>
      <c r="N501" s="10" t="s">
        <v>113</v>
      </c>
      <c r="O501" s="10">
        <v>50</v>
      </c>
      <c r="P501" s="8">
        <f>_xlfn.IFNA(VLOOKUP(N501&amp;G501,'By Class Overall'!A:F,6,FALSE),0)</f>
        <v>180</v>
      </c>
      <c r="Q501" s="8">
        <f>_xlfn.IFNA(VLOOKUP(N501&amp;G501,'By Class Overall'!A:G,7,FALSE),0)</f>
        <v>1</v>
      </c>
    </row>
    <row r="502" spans="1:17" x14ac:dyDescent="0.25">
      <c r="A502" s="10">
        <v>3</v>
      </c>
      <c r="B502" s="10" t="s">
        <v>12</v>
      </c>
      <c r="C502" s="10" t="s">
        <v>113</v>
      </c>
      <c r="D502" s="10">
        <v>2</v>
      </c>
      <c r="E502" s="10">
        <v>2</v>
      </c>
      <c r="F502" s="10">
        <v>136</v>
      </c>
      <c r="G502" s="10" t="s">
        <v>18</v>
      </c>
      <c r="H502" s="10">
        <v>7</v>
      </c>
      <c r="I502" s="10" t="s">
        <v>550</v>
      </c>
      <c r="J502" s="10">
        <v>2E-3</v>
      </c>
      <c r="K502" s="10">
        <v>2E-3</v>
      </c>
      <c r="L502" s="10" t="s">
        <v>148</v>
      </c>
      <c r="M502" s="10" t="s">
        <v>20</v>
      </c>
      <c r="N502" s="10" t="s">
        <v>113</v>
      </c>
      <c r="O502" s="10">
        <v>40</v>
      </c>
      <c r="P502" s="8">
        <f>_xlfn.IFNA(VLOOKUP(N502&amp;G502,'By Class Overall'!A:F,6,FALSE),0)</f>
        <v>104</v>
      </c>
      <c r="Q502" s="8">
        <f>_xlfn.IFNA(VLOOKUP(N502&amp;G502,'By Class Overall'!A:G,7,FALSE),0)</f>
        <v>3</v>
      </c>
    </row>
    <row r="503" spans="1:17" x14ac:dyDescent="0.25">
      <c r="A503" s="10">
        <v>3</v>
      </c>
      <c r="B503" s="10" t="s">
        <v>12</v>
      </c>
      <c r="C503" s="10" t="s">
        <v>113</v>
      </c>
      <c r="D503" s="10">
        <v>3</v>
      </c>
      <c r="E503" s="10">
        <v>3</v>
      </c>
      <c r="F503" s="10">
        <v>107</v>
      </c>
      <c r="G503" s="10" t="s">
        <v>30</v>
      </c>
      <c r="H503" s="10">
        <v>7</v>
      </c>
      <c r="I503" s="10" t="s">
        <v>551</v>
      </c>
      <c r="J503" s="10">
        <v>3.5550000000000002</v>
      </c>
      <c r="K503" s="10">
        <v>3.5529999999999999</v>
      </c>
      <c r="L503" s="10" t="s">
        <v>31</v>
      </c>
      <c r="M503" s="10" t="s">
        <v>32</v>
      </c>
      <c r="N503" s="10" t="s">
        <v>113</v>
      </c>
      <c r="O503" s="10">
        <v>32</v>
      </c>
      <c r="P503" s="8">
        <f>_xlfn.IFNA(VLOOKUP(N503&amp;G503,'By Class Overall'!A:F,6,FALSE),0)</f>
        <v>126</v>
      </c>
      <c r="Q503" s="8">
        <f>_xlfn.IFNA(VLOOKUP(N503&amp;G503,'By Class Overall'!A:G,7,FALSE),0)</f>
        <v>2</v>
      </c>
    </row>
    <row r="504" spans="1:17" x14ac:dyDescent="0.25">
      <c r="A504" s="10">
        <v>3</v>
      </c>
      <c r="B504" s="26" t="s">
        <v>12</v>
      </c>
      <c r="C504" s="10" t="s">
        <v>113</v>
      </c>
      <c r="D504" s="10">
        <v>4</v>
      </c>
      <c r="E504" s="10">
        <v>4</v>
      </c>
      <c r="F504" s="10">
        <v>321</v>
      </c>
      <c r="G504" s="10" t="s">
        <v>145</v>
      </c>
      <c r="H504" s="10">
        <v>7</v>
      </c>
      <c r="I504" s="10" t="s">
        <v>552</v>
      </c>
      <c r="J504" s="10">
        <v>23.456</v>
      </c>
      <c r="K504" s="10">
        <v>19.901</v>
      </c>
      <c r="L504" s="10" t="s">
        <v>146</v>
      </c>
      <c r="M504" s="10" t="s">
        <v>147</v>
      </c>
      <c r="N504" s="10" t="s">
        <v>113</v>
      </c>
      <c r="O504" s="10">
        <v>26</v>
      </c>
      <c r="P504" s="8">
        <f>_xlfn.IFNA(VLOOKUP(N504&amp;G504,'By Class Overall'!A:F,6,FALSE),0)</f>
        <v>100</v>
      </c>
      <c r="Q504" s="8">
        <f>_xlfn.IFNA(VLOOKUP(N504&amp;G504,'By Class Overall'!A:G,7,FALSE),0)</f>
        <v>4</v>
      </c>
    </row>
    <row r="505" spans="1:17" x14ac:dyDescent="0.25">
      <c r="A505" s="10">
        <v>3</v>
      </c>
      <c r="B505" s="10" t="s">
        <v>12</v>
      </c>
      <c r="C505" s="10" t="s">
        <v>113</v>
      </c>
      <c r="D505" s="10">
        <v>5</v>
      </c>
      <c r="E505" s="10">
        <v>5</v>
      </c>
      <c r="F505" s="10">
        <v>467</v>
      </c>
      <c r="G505" s="10" t="s">
        <v>164</v>
      </c>
      <c r="H505" s="10">
        <v>7</v>
      </c>
      <c r="I505" s="10" t="s">
        <v>553</v>
      </c>
      <c r="J505" s="10">
        <v>23.681999999999999</v>
      </c>
      <c r="K505" s="10">
        <v>0.22600000000000001</v>
      </c>
      <c r="L505" s="10" t="s">
        <v>28</v>
      </c>
      <c r="M505" s="10" t="s">
        <v>29</v>
      </c>
      <c r="N505" s="10" t="s">
        <v>113</v>
      </c>
      <c r="O505" s="10">
        <v>22</v>
      </c>
      <c r="P505" s="8">
        <f>_xlfn.IFNA(VLOOKUP(N505&amp;G505,'By Class Overall'!A:F,6,FALSE),0)</f>
        <v>74</v>
      </c>
      <c r="Q505" s="8">
        <f>_xlfn.IFNA(VLOOKUP(N505&amp;G505,'By Class Overall'!A:G,7,FALSE),0)</f>
        <v>6</v>
      </c>
    </row>
    <row r="506" spans="1:17" x14ac:dyDescent="0.25">
      <c r="A506" s="10">
        <v>3</v>
      </c>
      <c r="B506" s="10" t="s">
        <v>12</v>
      </c>
      <c r="C506" s="10" t="s">
        <v>113</v>
      </c>
      <c r="D506" s="10">
        <v>7</v>
      </c>
      <c r="E506" s="10">
        <v>6</v>
      </c>
      <c r="F506" s="10">
        <v>998</v>
      </c>
      <c r="G506" s="10" t="s">
        <v>401</v>
      </c>
      <c r="H506" s="10">
        <v>7</v>
      </c>
      <c r="I506" s="10" t="s">
        <v>554</v>
      </c>
      <c r="J506" s="10">
        <v>53.713999999999999</v>
      </c>
      <c r="K506" s="10">
        <v>11.760999999999999</v>
      </c>
      <c r="L506" s="10" t="s">
        <v>403</v>
      </c>
      <c r="M506" s="10" t="s">
        <v>404</v>
      </c>
      <c r="N506" s="10" t="s">
        <v>113</v>
      </c>
      <c r="O506" s="10">
        <v>20</v>
      </c>
      <c r="P506" s="8">
        <f>_xlfn.IFNA(VLOOKUP(N506&amp;G506,'By Class Overall'!A:F,6,FALSE),0)</f>
        <v>38</v>
      </c>
      <c r="Q506" s="8">
        <f>_xlfn.IFNA(VLOOKUP(N506&amp;G506,'By Class Overall'!A:G,7,FALSE),0)</f>
        <v>8</v>
      </c>
    </row>
    <row r="507" spans="1:17" x14ac:dyDescent="0.25">
      <c r="A507" s="10">
        <v>3</v>
      </c>
      <c r="B507" s="26" t="s">
        <v>12</v>
      </c>
      <c r="C507" s="10" t="s">
        <v>113</v>
      </c>
      <c r="D507" s="10" t="s">
        <v>151</v>
      </c>
      <c r="E507" s="10" t="s">
        <v>151</v>
      </c>
      <c r="F507" s="10">
        <v>130</v>
      </c>
      <c r="G507" s="10" t="s">
        <v>394</v>
      </c>
      <c r="H507" s="10">
        <v>2</v>
      </c>
      <c r="I507" s="10" t="s">
        <v>555</v>
      </c>
      <c r="J507" s="10" t="s">
        <v>151</v>
      </c>
      <c r="K507" s="10" t="s">
        <v>471</v>
      </c>
      <c r="L507" s="10" t="s">
        <v>396</v>
      </c>
      <c r="M507" s="10" t="s">
        <v>397</v>
      </c>
      <c r="N507" s="10" t="s">
        <v>113</v>
      </c>
      <c r="O507" s="10">
        <v>0</v>
      </c>
      <c r="P507" s="8">
        <f>_xlfn.IFNA(VLOOKUP(N507&amp;G507,'By Class Overall'!A:F,6,FALSE),0)</f>
        <v>14</v>
      </c>
      <c r="Q507" s="8">
        <f>_xlfn.IFNA(VLOOKUP(N507&amp;G507,'By Class Overall'!A:G,7,FALSE),0)</f>
        <v>13</v>
      </c>
    </row>
    <row r="508" spans="1:17" x14ac:dyDescent="0.25">
      <c r="A508" s="10">
        <v>3</v>
      </c>
      <c r="B508" s="26" t="s">
        <v>12</v>
      </c>
      <c r="C508" s="10" t="s">
        <v>114</v>
      </c>
      <c r="D508" s="10">
        <v>6</v>
      </c>
      <c r="E508" s="10">
        <v>1</v>
      </c>
      <c r="F508" s="10">
        <v>197</v>
      </c>
      <c r="G508" s="10" t="s">
        <v>441</v>
      </c>
      <c r="H508" s="10">
        <v>7</v>
      </c>
      <c r="I508" s="10" t="s">
        <v>564</v>
      </c>
      <c r="J508" s="10">
        <v>41.953000000000003</v>
      </c>
      <c r="K508" s="10">
        <v>18.271000000000001</v>
      </c>
      <c r="L508" s="10" t="s">
        <v>15</v>
      </c>
      <c r="M508" s="10" t="s">
        <v>443</v>
      </c>
      <c r="N508" s="10" t="s">
        <v>114</v>
      </c>
      <c r="O508" s="10">
        <v>50</v>
      </c>
      <c r="P508" s="8">
        <f>_xlfn.IFNA(VLOOKUP(N508&amp;G508,'By Class Overall'!A:F,6,FALSE),0)</f>
        <v>50</v>
      </c>
      <c r="Q508" s="8">
        <f>_xlfn.IFNA(VLOOKUP(N508&amp;G508,'By Class Overall'!A:G,7,FALSE),0)</f>
        <v>9</v>
      </c>
    </row>
    <row r="509" spans="1:17" x14ac:dyDescent="0.25">
      <c r="A509" s="10">
        <v>3</v>
      </c>
      <c r="B509" s="10" t="s">
        <v>12</v>
      </c>
      <c r="C509" s="10" t="s">
        <v>114</v>
      </c>
      <c r="D509" s="10">
        <v>8</v>
      </c>
      <c r="E509" s="10">
        <v>2</v>
      </c>
      <c r="F509" s="10">
        <v>966</v>
      </c>
      <c r="G509" s="10" t="s">
        <v>190</v>
      </c>
      <c r="H509" s="10">
        <v>7</v>
      </c>
      <c r="I509" s="10" t="s">
        <v>565</v>
      </c>
      <c r="J509" s="11">
        <v>7.0601851851851847E-4</v>
      </c>
      <c r="K509" s="10">
        <v>7.59</v>
      </c>
      <c r="L509" s="10" t="s">
        <v>161</v>
      </c>
      <c r="M509" s="10" t="s">
        <v>450</v>
      </c>
      <c r="N509" s="10" t="s">
        <v>114</v>
      </c>
      <c r="O509" s="10">
        <v>40</v>
      </c>
      <c r="P509" s="8">
        <f>_xlfn.IFNA(VLOOKUP(N509&amp;G509,'By Class Overall'!A:F,6,FALSE),0)</f>
        <v>190</v>
      </c>
      <c r="Q509" s="8">
        <f>_xlfn.IFNA(VLOOKUP(N509&amp;G509,'By Class Overall'!A:G,7,FALSE),0)</f>
        <v>1</v>
      </c>
    </row>
    <row r="510" spans="1:17" x14ac:dyDescent="0.25">
      <c r="A510" s="10">
        <v>3</v>
      </c>
      <c r="B510" s="10" t="s">
        <v>12</v>
      </c>
      <c r="C510" s="10" t="s">
        <v>114</v>
      </c>
      <c r="D510" s="10">
        <v>9</v>
      </c>
      <c r="E510" s="10">
        <v>3</v>
      </c>
      <c r="F510" s="10">
        <v>217</v>
      </c>
      <c r="G510" s="10" t="s">
        <v>72</v>
      </c>
      <c r="H510" s="10">
        <v>7</v>
      </c>
      <c r="I510" s="10" t="s">
        <v>566</v>
      </c>
      <c r="J510" s="11">
        <v>7.175925925925927E-4</v>
      </c>
      <c r="K510" s="10">
        <v>0.70599999999999996</v>
      </c>
      <c r="L510" s="10" t="s">
        <v>82</v>
      </c>
      <c r="M510" s="10" t="s">
        <v>42</v>
      </c>
      <c r="N510" s="10" t="s">
        <v>114</v>
      </c>
      <c r="O510" s="10">
        <v>32</v>
      </c>
      <c r="P510" s="8">
        <f>_xlfn.IFNA(VLOOKUP(N510&amp;G510,'By Class Overall'!A:F,6,FALSE),0)</f>
        <v>108</v>
      </c>
      <c r="Q510" s="8">
        <f>_xlfn.IFNA(VLOOKUP(N510&amp;G510,'By Class Overall'!A:G,7,FALSE),0)</f>
        <v>2</v>
      </c>
    </row>
    <row r="511" spans="1:17" x14ac:dyDescent="0.25">
      <c r="A511" s="10">
        <v>3</v>
      </c>
      <c r="B511" s="10" t="s">
        <v>12</v>
      </c>
      <c r="C511" s="10" t="s">
        <v>114</v>
      </c>
      <c r="D511" s="10">
        <v>10</v>
      </c>
      <c r="E511" s="10">
        <v>4</v>
      </c>
      <c r="F511" s="10">
        <v>307</v>
      </c>
      <c r="G511" s="10" t="s">
        <v>25</v>
      </c>
      <c r="H511" s="10">
        <v>7</v>
      </c>
      <c r="I511" s="10" t="s">
        <v>556</v>
      </c>
      <c r="J511" s="11">
        <v>7.291666666666667E-4</v>
      </c>
      <c r="K511" s="10">
        <v>0.56499999999999995</v>
      </c>
      <c r="L511" s="10" t="s">
        <v>23</v>
      </c>
      <c r="M511" s="10" t="s">
        <v>27</v>
      </c>
      <c r="N511" s="10" t="s">
        <v>114</v>
      </c>
      <c r="O511" s="10">
        <v>26</v>
      </c>
      <c r="P511" s="8">
        <f>_xlfn.IFNA(VLOOKUP(N511&amp;G511,'By Class Overall'!A:F,6,FALSE),0)</f>
        <v>104</v>
      </c>
      <c r="Q511" s="8">
        <f>_xlfn.IFNA(VLOOKUP(N511&amp;G511,'By Class Overall'!A:G,7,FALSE),0)</f>
        <v>3</v>
      </c>
    </row>
    <row r="512" spans="1:17" x14ac:dyDescent="0.25">
      <c r="A512" s="10">
        <v>3</v>
      </c>
      <c r="B512" s="10" t="s">
        <v>12</v>
      </c>
      <c r="C512" s="10" t="s">
        <v>114</v>
      </c>
      <c r="D512" s="10">
        <v>11</v>
      </c>
      <c r="E512" s="10">
        <v>5</v>
      </c>
      <c r="F512" s="10">
        <v>258</v>
      </c>
      <c r="G512" s="10" t="s">
        <v>75</v>
      </c>
      <c r="H512" s="10">
        <v>7</v>
      </c>
      <c r="I512" s="10" t="s">
        <v>557</v>
      </c>
      <c r="J512" s="11">
        <v>7.291666666666667E-4</v>
      </c>
      <c r="K512" s="10">
        <v>4.9000000000000002E-2</v>
      </c>
      <c r="L512" s="10" t="s">
        <v>152</v>
      </c>
      <c r="M512" s="10" t="s">
        <v>76</v>
      </c>
      <c r="N512" s="10" t="s">
        <v>114</v>
      </c>
      <c r="O512" s="10">
        <v>22</v>
      </c>
      <c r="P512" s="8">
        <f>_xlfn.IFNA(VLOOKUP(N512&amp;G512,'By Class Overall'!A:F,6,FALSE),0)</f>
        <v>62</v>
      </c>
      <c r="Q512" s="8">
        <f>_xlfn.IFNA(VLOOKUP(N512&amp;G512,'By Class Overall'!A:G,7,FALSE),0)</f>
        <v>5</v>
      </c>
    </row>
    <row r="513" spans="1:17" x14ac:dyDescent="0.25">
      <c r="A513" s="10">
        <v>3</v>
      </c>
      <c r="B513" s="26" t="s">
        <v>12</v>
      </c>
      <c r="C513" s="10" t="s">
        <v>114</v>
      </c>
      <c r="D513" s="10">
        <v>12</v>
      </c>
      <c r="E513" s="10">
        <v>6</v>
      </c>
      <c r="F513" s="10">
        <v>750</v>
      </c>
      <c r="G513" s="10" t="s">
        <v>204</v>
      </c>
      <c r="H513" s="10">
        <v>7</v>
      </c>
      <c r="I513" s="10" t="s">
        <v>558</v>
      </c>
      <c r="J513" s="11">
        <v>1.2152777777777778E-3</v>
      </c>
      <c r="K513" s="10">
        <v>42.573999999999998</v>
      </c>
      <c r="L513" s="10" t="s">
        <v>15</v>
      </c>
      <c r="M513" s="10" t="s">
        <v>160</v>
      </c>
      <c r="N513" s="10" t="s">
        <v>114</v>
      </c>
      <c r="O513" s="10">
        <v>20</v>
      </c>
      <c r="P513" s="8">
        <f>_xlfn.IFNA(VLOOKUP(N513&amp;G513,'By Class Overall'!A:F,6,FALSE),0)</f>
        <v>52</v>
      </c>
      <c r="Q513" s="8">
        <f>_xlfn.IFNA(VLOOKUP(N513&amp;G513,'By Class Overall'!A:G,7,FALSE),0)</f>
        <v>8</v>
      </c>
    </row>
    <row r="514" spans="1:17" x14ac:dyDescent="0.25">
      <c r="A514" s="10">
        <v>3</v>
      </c>
      <c r="B514" s="10" t="s">
        <v>12</v>
      </c>
      <c r="C514" s="10" t="s">
        <v>114</v>
      </c>
      <c r="D514" s="10">
        <v>13</v>
      </c>
      <c r="E514" s="10">
        <v>7</v>
      </c>
      <c r="F514" s="10">
        <v>131</v>
      </c>
      <c r="G514" s="10" t="s">
        <v>200</v>
      </c>
      <c r="H514" s="10">
        <v>6</v>
      </c>
      <c r="I514" s="10" t="s">
        <v>559</v>
      </c>
      <c r="J514" s="10" t="s">
        <v>64</v>
      </c>
      <c r="K514" s="10" t="s">
        <v>64</v>
      </c>
      <c r="L514" s="10" t="s">
        <v>243</v>
      </c>
      <c r="M514" s="10" t="s">
        <v>57</v>
      </c>
      <c r="N514" s="10" t="s">
        <v>114</v>
      </c>
      <c r="O514" s="10">
        <v>18</v>
      </c>
      <c r="P514" s="8">
        <f>_xlfn.IFNA(VLOOKUP(N514&amp;G514,'By Class Overall'!A:F,6,FALSE),0)</f>
        <v>54</v>
      </c>
      <c r="Q514" s="8">
        <f>_xlfn.IFNA(VLOOKUP(N514&amp;G514,'By Class Overall'!A:G,7,FALSE),0)</f>
        <v>7</v>
      </c>
    </row>
    <row r="515" spans="1:17" x14ac:dyDescent="0.25">
      <c r="A515" s="10">
        <v>3</v>
      </c>
      <c r="B515" s="10" t="s">
        <v>12</v>
      </c>
      <c r="C515" s="10" t="s">
        <v>114</v>
      </c>
      <c r="D515" s="10">
        <v>14</v>
      </c>
      <c r="E515" s="10">
        <v>8</v>
      </c>
      <c r="F515" s="10">
        <v>268</v>
      </c>
      <c r="G515" s="10" t="s">
        <v>87</v>
      </c>
      <c r="H515" s="10">
        <v>6</v>
      </c>
      <c r="I515" s="10" t="s">
        <v>560</v>
      </c>
      <c r="J515" s="10" t="s">
        <v>64</v>
      </c>
      <c r="K515" s="10">
        <v>28.358000000000001</v>
      </c>
      <c r="L515" s="10" t="s">
        <v>88</v>
      </c>
      <c r="M515" s="10" t="s">
        <v>89</v>
      </c>
      <c r="N515" s="10" t="s">
        <v>114</v>
      </c>
      <c r="O515" s="10">
        <v>16</v>
      </c>
      <c r="P515" s="8">
        <f>_xlfn.IFNA(VLOOKUP(N515&amp;G515,'By Class Overall'!A:F,6,FALSE),0)</f>
        <v>62</v>
      </c>
      <c r="Q515" s="8">
        <f>_xlfn.IFNA(VLOOKUP(N515&amp;G515,'By Class Overall'!A:G,7,FALSE),0)</f>
        <v>5</v>
      </c>
    </row>
    <row r="516" spans="1:17" x14ac:dyDescent="0.25">
      <c r="A516" s="10">
        <v>3</v>
      </c>
      <c r="B516" s="26" t="s">
        <v>12</v>
      </c>
      <c r="C516" s="10" t="s">
        <v>114</v>
      </c>
      <c r="D516" s="10">
        <v>15</v>
      </c>
      <c r="E516" s="10">
        <v>9</v>
      </c>
      <c r="F516" s="10">
        <v>123</v>
      </c>
      <c r="G516" s="10" t="s">
        <v>106</v>
      </c>
      <c r="H516" s="10">
        <v>6</v>
      </c>
      <c r="I516" s="10" t="s">
        <v>561</v>
      </c>
      <c r="J516" s="10" t="s">
        <v>64</v>
      </c>
      <c r="K516" s="10">
        <v>15.576000000000001</v>
      </c>
      <c r="L516" s="10" t="s">
        <v>86</v>
      </c>
      <c r="M516" s="10" t="s">
        <v>108</v>
      </c>
      <c r="N516" s="10" t="s">
        <v>114</v>
      </c>
      <c r="O516" s="10">
        <v>14</v>
      </c>
      <c r="P516" s="8">
        <f>_xlfn.IFNA(VLOOKUP(N516&amp;G516,'By Class Overall'!A:F,6,FALSE),0)</f>
        <v>40</v>
      </c>
      <c r="Q516" s="8">
        <f>_xlfn.IFNA(VLOOKUP(N516&amp;G516,'By Class Overall'!A:G,7,FALSE),0)</f>
        <v>11</v>
      </c>
    </row>
    <row r="517" spans="1:17" x14ac:dyDescent="0.25">
      <c r="A517" s="10">
        <v>3</v>
      </c>
      <c r="B517" s="10" t="s">
        <v>12</v>
      </c>
      <c r="C517" s="10" t="s">
        <v>114</v>
      </c>
      <c r="D517" s="10">
        <v>16</v>
      </c>
      <c r="E517" s="10">
        <v>10</v>
      </c>
      <c r="F517" s="10">
        <v>100</v>
      </c>
      <c r="G517" s="10" t="s">
        <v>185</v>
      </c>
      <c r="H517" s="10">
        <v>6</v>
      </c>
      <c r="I517" s="10" t="s">
        <v>562</v>
      </c>
      <c r="J517" s="10" t="s">
        <v>64</v>
      </c>
      <c r="K517" s="10">
        <v>27.347999999999999</v>
      </c>
      <c r="L517" s="10" t="s">
        <v>15</v>
      </c>
      <c r="M517" s="10" t="s">
        <v>186</v>
      </c>
      <c r="N517" s="10" t="s">
        <v>114</v>
      </c>
      <c r="O517" s="10">
        <v>12</v>
      </c>
      <c r="P517" s="8">
        <f>_xlfn.IFNA(VLOOKUP(N517&amp;G517,'By Class Overall'!A:F,6,FALSE),0)</f>
        <v>26</v>
      </c>
      <c r="Q517" s="8">
        <f>_xlfn.IFNA(VLOOKUP(N517&amp;G517,'By Class Overall'!A:G,7,FALSE),0)</f>
        <v>14</v>
      </c>
    </row>
    <row r="518" spans="1:17" x14ac:dyDescent="0.25">
      <c r="A518" s="10">
        <v>3</v>
      </c>
      <c r="B518" s="10" t="s">
        <v>12</v>
      </c>
      <c r="C518" s="10" t="s">
        <v>114</v>
      </c>
      <c r="D518" s="10">
        <v>17</v>
      </c>
      <c r="E518" s="10">
        <v>11</v>
      </c>
      <c r="F518" s="10">
        <v>425</v>
      </c>
      <c r="G518" s="10" t="s">
        <v>230</v>
      </c>
      <c r="H518" s="10">
        <v>6</v>
      </c>
      <c r="I518" s="10" t="s">
        <v>563</v>
      </c>
      <c r="J518" s="10" t="s">
        <v>64</v>
      </c>
      <c r="K518" s="10">
        <v>53.942999999999998</v>
      </c>
      <c r="L518" s="10" t="s">
        <v>19</v>
      </c>
      <c r="M518" s="10" t="s">
        <v>165</v>
      </c>
      <c r="N518" s="10" t="s">
        <v>114</v>
      </c>
      <c r="O518" s="10">
        <v>10</v>
      </c>
      <c r="P518" s="8">
        <f>_xlfn.IFNA(VLOOKUP(N518&amp;G518,'By Class Overall'!A:F,6,FALSE),0)</f>
        <v>22</v>
      </c>
      <c r="Q518" s="8">
        <f>_xlfn.IFNA(VLOOKUP(N518&amp;G518,'By Class Overall'!A:G,7,FALSE),0)</f>
        <v>16</v>
      </c>
    </row>
    <row r="519" spans="1:17" x14ac:dyDescent="0.25">
      <c r="A519" s="10">
        <v>3</v>
      </c>
      <c r="B519" s="26" t="s">
        <v>12</v>
      </c>
      <c r="C519" s="10" t="s">
        <v>114</v>
      </c>
      <c r="D519" s="10" t="s">
        <v>38</v>
      </c>
      <c r="E519" s="10" t="s">
        <v>38</v>
      </c>
      <c r="F519" s="10">
        <v>870</v>
      </c>
      <c r="G519" s="10" t="s">
        <v>40</v>
      </c>
      <c r="H519" s="10"/>
      <c r="I519" s="10" t="s">
        <v>160</v>
      </c>
      <c r="J519" s="10" t="s">
        <v>38</v>
      </c>
      <c r="K519" s="10"/>
      <c r="L519" s="10" t="s">
        <v>41</v>
      </c>
      <c r="M519" s="10" t="s">
        <v>42</v>
      </c>
      <c r="N519" s="10" t="s">
        <v>114</v>
      </c>
      <c r="O519" s="10">
        <v>0</v>
      </c>
      <c r="P519" s="8">
        <f>_xlfn.IFNA(VLOOKUP(N519&amp;G519,'By Class Overall'!A:F,6,FALSE),0)</f>
        <v>66</v>
      </c>
      <c r="Q519" s="8">
        <f>_xlfn.IFNA(VLOOKUP(N519&amp;G519,'By Class Overall'!A:G,7,FALSE),0)</f>
        <v>4</v>
      </c>
    </row>
    <row r="520" spans="1:17" x14ac:dyDescent="0.25">
      <c r="A520" s="10">
        <v>3</v>
      </c>
      <c r="B520" s="10" t="s">
        <v>12</v>
      </c>
      <c r="C520" s="10" t="s">
        <v>114</v>
      </c>
      <c r="D520" s="10" t="s">
        <v>38</v>
      </c>
      <c r="E520" s="10" t="s">
        <v>38</v>
      </c>
      <c r="F520" s="10">
        <v>430</v>
      </c>
      <c r="G520" s="10" t="s">
        <v>411</v>
      </c>
      <c r="H520" s="10"/>
      <c r="I520" s="10" t="s">
        <v>160</v>
      </c>
      <c r="J520" s="10" t="s">
        <v>38</v>
      </c>
      <c r="K520" s="10"/>
      <c r="L520" s="10" t="s">
        <v>15</v>
      </c>
      <c r="M520" s="10" t="s">
        <v>413</v>
      </c>
      <c r="N520" s="10" t="s">
        <v>114</v>
      </c>
      <c r="O520" s="10">
        <v>0</v>
      </c>
      <c r="P520" s="8">
        <f>_xlfn.IFNA(VLOOKUP(N520&amp;G520,'By Class Overall'!A:F,6,FALSE),0)</f>
        <v>0</v>
      </c>
      <c r="Q520" s="8">
        <f>_xlfn.IFNA(VLOOKUP(N520&amp;G520,'By Class Overall'!A:G,7,FALSE),0)</f>
        <v>0</v>
      </c>
    </row>
    <row r="521" spans="1:17" x14ac:dyDescent="0.25">
      <c r="A521" s="10">
        <v>3</v>
      </c>
      <c r="B521" s="10" t="s">
        <v>12</v>
      </c>
      <c r="C521" s="10" t="s">
        <v>100</v>
      </c>
      <c r="D521" s="10">
        <v>1</v>
      </c>
      <c r="E521" s="10">
        <v>1</v>
      </c>
      <c r="F521" s="10">
        <v>84</v>
      </c>
      <c r="G521" s="10" t="s">
        <v>45</v>
      </c>
      <c r="H521" s="10">
        <v>7</v>
      </c>
      <c r="I521" s="10" t="s">
        <v>567</v>
      </c>
      <c r="J521" s="10"/>
      <c r="K521" s="10"/>
      <c r="L521" s="10" t="s">
        <v>15</v>
      </c>
      <c r="M521" s="10" t="s">
        <v>46</v>
      </c>
      <c r="N521" s="10" t="s">
        <v>100</v>
      </c>
      <c r="O521" s="10">
        <v>50</v>
      </c>
      <c r="P521" s="8">
        <f>_xlfn.IFNA(VLOOKUP(N521&amp;G521,'By Class Overall'!A:F,6,FALSE),0)</f>
        <v>58</v>
      </c>
      <c r="Q521" s="8">
        <f>_xlfn.IFNA(VLOOKUP(N521&amp;G521,'By Class Overall'!A:G,7,FALSE),0)</f>
        <v>6</v>
      </c>
    </row>
    <row r="522" spans="1:17" x14ac:dyDescent="0.25">
      <c r="A522" s="10">
        <v>3</v>
      </c>
      <c r="B522" s="10" t="s">
        <v>12</v>
      </c>
      <c r="C522" s="10" t="s">
        <v>100</v>
      </c>
      <c r="D522" s="10">
        <v>2</v>
      </c>
      <c r="E522" s="10">
        <v>2</v>
      </c>
      <c r="F522" s="10">
        <v>527</v>
      </c>
      <c r="G522" s="10" t="s">
        <v>49</v>
      </c>
      <c r="H522" s="10">
        <v>7</v>
      </c>
      <c r="I522" s="10" t="s">
        <v>576</v>
      </c>
      <c r="J522" s="10">
        <v>0.223</v>
      </c>
      <c r="K522" s="10">
        <v>0.223</v>
      </c>
      <c r="L522" s="10" t="s">
        <v>15</v>
      </c>
      <c r="M522" s="10" t="s">
        <v>57</v>
      </c>
      <c r="N522" s="10" t="s">
        <v>100</v>
      </c>
      <c r="O522" s="10">
        <v>40</v>
      </c>
      <c r="P522" s="8">
        <f>_xlfn.IFNA(VLOOKUP(N522&amp;G522,'By Class Overall'!A:F,6,FALSE),0)</f>
        <v>140</v>
      </c>
      <c r="Q522" s="8">
        <f>_xlfn.IFNA(VLOOKUP(N522&amp;G522,'By Class Overall'!A:G,7,FALSE),0)</f>
        <v>1</v>
      </c>
    </row>
    <row r="523" spans="1:17" x14ac:dyDescent="0.25">
      <c r="A523" s="10">
        <v>3</v>
      </c>
      <c r="B523" s="10" t="s">
        <v>12</v>
      </c>
      <c r="C523" s="10" t="s">
        <v>100</v>
      </c>
      <c r="D523" s="10">
        <v>3</v>
      </c>
      <c r="E523" s="10">
        <v>3</v>
      </c>
      <c r="F523" s="10">
        <v>122</v>
      </c>
      <c r="G523" s="10" t="s">
        <v>56</v>
      </c>
      <c r="H523" s="10">
        <v>7</v>
      </c>
      <c r="I523" s="10" t="s">
        <v>578</v>
      </c>
      <c r="J523" s="10">
        <v>5.7990000000000004</v>
      </c>
      <c r="K523" s="10">
        <v>5.5759999999999996</v>
      </c>
      <c r="L523" s="10" t="s">
        <v>15</v>
      </c>
      <c r="M523" s="10" t="s">
        <v>511</v>
      </c>
      <c r="N523" s="10" t="s">
        <v>100</v>
      </c>
      <c r="O523" s="10">
        <v>32</v>
      </c>
      <c r="P523" s="8">
        <f>_xlfn.IFNA(VLOOKUP(N523&amp;G523,'By Class Overall'!A:F,6,FALSE),0)</f>
        <v>134</v>
      </c>
      <c r="Q523" s="8">
        <f>_xlfn.IFNA(VLOOKUP(N523&amp;G523,'By Class Overall'!A:G,7,FALSE),0)</f>
        <v>2</v>
      </c>
    </row>
    <row r="524" spans="1:17" x14ac:dyDescent="0.25">
      <c r="A524" s="10">
        <v>3</v>
      </c>
      <c r="B524" s="10" t="s">
        <v>12</v>
      </c>
      <c r="C524" s="10" t="s">
        <v>100</v>
      </c>
      <c r="D524" s="10">
        <v>4</v>
      </c>
      <c r="E524" s="10">
        <v>4</v>
      </c>
      <c r="F524" s="10">
        <v>778</v>
      </c>
      <c r="G524" s="10" t="s">
        <v>462</v>
      </c>
      <c r="H524" s="10">
        <v>7</v>
      </c>
      <c r="I524" s="10" t="s">
        <v>579</v>
      </c>
      <c r="J524" s="10">
        <v>14.242000000000001</v>
      </c>
      <c r="K524" s="10">
        <v>8.4429999999999996</v>
      </c>
      <c r="L524" s="10" t="s">
        <v>15</v>
      </c>
      <c r="M524" s="10" t="s">
        <v>464</v>
      </c>
      <c r="N524" s="10" t="s">
        <v>100</v>
      </c>
      <c r="O524" s="10">
        <v>26</v>
      </c>
      <c r="P524" s="8">
        <f>_xlfn.IFNA(VLOOKUP(N524&amp;G524,'By Class Overall'!A:F,6,FALSE),0)</f>
        <v>26</v>
      </c>
      <c r="Q524" s="8">
        <f>_xlfn.IFNA(VLOOKUP(N524&amp;G524,'By Class Overall'!A:G,7,FALSE),0)</f>
        <v>16</v>
      </c>
    </row>
    <row r="525" spans="1:17" x14ac:dyDescent="0.25">
      <c r="A525" s="10">
        <v>3</v>
      </c>
      <c r="B525" s="26" t="s">
        <v>12</v>
      </c>
      <c r="C525" s="10" t="s">
        <v>100</v>
      </c>
      <c r="D525" s="10">
        <v>5</v>
      </c>
      <c r="E525" s="10">
        <v>5</v>
      </c>
      <c r="F525" s="10">
        <v>93</v>
      </c>
      <c r="G525" s="10" t="s">
        <v>262</v>
      </c>
      <c r="H525" s="10">
        <v>7</v>
      </c>
      <c r="I525" s="10" t="s">
        <v>580</v>
      </c>
      <c r="J525" s="10">
        <v>14.286</v>
      </c>
      <c r="K525" s="10">
        <v>4.3999999999999997E-2</v>
      </c>
      <c r="L525" s="10" t="s">
        <v>15</v>
      </c>
      <c r="M525" s="10" t="s">
        <v>264</v>
      </c>
      <c r="N525" s="10" t="s">
        <v>100</v>
      </c>
      <c r="O525" s="10">
        <v>22</v>
      </c>
      <c r="P525" s="8">
        <f>_xlfn.IFNA(VLOOKUP(N525&amp;G525,'By Class Overall'!A:F,6,FALSE),0)</f>
        <v>134</v>
      </c>
      <c r="Q525" s="8">
        <f>_xlfn.IFNA(VLOOKUP(N525&amp;G525,'By Class Overall'!A:G,7,FALSE),0)</f>
        <v>2</v>
      </c>
    </row>
    <row r="526" spans="1:17" x14ac:dyDescent="0.25">
      <c r="A526" s="10">
        <v>3</v>
      </c>
      <c r="B526" s="10" t="s">
        <v>12</v>
      </c>
      <c r="C526" s="10" t="s">
        <v>100</v>
      </c>
      <c r="D526" s="10">
        <v>6</v>
      </c>
      <c r="E526" s="10">
        <v>6</v>
      </c>
      <c r="F526" s="10" t="s">
        <v>425</v>
      </c>
      <c r="G526" s="10" t="s">
        <v>426</v>
      </c>
      <c r="H526" s="10">
        <v>7</v>
      </c>
      <c r="I526" s="10" t="s">
        <v>581</v>
      </c>
      <c r="J526" s="10">
        <v>30.411000000000001</v>
      </c>
      <c r="K526" s="10">
        <v>16.125</v>
      </c>
      <c r="L526" s="10" t="s">
        <v>167</v>
      </c>
      <c r="M526" s="10" t="s">
        <v>428</v>
      </c>
      <c r="N526" s="10" t="s">
        <v>100</v>
      </c>
      <c r="O526" s="10">
        <v>20</v>
      </c>
      <c r="P526" s="8">
        <f>_xlfn.IFNA(VLOOKUP(N526&amp;G526,'By Class Overall'!A:F,6,FALSE),0)</f>
        <v>20</v>
      </c>
      <c r="Q526" s="8">
        <f>_xlfn.IFNA(VLOOKUP(N526&amp;G526,'By Class Overall'!A:G,7,FALSE),0)</f>
        <v>19</v>
      </c>
    </row>
    <row r="527" spans="1:17" x14ac:dyDescent="0.25">
      <c r="A527" s="10">
        <v>3</v>
      </c>
      <c r="B527" s="10" t="s">
        <v>12</v>
      </c>
      <c r="C527" s="10" t="s">
        <v>100</v>
      </c>
      <c r="D527" s="10">
        <v>7</v>
      </c>
      <c r="E527" s="10">
        <v>7</v>
      </c>
      <c r="F527" s="10">
        <v>197</v>
      </c>
      <c r="G527" s="10" t="s">
        <v>441</v>
      </c>
      <c r="H527" s="10">
        <v>7</v>
      </c>
      <c r="I527" s="10" t="s">
        <v>582</v>
      </c>
      <c r="J527" s="10">
        <v>41.938000000000002</v>
      </c>
      <c r="K527" s="10">
        <v>11.526999999999999</v>
      </c>
      <c r="L527" s="10" t="s">
        <v>15</v>
      </c>
      <c r="M527" s="10" t="s">
        <v>443</v>
      </c>
      <c r="N527" s="10" t="s">
        <v>100</v>
      </c>
      <c r="O527" s="10">
        <v>18</v>
      </c>
      <c r="P527" s="8">
        <f>_xlfn.IFNA(VLOOKUP(N527&amp;G527,'By Class Overall'!A:F,6,FALSE),0)</f>
        <v>18</v>
      </c>
      <c r="Q527" s="8">
        <f>_xlfn.IFNA(VLOOKUP(N527&amp;G527,'By Class Overall'!A:G,7,FALSE),0)</f>
        <v>20</v>
      </c>
    </row>
    <row r="528" spans="1:17" x14ac:dyDescent="0.25">
      <c r="A528" s="10">
        <v>3</v>
      </c>
      <c r="B528" s="26" t="s">
        <v>12</v>
      </c>
      <c r="C528" s="10" t="s">
        <v>100</v>
      </c>
      <c r="D528" s="10">
        <v>8</v>
      </c>
      <c r="E528" s="10">
        <v>8</v>
      </c>
      <c r="F528" s="10">
        <v>22</v>
      </c>
      <c r="G528" s="10" t="s">
        <v>21</v>
      </c>
      <c r="H528" s="10">
        <v>7</v>
      </c>
      <c r="I528" s="10" t="s">
        <v>583</v>
      </c>
      <c r="J528" s="10">
        <v>42.277000000000001</v>
      </c>
      <c r="K528" s="10">
        <v>0.33900000000000002</v>
      </c>
      <c r="L528" s="10" t="s">
        <v>15</v>
      </c>
      <c r="M528" s="10" t="s">
        <v>67</v>
      </c>
      <c r="N528" s="10" t="s">
        <v>100</v>
      </c>
      <c r="O528" s="10">
        <v>16</v>
      </c>
      <c r="P528" s="8">
        <f>_xlfn.IFNA(VLOOKUP(N528&amp;G528,'By Class Overall'!A:F,6,FALSE),0)</f>
        <v>76</v>
      </c>
      <c r="Q528" s="8">
        <f>_xlfn.IFNA(VLOOKUP(N528&amp;G528,'By Class Overall'!A:G,7,FALSE),0)</f>
        <v>5</v>
      </c>
    </row>
    <row r="529" spans="1:17" x14ac:dyDescent="0.25">
      <c r="A529" s="10">
        <v>3</v>
      </c>
      <c r="B529" s="10" t="s">
        <v>12</v>
      </c>
      <c r="C529" s="10" t="s">
        <v>100</v>
      </c>
      <c r="D529" s="10">
        <v>9</v>
      </c>
      <c r="E529" s="10">
        <v>9</v>
      </c>
      <c r="F529" s="10">
        <v>412</v>
      </c>
      <c r="G529" s="10" t="s">
        <v>444</v>
      </c>
      <c r="H529" s="10">
        <v>7</v>
      </c>
      <c r="I529" s="10" t="s">
        <v>584</v>
      </c>
      <c r="J529" s="10">
        <v>51.645000000000003</v>
      </c>
      <c r="K529" s="10">
        <v>9.3680000000000003</v>
      </c>
      <c r="L529" s="10" t="s">
        <v>39</v>
      </c>
      <c r="M529" s="10" t="s">
        <v>446</v>
      </c>
      <c r="N529" s="10" t="s">
        <v>100</v>
      </c>
      <c r="O529" s="10">
        <v>14</v>
      </c>
      <c r="P529" s="8">
        <f>_xlfn.IFNA(VLOOKUP(N529&amp;G529,'By Class Overall'!A:F,6,FALSE),0)</f>
        <v>28</v>
      </c>
      <c r="Q529" s="8">
        <f>_xlfn.IFNA(VLOOKUP(N529&amp;G529,'By Class Overall'!A:G,7,FALSE),0)</f>
        <v>14</v>
      </c>
    </row>
    <row r="530" spans="1:17" x14ac:dyDescent="0.25">
      <c r="A530" s="10">
        <v>3</v>
      </c>
      <c r="B530" s="26" t="s">
        <v>12</v>
      </c>
      <c r="C530" s="10" t="s">
        <v>100</v>
      </c>
      <c r="D530" s="10">
        <v>10</v>
      </c>
      <c r="E530" s="10">
        <v>10</v>
      </c>
      <c r="F530" s="10">
        <v>966</v>
      </c>
      <c r="G530" s="10" t="s">
        <v>190</v>
      </c>
      <c r="H530" s="10">
        <v>7</v>
      </c>
      <c r="I530" s="10" t="s">
        <v>568</v>
      </c>
      <c r="J530" s="10">
        <v>52.634999999999998</v>
      </c>
      <c r="K530" s="10">
        <v>0.99</v>
      </c>
      <c r="L530" s="10" t="s">
        <v>161</v>
      </c>
      <c r="M530" s="10" t="s">
        <v>450</v>
      </c>
      <c r="N530" s="10" t="s">
        <v>100</v>
      </c>
      <c r="O530" s="10">
        <v>12</v>
      </c>
      <c r="P530" s="8">
        <f>_xlfn.IFNA(VLOOKUP(N530&amp;G530,'By Class Overall'!A:F,6,FALSE),0)</f>
        <v>92</v>
      </c>
      <c r="Q530" s="8">
        <f>_xlfn.IFNA(VLOOKUP(N530&amp;G530,'By Class Overall'!A:G,7,FALSE),0)</f>
        <v>4</v>
      </c>
    </row>
    <row r="531" spans="1:17" x14ac:dyDescent="0.25">
      <c r="A531" s="10">
        <v>3</v>
      </c>
      <c r="B531" s="10" t="s">
        <v>12</v>
      </c>
      <c r="C531" s="10" t="s">
        <v>100</v>
      </c>
      <c r="D531" s="10">
        <v>11</v>
      </c>
      <c r="E531" s="10">
        <v>11</v>
      </c>
      <c r="F531" s="10">
        <v>307</v>
      </c>
      <c r="G531" s="10" t="s">
        <v>25</v>
      </c>
      <c r="H531" s="10">
        <v>7</v>
      </c>
      <c r="I531" s="10" t="s">
        <v>569</v>
      </c>
      <c r="J531" s="10">
        <v>56.106000000000002</v>
      </c>
      <c r="K531" s="10">
        <v>3.4710000000000001</v>
      </c>
      <c r="L531" s="10" t="s">
        <v>23</v>
      </c>
      <c r="M531" s="10" t="s">
        <v>27</v>
      </c>
      <c r="N531" s="10" t="s">
        <v>100</v>
      </c>
      <c r="O531" s="10">
        <v>10</v>
      </c>
      <c r="P531" s="8">
        <f>_xlfn.IFNA(VLOOKUP(N531&amp;G531,'By Class Overall'!A:F,6,FALSE),0)</f>
        <v>30</v>
      </c>
      <c r="Q531" s="8">
        <f>_xlfn.IFNA(VLOOKUP(N531&amp;G531,'By Class Overall'!A:G,7,FALSE),0)</f>
        <v>13</v>
      </c>
    </row>
    <row r="532" spans="1:17" x14ac:dyDescent="0.25">
      <c r="A532" s="10">
        <v>3</v>
      </c>
      <c r="B532" s="10" t="s">
        <v>12</v>
      </c>
      <c r="C532" s="10" t="s">
        <v>100</v>
      </c>
      <c r="D532" s="10">
        <v>12</v>
      </c>
      <c r="E532" s="10">
        <v>12</v>
      </c>
      <c r="F532" s="10">
        <v>870</v>
      </c>
      <c r="G532" s="10" t="s">
        <v>40</v>
      </c>
      <c r="H532" s="10">
        <v>7</v>
      </c>
      <c r="I532" s="10" t="s">
        <v>570</v>
      </c>
      <c r="J532" s="10">
        <v>58.854999999999997</v>
      </c>
      <c r="K532" s="10">
        <v>2.7490000000000001</v>
      </c>
      <c r="L532" s="10" t="s">
        <v>41</v>
      </c>
      <c r="M532" s="10" t="s">
        <v>42</v>
      </c>
      <c r="N532" s="10" t="s">
        <v>100</v>
      </c>
      <c r="O532" s="10">
        <v>9</v>
      </c>
      <c r="P532" s="8">
        <f>_xlfn.IFNA(VLOOKUP(N532&amp;G532,'By Class Overall'!A:F,6,FALSE),0)</f>
        <v>31</v>
      </c>
      <c r="Q532" s="8">
        <f>_xlfn.IFNA(VLOOKUP(N532&amp;G532,'By Class Overall'!A:G,7,FALSE),0)</f>
        <v>12</v>
      </c>
    </row>
    <row r="533" spans="1:17" x14ac:dyDescent="0.25">
      <c r="A533" s="10">
        <v>3</v>
      </c>
      <c r="B533" s="26" t="s">
        <v>12</v>
      </c>
      <c r="C533" s="10" t="s">
        <v>100</v>
      </c>
      <c r="D533" s="10">
        <v>13</v>
      </c>
      <c r="E533" s="10">
        <v>13</v>
      </c>
      <c r="F533" s="10">
        <v>126</v>
      </c>
      <c r="G533" s="10" t="s">
        <v>405</v>
      </c>
      <c r="H533" s="10">
        <v>7</v>
      </c>
      <c r="I533" s="10" t="s">
        <v>571</v>
      </c>
      <c r="J533" s="10">
        <v>59.036000000000001</v>
      </c>
      <c r="K533" s="10">
        <v>0.18099999999999999</v>
      </c>
      <c r="L533" s="10" t="s">
        <v>15</v>
      </c>
      <c r="M533" s="10" t="s">
        <v>407</v>
      </c>
      <c r="N533" s="10" t="s">
        <v>100</v>
      </c>
      <c r="O533" s="10">
        <v>8</v>
      </c>
      <c r="P533" s="8">
        <f>_xlfn.IFNA(VLOOKUP(N533&amp;G533,'By Class Overall'!A:F,6,FALSE),0)</f>
        <v>40</v>
      </c>
      <c r="Q533" s="8">
        <f>_xlfn.IFNA(VLOOKUP(N533&amp;G533,'By Class Overall'!A:G,7,FALSE),0)</f>
        <v>8</v>
      </c>
    </row>
    <row r="534" spans="1:17" x14ac:dyDescent="0.25">
      <c r="A534" s="10">
        <v>3</v>
      </c>
      <c r="B534" s="10" t="s">
        <v>12</v>
      </c>
      <c r="C534" s="10" t="s">
        <v>100</v>
      </c>
      <c r="D534" s="10">
        <v>14</v>
      </c>
      <c r="E534" s="10">
        <v>14</v>
      </c>
      <c r="F534" s="10">
        <v>750</v>
      </c>
      <c r="G534" s="10" t="s">
        <v>204</v>
      </c>
      <c r="H534" s="10">
        <v>7</v>
      </c>
      <c r="I534" s="10" t="s">
        <v>572</v>
      </c>
      <c r="J534" s="11">
        <v>7.9861111111111105E-4</v>
      </c>
      <c r="K534" s="10">
        <v>10.199</v>
      </c>
      <c r="L534" s="10" t="s">
        <v>15</v>
      </c>
      <c r="M534" s="10" t="s">
        <v>205</v>
      </c>
      <c r="N534" s="10" t="s">
        <v>100</v>
      </c>
      <c r="O534" s="10">
        <v>7</v>
      </c>
      <c r="P534" s="8">
        <f>_xlfn.IFNA(VLOOKUP(N534&amp;G534,'By Class Overall'!A:F,6,FALSE),0)</f>
        <v>23</v>
      </c>
      <c r="Q534" s="8">
        <f>_xlfn.IFNA(VLOOKUP(N534&amp;G534,'By Class Overall'!A:G,7,FALSE),0)</f>
        <v>17</v>
      </c>
    </row>
    <row r="535" spans="1:17" x14ac:dyDescent="0.25">
      <c r="A535" s="10">
        <v>3</v>
      </c>
      <c r="B535" s="10" t="s">
        <v>12</v>
      </c>
      <c r="C535" s="10" t="s">
        <v>100</v>
      </c>
      <c r="D535" s="10">
        <v>15</v>
      </c>
      <c r="E535" s="10">
        <v>15</v>
      </c>
      <c r="F535" s="10">
        <v>168</v>
      </c>
      <c r="G535" s="10" t="s">
        <v>409</v>
      </c>
      <c r="H535" s="10">
        <v>7</v>
      </c>
      <c r="I535" s="10" t="s">
        <v>573</v>
      </c>
      <c r="J535" s="11">
        <v>9.8379629629629642E-4</v>
      </c>
      <c r="K535" s="10">
        <v>15.746</v>
      </c>
      <c r="L535" s="10" t="s">
        <v>41</v>
      </c>
      <c r="M535" s="10" t="s">
        <v>458</v>
      </c>
      <c r="N535" s="10" t="s">
        <v>100</v>
      </c>
      <c r="O535" s="10">
        <v>6</v>
      </c>
      <c r="P535" s="8">
        <f>_xlfn.IFNA(VLOOKUP(N535&amp;G535,'By Class Overall'!A:F,6,FALSE),0)</f>
        <v>6</v>
      </c>
      <c r="Q535" s="8">
        <f>_xlfn.IFNA(VLOOKUP(N535&amp;G535,'By Class Overall'!A:G,7,FALSE),0)</f>
        <v>26</v>
      </c>
    </row>
    <row r="536" spans="1:17" x14ac:dyDescent="0.25">
      <c r="A536" s="10">
        <v>3</v>
      </c>
      <c r="B536" s="26" t="s">
        <v>12</v>
      </c>
      <c r="C536" s="10" t="s">
        <v>100</v>
      </c>
      <c r="D536" s="10">
        <v>16</v>
      </c>
      <c r="E536" s="10">
        <v>16</v>
      </c>
      <c r="F536" s="10">
        <v>430</v>
      </c>
      <c r="G536" s="10" t="s">
        <v>411</v>
      </c>
      <c r="H536" s="10">
        <v>7</v>
      </c>
      <c r="I536" s="10" t="s">
        <v>574</v>
      </c>
      <c r="J536" s="11">
        <v>1.0300925925925926E-3</v>
      </c>
      <c r="K536" s="10">
        <v>4.4580000000000002</v>
      </c>
      <c r="L536" s="10" t="s">
        <v>15</v>
      </c>
      <c r="M536" s="10" t="s">
        <v>413</v>
      </c>
      <c r="N536" s="10" t="s">
        <v>100</v>
      </c>
      <c r="O536" s="10">
        <v>5</v>
      </c>
      <c r="P536" s="8">
        <f>_xlfn.IFNA(VLOOKUP(N536&amp;G536,'By Class Overall'!A:F,6,FALSE),0)</f>
        <v>5</v>
      </c>
      <c r="Q536" s="8">
        <f>_xlfn.IFNA(VLOOKUP(N536&amp;G536,'By Class Overall'!A:G,7,FALSE),0)</f>
        <v>27</v>
      </c>
    </row>
    <row r="537" spans="1:17" x14ac:dyDescent="0.25">
      <c r="A537" s="10">
        <v>3</v>
      </c>
      <c r="B537" s="10" t="s">
        <v>12</v>
      </c>
      <c r="C537" s="10" t="s">
        <v>100</v>
      </c>
      <c r="D537" s="10">
        <v>18</v>
      </c>
      <c r="E537" s="10">
        <v>17</v>
      </c>
      <c r="F537" s="10">
        <v>123</v>
      </c>
      <c r="G537" s="10" t="s">
        <v>106</v>
      </c>
      <c r="H537" s="10">
        <v>7</v>
      </c>
      <c r="I537" s="10" t="s">
        <v>575</v>
      </c>
      <c r="J537" s="11">
        <v>1.25E-3</v>
      </c>
      <c r="K537" s="10">
        <v>9.2690000000000001</v>
      </c>
      <c r="L537" s="10" t="s">
        <v>86</v>
      </c>
      <c r="M537" s="10" t="s">
        <v>108</v>
      </c>
      <c r="N537" s="10" t="s">
        <v>100</v>
      </c>
      <c r="O537" s="10">
        <v>4</v>
      </c>
      <c r="P537" s="8">
        <f>_xlfn.IFNA(VLOOKUP(N537&amp;G537,'By Class Overall'!A:F,6,FALSE),0)</f>
        <v>9</v>
      </c>
      <c r="Q537" s="8">
        <f>_xlfn.IFNA(VLOOKUP(N537&amp;G537,'By Class Overall'!A:G,7,FALSE),0)</f>
        <v>24</v>
      </c>
    </row>
    <row r="538" spans="1:17" x14ac:dyDescent="0.25">
      <c r="A538" s="10">
        <v>3</v>
      </c>
      <c r="B538" s="26" t="s">
        <v>12</v>
      </c>
      <c r="C538" s="10" t="s">
        <v>100</v>
      </c>
      <c r="D538" s="10">
        <v>20</v>
      </c>
      <c r="E538" s="10">
        <v>18</v>
      </c>
      <c r="F538" s="10">
        <v>805</v>
      </c>
      <c r="G538" s="10" t="s">
        <v>43</v>
      </c>
      <c r="H538" s="10">
        <v>6</v>
      </c>
      <c r="I538" s="10" t="s">
        <v>577</v>
      </c>
      <c r="J538" s="10" t="s">
        <v>64</v>
      </c>
      <c r="K538" s="10">
        <v>7.8239999999999998</v>
      </c>
      <c r="L538" s="10" t="s">
        <v>44</v>
      </c>
      <c r="M538" s="10" t="s">
        <v>29</v>
      </c>
      <c r="N538" s="10" t="s">
        <v>100</v>
      </c>
      <c r="O538" s="10">
        <v>3</v>
      </c>
      <c r="P538" s="8">
        <f>_xlfn.IFNA(VLOOKUP(N538&amp;G538,'By Class Overall'!A:F,6,FALSE),0)</f>
        <v>41</v>
      </c>
      <c r="Q538" s="8">
        <f>_xlfn.IFNA(VLOOKUP(N538&amp;G538,'By Class Overall'!A:G,7,FALSE),0)</f>
        <v>7</v>
      </c>
    </row>
    <row r="539" spans="1:17" x14ac:dyDescent="0.25">
      <c r="A539" s="10">
        <v>3</v>
      </c>
      <c r="B539" s="10" t="s">
        <v>12</v>
      </c>
      <c r="C539" s="10" t="s">
        <v>100</v>
      </c>
      <c r="D539" s="10" t="s">
        <v>38</v>
      </c>
      <c r="E539" s="10" t="s">
        <v>38</v>
      </c>
      <c r="F539" s="10">
        <v>49</v>
      </c>
      <c r="G539" s="10" t="s">
        <v>47</v>
      </c>
      <c r="H539" s="10"/>
      <c r="I539" s="10" t="s">
        <v>160</v>
      </c>
      <c r="J539" s="10" t="s">
        <v>38</v>
      </c>
      <c r="K539" s="10"/>
      <c r="L539" s="10" t="s">
        <v>14</v>
      </c>
      <c r="M539" s="10" t="s">
        <v>48</v>
      </c>
      <c r="N539" s="10" t="s">
        <v>100</v>
      </c>
      <c r="O539" s="10">
        <v>0</v>
      </c>
      <c r="P539" s="8">
        <f>_xlfn.IFNA(VLOOKUP(N539&amp;G539,'By Class Overall'!A:F,6,FALSE),0)</f>
        <v>0</v>
      </c>
      <c r="Q539" s="8">
        <f>_xlfn.IFNA(VLOOKUP(N539&amp;G539,'By Class Overall'!A:G,7,FALSE),0)</f>
        <v>0</v>
      </c>
    </row>
    <row r="540" spans="1:17" x14ac:dyDescent="0.25">
      <c r="A540" s="10">
        <v>3</v>
      </c>
      <c r="B540" s="26" t="s">
        <v>12</v>
      </c>
      <c r="C540" s="10" t="s">
        <v>100</v>
      </c>
      <c r="D540" s="10" t="s">
        <v>38</v>
      </c>
      <c r="E540" s="10" t="s">
        <v>38</v>
      </c>
      <c r="F540" s="10">
        <v>142</v>
      </c>
      <c r="G540" s="10" t="s">
        <v>138</v>
      </c>
      <c r="H540" s="10"/>
      <c r="I540" s="10" t="s">
        <v>160</v>
      </c>
      <c r="J540" s="10" t="s">
        <v>38</v>
      </c>
      <c r="K540" s="10"/>
      <c r="L540" s="10" t="s">
        <v>229</v>
      </c>
      <c r="M540" s="10" t="s">
        <v>162</v>
      </c>
      <c r="N540" s="10" t="s">
        <v>100</v>
      </c>
      <c r="O540" s="10">
        <v>0</v>
      </c>
      <c r="P540" s="8">
        <f>_xlfn.IFNA(VLOOKUP(N540&amp;G540,'By Class Overall'!A:F,6,FALSE),0)</f>
        <v>0</v>
      </c>
      <c r="Q540" s="8">
        <f>_xlfn.IFNA(VLOOKUP(N540&amp;G540,'By Class Overall'!A:G,7,FALSE),0)</f>
        <v>0</v>
      </c>
    </row>
    <row r="541" spans="1:17" x14ac:dyDescent="0.25">
      <c r="A541" s="10">
        <v>3</v>
      </c>
      <c r="B541" s="10" t="s">
        <v>12</v>
      </c>
      <c r="C541" s="10" t="s">
        <v>100</v>
      </c>
      <c r="D541" s="10" t="s">
        <v>38</v>
      </c>
      <c r="E541" s="10" t="s">
        <v>38</v>
      </c>
      <c r="F541" s="10">
        <v>711</v>
      </c>
      <c r="G541" s="10" t="s">
        <v>84</v>
      </c>
      <c r="H541" s="10"/>
      <c r="I541" s="10" t="s">
        <v>160</v>
      </c>
      <c r="J541" s="10" t="s">
        <v>38</v>
      </c>
      <c r="K541" s="10"/>
      <c r="L541" s="10" t="s">
        <v>15</v>
      </c>
      <c r="M541" s="10" t="s">
        <v>85</v>
      </c>
      <c r="N541" s="10" t="s">
        <v>100</v>
      </c>
      <c r="O541" s="10">
        <v>0</v>
      </c>
      <c r="P541" s="8">
        <f>_xlfn.IFNA(VLOOKUP(N541&amp;G541,'By Class Overall'!A:F,6,FALSE),0)</f>
        <v>23</v>
      </c>
      <c r="Q541" s="8">
        <f>_xlfn.IFNA(VLOOKUP(N541&amp;G541,'By Class Overall'!A:G,7,FALSE),0)</f>
        <v>17</v>
      </c>
    </row>
    <row r="542" spans="1:17" x14ac:dyDescent="0.25">
      <c r="A542" s="10">
        <v>3</v>
      </c>
      <c r="B542" s="10" t="s">
        <v>12</v>
      </c>
      <c r="C542" s="10" t="s">
        <v>100</v>
      </c>
      <c r="D542" s="10" t="s">
        <v>38</v>
      </c>
      <c r="E542" s="10" t="s">
        <v>38</v>
      </c>
      <c r="F542" s="10">
        <v>268</v>
      </c>
      <c r="G542" s="10" t="s">
        <v>87</v>
      </c>
      <c r="H542" s="10"/>
      <c r="I542" s="10" t="s">
        <v>160</v>
      </c>
      <c r="J542" s="10" t="s">
        <v>38</v>
      </c>
      <c r="K542" s="10"/>
      <c r="L542" s="10" t="s">
        <v>88</v>
      </c>
      <c r="M542" s="10" t="s">
        <v>89</v>
      </c>
      <c r="N542" s="10" t="s">
        <v>100</v>
      </c>
      <c r="O542" s="10">
        <v>0</v>
      </c>
      <c r="P542" s="8">
        <f>_xlfn.IFNA(VLOOKUP(N542&amp;G542,'By Class Overall'!A:F,6,FALSE),0)</f>
        <v>27</v>
      </c>
      <c r="Q542" s="8">
        <f>_xlfn.IFNA(VLOOKUP(N542&amp;G542,'By Class Overall'!A:G,7,FALSE),0)</f>
        <v>15</v>
      </c>
    </row>
    <row r="543" spans="1:17" x14ac:dyDescent="0.25">
      <c r="A543" s="10">
        <v>3</v>
      </c>
      <c r="B543" s="26" t="s">
        <v>12</v>
      </c>
      <c r="C543" s="10" t="s">
        <v>100</v>
      </c>
      <c r="D543" s="10" t="s">
        <v>38</v>
      </c>
      <c r="E543" s="10" t="s">
        <v>38</v>
      </c>
      <c r="F543" s="10">
        <v>109</v>
      </c>
      <c r="G543" s="10" t="s">
        <v>139</v>
      </c>
      <c r="H543" s="10"/>
      <c r="I543" s="10" t="s">
        <v>160</v>
      </c>
      <c r="J543" s="10" t="s">
        <v>38</v>
      </c>
      <c r="K543" s="10"/>
      <c r="L543" s="10" t="s">
        <v>15</v>
      </c>
      <c r="M543" s="10" t="s">
        <v>140</v>
      </c>
      <c r="N543" s="10" t="s">
        <v>100</v>
      </c>
      <c r="O543" s="10">
        <v>0</v>
      </c>
      <c r="P543" s="8">
        <f>_xlfn.IFNA(VLOOKUP(N543&amp;G543,'By Class Overall'!A:F,6,FALSE),0)</f>
        <v>0</v>
      </c>
      <c r="Q543" s="8">
        <f>_xlfn.IFNA(VLOOKUP(N543&amp;G543,'By Class Overall'!A:G,7,FALSE),0)</f>
        <v>0</v>
      </c>
    </row>
    <row r="544" spans="1:17" x14ac:dyDescent="0.25">
      <c r="A544" s="10">
        <v>3</v>
      </c>
      <c r="B544" s="10" t="s">
        <v>12</v>
      </c>
      <c r="C544" s="10" t="s">
        <v>101</v>
      </c>
      <c r="D544" s="10">
        <v>17</v>
      </c>
      <c r="E544" s="10">
        <v>1</v>
      </c>
      <c r="F544" s="10">
        <v>934</v>
      </c>
      <c r="G544" s="10" t="s">
        <v>531</v>
      </c>
      <c r="H544" s="10">
        <v>7</v>
      </c>
      <c r="I544" s="10" t="s">
        <v>585</v>
      </c>
      <c r="J544" s="11">
        <v>1.1458333333333333E-3</v>
      </c>
      <c r="K544" s="10">
        <v>9.4410000000000007</v>
      </c>
      <c r="L544" s="10" t="s">
        <v>586</v>
      </c>
      <c r="M544" s="10" t="s">
        <v>533</v>
      </c>
      <c r="N544" s="10" t="s">
        <v>101</v>
      </c>
      <c r="O544" s="10">
        <v>50</v>
      </c>
      <c r="P544" s="8">
        <f>_xlfn.IFNA(VLOOKUP(N544&amp;G544,'By Class Overall'!A:F,6,FALSE),0)</f>
        <v>50</v>
      </c>
      <c r="Q544" s="8">
        <f>_xlfn.IFNA(VLOOKUP(N544&amp;G544,'By Class Overall'!A:G,7,FALSE),0)</f>
        <v>6</v>
      </c>
    </row>
    <row r="545" spans="1:17" x14ac:dyDescent="0.25">
      <c r="A545" s="10">
        <v>3</v>
      </c>
      <c r="B545" s="10" t="s">
        <v>12</v>
      </c>
      <c r="C545" s="10" t="s">
        <v>101</v>
      </c>
      <c r="D545" s="10">
        <v>19</v>
      </c>
      <c r="E545" s="10">
        <v>2</v>
      </c>
      <c r="F545" s="10">
        <v>32</v>
      </c>
      <c r="G545" s="10" t="s">
        <v>94</v>
      </c>
      <c r="H545" s="10">
        <v>6</v>
      </c>
      <c r="I545" s="10" t="s">
        <v>587</v>
      </c>
      <c r="J545" s="10" t="s">
        <v>64</v>
      </c>
      <c r="K545" s="10" t="s">
        <v>64</v>
      </c>
      <c r="L545" s="10" t="s">
        <v>95</v>
      </c>
      <c r="M545" s="10" t="s">
        <v>96</v>
      </c>
      <c r="N545" s="10" t="s">
        <v>101</v>
      </c>
      <c r="O545" s="10">
        <v>40</v>
      </c>
      <c r="P545" s="8">
        <f>_xlfn.IFNA(VLOOKUP(N545&amp;G545,'By Class Overall'!A:F,6,FALSE),0)</f>
        <v>180</v>
      </c>
      <c r="Q545" s="8">
        <f>_xlfn.IFNA(VLOOKUP(N545&amp;G545,'By Class Overall'!A:G,7,FALSE),0)</f>
        <v>1</v>
      </c>
    </row>
    <row r="546" spans="1:17" x14ac:dyDescent="0.25">
      <c r="A546" s="10">
        <v>3</v>
      </c>
      <c r="B546" s="26" t="s">
        <v>12</v>
      </c>
      <c r="C546" s="10" t="s">
        <v>101</v>
      </c>
      <c r="D546" s="10">
        <v>21</v>
      </c>
      <c r="E546" s="10">
        <v>3</v>
      </c>
      <c r="F546" s="10">
        <v>369</v>
      </c>
      <c r="G546" s="10" t="s">
        <v>141</v>
      </c>
      <c r="H546" s="10">
        <v>6</v>
      </c>
      <c r="I546" s="10" t="s">
        <v>588</v>
      </c>
      <c r="J546" s="10" t="s">
        <v>64</v>
      </c>
      <c r="K546" s="10">
        <v>1.1160000000000001</v>
      </c>
      <c r="L546" s="10" t="s">
        <v>142</v>
      </c>
      <c r="M546" s="10" t="s">
        <v>203</v>
      </c>
      <c r="N546" s="10" t="s">
        <v>101</v>
      </c>
      <c r="O546" s="10">
        <v>32</v>
      </c>
      <c r="P546" s="8">
        <f>_xlfn.IFNA(VLOOKUP(N546&amp;G546,'By Class Overall'!A:F,6,FALSE),0)</f>
        <v>64</v>
      </c>
      <c r="Q546" s="8">
        <f>_xlfn.IFNA(VLOOKUP(N546&amp;G546,'By Class Overall'!A:G,7,FALSE),0)</f>
        <v>4</v>
      </c>
    </row>
    <row r="547" spans="1:17" x14ac:dyDescent="0.25">
      <c r="A547" s="10">
        <v>3</v>
      </c>
      <c r="B547" s="10" t="s">
        <v>12</v>
      </c>
      <c r="C547" s="10" t="s">
        <v>101</v>
      </c>
      <c r="D547" s="10">
        <v>22</v>
      </c>
      <c r="E547" s="10">
        <v>4</v>
      </c>
      <c r="F547" s="10">
        <v>660</v>
      </c>
      <c r="G547" s="10" t="s">
        <v>35</v>
      </c>
      <c r="H547" s="10">
        <v>6</v>
      </c>
      <c r="I547" s="10" t="s">
        <v>589</v>
      </c>
      <c r="J547" s="10" t="s">
        <v>64</v>
      </c>
      <c r="K547" s="10">
        <v>0.88200000000000001</v>
      </c>
      <c r="L547" s="10" t="s">
        <v>79</v>
      </c>
      <c r="M547" s="10" t="s">
        <v>36</v>
      </c>
      <c r="N547" s="10" t="s">
        <v>101</v>
      </c>
      <c r="O547" s="10">
        <v>26</v>
      </c>
      <c r="P547" s="8">
        <f>_xlfn.IFNA(VLOOKUP(N547&amp;G547,'By Class Overall'!A:F,6,FALSE),0)</f>
        <v>110</v>
      </c>
      <c r="Q547" s="8">
        <f>_xlfn.IFNA(VLOOKUP(N547&amp;G547,'By Class Overall'!A:G,7,FALSE),0)</f>
        <v>3</v>
      </c>
    </row>
    <row r="548" spans="1:17" x14ac:dyDescent="0.25">
      <c r="A548" s="10">
        <v>3</v>
      </c>
      <c r="B548" s="10" t="s">
        <v>12</v>
      </c>
      <c r="C548" s="10" t="s">
        <v>101</v>
      </c>
      <c r="D548" s="10">
        <v>23</v>
      </c>
      <c r="E548" s="10">
        <v>5</v>
      </c>
      <c r="F548" s="10">
        <v>317</v>
      </c>
      <c r="G548" s="10" t="s">
        <v>268</v>
      </c>
      <c r="H548" s="10">
        <v>6</v>
      </c>
      <c r="I548" s="10" t="s">
        <v>590</v>
      </c>
      <c r="J548" s="10" t="s">
        <v>64</v>
      </c>
      <c r="K548" s="10">
        <v>14.662000000000001</v>
      </c>
      <c r="L548" s="10" t="s">
        <v>270</v>
      </c>
      <c r="M548" s="10" t="s">
        <v>271</v>
      </c>
      <c r="N548" s="10" t="s">
        <v>101</v>
      </c>
      <c r="O548" s="10">
        <v>22</v>
      </c>
      <c r="P548" s="8">
        <f>_xlfn.IFNA(VLOOKUP(N548&amp;G548,'By Class Overall'!A:F,6,FALSE),0)</f>
        <v>126</v>
      </c>
      <c r="Q548" s="8">
        <f>_xlfn.IFNA(VLOOKUP(N548&amp;G548,'By Class Overall'!A:G,7,FALSE),0)</f>
        <v>2</v>
      </c>
    </row>
    <row r="549" spans="1:17" x14ac:dyDescent="0.25">
      <c r="A549" s="10">
        <v>3</v>
      </c>
      <c r="B549" s="26" t="s">
        <v>12</v>
      </c>
      <c r="C549" s="10" t="s">
        <v>101</v>
      </c>
      <c r="D549" s="10">
        <v>24</v>
      </c>
      <c r="E549" s="10">
        <v>6</v>
      </c>
      <c r="F549" s="10">
        <v>113</v>
      </c>
      <c r="G549" s="10" t="s">
        <v>149</v>
      </c>
      <c r="H549" s="10">
        <v>6</v>
      </c>
      <c r="I549" s="10" t="s">
        <v>591</v>
      </c>
      <c r="J549" s="10" t="s">
        <v>64</v>
      </c>
      <c r="K549" s="10">
        <v>0.80100000000000005</v>
      </c>
      <c r="L549" s="10" t="s">
        <v>206</v>
      </c>
      <c r="M549" s="10" t="s">
        <v>437</v>
      </c>
      <c r="N549" s="10" t="s">
        <v>101</v>
      </c>
      <c r="O549" s="10">
        <v>20</v>
      </c>
      <c r="P549" s="8">
        <f>_xlfn.IFNA(VLOOKUP(N549&amp;G549,'By Class Overall'!A:F,6,FALSE),0)</f>
        <v>62</v>
      </c>
      <c r="Q549" s="8">
        <f>_xlfn.IFNA(VLOOKUP(N549&amp;G549,'By Class Overall'!A:G,7,FALSE),0)</f>
        <v>5</v>
      </c>
    </row>
    <row r="550" spans="1:17" x14ac:dyDescent="0.25">
      <c r="A550" s="10">
        <v>3</v>
      </c>
      <c r="B550" s="10" t="s">
        <v>12</v>
      </c>
      <c r="C550" s="10" t="s">
        <v>101</v>
      </c>
      <c r="D550" s="10" t="s">
        <v>112</v>
      </c>
      <c r="E550" s="10" t="s">
        <v>112</v>
      </c>
      <c r="F550" s="10">
        <v>142</v>
      </c>
      <c r="G550" s="10" t="s">
        <v>138</v>
      </c>
      <c r="H550" s="10">
        <v>2</v>
      </c>
      <c r="I550" s="10" t="s">
        <v>592</v>
      </c>
      <c r="J550" s="10" t="s">
        <v>112</v>
      </c>
      <c r="K550" s="10"/>
      <c r="L550" s="10" t="s">
        <v>229</v>
      </c>
      <c r="M550" s="10" t="s">
        <v>162</v>
      </c>
      <c r="N550" s="10" t="s">
        <v>101</v>
      </c>
      <c r="O550" s="10">
        <v>0</v>
      </c>
      <c r="P550" s="8">
        <f>_xlfn.IFNA(VLOOKUP(N550&amp;G550,'By Class Overall'!A:F,6,FALSE),0)</f>
        <v>38</v>
      </c>
      <c r="Q550" s="8">
        <f>_xlfn.IFNA(VLOOKUP(N550&amp;G550,'By Class Overall'!A:G,7,FALSE),0)</f>
        <v>9</v>
      </c>
    </row>
    <row r="551" spans="1:17" x14ac:dyDescent="0.25">
      <c r="A551" s="10">
        <v>3</v>
      </c>
      <c r="B551" s="10" t="s">
        <v>12</v>
      </c>
      <c r="C551" s="10" t="s">
        <v>105</v>
      </c>
      <c r="D551" s="10">
        <v>1</v>
      </c>
      <c r="E551" s="10">
        <v>1</v>
      </c>
      <c r="F551" s="10">
        <v>107</v>
      </c>
      <c r="G551" s="10" t="s">
        <v>30</v>
      </c>
      <c r="H551" s="10">
        <v>7</v>
      </c>
      <c r="I551" s="10" t="s">
        <v>593</v>
      </c>
      <c r="J551" s="10"/>
      <c r="K551" s="10"/>
      <c r="L551" s="10" t="s">
        <v>31</v>
      </c>
      <c r="M551" s="10" t="s">
        <v>32</v>
      </c>
      <c r="N551" s="10" t="s">
        <v>105</v>
      </c>
      <c r="O551" s="10">
        <v>50</v>
      </c>
      <c r="P551" s="8">
        <f>_xlfn.IFNA(VLOOKUP(N551&amp;G551,'By Class Overall'!A:F,6,FALSE),0)</f>
        <v>172</v>
      </c>
      <c r="Q551" s="8">
        <f>_xlfn.IFNA(VLOOKUP(N551&amp;G551,'By Class Overall'!A:G,7,FALSE),0)</f>
        <v>2</v>
      </c>
    </row>
    <row r="552" spans="1:17" x14ac:dyDescent="0.25">
      <c r="A552" s="10">
        <v>3</v>
      </c>
      <c r="B552" s="10" t="s">
        <v>12</v>
      </c>
      <c r="C552" s="10" t="s">
        <v>105</v>
      </c>
      <c r="D552" s="10">
        <v>2</v>
      </c>
      <c r="E552" s="10">
        <v>2</v>
      </c>
      <c r="F552" s="10">
        <v>136</v>
      </c>
      <c r="G552" s="10" t="s">
        <v>18</v>
      </c>
      <c r="H552" s="10">
        <v>7</v>
      </c>
      <c r="I552" s="10" t="s">
        <v>599</v>
      </c>
      <c r="J552" s="10">
        <v>0.13</v>
      </c>
      <c r="K552" s="10">
        <v>0.13</v>
      </c>
      <c r="L552" s="10" t="s">
        <v>148</v>
      </c>
      <c r="M552" s="10" t="s">
        <v>20</v>
      </c>
      <c r="N552" s="10" t="s">
        <v>105</v>
      </c>
      <c r="O552" s="10">
        <v>40</v>
      </c>
      <c r="P552" s="8">
        <f>_xlfn.IFNA(VLOOKUP(N552&amp;G552,'By Class Overall'!A:F,6,FALSE),0)</f>
        <v>180</v>
      </c>
      <c r="Q552" s="8">
        <f>_xlfn.IFNA(VLOOKUP(N552&amp;G552,'By Class Overall'!A:G,7,FALSE),0)</f>
        <v>1</v>
      </c>
    </row>
    <row r="553" spans="1:17" x14ac:dyDescent="0.25">
      <c r="A553" s="10">
        <v>3</v>
      </c>
      <c r="B553" s="26" t="s">
        <v>12</v>
      </c>
      <c r="C553" s="10" t="s">
        <v>105</v>
      </c>
      <c r="D553" s="10">
        <v>3</v>
      </c>
      <c r="E553" s="10">
        <v>3</v>
      </c>
      <c r="F553" s="10">
        <v>197</v>
      </c>
      <c r="G553" s="10" t="s">
        <v>441</v>
      </c>
      <c r="H553" s="10">
        <v>7</v>
      </c>
      <c r="I553" s="10" t="s">
        <v>600</v>
      </c>
      <c r="J553" s="10">
        <v>9.9469999999999992</v>
      </c>
      <c r="K553" s="10">
        <v>9.8170000000000002</v>
      </c>
      <c r="L553" s="10" t="s">
        <v>15</v>
      </c>
      <c r="M553" s="10" t="s">
        <v>443</v>
      </c>
      <c r="N553" s="10" t="s">
        <v>105</v>
      </c>
      <c r="O553" s="10">
        <v>32</v>
      </c>
      <c r="P553" s="8">
        <f>_xlfn.IFNA(VLOOKUP(N553&amp;G553,'By Class Overall'!A:F,6,FALSE),0)</f>
        <v>32</v>
      </c>
      <c r="Q553" s="8">
        <f>_xlfn.IFNA(VLOOKUP(N553&amp;G553,'By Class Overall'!A:G,7,FALSE),0)</f>
        <v>12</v>
      </c>
    </row>
    <row r="554" spans="1:17" x14ac:dyDescent="0.25">
      <c r="A554" s="10">
        <v>3</v>
      </c>
      <c r="B554" s="10" t="s">
        <v>12</v>
      </c>
      <c r="C554" s="10" t="s">
        <v>105</v>
      </c>
      <c r="D554" s="10">
        <v>4</v>
      </c>
      <c r="E554" s="10">
        <v>4</v>
      </c>
      <c r="F554" s="10">
        <v>412</v>
      </c>
      <c r="G554" s="10" t="s">
        <v>444</v>
      </c>
      <c r="H554" s="10">
        <v>7</v>
      </c>
      <c r="I554" s="10" t="s">
        <v>601</v>
      </c>
      <c r="J554" s="10">
        <v>18.684999999999999</v>
      </c>
      <c r="K554" s="10">
        <v>8.7379999999999995</v>
      </c>
      <c r="L554" s="10" t="s">
        <v>39</v>
      </c>
      <c r="M554" s="10" t="s">
        <v>446</v>
      </c>
      <c r="N554" s="10" t="s">
        <v>105</v>
      </c>
      <c r="O554" s="10">
        <v>26</v>
      </c>
      <c r="P554" s="8">
        <f>_xlfn.IFNA(VLOOKUP(N554&amp;G554,'By Class Overall'!A:F,6,FALSE),0)</f>
        <v>52</v>
      </c>
      <c r="Q554" s="8">
        <f>_xlfn.IFNA(VLOOKUP(N554&amp;G554,'By Class Overall'!A:G,7,FALSE),0)</f>
        <v>5</v>
      </c>
    </row>
    <row r="555" spans="1:17" x14ac:dyDescent="0.25">
      <c r="A555" s="10">
        <v>3</v>
      </c>
      <c r="B555" s="10" t="s">
        <v>12</v>
      </c>
      <c r="C555" s="10" t="s">
        <v>105</v>
      </c>
      <c r="D555" s="10">
        <v>5</v>
      </c>
      <c r="E555" s="10">
        <v>5</v>
      </c>
      <c r="F555" s="10">
        <v>467</v>
      </c>
      <c r="G555" s="10" t="s">
        <v>164</v>
      </c>
      <c r="H555" s="10">
        <v>7</v>
      </c>
      <c r="I555" s="10" t="s">
        <v>602</v>
      </c>
      <c r="J555" s="10">
        <v>21.716000000000001</v>
      </c>
      <c r="K555" s="10">
        <v>3.0310000000000001</v>
      </c>
      <c r="L555" s="10" t="s">
        <v>28</v>
      </c>
      <c r="M555" s="10" t="s">
        <v>29</v>
      </c>
      <c r="N555" s="10" t="s">
        <v>105</v>
      </c>
      <c r="O555" s="10">
        <v>22</v>
      </c>
      <c r="P555" s="8">
        <f>_xlfn.IFNA(VLOOKUP(N555&amp;G555,'By Class Overall'!A:F,6,FALSE),0)</f>
        <v>110</v>
      </c>
      <c r="Q555" s="8">
        <f>_xlfn.IFNA(VLOOKUP(N555&amp;G555,'By Class Overall'!A:G,7,FALSE),0)</f>
        <v>3</v>
      </c>
    </row>
    <row r="556" spans="1:17" x14ac:dyDescent="0.25">
      <c r="A556" s="10">
        <v>3</v>
      </c>
      <c r="B556" s="26" t="s">
        <v>12</v>
      </c>
      <c r="C556" s="10" t="s">
        <v>105</v>
      </c>
      <c r="D556" s="10">
        <v>6</v>
      </c>
      <c r="E556" s="10">
        <v>6</v>
      </c>
      <c r="F556" s="10">
        <v>240</v>
      </c>
      <c r="G556" s="10" t="s">
        <v>414</v>
      </c>
      <c r="H556" s="10">
        <v>7</v>
      </c>
      <c r="I556" s="10" t="s">
        <v>603</v>
      </c>
      <c r="J556" s="10">
        <v>39.841000000000001</v>
      </c>
      <c r="K556" s="10">
        <v>18.125</v>
      </c>
      <c r="L556" s="10" t="s">
        <v>28</v>
      </c>
      <c r="M556" s="10" t="s">
        <v>415</v>
      </c>
      <c r="N556" s="10" t="s">
        <v>105</v>
      </c>
      <c r="O556" s="10">
        <v>20</v>
      </c>
      <c r="P556" s="8">
        <f>_xlfn.IFNA(VLOOKUP(N556&amp;G556,'By Class Overall'!A:F,6,FALSE),0)</f>
        <v>50</v>
      </c>
      <c r="Q556" s="8">
        <f>_xlfn.IFNA(VLOOKUP(N556&amp;G556,'By Class Overall'!A:G,7,FALSE),0)</f>
        <v>6</v>
      </c>
    </row>
    <row r="557" spans="1:17" x14ac:dyDescent="0.25">
      <c r="A557" s="10">
        <v>3</v>
      </c>
      <c r="B557" s="10" t="s">
        <v>12</v>
      </c>
      <c r="C557" s="10" t="s">
        <v>105</v>
      </c>
      <c r="D557" s="10">
        <v>7</v>
      </c>
      <c r="E557" s="10">
        <v>7</v>
      </c>
      <c r="F557" s="10">
        <v>998</v>
      </c>
      <c r="G557" s="10" t="s">
        <v>401</v>
      </c>
      <c r="H557" s="10">
        <v>7</v>
      </c>
      <c r="I557" s="10" t="s">
        <v>604</v>
      </c>
      <c r="J557" s="10">
        <v>44.27</v>
      </c>
      <c r="K557" s="10">
        <v>4.4290000000000003</v>
      </c>
      <c r="L557" s="10" t="s">
        <v>403</v>
      </c>
      <c r="M557" s="10" t="s">
        <v>404</v>
      </c>
      <c r="N557" s="10" t="s">
        <v>105</v>
      </c>
      <c r="O557" s="10">
        <v>18</v>
      </c>
      <c r="P557" s="8">
        <f>_xlfn.IFNA(VLOOKUP(N557&amp;G557,'By Class Overall'!A:F,6,FALSE),0)</f>
        <v>40</v>
      </c>
      <c r="Q557" s="8">
        <f>_xlfn.IFNA(VLOOKUP(N557&amp;G557,'By Class Overall'!A:G,7,FALSE),0)</f>
        <v>10</v>
      </c>
    </row>
    <row r="558" spans="1:17" x14ac:dyDescent="0.25">
      <c r="A558" s="10">
        <v>3</v>
      </c>
      <c r="B558" s="10" t="s">
        <v>12</v>
      </c>
      <c r="C558" s="10" t="s">
        <v>105</v>
      </c>
      <c r="D558" s="10">
        <v>8</v>
      </c>
      <c r="E558" s="10">
        <v>8</v>
      </c>
      <c r="F558" s="10">
        <v>805</v>
      </c>
      <c r="G558" s="10" t="s">
        <v>43</v>
      </c>
      <c r="H558" s="10">
        <v>7</v>
      </c>
      <c r="I558" s="10" t="s">
        <v>605</v>
      </c>
      <c r="J558" s="10">
        <v>51.716000000000001</v>
      </c>
      <c r="K558" s="10">
        <v>7.4459999999999997</v>
      </c>
      <c r="L558" s="10" t="s">
        <v>44</v>
      </c>
      <c r="M558" s="10" t="s">
        <v>29</v>
      </c>
      <c r="N558" s="10" t="s">
        <v>105</v>
      </c>
      <c r="O558" s="10">
        <v>16</v>
      </c>
      <c r="P558" s="8">
        <f>_xlfn.IFNA(VLOOKUP(N558&amp;G558,'By Class Overall'!A:F,6,FALSE),0)</f>
        <v>50</v>
      </c>
      <c r="Q558" s="8">
        <f>_xlfn.IFNA(VLOOKUP(N558&amp;G558,'By Class Overall'!A:G,7,FALSE),0)</f>
        <v>6</v>
      </c>
    </row>
    <row r="559" spans="1:17" x14ac:dyDescent="0.25">
      <c r="A559" s="10">
        <v>3</v>
      </c>
      <c r="B559" s="26" t="s">
        <v>12</v>
      </c>
      <c r="C559" s="10" t="s">
        <v>105</v>
      </c>
      <c r="D559" s="10">
        <v>9</v>
      </c>
      <c r="E559" s="10">
        <v>9</v>
      </c>
      <c r="F559" s="10">
        <v>711</v>
      </c>
      <c r="G559" s="10" t="s">
        <v>84</v>
      </c>
      <c r="H559" s="10">
        <v>7</v>
      </c>
      <c r="I559" s="10" t="s">
        <v>606</v>
      </c>
      <c r="J559" s="10">
        <v>52.042999999999999</v>
      </c>
      <c r="K559" s="10">
        <v>0.32700000000000001</v>
      </c>
      <c r="L559" s="10" t="s">
        <v>15</v>
      </c>
      <c r="M559" s="10" t="s">
        <v>85</v>
      </c>
      <c r="N559" s="10" t="s">
        <v>105</v>
      </c>
      <c r="O559" s="10">
        <v>14</v>
      </c>
      <c r="P559" s="8">
        <f>_xlfn.IFNA(VLOOKUP(N559&amp;G559,'By Class Overall'!A:F,6,FALSE),0)</f>
        <v>44</v>
      </c>
      <c r="Q559" s="8">
        <f>_xlfn.IFNA(VLOOKUP(N559&amp;G559,'By Class Overall'!A:G,7,FALSE),0)</f>
        <v>8</v>
      </c>
    </row>
    <row r="560" spans="1:17" x14ac:dyDescent="0.25">
      <c r="A560" s="10">
        <v>3</v>
      </c>
      <c r="B560" s="26" t="s">
        <v>12</v>
      </c>
      <c r="C560" s="10" t="s">
        <v>105</v>
      </c>
      <c r="D560" s="10">
        <v>10</v>
      </c>
      <c r="E560" s="10">
        <v>10</v>
      </c>
      <c r="F560" s="10">
        <v>430</v>
      </c>
      <c r="G560" s="10" t="s">
        <v>411</v>
      </c>
      <c r="H560" s="10">
        <v>7</v>
      </c>
      <c r="I560" s="10" t="s">
        <v>594</v>
      </c>
      <c r="J560" s="11">
        <v>7.0601851851851847E-4</v>
      </c>
      <c r="K560" s="10">
        <v>8.5619999999999994</v>
      </c>
      <c r="L560" s="10" t="s">
        <v>15</v>
      </c>
      <c r="M560" s="10" t="s">
        <v>413</v>
      </c>
      <c r="N560" s="10" t="s">
        <v>105</v>
      </c>
      <c r="O560" s="10">
        <v>12</v>
      </c>
      <c r="P560" s="8">
        <f>_xlfn.IFNA(VLOOKUP(N560&amp;G560,'By Class Overall'!A:F,6,FALSE),0)</f>
        <v>12</v>
      </c>
      <c r="Q560" s="8">
        <f>_xlfn.IFNA(VLOOKUP(N560&amp;G560,'By Class Overall'!A:G,7,FALSE),0)</f>
        <v>21</v>
      </c>
    </row>
    <row r="561" spans="1:17" x14ac:dyDescent="0.25">
      <c r="A561" s="10">
        <v>3</v>
      </c>
      <c r="B561" s="10" t="s">
        <v>12</v>
      </c>
      <c r="C561" s="10" t="s">
        <v>105</v>
      </c>
      <c r="D561" s="10">
        <v>11</v>
      </c>
      <c r="E561" s="10">
        <v>11</v>
      </c>
      <c r="F561" s="10">
        <v>250</v>
      </c>
      <c r="G561" s="10" t="s">
        <v>432</v>
      </c>
      <c r="H561" s="10">
        <v>7</v>
      </c>
      <c r="I561" s="10" t="s">
        <v>595</v>
      </c>
      <c r="J561" s="11">
        <v>1.0416666666666667E-3</v>
      </c>
      <c r="K561" s="10">
        <v>29.79</v>
      </c>
      <c r="L561" s="10" t="s">
        <v>15</v>
      </c>
      <c r="M561" s="10" t="s">
        <v>434</v>
      </c>
      <c r="N561" s="10" t="s">
        <v>105</v>
      </c>
      <c r="O561" s="10">
        <v>10</v>
      </c>
      <c r="P561" s="8">
        <f>_xlfn.IFNA(VLOOKUP(N561&amp;G561,'By Class Overall'!A:F,6,FALSE),0)</f>
        <v>16</v>
      </c>
      <c r="Q561" s="8">
        <f>_xlfn.IFNA(VLOOKUP(N561&amp;G561,'By Class Overall'!A:G,7,FALSE),0)</f>
        <v>18</v>
      </c>
    </row>
    <row r="562" spans="1:17" x14ac:dyDescent="0.25">
      <c r="A562" s="10">
        <v>3</v>
      </c>
      <c r="B562" s="10" t="s">
        <v>12</v>
      </c>
      <c r="C562" s="10" t="s">
        <v>105</v>
      </c>
      <c r="D562" s="10">
        <v>12</v>
      </c>
      <c r="E562" s="10">
        <v>12</v>
      </c>
      <c r="F562" s="10">
        <v>130</v>
      </c>
      <c r="G562" s="10" t="s">
        <v>394</v>
      </c>
      <c r="H562" s="10">
        <v>7</v>
      </c>
      <c r="I562" s="10" t="s">
        <v>596</v>
      </c>
      <c r="J562" s="11">
        <v>1.261574074074074E-3</v>
      </c>
      <c r="K562" s="10">
        <v>18.399999999999999</v>
      </c>
      <c r="L562" s="10" t="s">
        <v>396</v>
      </c>
      <c r="M562" s="10" t="s">
        <v>397</v>
      </c>
      <c r="N562" s="10" t="s">
        <v>105</v>
      </c>
      <c r="O562" s="10">
        <v>9</v>
      </c>
      <c r="P562" s="8">
        <f>_xlfn.IFNA(VLOOKUP(N562&amp;G562,'By Class Overall'!A:F,6,FALSE),0)</f>
        <v>31</v>
      </c>
      <c r="Q562" s="8">
        <f>_xlfn.IFNA(VLOOKUP(N562&amp;G562,'By Class Overall'!A:G,7,FALSE),0)</f>
        <v>13</v>
      </c>
    </row>
    <row r="563" spans="1:17" x14ac:dyDescent="0.25">
      <c r="A563" s="10">
        <v>3</v>
      </c>
      <c r="B563" s="26" t="s">
        <v>12</v>
      </c>
      <c r="C563" s="10" t="s">
        <v>105</v>
      </c>
      <c r="D563" s="10">
        <v>13</v>
      </c>
      <c r="E563" s="10">
        <v>13</v>
      </c>
      <c r="F563" s="10">
        <v>268</v>
      </c>
      <c r="G563" s="10" t="s">
        <v>87</v>
      </c>
      <c r="H563" s="10">
        <v>7</v>
      </c>
      <c r="I563" s="10" t="s">
        <v>597</v>
      </c>
      <c r="J563" s="11">
        <v>1.261574074074074E-3</v>
      </c>
      <c r="K563" s="10">
        <v>0.38800000000000001</v>
      </c>
      <c r="L563" s="10" t="s">
        <v>88</v>
      </c>
      <c r="M563" s="10" t="s">
        <v>89</v>
      </c>
      <c r="N563" s="10" t="s">
        <v>105</v>
      </c>
      <c r="O563" s="10">
        <v>8</v>
      </c>
      <c r="P563" s="8">
        <f>_xlfn.IFNA(VLOOKUP(N563&amp;G563,'By Class Overall'!A:F,6,FALSE),0)</f>
        <v>27</v>
      </c>
      <c r="Q563" s="8">
        <f>_xlfn.IFNA(VLOOKUP(N563&amp;G563,'By Class Overall'!A:G,7,FALSE),0)</f>
        <v>14</v>
      </c>
    </row>
    <row r="564" spans="1:17" x14ac:dyDescent="0.25">
      <c r="A564" s="10">
        <v>3</v>
      </c>
      <c r="B564" s="10" t="s">
        <v>12</v>
      </c>
      <c r="C564" s="10" t="s">
        <v>105</v>
      </c>
      <c r="D564" s="10">
        <v>14</v>
      </c>
      <c r="E564" s="10">
        <v>14</v>
      </c>
      <c r="F564" s="10">
        <v>100</v>
      </c>
      <c r="G564" s="10" t="s">
        <v>185</v>
      </c>
      <c r="H564" s="10">
        <v>6</v>
      </c>
      <c r="I564" s="10" t="s">
        <v>598</v>
      </c>
      <c r="J564" s="10" t="s">
        <v>64</v>
      </c>
      <c r="K564" s="10" t="s">
        <v>64</v>
      </c>
      <c r="L564" s="10" t="s">
        <v>15</v>
      </c>
      <c r="M564" s="10" t="s">
        <v>186</v>
      </c>
      <c r="N564" s="10" t="s">
        <v>105</v>
      </c>
      <c r="O564" s="10">
        <v>7</v>
      </c>
      <c r="P564" s="8">
        <f>_xlfn.IFNA(VLOOKUP(N564&amp;G564,'By Class Overall'!A:F,6,FALSE),0)</f>
        <v>7</v>
      </c>
      <c r="Q564" s="8">
        <f>_xlfn.IFNA(VLOOKUP(N564&amp;G564,'By Class Overall'!A:G,7,FALSE),0)</f>
        <v>23</v>
      </c>
    </row>
    <row r="565" spans="1:17" x14ac:dyDescent="0.25">
      <c r="A565" s="10">
        <v>3</v>
      </c>
      <c r="B565" s="10" t="s">
        <v>12</v>
      </c>
      <c r="C565" s="10" t="s">
        <v>105</v>
      </c>
      <c r="D565" s="10" t="s">
        <v>38</v>
      </c>
      <c r="E565" s="10" t="s">
        <v>38</v>
      </c>
      <c r="F565" s="10">
        <v>109</v>
      </c>
      <c r="G565" s="10" t="s">
        <v>139</v>
      </c>
      <c r="H565" s="10"/>
      <c r="I565" s="10" t="s">
        <v>160</v>
      </c>
      <c r="J565" s="10" t="s">
        <v>38</v>
      </c>
      <c r="K565" s="10"/>
      <c r="L565" s="10" t="s">
        <v>15</v>
      </c>
      <c r="M565" s="10" t="s">
        <v>140</v>
      </c>
      <c r="N565" s="10" t="s">
        <v>105</v>
      </c>
      <c r="O565" s="10">
        <v>0</v>
      </c>
      <c r="P565" s="8">
        <f>_xlfn.IFNA(VLOOKUP(N565&amp;G565,'By Class Overall'!A:F,6,FALSE),0)</f>
        <v>0</v>
      </c>
      <c r="Q565" s="8">
        <f>_xlfn.IFNA(VLOOKUP(N565&amp;G565,'By Class Overall'!A:G,7,FALSE),0)</f>
        <v>0</v>
      </c>
    </row>
    <row r="566" spans="1:17" x14ac:dyDescent="0.25">
      <c r="A566" s="10">
        <v>3</v>
      </c>
      <c r="B566" s="10" t="s">
        <v>12</v>
      </c>
      <c r="C566" s="10" t="s">
        <v>105</v>
      </c>
      <c r="D566" s="10" t="s">
        <v>38</v>
      </c>
      <c r="E566" s="10" t="s">
        <v>38</v>
      </c>
      <c r="F566" s="10">
        <v>104</v>
      </c>
      <c r="G566" s="10" t="s">
        <v>180</v>
      </c>
      <c r="H566" s="10"/>
      <c r="I566" s="10" t="s">
        <v>160</v>
      </c>
      <c r="J566" s="10" t="s">
        <v>38</v>
      </c>
      <c r="K566" s="10"/>
      <c r="L566" s="10" t="s">
        <v>181</v>
      </c>
      <c r="M566" s="10" t="s">
        <v>182</v>
      </c>
      <c r="N566" s="10" t="s">
        <v>105</v>
      </c>
      <c r="O566" s="10">
        <v>0</v>
      </c>
      <c r="P566" s="8">
        <f>_xlfn.IFNA(VLOOKUP(N566&amp;G566,'By Class Overall'!A:F,6,FALSE),0)</f>
        <v>64</v>
      </c>
      <c r="Q566" s="8">
        <f>_xlfn.IFNA(VLOOKUP(N566&amp;G566,'By Class Overall'!A:G,7,FALSE),0)</f>
        <v>4</v>
      </c>
    </row>
    <row r="567" spans="1:17" x14ac:dyDescent="0.25">
      <c r="A567" s="10">
        <v>3</v>
      </c>
      <c r="B567" s="26" t="s">
        <v>12</v>
      </c>
      <c r="C567" s="10" t="s">
        <v>103</v>
      </c>
      <c r="D567" s="10">
        <v>1</v>
      </c>
      <c r="E567" s="10">
        <v>1</v>
      </c>
      <c r="F567" s="10">
        <v>197</v>
      </c>
      <c r="G567" s="10" t="s">
        <v>441</v>
      </c>
      <c r="H567" s="10">
        <v>7</v>
      </c>
      <c r="I567" s="10" t="s">
        <v>607</v>
      </c>
      <c r="J567" s="10"/>
      <c r="K567" s="10"/>
      <c r="L567" s="10" t="s">
        <v>15</v>
      </c>
      <c r="M567" s="10" t="s">
        <v>443</v>
      </c>
      <c r="N567" s="10" t="s">
        <v>103</v>
      </c>
      <c r="O567" s="10">
        <v>50</v>
      </c>
      <c r="P567" s="8">
        <f>_xlfn.IFNA(VLOOKUP(N567&amp;G567,'By Class Overall'!A:F,6,FALSE),0)</f>
        <v>50</v>
      </c>
      <c r="Q567" s="8">
        <f>_xlfn.IFNA(VLOOKUP(N567&amp;G567,'By Class Overall'!A:G,7,FALSE),0)</f>
        <v>7</v>
      </c>
    </row>
    <row r="568" spans="1:17" x14ac:dyDescent="0.25">
      <c r="A568" s="10">
        <v>3</v>
      </c>
      <c r="B568" s="10" t="s">
        <v>12</v>
      </c>
      <c r="C568" s="10" t="s">
        <v>103</v>
      </c>
      <c r="D568" s="10">
        <v>2</v>
      </c>
      <c r="E568" s="10">
        <v>2</v>
      </c>
      <c r="F568" s="10">
        <v>307</v>
      </c>
      <c r="G568" s="10" t="s">
        <v>25</v>
      </c>
      <c r="H568" s="10">
        <v>7</v>
      </c>
      <c r="I568" s="10" t="s">
        <v>614</v>
      </c>
      <c r="J568" s="10">
        <v>6.7789999999999999</v>
      </c>
      <c r="K568" s="10">
        <v>6.7789999999999999</v>
      </c>
      <c r="L568" s="10" t="s">
        <v>23</v>
      </c>
      <c r="M568" s="10" t="s">
        <v>27</v>
      </c>
      <c r="N568" s="10" t="s">
        <v>103</v>
      </c>
      <c r="O568" s="10">
        <v>40</v>
      </c>
      <c r="P568" s="8">
        <f>_xlfn.IFNA(VLOOKUP(N568&amp;G568,'By Class Overall'!A:F,6,FALSE),0)</f>
        <v>150</v>
      </c>
      <c r="Q568" s="8">
        <f>_xlfn.IFNA(VLOOKUP(N568&amp;G568,'By Class Overall'!A:G,7,FALSE),0)</f>
        <v>1</v>
      </c>
    </row>
    <row r="569" spans="1:17" x14ac:dyDescent="0.25">
      <c r="A569" s="10">
        <v>3</v>
      </c>
      <c r="B569" s="10" t="s">
        <v>12</v>
      </c>
      <c r="C569" s="10" t="s">
        <v>103</v>
      </c>
      <c r="D569" s="10">
        <v>3</v>
      </c>
      <c r="E569" s="10">
        <v>3</v>
      </c>
      <c r="F569" s="10">
        <v>412</v>
      </c>
      <c r="G569" s="10" t="s">
        <v>444</v>
      </c>
      <c r="H569" s="10">
        <v>7</v>
      </c>
      <c r="I569" s="10" t="s">
        <v>615</v>
      </c>
      <c r="J569" s="10">
        <v>16.010999999999999</v>
      </c>
      <c r="K569" s="10">
        <v>9.2319999999999993</v>
      </c>
      <c r="L569" s="10" t="s">
        <v>39</v>
      </c>
      <c r="M569" s="10" t="s">
        <v>446</v>
      </c>
      <c r="N569" s="10" t="s">
        <v>103</v>
      </c>
      <c r="O569" s="10">
        <v>32</v>
      </c>
      <c r="P569" s="8">
        <f>_xlfn.IFNA(VLOOKUP(N569&amp;G569,'By Class Overall'!A:F,6,FALSE),0)</f>
        <v>72</v>
      </c>
      <c r="Q569" s="8">
        <f>_xlfn.IFNA(VLOOKUP(N569&amp;G569,'By Class Overall'!A:G,7,FALSE),0)</f>
        <v>5</v>
      </c>
    </row>
    <row r="570" spans="1:17" x14ac:dyDescent="0.25">
      <c r="A570" s="10">
        <v>3</v>
      </c>
      <c r="B570" s="26" t="s">
        <v>12</v>
      </c>
      <c r="C570" s="10" t="s">
        <v>103</v>
      </c>
      <c r="D570" s="10">
        <v>4</v>
      </c>
      <c r="E570" s="10">
        <v>4</v>
      </c>
      <c r="F570" s="10" t="s">
        <v>169</v>
      </c>
      <c r="G570" s="10" t="s">
        <v>499</v>
      </c>
      <c r="H570" s="10">
        <v>7</v>
      </c>
      <c r="I570" s="10" t="s">
        <v>616</v>
      </c>
      <c r="J570" s="10">
        <v>18.513999999999999</v>
      </c>
      <c r="K570" s="10">
        <v>2.5030000000000001</v>
      </c>
      <c r="L570" s="10" t="s">
        <v>15</v>
      </c>
      <c r="M570" s="10" t="s">
        <v>500</v>
      </c>
      <c r="N570" s="10" t="s">
        <v>103</v>
      </c>
      <c r="O570" s="10">
        <v>26</v>
      </c>
      <c r="P570" s="8">
        <f>_xlfn.IFNA(VLOOKUP(N570&amp;G570,'By Class Overall'!A:F,6,FALSE),0)</f>
        <v>26</v>
      </c>
      <c r="Q570" s="8">
        <f>_xlfn.IFNA(VLOOKUP(N570&amp;G570,'By Class Overall'!A:G,7,FALSE),0)</f>
        <v>14</v>
      </c>
    </row>
    <row r="571" spans="1:17" x14ac:dyDescent="0.25">
      <c r="A571" s="10">
        <v>3</v>
      </c>
      <c r="B571" s="10" t="s">
        <v>12</v>
      </c>
      <c r="C571" s="10" t="s">
        <v>103</v>
      </c>
      <c r="D571" s="10">
        <v>5</v>
      </c>
      <c r="E571" s="10">
        <v>5</v>
      </c>
      <c r="F571" s="10">
        <v>805</v>
      </c>
      <c r="G571" s="10" t="s">
        <v>43</v>
      </c>
      <c r="H571" s="10">
        <v>7</v>
      </c>
      <c r="I571" s="10" t="s">
        <v>617</v>
      </c>
      <c r="J571" s="10">
        <v>26.32</v>
      </c>
      <c r="K571" s="10">
        <v>7.806</v>
      </c>
      <c r="L571" s="10" t="s">
        <v>44</v>
      </c>
      <c r="M571" s="10" t="s">
        <v>29</v>
      </c>
      <c r="N571" s="10" t="s">
        <v>103</v>
      </c>
      <c r="O571" s="10">
        <v>22</v>
      </c>
      <c r="P571" s="8">
        <f>_xlfn.IFNA(VLOOKUP(N571&amp;G571,'By Class Overall'!A:F,6,FALSE),0)</f>
        <v>114</v>
      </c>
      <c r="Q571" s="8">
        <f>_xlfn.IFNA(VLOOKUP(N571&amp;G571,'By Class Overall'!A:G,7,FALSE),0)</f>
        <v>2</v>
      </c>
    </row>
    <row r="572" spans="1:17" x14ac:dyDescent="0.25">
      <c r="A572" s="10">
        <v>3</v>
      </c>
      <c r="B572" s="26" t="s">
        <v>12</v>
      </c>
      <c r="C572" s="10" t="s">
        <v>103</v>
      </c>
      <c r="D572" s="10">
        <v>8</v>
      </c>
      <c r="E572" s="10">
        <v>6</v>
      </c>
      <c r="F572" s="10">
        <v>711</v>
      </c>
      <c r="G572" s="10" t="s">
        <v>84</v>
      </c>
      <c r="H572" s="10">
        <v>7</v>
      </c>
      <c r="I572" s="10" t="s">
        <v>619</v>
      </c>
      <c r="J572" s="11">
        <v>7.9861111111111105E-4</v>
      </c>
      <c r="K572" s="10">
        <v>7.694</v>
      </c>
      <c r="L572" s="10" t="s">
        <v>15</v>
      </c>
      <c r="M572" s="10" t="s">
        <v>85</v>
      </c>
      <c r="N572" s="10" t="s">
        <v>103</v>
      </c>
      <c r="O572" s="10">
        <v>20</v>
      </c>
      <c r="P572" s="8">
        <f>_xlfn.IFNA(VLOOKUP(N572&amp;G572,'By Class Overall'!A:F,6,FALSE),0)</f>
        <v>100</v>
      </c>
      <c r="Q572" s="8">
        <f>_xlfn.IFNA(VLOOKUP(N572&amp;G572,'By Class Overall'!A:G,7,FALSE),0)</f>
        <v>3</v>
      </c>
    </row>
    <row r="573" spans="1:17" x14ac:dyDescent="0.25">
      <c r="A573" s="10">
        <v>3</v>
      </c>
      <c r="B573" s="10" t="s">
        <v>12</v>
      </c>
      <c r="C573" s="10" t="s">
        <v>103</v>
      </c>
      <c r="D573" s="10">
        <v>9</v>
      </c>
      <c r="E573" s="10">
        <v>7</v>
      </c>
      <c r="F573" s="10">
        <v>250</v>
      </c>
      <c r="G573" s="10" t="s">
        <v>432</v>
      </c>
      <c r="H573" s="10">
        <v>7</v>
      </c>
      <c r="I573" s="10" t="s">
        <v>608</v>
      </c>
      <c r="J573" s="11">
        <v>8.7962962962962962E-4</v>
      </c>
      <c r="K573" s="10">
        <v>6.6749999999999998</v>
      </c>
      <c r="L573" s="10" t="s">
        <v>15</v>
      </c>
      <c r="M573" s="10" t="s">
        <v>434</v>
      </c>
      <c r="N573" s="10" t="s">
        <v>103</v>
      </c>
      <c r="O573" s="10">
        <v>18</v>
      </c>
      <c r="P573" s="8">
        <f>_xlfn.IFNA(VLOOKUP(N573&amp;G573,'By Class Overall'!A:F,6,FALSE),0)</f>
        <v>32</v>
      </c>
      <c r="Q573" s="8">
        <f>_xlfn.IFNA(VLOOKUP(N573&amp;G573,'By Class Overall'!A:G,7,FALSE),0)</f>
        <v>12</v>
      </c>
    </row>
    <row r="574" spans="1:17" x14ac:dyDescent="0.25">
      <c r="A574" s="10">
        <v>3</v>
      </c>
      <c r="B574" s="10" t="s">
        <v>12</v>
      </c>
      <c r="C574" s="10" t="s">
        <v>103</v>
      </c>
      <c r="D574" s="10">
        <v>10</v>
      </c>
      <c r="E574" s="10">
        <v>8</v>
      </c>
      <c r="F574" s="10">
        <v>109</v>
      </c>
      <c r="G574" s="10" t="s">
        <v>139</v>
      </c>
      <c r="H574" s="10">
        <v>7</v>
      </c>
      <c r="I574" s="10" t="s">
        <v>609</v>
      </c>
      <c r="J574" s="11">
        <v>8.9120370370370362E-4</v>
      </c>
      <c r="K574" s="10">
        <v>1.1739999999999999</v>
      </c>
      <c r="L574" s="10" t="s">
        <v>15</v>
      </c>
      <c r="M574" s="10" t="s">
        <v>140</v>
      </c>
      <c r="N574" s="10" t="s">
        <v>103</v>
      </c>
      <c r="O574" s="10">
        <v>16</v>
      </c>
      <c r="P574" s="8">
        <f>_xlfn.IFNA(VLOOKUP(N574&amp;G574,'By Class Overall'!A:F,6,FALSE),0)</f>
        <v>64</v>
      </c>
      <c r="Q574" s="8">
        <f>_xlfn.IFNA(VLOOKUP(N574&amp;G574,'By Class Overall'!A:G,7,FALSE),0)</f>
        <v>6</v>
      </c>
    </row>
    <row r="575" spans="1:17" x14ac:dyDescent="0.25">
      <c r="A575" s="10">
        <v>3</v>
      </c>
      <c r="B575" s="26" t="s">
        <v>12</v>
      </c>
      <c r="C575" s="10" t="s">
        <v>103</v>
      </c>
      <c r="D575" s="10">
        <v>15</v>
      </c>
      <c r="E575" s="10">
        <v>9</v>
      </c>
      <c r="F575" s="10">
        <v>131</v>
      </c>
      <c r="G575" s="10" t="s">
        <v>200</v>
      </c>
      <c r="H575" s="10">
        <v>7</v>
      </c>
      <c r="I575" s="10" t="s">
        <v>610</v>
      </c>
      <c r="J575" s="11">
        <v>1.1342592592592591E-3</v>
      </c>
      <c r="K575" s="10">
        <v>6.508</v>
      </c>
      <c r="L575" s="10" t="s">
        <v>243</v>
      </c>
      <c r="M575" s="10" t="s">
        <v>57</v>
      </c>
      <c r="N575" s="10" t="s">
        <v>103</v>
      </c>
      <c r="O575" s="10">
        <v>14</v>
      </c>
      <c r="P575" s="8">
        <f>_xlfn.IFNA(VLOOKUP(N575&amp;G575,'By Class Overall'!A:F,6,FALSE),0)</f>
        <v>48</v>
      </c>
      <c r="Q575" s="8">
        <f>_xlfn.IFNA(VLOOKUP(N575&amp;G575,'By Class Overall'!A:G,7,FALSE),0)</f>
        <v>8</v>
      </c>
    </row>
    <row r="576" spans="1:17" x14ac:dyDescent="0.25">
      <c r="A576" s="10">
        <v>3</v>
      </c>
      <c r="B576" s="10" t="s">
        <v>12</v>
      </c>
      <c r="C576" s="10" t="s">
        <v>103</v>
      </c>
      <c r="D576" s="10">
        <v>16</v>
      </c>
      <c r="E576" s="10">
        <v>10</v>
      </c>
      <c r="F576" s="10">
        <v>123</v>
      </c>
      <c r="G576" s="10" t="s">
        <v>106</v>
      </c>
      <c r="H576" s="10">
        <v>7</v>
      </c>
      <c r="I576" s="10" t="s">
        <v>611</v>
      </c>
      <c r="J576" s="11">
        <v>1.1342592592592591E-3</v>
      </c>
      <c r="K576" s="10">
        <v>0.312</v>
      </c>
      <c r="L576" s="10" t="s">
        <v>86</v>
      </c>
      <c r="M576" s="10" t="s">
        <v>108</v>
      </c>
      <c r="N576" s="10" t="s">
        <v>103</v>
      </c>
      <c r="O576" s="10">
        <v>12</v>
      </c>
      <c r="P576" s="8">
        <f>_xlfn.IFNA(VLOOKUP(N576&amp;G576,'By Class Overall'!A:F,6,FALSE),0)</f>
        <v>40</v>
      </c>
      <c r="Q576" s="8">
        <f>_xlfn.IFNA(VLOOKUP(N576&amp;G576,'By Class Overall'!A:G,7,FALSE),0)</f>
        <v>10</v>
      </c>
    </row>
    <row r="577" spans="1:17" x14ac:dyDescent="0.25">
      <c r="A577" s="10">
        <v>3</v>
      </c>
      <c r="B577" s="10" t="s">
        <v>12</v>
      </c>
      <c r="C577" s="10" t="s">
        <v>103</v>
      </c>
      <c r="D577" s="10">
        <v>17</v>
      </c>
      <c r="E577" s="10">
        <v>11</v>
      </c>
      <c r="F577" s="10">
        <v>100</v>
      </c>
      <c r="G577" s="10" t="s">
        <v>185</v>
      </c>
      <c r="H577" s="10">
        <v>7</v>
      </c>
      <c r="I577" s="10" t="s">
        <v>612</v>
      </c>
      <c r="J577" s="11">
        <v>1.3541666666666667E-3</v>
      </c>
      <c r="K577" s="10">
        <v>18.533999999999999</v>
      </c>
      <c r="L577" s="10" t="s">
        <v>15</v>
      </c>
      <c r="M577" s="10" t="s">
        <v>186</v>
      </c>
      <c r="N577" s="10" t="s">
        <v>103</v>
      </c>
      <c r="O577" s="10">
        <v>10</v>
      </c>
      <c r="P577" s="8">
        <f>_xlfn.IFNA(VLOOKUP(N577&amp;G577,'By Class Overall'!A:F,6,FALSE),0)</f>
        <v>20</v>
      </c>
      <c r="Q577" s="8">
        <f>_xlfn.IFNA(VLOOKUP(N577&amp;G577,'By Class Overall'!A:G,7,FALSE),0)</f>
        <v>16</v>
      </c>
    </row>
    <row r="578" spans="1:17" x14ac:dyDescent="0.25">
      <c r="A578" s="10">
        <v>3</v>
      </c>
      <c r="B578" s="26" t="s">
        <v>12</v>
      </c>
      <c r="C578" s="10" t="s">
        <v>103</v>
      </c>
      <c r="D578" s="10">
        <v>18</v>
      </c>
      <c r="E578" s="10">
        <v>12</v>
      </c>
      <c r="F578" s="10">
        <v>425</v>
      </c>
      <c r="G578" s="10" t="s">
        <v>230</v>
      </c>
      <c r="H578" s="10">
        <v>6</v>
      </c>
      <c r="I578" s="10" t="s">
        <v>613</v>
      </c>
      <c r="J578" s="10" t="s">
        <v>64</v>
      </c>
      <c r="K578" s="10" t="s">
        <v>64</v>
      </c>
      <c r="L578" s="10" t="s">
        <v>19</v>
      </c>
      <c r="M578" s="10" t="s">
        <v>165</v>
      </c>
      <c r="N578" s="10" t="s">
        <v>103</v>
      </c>
      <c r="O578" s="10">
        <v>9</v>
      </c>
      <c r="P578" s="8">
        <f>_xlfn.IFNA(VLOOKUP(N578&amp;G578,'By Class Overall'!A:F,6,FALSE),0)</f>
        <v>9</v>
      </c>
      <c r="Q578" s="8">
        <f>_xlfn.IFNA(VLOOKUP(N578&amp;G578,'By Class Overall'!A:G,7,FALSE),0)</f>
        <v>22</v>
      </c>
    </row>
    <row r="579" spans="1:17" x14ac:dyDescent="0.25">
      <c r="A579" s="10">
        <v>3</v>
      </c>
      <c r="B579" s="10" t="s">
        <v>12</v>
      </c>
      <c r="C579" s="10" t="s">
        <v>103</v>
      </c>
      <c r="D579" s="10" t="s">
        <v>151</v>
      </c>
      <c r="E579" s="10" t="s">
        <v>151</v>
      </c>
      <c r="F579" s="10">
        <v>430</v>
      </c>
      <c r="G579" s="10" t="s">
        <v>411</v>
      </c>
      <c r="H579" s="10">
        <v>3</v>
      </c>
      <c r="I579" s="10" t="s">
        <v>620</v>
      </c>
      <c r="J579" s="10" t="s">
        <v>151</v>
      </c>
      <c r="K579" s="10" t="s">
        <v>62</v>
      </c>
      <c r="L579" s="10" t="s">
        <v>15</v>
      </c>
      <c r="M579" s="10" t="s">
        <v>413</v>
      </c>
      <c r="N579" s="10" t="s">
        <v>103</v>
      </c>
      <c r="O579" s="10">
        <v>0</v>
      </c>
      <c r="P579" s="8">
        <f>_xlfn.IFNA(VLOOKUP(N579&amp;G579,'By Class Overall'!A:F,6,FALSE),0)</f>
        <v>0</v>
      </c>
      <c r="Q579" s="8">
        <f>_xlfn.IFNA(VLOOKUP(N579&amp;G579,'By Class Overall'!A:G,7,FALSE),0)</f>
        <v>25</v>
      </c>
    </row>
    <row r="580" spans="1:17" x14ac:dyDescent="0.25">
      <c r="A580" s="10">
        <v>3</v>
      </c>
      <c r="B580" s="10" t="s">
        <v>12</v>
      </c>
      <c r="C580" s="10" t="s">
        <v>103</v>
      </c>
      <c r="D580" s="10" t="s">
        <v>38</v>
      </c>
      <c r="E580" s="10" t="s">
        <v>38</v>
      </c>
      <c r="F580" s="10">
        <v>268</v>
      </c>
      <c r="G580" s="10" t="s">
        <v>87</v>
      </c>
      <c r="H580" s="10"/>
      <c r="I580" s="10" t="s">
        <v>160</v>
      </c>
      <c r="J580" s="10" t="s">
        <v>38</v>
      </c>
      <c r="K580" s="10"/>
      <c r="L580" s="10" t="s">
        <v>88</v>
      </c>
      <c r="M580" s="10" t="s">
        <v>89</v>
      </c>
      <c r="N580" s="10" t="s">
        <v>103</v>
      </c>
      <c r="O580" s="10">
        <v>0</v>
      </c>
      <c r="P580" s="8">
        <f>_xlfn.IFNA(VLOOKUP(N580&amp;G580,'By Class Overall'!A:F,6,FALSE),0)</f>
        <v>38</v>
      </c>
      <c r="Q580" s="8">
        <f>_xlfn.IFNA(VLOOKUP(N580&amp;G580,'By Class Overall'!A:G,7,FALSE),0)</f>
        <v>11</v>
      </c>
    </row>
    <row r="581" spans="1:17" x14ac:dyDescent="0.25">
      <c r="A581" s="10">
        <v>3</v>
      </c>
      <c r="B581" s="10" t="s">
        <v>12</v>
      </c>
      <c r="C581" s="10" t="s">
        <v>103</v>
      </c>
      <c r="D581" s="10" t="s">
        <v>112</v>
      </c>
      <c r="E581" s="10" t="s">
        <v>112</v>
      </c>
      <c r="F581" s="10">
        <v>51</v>
      </c>
      <c r="G581" s="10" t="s">
        <v>455</v>
      </c>
      <c r="H581" s="10">
        <v>7</v>
      </c>
      <c r="I581" s="10" t="s">
        <v>618</v>
      </c>
      <c r="J581" s="10">
        <v>37.276000000000003</v>
      </c>
      <c r="K581" s="10">
        <v>10.956</v>
      </c>
      <c r="L581" s="10" t="s">
        <v>456</v>
      </c>
      <c r="M581" s="10" t="s">
        <v>457</v>
      </c>
      <c r="N581" s="10" t="s">
        <v>103</v>
      </c>
      <c r="O581" s="10">
        <v>0</v>
      </c>
      <c r="P581" s="8">
        <f>_xlfn.IFNA(VLOOKUP(N581&amp;G581,'By Class Overall'!A:F,6,FALSE),0)</f>
        <v>0</v>
      </c>
      <c r="Q581" s="8">
        <f>_xlfn.IFNA(VLOOKUP(N581&amp;G581,'By Class Overall'!A:G,7,FALSE),0)</f>
        <v>0</v>
      </c>
    </row>
    <row r="582" spans="1:17" x14ac:dyDescent="0.25">
      <c r="A582" s="10">
        <v>3</v>
      </c>
      <c r="B582" s="26" t="s">
        <v>12</v>
      </c>
      <c r="C582" s="10" t="s">
        <v>344</v>
      </c>
      <c r="D582" s="10">
        <v>1</v>
      </c>
      <c r="E582" s="10">
        <v>1</v>
      </c>
      <c r="F582" s="10">
        <v>89</v>
      </c>
      <c r="G582" s="10" t="s">
        <v>215</v>
      </c>
      <c r="H582" s="10">
        <v>7</v>
      </c>
      <c r="I582" s="10" t="s">
        <v>621</v>
      </c>
      <c r="J582" s="10"/>
      <c r="K582" s="10"/>
      <c r="L582" s="10" t="s">
        <v>502</v>
      </c>
      <c r="M582" s="10" t="s">
        <v>216</v>
      </c>
      <c r="N582" s="10" t="s">
        <v>344</v>
      </c>
      <c r="O582" s="10">
        <v>50</v>
      </c>
      <c r="P582" s="8">
        <f>_xlfn.IFNA(VLOOKUP(N582&amp;G582,'By Class Overall'!A:F,6,FALSE),0)</f>
        <v>100</v>
      </c>
      <c r="Q582" s="8">
        <f>_xlfn.IFNA(VLOOKUP(N582&amp;G582,'By Class Overall'!A:G,7,FALSE),0)</f>
        <v>4</v>
      </c>
    </row>
    <row r="583" spans="1:17" x14ac:dyDescent="0.25">
      <c r="A583" s="10">
        <v>3</v>
      </c>
      <c r="B583" s="10" t="s">
        <v>12</v>
      </c>
      <c r="C583" s="10" t="s">
        <v>344</v>
      </c>
      <c r="D583" s="10">
        <v>2</v>
      </c>
      <c r="E583" s="10">
        <v>2</v>
      </c>
      <c r="F583" s="10">
        <v>122</v>
      </c>
      <c r="G583" s="10" t="s">
        <v>56</v>
      </c>
      <c r="H583" s="10">
        <v>7</v>
      </c>
      <c r="I583" s="10" t="s">
        <v>622</v>
      </c>
      <c r="J583" s="10">
        <v>0.17100000000000001</v>
      </c>
      <c r="K583" s="10">
        <v>0.17100000000000001</v>
      </c>
      <c r="L583" s="10" t="s">
        <v>17</v>
      </c>
      <c r="M583" s="10" t="s">
        <v>511</v>
      </c>
      <c r="N583" s="10" t="s">
        <v>344</v>
      </c>
      <c r="O583" s="10">
        <v>40</v>
      </c>
      <c r="P583" s="8">
        <f>_xlfn.IFNA(VLOOKUP(N583&amp;G583,'By Class Overall'!A:F,6,FALSE),0)</f>
        <v>120</v>
      </c>
      <c r="Q583" s="8">
        <f>_xlfn.IFNA(VLOOKUP(N583&amp;G583,'By Class Overall'!A:G,7,FALSE),0)</f>
        <v>2</v>
      </c>
    </row>
    <row r="584" spans="1:17" x14ac:dyDescent="0.25">
      <c r="A584" s="10">
        <v>3</v>
      </c>
      <c r="B584" s="10" t="s">
        <v>12</v>
      </c>
      <c r="C584" s="10" t="s">
        <v>344</v>
      </c>
      <c r="D584" s="10">
        <v>3</v>
      </c>
      <c r="E584" s="10">
        <v>3</v>
      </c>
      <c r="F584" s="10">
        <v>53</v>
      </c>
      <c r="G584" s="10" t="s">
        <v>65</v>
      </c>
      <c r="H584" s="10">
        <v>7</v>
      </c>
      <c r="I584" s="10" t="s">
        <v>623</v>
      </c>
      <c r="J584" s="10">
        <v>12.474</v>
      </c>
      <c r="K584" s="10">
        <v>12.303000000000001</v>
      </c>
      <c r="L584" s="10" t="s">
        <v>17</v>
      </c>
      <c r="M584" s="10" t="s">
        <v>66</v>
      </c>
      <c r="N584" s="10" t="s">
        <v>344</v>
      </c>
      <c r="O584" s="10">
        <v>32</v>
      </c>
      <c r="P584" s="8">
        <f>_xlfn.IFNA(VLOOKUP(N584&amp;G584,'By Class Overall'!A:F,6,FALSE),0)</f>
        <v>164</v>
      </c>
      <c r="Q584" s="8">
        <f>_xlfn.IFNA(VLOOKUP(N584&amp;G584,'By Class Overall'!A:G,7,FALSE),0)</f>
        <v>1</v>
      </c>
    </row>
    <row r="585" spans="1:17" x14ac:dyDescent="0.25">
      <c r="A585" s="10">
        <v>3</v>
      </c>
      <c r="B585" s="26" t="s">
        <v>12</v>
      </c>
      <c r="C585" s="10" t="s">
        <v>344</v>
      </c>
      <c r="D585" s="10">
        <v>4</v>
      </c>
      <c r="E585" s="10">
        <v>4</v>
      </c>
      <c r="F585" s="10">
        <v>38</v>
      </c>
      <c r="G585" s="10" t="s">
        <v>472</v>
      </c>
      <c r="H585" s="10">
        <v>7</v>
      </c>
      <c r="I585" s="10" t="s">
        <v>624</v>
      </c>
      <c r="J585" s="10">
        <v>15.489000000000001</v>
      </c>
      <c r="K585" s="10">
        <v>3.0150000000000001</v>
      </c>
      <c r="L585" s="10" t="s">
        <v>17</v>
      </c>
      <c r="M585" s="10" t="s">
        <v>473</v>
      </c>
      <c r="N585" s="10" t="s">
        <v>344</v>
      </c>
      <c r="O585" s="10">
        <v>26</v>
      </c>
      <c r="P585" s="8">
        <f>_xlfn.IFNA(VLOOKUP(N585&amp;G585,'By Class Overall'!A:F,6,FALSE),0)</f>
        <v>26</v>
      </c>
      <c r="Q585" s="8">
        <f>_xlfn.IFNA(VLOOKUP(N585&amp;G585,'By Class Overall'!A:G,7,FALSE),0)</f>
        <v>11</v>
      </c>
    </row>
    <row r="586" spans="1:17" x14ac:dyDescent="0.25">
      <c r="A586" s="10">
        <v>3</v>
      </c>
      <c r="B586" s="10" t="s">
        <v>12</v>
      </c>
      <c r="C586" s="10" t="s">
        <v>344</v>
      </c>
      <c r="D586" s="10">
        <v>5</v>
      </c>
      <c r="E586" s="10">
        <v>5</v>
      </c>
      <c r="F586" s="10">
        <v>49</v>
      </c>
      <c r="G586" s="10" t="s">
        <v>47</v>
      </c>
      <c r="H586" s="10">
        <v>7</v>
      </c>
      <c r="I586" s="10" t="s">
        <v>625</v>
      </c>
      <c r="J586" s="10">
        <v>18.696999999999999</v>
      </c>
      <c r="K586" s="10">
        <v>3.2080000000000002</v>
      </c>
      <c r="L586" s="10" t="s">
        <v>14</v>
      </c>
      <c r="M586" s="10" t="s">
        <v>48</v>
      </c>
      <c r="N586" s="10" t="s">
        <v>344</v>
      </c>
      <c r="O586" s="10">
        <v>22</v>
      </c>
      <c r="P586" s="8">
        <f>_xlfn.IFNA(VLOOKUP(N586&amp;G586,'By Class Overall'!A:F,6,FALSE),0)</f>
        <v>48</v>
      </c>
      <c r="Q586" s="8">
        <f>_xlfn.IFNA(VLOOKUP(N586&amp;G586,'By Class Overall'!A:G,7,FALSE),0)</f>
        <v>8</v>
      </c>
    </row>
    <row r="587" spans="1:17" x14ac:dyDescent="0.25">
      <c r="A587" s="10">
        <v>3</v>
      </c>
      <c r="B587" s="10" t="s">
        <v>12</v>
      </c>
      <c r="C587" s="10" t="s">
        <v>344</v>
      </c>
      <c r="D587" s="10">
        <v>6</v>
      </c>
      <c r="E587" s="10">
        <v>6</v>
      </c>
      <c r="F587" s="10">
        <v>121</v>
      </c>
      <c r="G587" s="10" t="s">
        <v>59</v>
      </c>
      <c r="H587" s="10">
        <v>7</v>
      </c>
      <c r="I587" s="10" t="s">
        <v>626</v>
      </c>
      <c r="J587" s="10">
        <v>19.225999999999999</v>
      </c>
      <c r="K587" s="10">
        <v>0.52900000000000003</v>
      </c>
      <c r="L587" s="10" t="s">
        <v>60</v>
      </c>
      <c r="M587" s="10" t="s">
        <v>57</v>
      </c>
      <c r="N587" s="10" t="s">
        <v>344</v>
      </c>
      <c r="O587" s="10">
        <v>20</v>
      </c>
      <c r="P587" s="8">
        <f>_xlfn.IFNA(VLOOKUP(N587&amp;G587,'By Class Overall'!A:F,6,FALSE),0)</f>
        <v>112</v>
      </c>
      <c r="Q587" s="8">
        <f>_xlfn.IFNA(VLOOKUP(N587&amp;G587,'By Class Overall'!A:G,7,FALSE),0)</f>
        <v>3</v>
      </c>
    </row>
    <row r="588" spans="1:17" x14ac:dyDescent="0.25">
      <c r="A588" s="10">
        <v>3</v>
      </c>
      <c r="B588" s="26" t="s">
        <v>12</v>
      </c>
      <c r="C588" s="10" t="s">
        <v>344</v>
      </c>
      <c r="D588" s="10">
        <v>7</v>
      </c>
      <c r="E588" s="10">
        <v>7</v>
      </c>
      <c r="F588" s="10" t="s">
        <v>465</v>
      </c>
      <c r="G588" s="10" t="s">
        <v>466</v>
      </c>
      <c r="H588" s="10">
        <v>7</v>
      </c>
      <c r="I588" s="10" t="s">
        <v>627</v>
      </c>
      <c r="J588" s="10">
        <v>37.195</v>
      </c>
      <c r="K588" s="10">
        <v>17.969000000000001</v>
      </c>
      <c r="L588" s="10" t="s">
        <v>28</v>
      </c>
      <c r="M588" s="10" t="s">
        <v>419</v>
      </c>
      <c r="N588" s="10" t="s">
        <v>344</v>
      </c>
      <c r="O588" s="10">
        <v>18</v>
      </c>
      <c r="P588" s="8">
        <f>_xlfn.IFNA(VLOOKUP(N588&amp;G588,'By Class Overall'!A:F,6,FALSE),0)</f>
        <v>18</v>
      </c>
      <c r="Q588" s="8">
        <f>_xlfn.IFNA(VLOOKUP(N588&amp;G588,'By Class Overall'!A:G,7,FALSE),0)</f>
        <v>13</v>
      </c>
    </row>
    <row r="589" spans="1:17" x14ac:dyDescent="0.25">
      <c r="A589" s="10">
        <v>3</v>
      </c>
      <c r="B589" s="10" t="s">
        <v>12</v>
      </c>
      <c r="C589" s="10" t="s">
        <v>344</v>
      </c>
      <c r="D589" s="10">
        <v>8</v>
      </c>
      <c r="E589" s="10">
        <v>8</v>
      </c>
      <c r="F589" s="10">
        <v>58</v>
      </c>
      <c r="G589" s="10" t="s">
        <v>153</v>
      </c>
      <c r="H589" s="10">
        <v>7</v>
      </c>
      <c r="I589" s="10" t="s">
        <v>628</v>
      </c>
      <c r="J589" s="10">
        <v>53.244999999999997</v>
      </c>
      <c r="K589" s="10">
        <v>16.05</v>
      </c>
      <c r="L589" s="10" t="s">
        <v>154</v>
      </c>
      <c r="M589" s="10" t="s">
        <v>67</v>
      </c>
      <c r="N589" s="10" t="s">
        <v>344</v>
      </c>
      <c r="O589" s="10">
        <v>16</v>
      </c>
      <c r="P589" s="8">
        <f>_xlfn.IFNA(VLOOKUP(N589&amp;G589,'By Class Overall'!A:F,6,FALSE),0)</f>
        <v>70</v>
      </c>
      <c r="Q589" s="8">
        <f>_xlfn.IFNA(VLOOKUP(N589&amp;G589,'By Class Overall'!A:G,7,FALSE),0)</f>
        <v>5</v>
      </c>
    </row>
    <row r="590" spans="1:17" x14ac:dyDescent="0.25">
      <c r="A590" s="10">
        <v>3</v>
      </c>
      <c r="B590" s="10" t="s">
        <v>12</v>
      </c>
      <c r="C590" s="10" t="s">
        <v>344</v>
      </c>
      <c r="D590" s="10">
        <v>9</v>
      </c>
      <c r="E590" s="10">
        <v>9</v>
      </c>
      <c r="F590" s="10">
        <v>117</v>
      </c>
      <c r="G590" s="10" t="s">
        <v>16</v>
      </c>
      <c r="H590" s="10">
        <v>7</v>
      </c>
      <c r="I590" s="10" t="s">
        <v>629</v>
      </c>
      <c r="J590" s="11">
        <v>8.564814814814815E-4</v>
      </c>
      <c r="K590" s="10">
        <v>20.986000000000001</v>
      </c>
      <c r="L590" s="10" t="s">
        <v>34</v>
      </c>
      <c r="M590" s="10" t="s">
        <v>63</v>
      </c>
      <c r="N590" s="10" t="s">
        <v>344</v>
      </c>
      <c r="O590" s="10">
        <v>14</v>
      </c>
      <c r="P590" s="8">
        <f>_xlfn.IFNA(VLOOKUP(N590&amp;G590,'By Class Overall'!A:F,6,FALSE),0)</f>
        <v>46</v>
      </c>
      <c r="Q590" s="8">
        <f>_xlfn.IFNA(VLOOKUP(N590&amp;G590,'By Class Overall'!A:G,7,FALSE),0)</f>
        <v>9</v>
      </c>
    </row>
    <row r="591" spans="1:17" x14ac:dyDescent="0.25">
      <c r="A591" s="10">
        <v>3</v>
      </c>
      <c r="B591" s="26" t="s">
        <v>12</v>
      </c>
      <c r="C591" s="10" t="s">
        <v>344</v>
      </c>
      <c r="D591" s="10" t="s">
        <v>38</v>
      </c>
      <c r="E591" s="10" t="s">
        <v>38</v>
      </c>
      <c r="F591" s="10">
        <v>84</v>
      </c>
      <c r="G591" s="10" t="s">
        <v>45</v>
      </c>
      <c r="H591" s="10"/>
      <c r="I591" s="10" t="s">
        <v>160</v>
      </c>
      <c r="J591" s="10" t="s">
        <v>38</v>
      </c>
      <c r="K591" s="10"/>
      <c r="L591" s="10" t="s">
        <v>15</v>
      </c>
      <c r="M591" s="10" t="s">
        <v>46</v>
      </c>
      <c r="N591" s="10" t="s">
        <v>344</v>
      </c>
      <c r="O591" s="10">
        <v>0</v>
      </c>
      <c r="P591" s="8">
        <f>_xlfn.IFNA(VLOOKUP(N591&amp;G591,'By Class Overall'!A:F,6,FALSE),0)</f>
        <v>0</v>
      </c>
      <c r="Q591" s="8">
        <f>_xlfn.IFNA(VLOOKUP(N591&amp;G591,'By Class Overall'!A:G,7,FALSE),0)</f>
        <v>0</v>
      </c>
    </row>
    <row r="592" spans="1:17" x14ac:dyDescent="0.25">
      <c r="A592" s="10">
        <v>3</v>
      </c>
      <c r="B592" s="10" t="s">
        <v>12</v>
      </c>
      <c r="C592" s="10" t="s">
        <v>344</v>
      </c>
      <c r="D592" s="10" t="s">
        <v>38</v>
      </c>
      <c r="E592" s="10" t="s">
        <v>38</v>
      </c>
      <c r="F592" s="10">
        <v>310</v>
      </c>
      <c r="G592" s="10" t="s">
        <v>423</v>
      </c>
      <c r="H592" s="10"/>
      <c r="I592" s="10" t="s">
        <v>160</v>
      </c>
      <c r="J592" s="10" t="s">
        <v>38</v>
      </c>
      <c r="K592" s="10"/>
      <c r="L592" s="10" t="s">
        <v>421</v>
      </c>
      <c r="M592" s="10" t="s">
        <v>424</v>
      </c>
      <c r="N592" s="10" t="s">
        <v>344</v>
      </c>
      <c r="O592" s="10">
        <v>0</v>
      </c>
      <c r="P592" s="8">
        <f>_xlfn.IFNA(VLOOKUP(N592&amp;G592,'By Class Overall'!A:F,6,FALSE),0)</f>
        <v>0</v>
      </c>
      <c r="Q592" s="8">
        <f>_xlfn.IFNA(VLOOKUP(N592&amp;G592,'By Class Overall'!A:G,7,FALSE),0)</f>
        <v>0</v>
      </c>
    </row>
    <row r="593" spans="1:17" x14ac:dyDescent="0.25">
      <c r="A593" s="10">
        <v>3</v>
      </c>
      <c r="B593" s="10" t="s">
        <v>12</v>
      </c>
      <c r="C593" s="10" t="s">
        <v>344</v>
      </c>
      <c r="D593" s="10" t="s">
        <v>38</v>
      </c>
      <c r="E593" s="10" t="s">
        <v>38</v>
      </c>
      <c r="F593" s="10">
        <v>79</v>
      </c>
      <c r="G593" s="10" t="s">
        <v>420</v>
      </c>
      <c r="H593" s="10"/>
      <c r="I593" s="10" t="s">
        <v>160</v>
      </c>
      <c r="J593" s="10" t="s">
        <v>38</v>
      </c>
      <c r="K593" s="10"/>
      <c r="L593" s="10" t="s">
        <v>421</v>
      </c>
      <c r="M593" s="10" t="s">
        <v>422</v>
      </c>
      <c r="N593" s="10" t="s">
        <v>344</v>
      </c>
      <c r="O593" s="10">
        <v>0</v>
      </c>
      <c r="P593" s="8">
        <f>_xlfn.IFNA(VLOOKUP(N593&amp;G593,'By Class Overall'!A:F,6,FALSE),0)</f>
        <v>0</v>
      </c>
      <c r="Q593" s="8">
        <f>_xlfn.IFNA(VLOOKUP(N593&amp;G593,'By Class Overall'!A:G,7,FALSE),0)</f>
        <v>0</v>
      </c>
    </row>
    <row r="594" spans="1:17" x14ac:dyDescent="0.25">
      <c r="A594" s="10">
        <v>3</v>
      </c>
      <c r="B594" s="26" t="s">
        <v>12</v>
      </c>
      <c r="C594" s="10" t="s">
        <v>344</v>
      </c>
      <c r="D594" s="10" t="s">
        <v>38</v>
      </c>
      <c r="E594" s="10" t="s">
        <v>38</v>
      </c>
      <c r="F594" s="10">
        <v>39</v>
      </c>
      <c r="G594" s="10" t="s">
        <v>53</v>
      </c>
      <c r="H594" s="10"/>
      <c r="I594" s="10" t="s">
        <v>160</v>
      </c>
      <c r="J594" s="10" t="s">
        <v>38</v>
      </c>
      <c r="K594" s="10"/>
      <c r="L594" s="10" t="s">
        <v>34</v>
      </c>
      <c r="M594" s="10" t="s">
        <v>55</v>
      </c>
      <c r="N594" s="10" t="s">
        <v>344</v>
      </c>
      <c r="O594" s="10">
        <v>0</v>
      </c>
      <c r="P594" s="8">
        <f>_xlfn.IFNA(VLOOKUP(N594&amp;G594,'By Class Overall'!A:F,6,FALSE),0)</f>
        <v>0</v>
      </c>
      <c r="Q594" s="8">
        <f>_xlfn.IFNA(VLOOKUP(N594&amp;G594,'By Class Overall'!A:G,7,FALSE),0)</f>
        <v>0</v>
      </c>
    </row>
    <row r="595" spans="1:17" x14ac:dyDescent="0.25">
      <c r="A595" s="10">
        <v>3</v>
      </c>
      <c r="B595" s="10" t="s">
        <v>12</v>
      </c>
      <c r="C595" s="10" t="s">
        <v>344</v>
      </c>
      <c r="D595" s="10" t="s">
        <v>38</v>
      </c>
      <c r="E595" s="10" t="s">
        <v>38</v>
      </c>
      <c r="F595" s="10">
        <v>321</v>
      </c>
      <c r="G595" s="10" t="s">
        <v>145</v>
      </c>
      <c r="H595" s="10"/>
      <c r="I595" s="10" t="s">
        <v>160</v>
      </c>
      <c r="J595" s="10" t="s">
        <v>38</v>
      </c>
      <c r="K595" s="10"/>
      <c r="L595" s="10" t="s">
        <v>146</v>
      </c>
      <c r="M595" s="10" t="s">
        <v>147</v>
      </c>
      <c r="N595" s="10" t="s">
        <v>344</v>
      </c>
      <c r="O595" s="10">
        <v>0</v>
      </c>
      <c r="P595" s="8">
        <f>_xlfn.IFNA(VLOOKUP(N595&amp;G595,'By Class Overall'!A:F,6,FALSE),0)</f>
        <v>18</v>
      </c>
      <c r="Q595" s="8">
        <f>_xlfn.IFNA(VLOOKUP(N595&amp;G595,'By Class Overall'!A:G,7,FALSE),0)</f>
        <v>13</v>
      </c>
    </row>
    <row r="596" spans="1:17" x14ac:dyDescent="0.25">
      <c r="A596" s="10">
        <v>3</v>
      </c>
      <c r="B596" s="10" t="s">
        <v>12</v>
      </c>
      <c r="C596" s="10" t="s">
        <v>344</v>
      </c>
      <c r="D596" s="10" t="s">
        <v>38</v>
      </c>
      <c r="E596" s="10" t="s">
        <v>38</v>
      </c>
      <c r="F596" s="10">
        <v>101</v>
      </c>
      <c r="G596" s="10" t="s">
        <v>68</v>
      </c>
      <c r="H596" s="10"/>
      <c r="I596" s="10" t="s">
        <v>160</v>
      </c>
      <c r="J596" s="10" t="s">
        <v>38</v>
      </c>
      <c r="K596" s="10"/>
      <c r="L596" s="10" t="s">
        <v>28</v>
      </c>
      <c r="M596" s="10" t="s">
        <v>42</v>
      </c>
      <c r="N596" s="10" t="s">
        <v>344</v>
      </c>
      <c r="O596" s="10">
        <v>0</v>
      </c>
      <c r="P596" s="8">
        <f>_xlfn.IFNA(VLOOKUP(N596&amp;G596,'By Class Overall'!A:F,6,FALSE),0)</f>
        <v>40</v>
      </c>
      <c r="Q596" s="8">
        <f>_xlfn.IFNA(VLOOKUP(N596&amp;G596,'By Class Overall'!A:G,7,FALSE),0)</f>
        <v>10</v>
      </c>
    </row>
    <row r="597" spans="1:17" x14ac:dyDescent="0.25">
      <c r="A597" s="10">
        <v>3</v>
      </c>
      <c r="B597" s="26" t="s">
        <v>12</v>
      </c>
      <c r="C597" s="10" t="s">
        <v>344</v>
      </c>
      <c r="D597" s="10" t="s">
        <v>38</v>
      </c>
      <c r="E597" s="10" t="s">
        <v>38</v>
      </c>
      <c r="F597" s="10">
        <v>870</v>
      </c>
      <c r="G597" s="10" t="s">
        <v>40</v>
      </c>
      <c r="H597" s="10"/>
      <c r="I597" s="10" t="s">
        <v>160</v>
      </c>
      <c r="J597" s="10" t="s">
        <v>38</v>
      </c>
      <c r="K597" s="10"/>
      <c r="L597" s="10" t="s">
        <v>41</v>
      </c>
      <c r="M597" s="10" t="s">
        <v>42</v>
      </c>
      <c r="N597" s="10" t="s">
        <v>344</v>
      </c>
      <c r="O597" s="10">
        <v>0</v>
      </c>
      <c r="P597" s="8">
        <f>_xlfn.IFNA(VLOOKUP(N597&amp;G597,'By Class Overall'!A:F,6,FALSE),0)</f>
        <v>0</v>
      </c>
      <c r="Q597" s="8">
        <f>_xlfn.IFNA(VLOOKUP(N597&amp;G597,'By Class Overall'!A:G,7,FALSE),0)</f>
        <v>0</v>
      </c>
    </row>
    <row r="598" spans="1:17" x14ac:dyDescent="0.25">
      <c r="A598" s="10">
        <v>3</v>
      </c>
      <c r="B598" s="10" t="s">
        <v>12</v>
      </c>
      <c r="C598" s="10" t="s">
        <v>344</v>
      </c>
      <c r="D598" s="10" t="s">
        <v>38</v>
      </c>
      <c r="E598" s="10" t="s">
        <v>38</v>
      </c>
      <c r="F598" s="10">
        <v>10</v>
      </c>
      <c r="G598" s="10" t="s">
        <v>143</v>
      </c>
      <c r="H598" s="10"/>
      <c r="I598" s="10" t="s">
        <v>160</v>
      </c>
      <c r="J598" s="10" t="s">
        <v>38</v>
      </c>
      <c r="K598" s="10"/>
      <c r="L598" s="10" t="s">
        <v>211</v>
      </c>
      <c r="M598" s="10" t="s">
        <v>162</v>
      </c>
      <c r="N598" s="10" t="s">
        <v>344</v>
      </c>
      <c r="O598" s="10">
        <v>0</v>
      </c>
      <c r="P598" s="8">
        <f>_xlfn.IFNA(VLOOKUP(N598&amp;G598,'By Class Overall'!A:F,6,FALSE),0)</f>
        <v>0</v>
      </c>
      <c r="Q598" s="8">
        <f>_xlfn.IFNA(VLOOKUP(N598&amp;G598,'By Class Overall'!A:G,7,FALSE),0)</f>
        <v>0</v>
      </c>
    </row>
    <row r="599" spans="1:17" x14ac:dyDescent="0.25">
      <c r="A599" s="10">
        <v>3</v>
      </c>
      <c r="B599" s="10" t="s">
        <v>12</v>
      </c>
      <c r="C599" s="10" t="s">
        <v>344</v>
      </c>
      <c r="D599" s="10" t="s">
        <v>38</v>
      </c>
      <c r="E599" s="10" t="s">
        <v>38</v>
      </c>
      <c r="F599" s="10">
        <v>258</v>
      </c>
      <c r="G599" s="10" t="s">
        <v>75</v>
      </c>
      <c r="H599" s="10"/>
      <c r="I599" s="10" t="s">
        <v>160</v>
      </c>
      <c r="J599" s="10" t="s">
        <v>38</v>
      </c>
      <c r="K599" s="10"/>
      <c r="L599" s="10" t="s">
        <v>34</v>
      </c>
      <c r="M599" s="10" t="s">
        <v>76</v>
      </c>
      <c r="N599" s="10" t="s">
        <v>344</v>
      </c>
      <c r="O599" s="10">
        <v>0</v>
      </c>
      <c r="P599" s="8">
        <f>_xlfn.IFNA(VLOOKUP(N599&amp;G599,'By Class Overall'!A:F,6,FALSE),0)</f>
        <v>0</v>
      </c>
      <c r="Q599" s="8">
        <f>_xlfn.IFNA(VLOOKUP(N599&amp;G599,'By Class Overall'!A:G,7,FALSE),0)</f>
        <v>0</v>
      </c>
    </row>
    <row r="600" spans="1:17" x14ac:dyDescent="0.25">
      <c r="A600" s="10">
        <v>3</v>
      </c>
      <c r="B600" s="26" t="s">
        <v>12</v>
      </c>
      <c r="C600" s="10" t="s">
        <v>344</v>
      </c>
      <c r="D600" s="10" t="s">
        <v>38</v>
      </c>
      <c r="E600" s="10" t="s">
        <v>38</v>
      </c>
      <c r="F600" s="10" t="s">
        <v>217</v>
      </c>
      <c r="G600" s="10" t="s">
        <v>218</v>
      </c>
      <c r="H600" s="10"/>
      <c r="I600" s="10" t="s">
        <v>160</v>
      </c>
      <c r="J600" s="10" t="s">
        <v>38</v>
      </c>
      <c r="K600" s="10"/>
      <c r="L600" s="10" t="s">
        <v>17</v>
      </c>
      <c r="M600" s="10" t="s">
        <v>219</v>
      </c>
      <c r="N600" s="10" t="s">
        <v>344</v>
      </c>
      <c r="O600" s="10">
        <v>0</v>
      </c>
      <c r="P600" s="8">
        <f>_xlfn.IFNA(VLOOKUP(N600&amp;G600,'By Class Overall'!A:F,6,FALSE),0)</f>
        <v>12</v>
      </c>
      <c r="Q600" s="8">
        <f>_xlfn.IFNA(VLOOKUP(N600&amp;G600,'By Class Overall'!A:G,7,FALSE),0)</f>
        <v>17</v>
      </c>
    </row>
    <row r="601" spans="1:17" x14ac:dyDescent="0.25">
      <c r="A601" s="10">
        <v>3</v>
      </c>
      <c r="B601" s="10" t="s">
        <v>12</v>
      </c>
      <c r="C601" s="10" t="s">
        <v>344</v>
      </c>
      <c r="D601" s="10" t="s">
        <v>38</v>
      </c>
      <c r="E601" s="10" t="s">
        <v>38</v>
      </c>
      <c r="F601" s="10">
        <v>527</v>
      </c>
      <c r="G601" s="10" t="s">
        <v>49</v>
      </c>
      <c r="H601" s="10"/>
      <c r="I601" s="10" t="s">
        <v>160</v>
      </c>
      <c r="J601" s="10" t="s">
        <v>38</v>
      </c>
      <c r="K601" s="10"/>
      <c r="L601" s="10" t="s">
        <v>15</v>
      </c>
      <c r="M601" s="10" t="s">
        <v>57</v>
      </c>
      <c r="N601" s="10" t="s">
        <v>344</v>
      </c>
      <c r="O601" s="10">
        <v>0</v>
      </c>
      <c r="P601" s="8">
        <f>_xlfn.IFNA(VLOOKUP(N601&amp;G601,'By Class Overall'!A:F,6,FALSE),0)</f>
        <v>54</v>
      </c>
      <c r="Q601" s="8">
        <f>_xlfn.IFNA(VLOOKUP(N601&amp;G601,'By Class Overall'!A:G,7,FALSE),0)</f>
        <v>7</v>
      </c>
    </row>
    <row r="602" spans="1:17" x14ac:dyDescent="0.25">
      <c r="A602" s="10">
        <v>3</v>
      </c>
      <c r="B602" s="10" t="s">
        <v>12</v>
      </c>
      <c r="C602" s="10" t="s">
        <v>344</v>
      </c>
      <c r="D602" s="10" t="s">
        <v>38</v>
      </c>
      <c r="E602" s="10" t="s">
        <v>38</v>
      </c>
      <c r="F602" s="10" t="s">
        <v>416</v>
      </c>
      <c r="G602" s="10" t="s">
        <v>417</v>
      </c>
      <c r="H602" s="10"/>
      <c r="I602" s="10" t="s">
        <v>160</v>
      </c>
      <c r="J602" s="10" t="s">
        <v>38</v>
      </c>
      <c r="K602" s="10"/>
      <c r="L602" s="10" t="s">
        <v>418</v>
      </c>
      <c r="M602" s="10" t="s">
        <v>419</v>
      </c>
      <c r="N602" s="10" t="s">
        <v>344</v>
      </c>
      <c r="O602" s="10">
        <v>0</v>
      </c>
      <c r="P602" s="8">
        <f>_xlfn.IFNA(VLOOKUP(N602&amp;G602,'By Class Overall'!A:F,6,FALSE),0)</f>
        <v>0</v>
      </c>
      <c r="Q602" s="8">
        <f>_xlfn.IFNA(VLOOKUP(N602&amp;G602,'By Class Overall'!A:G,7,FALSE),0)</f>
        <v>0</v>
      </c>
    </row>
    <row r="603" spans="1:17" x14ac:dyDescent="0.25">
      <c r="A603" s="10">
        <v>3</v>
      </c>
      <c r="B603" s="26" t="s">
        <v>12</v>
      </c>
      <c r="C603" s="10" t="s">
        <v>102</v>
      </c>
      <c r="D603" s="10">
        <v>1</v>
      </c>
      <c r="E603" s="10">
        <v>1</v>
      </c>
      <c r="F603" s="10">
        <v>79</v>
      </c>
      <c r="G603" s="10" t="s">
        <v>420</v>
      </c>
      <c r="H603" s="10">
        <v>7</v>
      </c>
      <c r="I603" s="10" t="s">
        <v>630</v>
      </c>
      <c r="J603" s="10"/>
      <c r="K603" s="10"/>
      <c r="L603" s="10" t="s">
        <v>421</v>
      </c>
      <c r="M603" s="10" t="s">
        <v>422</v>
      </c>
      <c r="N603" s="10" t="s">
        <v>102</v>
      </c>
      <c r="O603" s="10">
        <v>50</v>
      </c>
      <c r="P603" s="8">
        <f>_xlfn.IFNA(VLOOKUP(N603&amp;G603,'By Class Overall'!A:F,6,FALSE),0)</f>
        <v>50</v>
      </c>
      <c r="Q603" s="8">
        <f>_xlfn.IFNA(VLOOKUP(N603&amp;G603,'By Class Overall'!A:G,7,FALSE),0)</f>
        <v>8</v>
      </c>
    </row>
    <row r="604" spans="1:17" x14ac:dyDescent="0.25">
      <c r="A604" s="10">
        <v>3</v>
      </c>
      <c r="B604" s="10" t="s">
        <v>12</v>
      </c>
      <c r="C604" s="10" t="s">
        <v>102</v>
      </c>
      <c r="D604" s="10">
        <v>2</v>
      </c>
      <c r="E604" s="10">
        <v>2</v>
      </c>
      <c r="F604" s="10">
        <v>122</v>
      </c>
      <c r="G604" s="10" t="s">
        <v>56</v>
      </c>
      <c r="H604" s="10">
        <v>7</v>
      </c>
      <c r="I604" s="10" t="s">
        <v>632</v>
      </c>
      <c r="J604" s="10">
        <v>0.247</v>
      </c>
      <c r="K604" s="10">
        <v>0.247</v>
      </c>
      <c r="L604" s="10" t="s">
        <v>17</v>
      </c>
      <c r="M604" s="10" t="s">
        <v>511</v>
      </c>
      <c r="N604" s="10" t="s">
        <v>102</v>
      </c>
      <c r="O604" s="10">
        <v>40</v>
      </c>
      <c r="P604" s="8">
        <f>_xlfn.IFNA(VLOOKUP(N604&amp;G604,'By Class Overall'!A:F,6,FALSE),0)</f>
        <v>180</v>
      </c>
      <c r="Q604" s="8">
        <f>_xlfn.IFNA(VLOOKUP(N604&amp;G604,'By Class Overall'!A:G,7,FALSE),0)</f>
        <v>1</v>
      </c>
    </row>
    <row r="605" spans="1:17" x14ac:dyDescent="0.25">
      <c r="A605" s="10">
        <v>3</v>
      </c>
      <c r="B605" s="26" t="s">
        <v>12</v>
      </c>
      <c r="C605" s="10" t="s">
        <v>102</v>
      </c>
      <c r="D605" s="10">
        <v>3</v>
      </c>
      <c r="E605" s="10">
        <v>3</v>
      </c>
      <c r="F605" s="10">
        <v>53</v>
      </c>
      <c r="G605" s="10" t="s">
        <v>65</v>
      </c>
      <c r="H605" s="10">
        <v>7</v>
      </c>
      <c r="I605" s="10" t="s">
        <v>633</v>
      </c>
      <c r="J605" s="10">
        <v>8.1359999999999992</v>
      </c>
      <c r="K605" s="10">
        <v>7.8890000000000002</v>
      </c>
      <c r="L605" s="10" t="s">
        <v>17</v>
      </c>
      <c r="M605" s="10" t="s">
        <v>66</v>
      </c>
      <c r="N605" s="10" t="s">
        <v>102</v>
      </c>
      <c r="O605" s="10">
        <v>32</v>
      </c>
      <c r="P605" s="8">
        <f>_xlfn.IFNA(VLOOKUP(N605&amp;G605,'By Class Overall'!A:F,6,FALSE),0)</f>
        <v>162</v>
      </c>
      <c r="Q605" s="8">
        <f>_xlfn.IFNA(VLOOKUP(N605&amp;G605,'By Class Overall'!A:G,7,FALSE),0)</f>
        <v>2</v>
      </c>
    </row>
    <row r="606" spans="1:17" x14ac:dyDescent="0.25">
      <c r="A606" s="10">
        <v>3</v>
      </c>
      <c r="B606" s="10" t="s">
        <v>12</v>
      </c>
      <c r="C606" s="10" t="s">
        <v>102</v>
      </c>
      <c r="D606" s="10">
        <v>4</v>
      </c>
      <c r="E606" s="10">
        <v>4</v>
      </c>
      <c r="F606" s="10">
        <v>464</v>
      </c>
      <c r="G606" s="10" t="s">
        <v>220</v>
      </c>
      <c r="H606" s="10">
        <v>7</v>
      </c>
      <c r="I606" s="10" t="s">
        <v>634</v>
      </c>
      <c r="J606" s="10">
        <v>22.003</v>
      </c>
      <c r="K606" s="10">
        <v>13.867000000000001</v>
      </c>
      <c r="L606" s="10" t="s">
        <v>170</v>
      </c>
      <c r="M606" s="10" t="s">
        <v>507</v>
      </c>
      <c r="N606" s="10" t="s">
        <v>102</v>
      </c>
      <c r="O606" s="10">
        <v>26</v>
      </c>
      <c r="P606" s="8">
        <f>_xlfn.IFNA(VLOOKUP(N606&amp;G606,'By Class Overall'!A:F,6,FALSE),0)</f>
        <v>58</v>
      </c>
      <c r="Q606" s="8">
        <f>_xlfn.IFNA(VLOOKUP(N606&amp;G606,'By Class Overall'!A:G,7,FALSE),0)</f>
        <v>6</v>
      </c>
    </row>
    <row r="607" spans="1:17" x14ac:dyDescent="0.25">
      <c r="A607" s="10">
        <v>3</v>
      </c>
      <c r="B607" s="10" t="s">
        <v>12</v>
      </c>
      <c r="C607" s="10" t="s">
        <v>102</v>
      </c>
      <c r="D607" s="10">
        <v>5</v>
      </c>
      <c r="E607" s="10">
        <v>5</v>
      </c>
      <c r="F607" s="10" t="s">
        <v>416</v>
      </c>
      <c r="G607" s="10" t="s">
        <v>417</v>
      </c>
      <c r="H607" s="10">
        <v>7</v>
      </c>
      <c r="I607" s="10" t="s">
        <v>635</v>
      </c>
      <c r="J607" s="10">
        <v>33.182000000000002</v>
      </c>
      <c r="K607" s="10">
        <v>11.179</v>
      </c>
      <c r="L607" s="10" t="s">
        <v>418</v>
      </c>
      <c r="M607" s="10" t="s">
        <v>419</v>
      </c>
      <c r="N607" s="10" t="s">
        <v>102</v>
      </c>
      <c r="O607" s="10">
        <v>22</v>
      </c>
      <c r="P607" s="8">
        <f>_xlfn.IFNA(VLOOKUP(N607&amp;G607,'By Class Overall'!A:F,6,FALSE),0)</f>
        <v>22</v>
      </c>
      <c r="Q607" s="8">
        <f>_xlfn.IFNA(VLOOKUP(N607&amp;G607,'By Class Overall'!A:G,7,FALSE),0)</f>
        <v>14</v>
      </c>
    </row>
    <row r="608" spans="1:17" x14ac:dyDescent="0.25">
      <c r="A608" s="10">
        <v>3</v>
      </c>
      <c r="B608" s="26" t="s">
        <v>12</v>
      </c>
      <c r="C608" s="10" t="s">
        <v>102</v>
      </c>
      <c r="D608" s="10">
        <v>6</v>
      </c>
      <c r="E608" s="10">
        <v>6</v>
      </c>
      <c r="F608" s="10" t="s">
        <v>217</v>
      </c>
      <c r="G608" s="10" t="s">
        <v>218</v>
      </c>
      <c r="H608" s="10">
        <v>7</v>
      </c>
      <c r="I608" s="10" t="s">
        <v>636</v>
      </c>
      <c r="J608" s="10">
        <v>36.475000000000001</v>
      </c>
      <c r="K608" s="10">
        <v>3.2930000000000001</v>
      </c>
      <c r="L608" s="10" t="s">
        <v>17</v>
      </c>
      <c r="M608" s="10" t="s">
        <v>219</v>
      </c>
      <c r="N608" s="10" t="s">
        <v>102</v>
      </c>
      <c r="O608" s="10">
        <v>20</v>
      </c>
      <c r="P608" s="8">
        <f>_xlfn.IFNA(VLOOKUP(N608&amp;G608,'By Class Overall'!A:F,6,FALSE),0)</f>
        <v>36</v>
      </c>
      <c r="Q608" s="8">
        <f>_xlfn.IFNA(VLOOKUP(N608&amp;G608,'By Class Overall'!A:G,7,FALSE),0)</f>
        <v>10</v>
      </c>
    </row>
    <row r="609" spans="1:17" x14ac:dyDescent="0.25">
      <c r="A609" s="10">
        <v>3</v>
      </c>
      <c r="B609" s="10" t="s">
        <v>12</v>
      </c>
      <c r="C609" s="10" t="s">
        <v>102</v>
      </c>
      <c r="D609" s="10">
        <v>7</v>
      </c>
      <c r="E609" s="10">
        <v>7</v>
      </c>
      <c r="F609" s="10">
        <v>58</v>
      </c>
      <c r="G609" s="10" t="s">
        <v>153</v>
      </c>
      <c r="H609" s="10">
        <v>7</v>
      </c>
      <c r="I609" s="10" t="s">
        <v>637</v>
      </c>
      <c r="J609" s="10">
        <v>36.816000000000003</v>
      </c>
      <c r="K609" s="10">
        <v>0.34100000000000003</v>
      </c>
      <c r="L609" s="10" t="s">
        <v>154</v>
      </c>
      <c r="M609" s="10" t="s">
        <v>67</v>
      </c>
      <c r="N609" s="10" t="s">
        <v>102</v>
      </c>
      <c r="O609" s="10">
        <v>18</v>
      </c>
      <c r="P609" s="8">
        <f>_xlfn.IFNA(VLOOKUP(N609&amp;G609,'By Class Overall'!A:F,6,FALSE),0)</f>
        <v>80</v>
      </c>
      <c r="Q609" s="8">
        <f>_xlfn.IFNA(VLOOKUP(N609&amp;G609,'By Class Overall'!A:G,7,FALSE),0)</f>
        <v>3</v>
      </c>
    </row>
    <row r="610" spans="1:17" x14ac:dyDescent="0.25">
      <c r="A610" s="10">
        <v>3</v>
      </c>
      <c r="B610" s="10" t="s">
        <v>12</v>
      </c>
      <c r="C610" s="10" t="s">
        <v>102</v>
      </c>
      <c r="D610" s="10">
        <v>8</v>
      </c>
      <c r="E610" s="10">
        <v>8</v>
      </c>
      <c r="F610" s="10">
        <v>258</v>
      </c>
      <c r="G610" s="10" t="s">
        <v>75</v>
      </c>
      <c r="H610" s="10">
        <v>7</v>
      </c>
      <c r="I610" s="10" t="s">
        <v>638</v>
      </c>
      <c r="J610" s="10">
        <v>37.627000000000002</v>
      </c>
      <c r="K610" s="10">
        <v>0.81100000000000005</v>
      </c>
      <c r="L610" s="10" t="s">
        <v>34</v>
      </c>
      <c r="M610" s="10" t="s">
        <v>76</v>
      </c>
      <c r="N610" s="10" t="s">
        <v>102</v>
      </c>
      <c r="O610" s="10">
        <v>16</v>
      </c>
      <c r="P610" s="8">
        <f>_xlfn.IFNA(VLOOKUP(N610&amp;G610,'By Class Overall'!A:F,6,FALSE),0)</f>
        <v>34</v>
      </c>
      <c r="Q610" s="8">
        <f>_xlfn.IFNA(VLOOKUP(N610&amp;G610,'By Class Overall'!A:G,7,FALSE),0)</f>
        <v>11</v>
      </c>
    </row>
    <row r="611" spans="1:17" x14ac:dyDescent="0.25">
      <c r="A611" s="10">
        <v>3</v>
      </c>
      <c r="B611" s="26" t="s">
        <v>12</v>
      </c>
      <c r="C611" s="10" t="s">
        <v>102</v>
      </c>
      <c r="D611" s="10">
        <v>9</v>
      </c>
      <c r="E611" s="10">
        <v>9</v>
      </c>
      <c r="F611" s="10">
        <v>310</v>
      </c>
      <c r="G611" s="10" t="s">
        <v>423</v>
      </c>
      <c r="H611" s="10">
        <v>7</v>
      </c>
      <c r="I611" s="10" t="s">
        <v>639</v>
      </c>
      <c r="J611" s="10">
        <v>42.313000000000002</v>
      </c>
      <c r="K611" s="10">
        <v>4.6859999999999999</v>
      </c>
      <c r="L611" s="10" t="s">
        <v>421</v>
      </c>
      <c r="M611" s="10" t="s">
        <v>424</v>
      </c>
      <c r="N611" s="10" t="s">
        <v>102</v>
      </c>
      <c r="O611" s="10">
        <v>14</v>
      </c>
      <c r="P611" s="8">
        <f>_xlfn.IFNA(VLOOKUP(N611&amp;G611,'By Class Overall'!A:F,6,FALSE),0)</f>
        <v>14</v>
      </c>
      <c r="Q611" s="8">
        <f>_xlfn.IFNA(VLOOKUP(N611&amp;G611,'By Class Overall'!A:G,7,FALSE),0)</f>
        <v>17</v>
      </c>
    </row>
    <row r="612" spans="1:17" x14ac:dyDescent="0.25">
      <c r="A612" s="10">
        <v>3</v>
      </c>
      <c r="B612" s="10" t="s">
        <v>12</v>
      </c>
      <c r="C612" s="10" t="s">
        <v>102</v>
      </c>
      <c r="D612" s="10">
        <v>10</v>
      </c>
      <c r="E612" s="10">
        <v>10</v>
      </c>
      <c r="F612" s="10">
        <v>101</v>
      </c>
      <c r="G612" s="10" t="s">
        <v>68</v>
      </c>
      <c r="H612" s="10">
        <v>7</v>
      </c>
      <c r="I612" s="10" t="s">
        <v>631</v>
      </c>
      <c r="J612" s="10">
        <v>42.616999999999997</v>
      </c>
      <c r="K612" s="10">
        <v>0.30399999999999999</v>
      </c>
      <c r="L612" s="10" t="s">
        <v>28</v>
      </c>
      <c r="M612" s="10" t="s">
        <v>42</v>
      </c>
      <c r="N612" s="10" t="s">
        <v>102</v>
      </c>
      <c r="O612" s="10">
        <v>12</v>
      </c>
      <c r="P612" s="8">
        <f>_xlfn.IFNA(VLOOKUP(N612&amp;G612,'By Class Overall'!A:F,6,FALSE),0)</f>
        <v>61</v>
      </c>
      <c r="Q612" s="8">
        <f>_xlfn.IFNA(VLOOKUP(N612&amp;G612,'By Class Overall'!A:G,7,FALSE),0)</f>
        <v>5</v>
      </c>
    </row>
    <row r="613" spans="1:17" x14ac:dyDescent="0.25">
      <c r="A613" s="10">
        <v>3</v>
      </c>
      <c r="B613" s="10" t="s">
        <v>12</v>
      </c>
      <c r="C613" s="10" t="s">
        <v>102</v>
      </c>
      <c r="D613" s="10" t="s">
        <v>151</v>
      </c>
      <c r="E613" s="10" t="s">
        <v>151</v>
      </c>
      <c r="F613" s="10">
        <v>22</v>
      </c>
      <c r="G613" s="10" t="s">
        <v>21</v>
      </c>
      <c r="H613" s="10">
        <v>2</v>
      </c>
      <c r="I613" s="10" t="s">
        <v>640</v>
      </c>
      <c r="J613" s="10" t="s">
        <v>151</v>
      </c>
      <c r="K613" s="10" t="s">
        <v>471</v>
      </c>
      <c r="L613" s="10" t="s">
        <v>15</v>
      </c>
      <c r="M613" s="10" t="s">
        <v>67</v>
      </c>
      <c r="N613" s="10" t="s">
        <v>102</v>
      </c>
      <c r="O613" s="10">
        <v>0</v>
      </c>
      <c r="P613" s="8">
        <f>_xlfn.IFNA(VLOOKUP(N613&amp;G613,'By Class Overall'!A:F,6,FALSE),0)</f>
        <v>0</v>
      </c>
      <c r="Q613" s="8">
        <f>_xlfn.IFNA(VLOOKUP(N613&amp;G613,'By Class Overall'!A:G,7,FALSE),0)</f>
        <v>20</v>
      </c>
    </row>
    <row r="614" spans="1:17" x14ac:dyDescent="0.25">
      <c r="A614" s="10">
        <v>3</v>
      </c>
      <c r="B614" s="10" t="s">
        <v>12</v>
      </c>
      <c r="C614" s="10" t="s">
        <v>102</v>
      </c>
      <c r="D614" s="10" t="s">
        <v>151</v>
      </c>
      <c r="E614" s="10" t="s">
        <v>151</v>
      </c>
      <c r="F614" s="10">
        <v>870</v>
      </c>
      <c r="G614" s="10" t="s">
        <v>40</v>
      </c>
      <c r="H614" s="10">
        <v>2</v>
      </c>
      <c r="I614" s="10" t="s">
        <v>641</v>
      </c>
      <c r="J614" s="10" t="s">
        <v>151</v>
      </c>
      <c r="K614" s="10">
        <v>9.8000000000000004E-2</v>
      </c>
      <c r="L614" s="10" t="s">
        <v>41</v>
      </c>
      <c r="M614" s="10" t="s">
        <v>42</v>
      </c>
      <c r="N614" s="10" t="s">
        <v>102</v>
      </c>
      <c r="O614" s="10">
        <v>0</v>
      </c>
      <c r="P614" s="8">
        <f>_xlfn.IFNA(VLOOKUP(N614&amp;G614,'By Class Overall'!A:F,6,FALSE),0)</f>
        <v>0</v>
      </c>
      <c r="Q614" s="8">
        <f>_xlfn.IFNA(VLOOKUP(N614&amp;G614,'By Class Overall'!A:G,7,FALSE),0)</f>
        <v>20</v>
      </c>
    </row>
    <row r="615" spans="1:17" x14ac:dyDescent="0.25">
      <c r="A615" s="10">
        <v>3</v>
      </c>
      <c r="B615" s="26" t="s">
        <v>12</v>
      </c>
      <c r="C615" s="10" t="s">
        <v>102</v>
      </c>
      <c r="D615" s="10" t="s">
        <v>38</v>
      </c>
      <c r="E615" s="10" t="s">
        <v>38</v>
      </c>
      <c r="F615" s="10">
        <v>89</v>
      </c>
      <c r="G615" s="10" t="s">
        <v>215</v>
      </c>
      <c r="H615" s="10"/>
      <c r="I615" s="10" t="s">
        <v>160</v>
      </c>
      <c r="J615" s="10" t="s">
        <v>38</v>
      </c>
      <c r="K615" s="10"/>
      <c r="L615" s="10" t="s">
        <v>502</v>
      </c>
      <c r="M615" s="10" t="s">
        <v>216</v>
      </c>
      <c r="N615" s="10" t="s">
        <v>102</v>
      </c>
      <c r="O615" s="10">
        <v>0</v>
      </c>
      <c r="P615" s="8">
        <f>_xlfn.IFNA(VLOOKUP(N615&amp;G615,'By Class Overall'!A:F,6,FALSE),0)</f>
        <v>0</v>
      </c>
      <c r="Q615" s="8">
        <f>_xlfn.IFNA(VLOOKUP(N615&amp;G615,'By Class Overall'!A:G,7,FALSE),0)</f>
        <v>0</v>
      </c>
    </row>
    <row r="616" spans="1:17" x14ac:dyDescent="0.25">
      <c r="A616" s="10">
        <v>3</v>
      </c>
      <c r="B616" s="10" t="s">
        <v>12</v>
      </c>
      <c r="C616" s="10" t="s">
        <v>102</v>
      </c>
      <c r="D616" s="10" t="s">
        <v>38</v>
      </c>
      <c r="E616" s="10" t="s">
        <v>38</v>
      </c>
      <c r="F616" s="10">
        <v>177</v>
      </c>
      <c r="G616" s="10" t="s">
        <v>51</v>
      </c>
      <c r="H616" s="10"/>
      <c r="I616" s="10" t="s">
        <v>160</v>
      </c>
      <c r="J616" s="10" t="s">
        <v>38</v>
      </c>
      <c r="K616" s="10"/>
      <c r="L616" s="10" t="s">
        <v>28</v>
      </c>
      <c r="M616" s="10" t="s">
        <v>52</v>
      </c>
      <c r="N616" s="10" t="s">
        <v>102</v>
      </c>
      <c r="O616" s="10">
        <v>0</v>
      </c>
      <c r="P616" s="8">
        <f>_xlfn.IFNA(VLOOKUP(N616&amp;G616,'By Class Overall'!A:F,6,FALSE),0)</f>
        <v>48</v>
      </c>
      <c r="Q616" s="8">
        <f>_xlfn.IFNA(VLOOKUP(N616&amp;G616,'By Class Overall'!A:G,7,FALSE),0)</f>
        <v>9</v>
      </c>
    </row>
    <row r="617" spans="1:17" x14ac:dyDescent="0.25">
      <c r="A617" s="10">
        <v>3</v>
      </c>
      <c r="B617" s="10" t="s">
        <v>12</v>
      </c>
      <c r="C617" s="10" t="s">
        <v>102</v>
      </c>
      <c r="D617" s="10" t="s">
        <v>38</v>
      </c>
      <c r="E617" s="10" t="s">
        <v>38</v>
      </c>
      <c r="F617" s="10">
        <v>527</v>
      </c>
      <c r="G617" s="10" t="s">
        <v>49</v>
      </c>
      <c r="H617" s="10"/>
      <c r="I617" s="10" t="s">
        <v>160</v>
      </c>
      <c r="J617" s="10" t="s">
        <v>38</v>
      </c>
      <c r="K617" s="10"/>
      <c r="L617" s="10" t="s">
        <v>15</v>
      </c>
      <c r="M617" s="10" t="s">
        <v>57</v>
      </c>
      <c r="N617" s="10" t="s">
        <v>102</v>
      </c>
      <c r="O617" s="10">
        <v>0</v>
      </c>
      <c r="P617" s="8">
        <f>_xlfn.IFNA(VLOOKUP(N617&amp;G617,'By Class Overall'!A:F,6,FALSE),0)</f>
        <v>0</v>
      </c>
      <c r="Q617" s="8">
        <f>_xlfn.IFNA(VLOOKUP(N617&amp;G617,'By Class Overall'!A:G,7,FALSE),0)</f>
        <v>0</v>
      </c>
    </row>
    <row r="618" spans="1:17" x14ac:dyDescent="0.25">
      <c r="A618" s="10">
        <v>3</v>
      </c>
      <c r="B618" s="26" t="s">
        <v>12</v>
      </c>
      <c r="C618" s="10" t="s">
        <v>102</v>
      </c>
      <c r="D618" s="10" t="s">
        <v>38</v>
      </c>
      <c r="E618" s="10" t="s">
        <v>38</v>
      </c>
      <c r="F618" s="10">
        <v>121</v>
      </c>
      <c r="G618" s="10" t="s">
        <v>59</v>
      </c>
      <c r="H618" s="10"/>
      <c r="I618" s="10" t="s">
        <v>160</v>
      </c>
      <c r="J618" s="10" t="s">
        <v>38</v>
      </c>
      <c r="K618" s="10"/>
      <c r="L618" s="10" t="s">
        <v>60</v>
      </c>
      <c r="M618" s="10" t="s">
        <v>57</v>
      </c>
      <c r="N618" s="10" t="s">
        <v>102</v>
      </c>
      <c r="O618" s="10">
        <v>0</v>
      </c>
      <c r="P618" s="8">
        <f>_xlfn.IFNA(VLOOKUP(N618&amp;G618,'By Class Overall'!A:F,6,FALSE),0)</f>
        <v>0</v>
      </c>
      <c r="Q618" s="8">
        <f>_xlfn.IFNA(VLOOKUP(N618&amp;G618,'By Class Overall'!A:G,7,FALSE),0)</f>
        <v>0</v>
      </c>
    </row>
    <row r="619" spans="1:17" x14ac:dyDescent="0.25">
      <c r="A619" s="10">
        <v>3</v>
      </c>
      <c r="B619" s="10" t="s">
        <v>12</v>
      </c>
      <c r="C619" s="10" t="s">
        <v>102</v>
      </c>
      <c r="D619" s="10" t="s">
        <v>38</v>
      </c>
      <c r="E619" s="10" t="s">
        <v>38</v>
      </c>
      <c r="F619" s="10">
        <v>49</v>
      </c>
      <c r="G619" s="10" t="s">
        <v>47</v>
      </c>
      <c r="H619" s="10"/>
      <c r="I619" s="10" t="s">
        <v>160</v>
      </c>
      <c r="J619" s="10" t="s">
        <v>38</v>
      </c>
      <c r="K619" s="10"/>
      <c r="L619" s="10" t="s">
        <v>14</v>
      </c>
      <c r="M619" s="10" t="s">
        <v>48</v>
      </c>
      <c r="N619" s="10" t="s">
        <v>102</v>
      </c>
      <c r="O619" s="10">
        <v>0</v>
      </c>
      <c r="P619" s="8">
        <f>_xlfn.IFNA(VLOOKUP(N619&amp;G619,'By Class Overall'!A:F,6,FALSE),0)</f>
        <v>0</v>
      </c>
      <c r="Q619" s="8">
        <f>_xlfn.IFNA(VLOOKUP(N619&amp;G619,'By Class Overall'!A:G,7,FALSE),0)</f>
        <v>0</v>
      </c>
    </row>
    <row r="620" spans="1:17" x14ac:dyDescent="0.25">
      <c r="A620" s="10">
        <v>3</v>
      </c>
      <c r="B620" s="10" t="s">
        <v>12</v>
      </c>
      <c r="C620" s="10" t="s">
        <v>102</v>
      </c>
      <c r="D620" s="10" t="s">
        <v>38</v>
      </c>
      <c r="E620" s="10" t="s">
        <v>38</v>
      </c>
      <c r="F620" s="10">
        <v>39</v>
      </c>
      <c r="G620" s="10" t="s">
        <v>53</v>
      </c>
      <c r="H620" s="10"/>
      <c r="I620" s="10" t="s">
        <v>160</v>
      </c>
      <c r="J620" s="10" t="s">
        <v>38</v>
      </c>
      <c r="K620" s="10"/>
      <c r="L620" s="10" t="s">
        <v>34</v>
      </c>
      <c r="M620" s="10" t="s">
        <v>55</v>
      </c>
      <c r="N620" s="10" t="s">
        <v>102</v>
      </c>
      <c r="O620" s="10">
        <v>0</v>
      </c>
      <c r="P620" s="8">
        <f>_xlfn.IFNA(VLOOKUP(N620&amp;G620,'By Class Overall'!A:F,6,FALSE),0)</f>
        <v>0</v>
      </c>
      <c r="Q620" s="8">
        <f>_xlfn.IFNA(VLOOKUP(N620&amp;G620,'By Class Overall'!A:G,7,FALSE),0)</f>
        <v>0</v>
      </c>
    </row>
    <row r="621" spans="1:17" x14ac:dyDescent="0.25">
      <c r="A621" s="10">
        <v>3</v>
      </c>
      <c r="B621" s="26" t="s">
        <v>12</v>
      </c>
      <c r="C621" s="10" t="s">
        <v>102</v>
      </c>
      <c r="D621" s="10" t="s">
        <v>38</v>
      </c>
      <c r="E621" s="10" t="s">
        <v>38</v>
      </c>
      <c r="F621" s="10">
        <v>38</v>
      </c>
      <c r="G621" s="10" t="s">
        <v>472</v>
      </c>
      <c r="H621" s="10"/>
      <c r="I621" s="10" t="s">
        <v>160</v>
      </c>
      <c r="J621" s="10" t="s">
        <v>38</v>
      </c>
      <c r="K621" s="10"/>
      <c r="L621" s="10" t="s">
        <v>17</v>
      </c>
      <c r="M621" s="10" t="s">
        <v>473</v>
      </c>
      <c r="N621" s="10" t="s">
        <v>102</v>
      </c>
      <c r="O621" s="10">
        <v>0</v>
      </c>
      <c r="P621" s="8">
        <f>_xlfn.IFNA(VLOOKUP(N621&amp;G621,'By Class Overall'!A:F,6,FALSE),0)</f>
        <v>0</v>
      </c>
      <c r="Q621" s="8">
        <f>_xlfn.IFNA(VLOOKUP(N621&amp;G621,'By Class Overall'!A:G,7,FALSE),0)</f>
        <v>0</v>
      </c>
    </row>
    <row r="622" spans="1:17" x14ac:dyDescent="0.25">
      <c r="A622" s="10">
        <v>3</v>
      </c>
      <c r="B622" s="10" t="s">
        <v>12</v>
      </c>
      <c r="C622" s="10" t="s">
        <v>102</v>
      </c>
      <c r="D622" s="10" t="s">
        <v>38</v>
      </c>
      <c r="E622" s="10" t="s">
        <v>38</v>
      </c>
      <c r="F622" s="10">
        <v>84</v>
      </c>
      <c r="G622" s="10" t="s">
        <v>45</v>
      </c>
      <c r="H622" s="10"/>
      <c r="I622" s="10" t="s">
        <v>160</v>
      </c>
      <c r="J622" s="10" t="s">
        <v>38</v>
      </c>
      <c r="K622" s="10"/>
      <c r="L622" s="10" t="s">
        <v>15</v>
      </c>
      <c r="M622" s="10" t="s">
        <v>46</v>
      </c>
      <c r="N622" s="10" t="s">
        <v>102</v>
      </c>
      <c r="O622" s="10">
        <v>0</v>
      </c>
      <c r="P622" s="8">
        <f>_xlfn.IFNA(VLOOKUP(N622&amp;G622,'By Class Overall'!A:F,6,FALSE),0)</f>
        <v>0</v>
      </c>
      <c r="Q622" s="8">
        <f>_xlfn.IFNA(VLOOKUP(N622&amp;G622,'By Class Overall'!A:G,7,FALSE),0)</f>
        <v>0</v>
      </c>
    </row>
    <row r="623" spans="1:17" x14ac:dyDescent="0.25">
      <c r="A623" s="10">
        <v>3</v>
      </c>
      <c r="B623" s="10" t="s">
        <v>12</v>
      </c>
      <c r="C623" s="10" t="s">
        <v>91</v>
      </c>
      <c r="D623" s="10">
        <v>1</v>
      </c>
      <c r="E623" s="10">
        <v>1</v>
      </c>
      <c r="F623" s="10">
        <v>107</v>
      </c>
      <c r="G623" s="10" t="s">
        <v>30</v>
      </c>
      <c r="H623" s="10">
        <v>7</v>
      </c>
      <c r="I623" s="10" t="s">
        <v>642</v>
      </c>
      <c r="J623" s="10"/>
      <c r="K623" s="10"/>
      <c r="L623" s="10" t="s">
        <v>31</v>
      </c>
      <c r="M623" s="10" t="s">
        <v>32</v>
      </c>
      <c r="N623" s="10" t="s">
        <v>91</v>
      </c>
      <c r="O623" s="10">
        <v>50</v>
      </c>
      <c r="P623" s="8">
        <f>_xlfn.IFNA(VLOOKUP(N623&amp;G623,'By Class Overall'!A:F,6,FALSE),0)</f>
        <v>200</v>
      </c>
      <c r="Q623" s="8">
        <f>_xlfn.IFNA(VLOOKUP(N623&amp;G623,'By Class Overall'!A:G,7,FALSE),0)</f>
        <v>1</v>
      </c>
    </row>
    <row r="624" spans="1:17" x14ac:dyDescent="0.25">
      <c r="A624" s="10">
        <v>3</v>
      </c>
      <c r="B624" s="26" t="s">
        <v>12</v>
      </c>
      <c r="C624" s="10" t="s">
        <v>91</v>
      </c>
      <c r="D624" s="10">
        <v>2</v>
      </c>
      <c r="E624" s="10">
        <v>2</v>
      </c>
      <c r="F624" s="10">
        <v>412</v>
      </c>
      <c r="G624" s="10" t="s">
        <v>444</v>
      </c>
      <c r="H624" s="10">
        <v>7</v>
      </c>
      <c r="I624" s="10" t="s">
        <v>643</v>
      </c>
      <c r="J624" s="10">
        <v>6.8949999999999996</v>
      </c>
      <c r="K624" s="10">
        <v>6.8949999999999996</v>
      </c>
      <c r="L624" s="10" t="s">
        <v>39</v>
      </c>
      <c r="M624" s="10" t="s">
        <v>446</v>
      </c>
      <c r="N624" s="10" t="s">
        <v>91</v>
      </c>
      <c r="O624" s="10">
        <v>40</v>
      </c>
      <c r="P624" s="8">
        <f>_xlfn.IFNA(VLOOKUP(N624&amp;G624,'By Class Overall'!A:F,6,FALSE),0)</f>
        <v>40</v>
      </c>
      <c r="Q624" s="8">
        <f>_xlfn.IFNA(VLOOKUP(N624&amp;G624,'By Class Overall'!A:G,7,FALSE),0)</f>
        <v>7</v>
      </c>
    </row>
    <row r="625" spans="1:17" x14ac:dyDescent="0.25">
      <c r="A625" s="10">
        <v>3</v>
      </c>
      <c r="B625" s="10" t="s">
        <v>12</v>
      </c>
      <c r="C625" s="10" t="s">
        <v>91</v>
      </c>
      <c r="D625" s="10">
        <v>3</v>
      </c>
      <c r="E625" s="10">
        <v>3</v>
      </c>
      <c r="F625" s="10">
        <v>258</v>
      </c>
      <c r="G625" s="10" t="s">
        <v>75</v>
      </c>
      <c r="H625" s="10">
        <v>7</v>
      </c>
      <c r="I625" s="10" t="s">
        <v>644</v>
      </c>
      <c r="J625" s="10">
        <v>22.838000000000001</v>
      </c>
      <c r="K625" s="10">
        <v>15.943</v>
      </c>
      <c r="L625" s="10" t="s">
        <v>152</v>
      </c>
      <c r="M625" s="10" t="s">
        <v>76</v>
      </c>
      <c r="N625" s="10" t="s">
        <v>91</v>
      </c>
      <c r="O625" s="10">
        <v>32</v>
      </c>
      <c r="P625" s="8">
        <f>_xlfn.IFNA(VLOOKUP(N625&amp;G625,'By Class Overall'!A:F,6,FALSE),0)</f>
        <v>64</v>
      </c>
      <c r="Q625" s="8">
        <f>_xlfn.IFNA(VLOOKUP(N625&amp;G625,'By Class Overall'!A:G,7,FALSE),0)</f>
        <v>4</v>
      </c>
    </row>
    <row r="626" spans="1:17" x14ac:dyDescent="0.25">
      <c r="A626" s="10">
        <v>3</v>
      </c>
      <c r="B626" s="10" t="s">
        <v>12</v>
      </c>
      <c r="C626" s="10" t="s">
        <v>91</v>
      </c>
      <c r="D626" s="10">
        <v>6</v>
      </c>
      <c r="E626" s="10">
        <v>4</v>
      </c>
      <c r="F626" s="10">
        <v>317</v>
      </c>
      <c r="G626" s="10" t="s">
        <v>268</v>
      </c>
      <c r="H626" s="10">
        <v>7</v>
      </c>
      <c r="I626" s="10" t="s">
        <v>645</v>
      </c>
      <c r="J626" s="11">
        <v>7.407407407407407E-4</v>
      </c>
      <c r="K626" s="10">
        <v>1.619</v>
      </c>
      <c r="L626" s="10" t="s">
        <v>270</v>
      </c>
      <c r="M626" s="10" t="s">
        <v>271</v>
      </c>
      <c r="N626" s="10" t="s">
        <v>91</v>
      </c>
      <c r="O626" s="10">
        <v>26</v>
      </c>
      <c r="P626" s="8">
        <f>_xlfn.IFNA(VLOOKUP(N626&amp;G626,'By Class Overall'!A:F,6,FALSE),0)</f>
        <v>100</v>
      </c>
      <c r="Q626" s="8">
        <f>_xlfn.IFNA(VLOOKUP(N626&amp;G626,'By Class Overall'!A:G,7,FALSE),0)</f>
        <v>2</v>
      </c>
    </row>
    <row r="627" spans="1:17" x14ac:dyDescent="0.25">
      <c r="A627" s="10">
        <v>3</v>
      </c>
      <c r="B627" s="26" t="s">
        <v>12</v>
      </c>
      <c r="C627" s="10" t="s">
        <v>91</v>
      </c>
      <c r="D627" s="10">
        <v>7</v>
      </c>
      <c r="E627" s="10">
        <v>5</v>
      </c>
      <c r="F627" s="10">
        <v>369</v>
      </c>
      <c r="G627" s="10" t="s">
        <v>141</v>
      </c>
      <c r="H627" s="10">
        <v>7</v>
      </c>
      <c r="I627" s="10" t="s">
        <v>646</v>
      </c>
      <c r="J627" s="11">
        <v>7.5231481481481471E-4</v>
      </c>
      <c r="K627" s="10">
        <v>0.61899999999999999</v>
      </c>
      <c r="L627" s="10" t="s">
        <v>142</v>
      </c>
      <c r="M627" s="10" t="s">
        <v>203</v>
      </c>
      <c r="N627" s="10" t="s">
        <v>91</v>
      </c>
      <c r="O627" s="10">
        <v>22</v>
      </c>
      <c r="P627" s="8">
        <f>_xlfn.IFNA(VLOOKUP(N627&amp;G627,'By Class Overall'!A:F,6,FALSE),0)</f>
        <v>44</v>
      </c>
      <c r="Q627" s="8">
        <f>_xlfn.IFNA(VLOOKUP(N627&amp;G627,'By Class Overall'!A:G,7,FALSE),0)</f>
        <v>6</v>
      </c>
    </row>
    <row r="628" spans="1:17" x14ac:dyDescent="0.25">
      <c r="A628" s="10">
        <v>3</v>
      </c>
      <c r="B628" s="10" t="s">
        <v>12</v>
      </c>
      <c r="C628" s="10" t="s">
        <v>91</v>
      </c>
      <c r="D628" s="10" t="s">
        <v>38</v>
      </c>
      <c r="E628" s="10" t="s">
        <v>38</v>
      </c>
      <c r="F628" s="10">
        <v>607</v>
      </c>
      <c r="G628" s="10" t="s">
        <v>37</v>
      </c>
      <c r="H628" s="10"/>
      <c r="I628" s="10" t="s">
        <v>160</v>
      </c>
      <c r="J628" s="10" t="s">
        <v>38</v>
      </c>
      <c r="K628" s="10"/>
      <c r="L628" s="10" t="s">
        <v>93</v>
      </c>
      <c r="M628" s="10" t="s">
        <v>187</v>
      </c>
      <c r="N628" s="10" t="s">
        <v>91</v>
      </c>
      <c r="O628" s="10">
        <v>0</v>
      </c>
      <c r="P628" s="8">
        <f>_xlfn.IFNA(VLOOKUP(N628&amp;G628,'By Class Overall'!A:F,6,FALSE),0)</f>
        <v>0</v>
      </c>
      <c r="Q628" s="8">
        <f>_xlfn.IFNA(VLOOKUP(N628&amp;G628,'By Class Overall'!A:G,7,FALSE),0)</f>
        <v>0</v>
      </c>
    </row>
    <row r="629" spans="1:17" x14ac:dyDescent="0.25">
      <c r="A629" s="10">
        <v>3</v>
      </c>
      <c r="B629" s="10" t="s">
        <v>12</v>
      </c>
      <c r="C629" s="10" t="s">
        <v>92</v>
      </c>
      <c r="D629" s="10">
        <v>4</v>
      </c>
      <c r="E629" s="10">
        <v>1</v>
      </c>
      <c r="F629" s="10">
        <v>934</v>
      </c>
      <c r="G629" s="10" t="s">
        <v>531</v>
      </c>
      <c r="H629" s="10">
        <v>7</v>
      </c>
      <c r="I629" s="10" t="s">
        <v>649</v>
      </c>
      <c r="J629" s="10">
        <v>53.695999999999998</v>
      </c>
      <c r="K629" s="10">
        <v>30.858000000000001</v>
      </c>
      <c r="L629" s="10" t="s">
        <v>586</v>
      </c>
      <c r="M629" s="10" t="s">
        <v>533</v>
      </c>
      <c r="N629" s="10" t="s">
        <v>92</v>
      </c>
      <c r="O629" s="10">
        <v>50</v>
      </c>
      <c r="P629" s="8">
        <f>_xlfn.IFNA(VLOOKUP(N629&amp;G629,'By Class Overall'!A:F,6,FALSE),0)</f>
        <v>50</v>
      </c>
      <c r="Q629" s="8">
        <f>_xlfn.IFNA(VLOOKUP(N629&amp;G629,'By Class Overall'!A:G,7,FALSE),0)</f>
        <v>5</v>
      </c>
    </row>
    <row r="630" spans="1:17" x14ac:dyDescent="0.25">
      <c r="A630" s="10">
        <v>3</v>
      </c>
      <c r="B630" s="10" t="s">
        <v>12</v>
      </c>
      <c r="C630" s="10" t="s">
        <v>92</v>
      </c>
      <c r="D630" s="10">
        <v>5</v>
      </c>
      <c r="E630" s="10">
        <v>2</v>
      </c>
      <c r="F630" s="10">
        <v>32</v>
      </c>
      <c r="G630" s="10" t="s">
        <v>94</v>
      </c>
      <c r="H630" s="10">
        <v>7</v>
      </c>
      <c r="I630" s="10" t="s">
        <v>650</v>
      </c>
      <c r="J630" s="11">
        <v>7.175925925925927E-4</v>
      </c>
      <c r="K630" s="10">
        <v>8.7590000000000003</v>
      </c>
      <c r="L630" s="10" t="s">
        <v>95</v>
      </c>
      <c r="M630" s="10" t="s">
        <v>96</v>
      </c>
      <c r="N630" s="10" t="s">
        <v>92</v>
      </c>
      <c r="O630" s="10">
        <v>40</v>
      </c>
      <c r="P630" s="8">
        <f>_xlfn.IFNA(VLOOKUP(N630&amp;G630,'By Class Overall'!A:F,6,FALSE),0)</f>
        <v>130</v>
      </c>
      <c r="Q630" s="8">
        <f>_xlfn.IFNA(VLOOKUP(N630&amp;G630,'By Class Overall'!A:G,7,FALSE),0)</f>
        <v>2</v>
      </c>
    </row>
    <row r="631" spans="1:17" x14ac:dyDescent="0.25">
      <c r="A631" s="10">
        <v>3</v>
      </c>
      <c r="B631" s="26" t="s">
        <v>12</v>
      </c>
      <c r="C631" s="10" t="s">
        <v>92</v>
      </c>
      <c r="D631" s="10">
        <v>8</v>
      </c>
      <c r="E631" s="10">
        <v>3</v>
      </c>
      <c r="F631" s="10">
        <v>660</v>
      </c>
      <c r="G631" s="10" t="s">
        <v>35</v>
      </c>
      <c r="H631" s="10">
        <v>7</v>
      </c>
      <c r="I631" s="10" t="s">
        <v>651</v>
      </c>
      <c r="J631" s="11">
        <v>9.1435185185185185E-4</v>
      </c>
      <c r="K631" s="10">
        <v>14.170999999999999</v>
      </c>
      <c r="L631" s="10" t="s">
        <v>79</v>
      </c>
      <c r="M631" s="10" t="s">
        <v>36</v>
      </c>
      <c r="N631" s="10" t="s">
        <v>92</v>
      </c>
      <c r="O631" s="10">
        <v>32</v>
      </c>
      <c r="P631" s="8">
        <f>_xlfn.IFNA(VLOOKUP(N631&amp;G631,'By Class Overall'!A:F,6,FALSE),0)</f>
        <v>154</v>
      </c>
      <c r="Q631" s="8">
        <f>_xlfn.IFNA(VLOOKUP(N631&amp;G631,'By Class Overall'!A:G,7,FALSE),0)</f>
        <v>1</v>
      </c>
    </row>
    <row r="632" spans="1:17" x14ac:dyDescent="0.25">
      <c r="A632" s="10">
        <v>3</v>
      </c>
      <c r="B632" s="10" t="s">
        <v>12</v>
      </c>
      <c r="C632" s="10" t="s">
        <v>92</v>
      </c>
      <c r="D632" s="10">
        <v>9</v>
      </c>
      <c r="E632" s="10">
        <v>4</v>
      </c>
      <c r="F632" s="10">
        <v>113</v>
      </c>
      <c r="G632" s="10" t="s">
        <v>149</v>
      </c>
      <c r="H632" s="10">
        <v>7</v>
      </c>
      <c r="I632" s="10" t="s">
        <v>652</v>
      </c>
      <c r="J632" s="11">
        <v>9.7222222222222209E-4</v>
      </c>
      <c r="K632" s="10">
        <v>5.3570000000000002</v>
      </c>
      <c r="L632" s="10" t="s">
        <v>206</v>
      </c>
      <c r="M632" s="10" t="s">
        <v>437</v>
      </c>
      <c r="N632" s="10" t="s">
        <v>92</v>
      </c>
      <c r="O632" s="10">
        <v>26</v>
      </c>
      <c r="P632" s="8">
        <f>_xlfn.IFNA(VLOOKUP(N632&amp;G632,'By Class Overall'!A:F,6,FALSE),0)</f>
        <v>58</v>
      </c>
      <c r="Q632" s="8">
        <f>_xlfn.IFNA(VLOOKUP(N632&amp;G632,'By Class Overall'!A:G,7,FALSE),0)</f>
        <v>4</v>
      </c>
    </row>
    <row r="633" spans="1:17" x14ac:dyDescent="0.25">
      <c r="A633" s="10">
        <v>3</v>
      </c>
      <c r="B633" s="10" t="s">
        <v>12</v>
      </c>
      <c r="C633" s="10" t="s">
        <v>92</v>
      </c>
      <c r="D633" s="10">
        <v>10</v>
      </c>
      <c r="E633" s="10">
        <v>5</v>
      </c>
      <c r="F633" s="10">
        <v>142</v>
      </c>
      <c r="G633" s="10" t="s">
        <v>138</v>
      </c>
      <c r="H633" s="10">
        <v>7</v>
      </c>
      <c r="I633" s="10" t="s">
        <v>647</v>
      </c>
      <c r="J633" s="11">
        <v>1.261574074074074E-3</v>
      </c>
      <c r="K633" s="10">
        <v>24.771999999999998</v>
      </c>
      <c r="L633" s="10" t="s">
        <v>229</v>
      </c>
      <c r="M633" s="10" t="s">
        <v>162</v>
      </c>
      <c r="N633" s="10" t="s">
        <v>92</v>
      </c>
      <c r="O633" s="10">
        <v>22</v>
      </c>
      <c r="P633" s="8">
        <f>_xlfn.IFNA(VLOOKUP(N633&amp;G633,'By Class Overall'!A:F,6,FALSE),0)</f>
        <v>74</v>
      </c>
      <c r="Q633" s="8">
        <f>_xlfn.IFNA(VLOOKUP(N633&amp;G633,'By Class Overall'!A:G,7,FALSE),0)</f>
        <v>3</v>
      </c>
    </row>
    <row r="634" spans="1:17" x14ac:dyDescent="0.25">
      <c r="A634" s="10">
        <v>3</v>
      </c>
      <c r="B634" s="26" t="s">
        <v>12</v>
      </c>
      <c r="C634" s="10" t="s">
        <v>92</v>
      </c>
      <c r="D634" s="10">
        <v>11</v>
      </c>
      <c r="E634" s="10">
        <v>6</v>
      </c>
      <c r="F634" s="10">
        <v>217</v>
      </c>
      <c r="G634" s="10" t="s">
        <v>72</v>
      </c>
      <c r="H634" s="10">
        <v>6</v>
      </c>
      <c r="I634" s="10" t="s">
        <v>648</v>
      </c>
      <c r="J634" s="10" t="s">
        <v>64</v>
      </c>
      <c r="K634" s="10" t="s">
        <v>64</v>
      </c>
      <c r="L634" s="10" t="s">
        <v>73</v>
      </c>
      <c r="M634" s="10" t="s">
        <v>42</v>
      </c>
      <c r="N634" s="10" t="s">
        <v>92</v>
      </c>
      <c r="O634" s="10">
        <v>20</v>
      </c>
      <c r="P634" s="8">
        <f>_xlfn.IFNA(VLOOKUP(N634&amp;G634,'By Class Overall'!A:F,6,FALSE),0)</f>
        <v>46</v>
      </c>
      <c r="Q634" s="8">
        <f>_xlfn.IFNA(VLOOKUP(N634&amp;G634,'By Class Overall'!A:G,7,FALSE),0)</f>
        <v>7</v>
      </c>
    </row>
    <row r="635" spans="1:17" x14ac:dyDescent="0.25">
      <c r="A635" s="10">
        <v>3</v>
      </c>
      <c r="B635" s="26" t="s">
        <v>12</v>
      </c>
      <c r="C635" s="10" t="s">
        <v>115</v>
      </c>
      <c r="D635" s="10">
        <v>4</v>
      </c>
      <c r="E635" s="10">
        <v>1</v>
      </c>
      <c r="F635" s="10">
        <v>79</v>
      </c>
      <c r="G635" s="10" t="s">
        <v>420</v>
      </c>
      <c r="H635" s="10">
        <v>7</v>
      </c>
      <c r="I635" s="10" t="s">
        <v>660</v>
      </c>
      <c r="J635" s="10">
        <v>19.326000000000001</v>
      </c>
      <c r="K635" s="10">
        <v>4.5289999999999999</v>
      </c>
      <c r="L635" s="10" t="s">
        <v>421</v>
      </c>
      <c r="M635" s="10" t="s">
        <v>422</v>
      </c>
      <c r="N635" s="10" t="s">
        <v>115</v>
      </c>
      <c r="O635" s="10">
        <v>50</v>
      </c>
      <c r="P635" s="8">
        <f>_xlfn.IFNA(VLOOKUP(N635&amp;G635,'By Class Overall'!A:F,6,FALSE),0)</f>
        <v>50</v>
      </c>
      <c r="Q635" s="8">
        <f>_xlfn.IFNA(VLOOKUP(N635&amp;G635,'By Class Overall'!A:G,7,FALSE),0)</f>
        <v>7</v>
      </c>
    </row>
    <row r="636" spans="1:17" x14ac:dyDescent="0.25">
      <c r="A636" s="10">
        <v>3</v>
      </c>
      <c r="B636" s="10" t="s">
        <v>12</v>
      </c>
      <c r="C636" s="10" t="s">
        <v>115</v>
      </c>
      <c r="D636" s="10">
        <v>5</v>
      </c>
      <c r="E636" s="10">
        <v>2</v>
      </c>
      <c r="F636" s="10">
        <v>122</v>
      </c>
      <c r="G636" s="10" t="s">
        <v>56</v>
      </c>
      <c r="H636" s="10">
        <v>7</v>
      </c>
      <c r="I636" s="10" t="s">
        <v>661</v>
      </c>
      <c r="J636" s="10">
        <v>19.649999999999999</v>
      </c>
      <c r="K636" s="10">
        <v>0.32400000000000001</v>
      </c>
      <c r="L636" s="10" t="s">
        <v>17</v>
      </c>
      <c r="M636" s="10" t="s">
        <v>511</v>
      </c>
      <c r="N636" s="10" t="s">
        <v>115</v>
      </c>
      <c r="O636" s="10">
        <v>40</v>
      </c>
      <c r="P636" s="8">
        <f>_xlfn.IFNA(VLOOKUP(N636&amp;G636,'By Class Overall'!A:F,6,FALSE),0)</f>
        <v>92</v>
      </c>
      <c r="Q636" s="8">
        <f>_xlfn.IFNA(VLOOKUP(N636&amp;G636,'By Class Overall'!A:G,7,FALSE),0)</f>
        <v>3</v>
      </c>
    </row>
    <row r="637" spans="1:17" x14ac:dyDescent="0.25">
      <c r="A637" s="10">
        <v>3</v>
      </c>
      <c r="B637" s="10" t="s">
        <v>12</v>
      </c>
      <c r="C637" s="10" t="s">
        <v>115</v>
      </c>
      <c r="D637" s="10">
        <v>6</v>
      </c>
      <c r="E637" s="10">
        <v>3</v>
      </c>
      <c r="F637" s="10">
        <v>53</v>
      </c>
      <c r="G637" s="10" t="s">
        <v>65</v>
      </c>
      <c r="H637" s="10">
        <v>7</v>
      </c>
      <c r="I637" s="10" t="s">
        <v>662</v>
      </c>
      <c r="J637" s="10">
        <v>28.253</v>
      </c>
      <c r="K637" s="10">
        <v>8.6029999999999998</v>
      </c>
      <c r="L637" s="10" t="s">
        <v>17</v>
      </c>
      <c r="M637" s="10" t="s">
        <v>66</v>
      </c>
      <c r="N637" s="10" t="s">
        <v>115</v>
      </c>
      <c r="O637" s="10">
        <v>32</v>
      </c>
      <c r="P637" s="8">
        <f>_xlfn.IFNA(VLOOKUP(N637&amp;G637,'By Class Overall'!A:F,6,FALSE),0)</f>
        <v>148</v>
      </c>
      <c r="Q637" s="8">
        <f>_xlfn.IFNA(VLOOKUP(N637&amp;G637,'By Class Overall'!A:G,7,FALSE),0)</f>
        <v>1</v>
      </c>
    </row>
    <row r="638" spans="1:17" x14ac:dyDescent="0.25">
      <c r="A638" s="10">
        <v>3</v>
      </c>
      <c r="B638" s="26" t="s">
        <v>12</v>
      </c>
      <c r="C638" s="10" t="s">
        <v>115</v>
      </c>
      <c r="D638" s="10">
        <v>8</v>
      </c>
      <c r="E638" s="10">
        <v>4</v>
      </c>
      <c r="F638" s="10">
        <v>464</v>
      </c>
      <c r="G638" s="10" t="s">
        <v>220</v>
      </c>
      <c r="H638" s="10">
        <v>7</v>
      </c>
      <c r="I638" s="10" t="s">
        <v>663</v>
      </c>
      <c r="J638" s="10">
        <v>44.173999999999999</v>
      </c>
      <c r="K638" s="10">
        <v>2.9750000000000001</v>
      </c>
      <c r="L638" s="10" t="s">
        <v>170</v>
      </c>
      <c r="M638" s="10" t="s">
        <v>507</v>
      </c>
      <c r="N638" s="10" t="s">
        <v>115</v>
      </c>
      <c r="O638" s="10">
        <v>26</v>
      </c>
      <c r="P638" s="8">
        <f>_xlfn.IFNA(VLOOKUP(N638&amp;G638,'By Class Overall'!A:F,6,FALSE),0)</f>
        <v>76</v>
      </c>
      <c r="Q638" s="8">
        <f>_xlfn.IFNA(VLOOKUP(N638&amp;G638,'By Class Overall'!A:G,7,FALSE),0)</f>
        <v>5</v>
      </c>
    </row>
    <row r="639" spans="1:17" x14ac:dyDescent="0.25">
      <c r="A639" s="10">
        <v>3</v>
      </c>
      <c r="B639" s="10" t="s">
        <v>12</v>
      </c>
      <c r="C639" s="10" t="s">
        <v>115</v>
      </c>
      <c r="D639" s="10">
        <v>10</v>
      </c>
      <c r="E639" s="10">
        <v>5</v>
      </c>
      <c r="F639" s="10">
        <v>107</v>
      </c>
      <c r="G639" s="10" t="s">
        <v>30</v>
      </c>
      <c r="H639" s="10">
        <v>7</v>
      </c>
      <c r="I639" s="10" t="s">
        <v>653</v>
      </c>
      <c r="J639" s="10">
        <v>57.328000000000003</v>
      </c>
      <c r="K639" s="10">
        <v>12.407999999999999</v>
      </c>
      <c r="L639" s="10" t="s">
        <v>31</v>
      </c>
      <c r="M639" s="10" t="s">
        <v>32</v>
      </c>
      <c r="N639" s="10" t="s">
        <v>115</v>
      </c>
      <c r="O639" s="10">
        <v>22</v>
      </c>
      <c r="P639" s="8">
        <f>_xlfn.IFNA(VLOOKUP(N639&amp;G639,'By Class Overall'!A:F,6,FALSE),0)</f>
        <v>40</v>
      </c>
      <c r="Q639" s="8">
        <f>_xlfn.IFNA(VLOOKUP(N639&amp;G639,'By Class Overall'!A:G,7,FALSE),0)</f>
        <v>9</v>
      </c>
    </row>
    <row r="640" spans="1:17" x14ac:dyDescent="0.25">
      <c r="A640" s="10">
        <v>3</v>
      </c>
      <c r="B640" s="26" t="s">
        <v>12</v>
      </c>
      <c r="C640" s="10" t="s">
        <v>115</v>
      </c>
      <c r="D640" s="10">
        <v>11</v>
      </c>
      <c r="E640" s="10">
        <v>6</v>
      </c>
      <c r="F640" s="10">
        <v>58</v>
      </c>
      <c r="G640" s="10" t="s">
        <v>153</v>
      </c>
      <c r="H640" s="10">
        <v>7</v>
      </c>
      <c r="I640" s="10" t="s">
        <v>654</v>
      </c>
      <c r="J640" s="10">
        <v>58.720999999999997</v>
      </c>
      <c r="K640" s="10">
        <v>1.393</v>
      </c>
      <c r="L640" s="10" t="s">
        <v>154</v>
      </c>
      <c r="M640" s="10" t="s">
        <v>67</v>
      </c>
      <c r="N640" s="10" t="s">
        <v>115</v>
      </c>
      <c r="O640" s="10">
        <v>20</v>
      </c>
      <c r="P640" s="8">
        <f>_xlfn.IFNA(VLOOKUP(N640&amp;G640,'By Class Overall'!A:F,6,FALSE),0)</f>
        <v>110</v>
      </c>
      <c r="Q640" s="8">
        <f>_xlfn.IFNA(VLOOKUP(N640&amp;G640,'By Class Overall'!A:G,7,FALSE),0)</f>
        <v>2</v>
      </c>
    </row>
    <row r="641" spans="1:17" x14ac:dyDescent="0.25">
      <c r="A641" s="10">
        <v>3</v>
      </c>
      <c r="B641" s="10" t="s">
        <v>12</v>
      </c>
      <c r="C641" s="10" t="s">
        <v>115</v>
      </c>
      <c r="D641" s="10">
        <v>12</v>
      </c>
      <c r="E641" s="10">
        <v>7</v>
      </c>
      <c r="F641" s="10">
        <v>136</v>
      </c>
      <c r="G641" s="10" t="s">
        <v>18</v>
      </c>
      <c r="H641" s="10">
        <v>7</v>
      </c>
      <c r="I641" s="10" t="s">
        <v>655</v>
      </c>
      <c r="J641" s="11">
        <v>6.9444444444444447E-4</v>
      </c>
      <c r="K641" s="10">
        <v>1.75</v>
      </c>
      <c r="L641" s="10" t="s">
        <v>148</v>
      </c>
      <c r="M641" s="10" t="s">
        <v>20</v>
      </c>
      <c r="N641" s="10" t="s">
        <v>115</v>
      </c>
      <c r="O641" s="10">
        <v>18</v>
      </c>
      <c r="P641" s="8">
        <f>_xlfn.IFNA(VLOOKUP(N641&amp;G641,'By Class Overall'!A:F,6,FALSE),0)</f>
        <v>62</v>
      </c>
      <c r="Q641" s="8">
        <f>_xlfn.IFNA(VLOOKUP(N641&amp;G641,'By Class Overall'!A:G,7,FALSE),0)</f>
        <v>6</v>
      </c>
    </row>
    <row r="642" spans="1:17" x14ac:dyDescent="0.25">
      <c r="A642" s="10">
        <v>3</v>
      </c>
      <c r="B642" s="10" t="s">
        <v>12</v>
      </c>
      <c r="C642" s="10" t="s">
        <v>115</v>
      </c>
      <c r="D642" s="10">
        <v>13</v>
      </c>
      <c r="E642" s="10">
        <v>8</v>
      </c>
      <c r="F642" s="10">
        <v>101</v>
      </c>
      <c r="G642" s="10" t="s">
        <v>68</v>
      </c>
      <c r="H642" s="10">
        <v>7</v>
      </c>
      <c r="I642" s="10" t="s">
        <v>656</v>
      </c>
      <c r="J642" s="11">
        <v>7.175925925925927E-4</v>
      </c>
      <c r="K642" s="10">
        <v>1.234</v>
      </c>
      <c r="L642" s="10" t="s">
        <v>28</v>
      </c>
      <c r="M642" s="10" t="s">
        <v>42</v>
      </c>
      <c r="N642" s="10" t="s">
        <v>115</v>
      </c>
      <c r="O642" s="10">
        <v>16</v>
      </c>
      <c r="P642" s="8">
        <f>_xlfn.IFNA(VLOOKUP(N642&amp;G642,'By Class Overall'!A:F,6,FALSE),0)</f>
        <v>16</v>
      </c>
      <c r="Q642" s="8">
        <f>_xlfn.IFNA(VLOOKUP(N642&amp;G642,'By Class Overall'!A:G,7,FALSE),0)</f>
        <v>19</v>
      </c>
    </row>
    <row r="643" spans="1:17" x14ac:dyDescent="0.25">
      <c r="A643" s="10">
        <v>3</v>
      </c>
      <c r="B643" s="26" t="s">
        <v>12</v>
      </c>
      <c r="C643" s="10" t="s">
        <v>115</v>
      </c>
      <c r="D643" s="10">
        <v>15</v>
      </c>
      <c r="E643" s="10">
        <v>9</v>
      </c>
      <c r="F643" s="10">
        <v>310</v>
      </c>
      <c r="G643" s="10" t="s">
        <v>423</v>
      </c>
      <c r="H643" s="10">
        <v>7</v>
      </c>
      <c r="I643" s="10" t="s">
        <v>657</v>
      </c>
      <c r="J643" s="11">
        <v>8.9120370370370362E-4</v>
      </c>
      <c r="K643" s="10">
        <v>7.6319999999999997</v>
      </c>
      <c r="L643" s="10" t="s">
        <v>421</v>
      </c>
      <c r="M643" s="10" t="s">
        <v>424</v>
      </c>
      <c r="N643" s="10" t="s">
        <v>115</v>
      </c>
      <c r="O643" s="10">
        <v>14</v>
      </c>
      <c r="P643" s="8">
        <f>_xlfn.IFNA(VLOOKUP(N643&amp;G643,'By Class Overall'!A:F,6,FALSE),0)</f>
        <v>14</v>
      </c>
      <c r="Q643" s="8">
        <f>_xlfn.IFNA(VLOOKUP(N643&amp;G643,'By Class Overall'!A:G,7,FALSE),0)</f>
        <v>21</v>
      </c>
    </row>
    <row r="644" spans="1:17" x14ac:dyDescent="0.25">
      <c r="A644" s="10">
        <v>3</v>
      </c>
      <c r="B644" s="10" t="s">
        <v>12</v>
      </c>
      <c r="C644" s="10" t="s">
        <v>115</v>
      </c>
      <c r="D644" s="10">
        <v>16</v>
      </c>
      <c r="E644" s="10">
        <v>10</v>
      </c>
      <c r="F644" s="10" t="s">
        <v>217</v>
      </c>
      <c r="G644" s="10" t="s">
        <v>218</v>
      </c>
      <c r="H644" s="10">
        <v>7</v>
      </c>
      <c r="I644" s="10" t="s">
        <v>658</v>
      </c>
      <c r="J644" s="11">
        <v>8.9120370370370362E-4</v>
      </c>
      <c r="K644" s="10">
        <v>9.4E-2</v>
      </c>
      <c r="L644" s="10" t="s">
        <v>17</v>
      </c>
      <c r="M644" s="10" t="s">
        <v>219</v>
      </c>
      <c r="N644" s="10" t="s">
        <v>115</v>
      </c>
      <c r="O644" s="10">
        <v>12</v>
      </c>
      <c r="P644" s="8">
        <f>_xlfn.IFNA(VLOOKUP(N644&amp;G644,'By Class Overall'!A:F,6,FALSE),0)</f>
        <v>12</v>
      </c>
      <c r="Q644" s="8">
        <f>_xlfn.IFNA(VLOOKUP(N644&amp;G644,'By Class Overall'!A:G,7,FALSE),0)</f>
        <v>24</v>
      </c>
    </row>
    <row r="645" spans="1:17" x14ac:dyDescent="0.25">
      <c r="A645" s="10">
        <v>3</v>
      </c>
      <c r="B645" s="10" t="s">
        <v>12</v>
      </c>
      <c r="C645" s="10" t="s">
        <v>115</v>
      </c>
      <c r="D645" s="10">
        <v>17</v>
      </c>
      <c r="E645" s="10">
        <v>11</v>
      </c>
      <c r="F645" s="10">
        <v>104</v>
      </c>
      <c r="G645" s="10" t="s">
        <v>180</v>
      </c>
      <c r="H645" s="10">
        <v>7</v>
      </c>
      <c r="I645" s="10" t="s">
        <v>659</v>
      </c>
      <c r="J645" s="11">
        <v>1.1458333333333333E-3</v>
      </c>
      <c r="K645" s="10">
        <v>21.390999999999998</v>
      </c>
      <c r="L645" s="10" t="s">
        <v>181</v>
      </c>
      <c r="M645" s="10" t="s">
        <v>182</v>
      </c>
      <c r="N645" s="10" t="s">
        <v>115</v>
      </c>
      <c r="O645" s="10">
        <v>10</v>
      </c>
      <c r="P645" s="8">
        <f>_xlfn.IFNA(VLOOKUP(N645&amp;G645,'By Class Overall'!A:F,6,FALSE),0)</f>
        <v>36</v>
      </c>
      <c r="Q645" s="8">
        <f>_xlfn.IFNA(VLOOKUP(N645&amp;G645,'By Class Overall'!A:G,7,FALSE),0)</f>
        <v>11</v>
      </c>
    </row>
    <row r="646" spans="1:17" x14ac:dyDescent="0.25">
      <c r="A646" s="10">
        <v>3</v>
      </c>
      <c r="B646" s="10" t="s">
        <v>12</v>
      </c>
      <c r="C646" s="10" t="s">
        <v>115</v>
      </c>
      <c r="D646" s="10" t="s">
        <v>151</v>
      </c>
      <c r="E646" s="10" t="s">
        <v>151</v>
      </c>
      <c r="F646" s="10">
        <v>607</v>
      </c>
      <c r="G646" s="10" t="s">
        <v>37</v>
      </c>
      <c r="H646" s="10">
        <v>5</v>
      </c>
      <c r="I646" s="10" t="s">
        <v>664</v>
      </c>
      <c r="J646" s="10" t="s">
        <v>151</v>
      </c>
      <c r="K646" s="10" t="s">
        <v>61</v>
      </c>
      <c r="L646" s="10" t="s">
        <v>28</v>
      </c>
      <c r="M646" s="10" t="s">
        <v>187</v>
      </c>
      <c r="N646" s="10" t="s">
        <v>115</v>
      </c>
      <c r="O646" s="10">
        <v>9</v>
      </c>
      <c r="P646" s="8">
        <f>_xlfn.IFNA(VLOOKUP(N646&amp;G646,'By Class Overall'!A:F,6,FALSE),0)</f>
        <v>27</v>
      </c>
      <c r="Q646" s="8">
        <f>_xlfn.IFNA(VLOOKUP(N646&amp;G646,'By Class Overall'!A:G,7,FALSE),0)</f>
        <v>13</v>
      </c>
    </row>
    <row r="647" spans="1:17" x14ac:dyDescent="0.25">
      <c r="A647" s="10">
        <v>3</v>
      </c>
      <c r="B647" s="10" t="s">
        <v>12</v>
      </c>
      <c r="C647" s="10" t="s">
        <v>115</v>
      </c>
      <c r="D647" s="10" t="s">
        <v>151</v>
      </c>
      <c r="E647" s="10" t="s">
        <v>151</v>
      </c>
      <c r="F647" s="10">
        <v>117</v>
      </c>
      <c r="G647" s="10" t="s">
        <v>16</v>
      </c>
      <c r="H647" s="10">
        <v>2</v>
      </c>
      <c r="I647" s="10" t="s">
        <v>665</v>
      </c>
      <c r="J647" s="10" t="s">
        <v>151</v>
      </c>
      <c r="K647" s="10" t="s">
        <v>61</v>
      </c>
      <c r="L647" s="10" t="s">
        <v>34</v>
      </c>
      <c r="M647" s="10" t="s">
        <v>63</v>
      </c>
      <c r="N647" s="10" t="s">
        <v>115</v>
      </c>
      <c r="O647" s="10">
        <v>0</v>
      </c>
      <c r="P647" s="8">
        <f>_xlfn.IFNA(VLOOKUP(N647&amp;G647,'By Class Overall'!A:F,6,FALSE),0)</f>
        <v>32</v>
      </c>
      <c r="Q647" s="8">
        <f>_xlfn.IFNA(VLOOKUP(N647&amp;G647,'By Class Overall'!A:G,7,FALSE),0)</f>
        <v>12</v>
      </c>
    </row>
    <row r="648" spans="1:17" x14ac:dyDescent="0.25">
      <c r="A648" s="10">
        <v>3</v>
      </c>
      <c r="B648" s="26" t="s">
        <v>12</v>
      </c>
      <c r="C648" s="10" t="s">
        <v>115</v>
      </c>
      <c r="D648" s="10" t="s">
        <v>38</v>
      </c>
      <c r="E648" s="10" t="s">
        <v>38</v>
      </c>
      <c r="F648" s="10">
        <v>988</v>
      </c>
      <c r="G648" s="10" t="s">
        <v>401</v>
      </c>
      <c r="H648" s="10"/>
      <c r="I648" s="10" t="s">
        <v>160</v>
      </c>
      <c r="J648" s="10" t="s">
        <v>38</v>
      </c>
      <c r="K648" s="10"/>
      <c r="L648" s="10" t="s">
        <v>666</v>
      </c>
      <c r="M648" s="10" t="s">
        <v>160</v>
      </c>
      <c r="N648" s="10" t="s">
        <v>115</v>
      </c>
      <c r="O648" s="10">
        <v>0</v>
      </c>
      <c r="P648" s="8">
        <f>_xlfn.IFNA(VLOOKUP(N648&amp;G648,'By Class Overall'!A:F,6,FALSE),0)</f>
        <v>16</v>
      </c>
      <c r="Q648" s="8">
        <f>_xlfn.IFNA(VLOOKUP(N648&amp;G648,'By Class Overall'!A:G,7,FALSE),0)</f>
        <v>19</v>
      </c>
    </row>
    <row r="649" spans="1:17" x14ac:dyDescent="0.25">
      <c r="A649" s="10">
        <v>3</v>
      </c>
      <c r="B649" s="10" t="s">
        <v>12</v>
      </c>
      <c r="C649" s="10" t="s">
        <v>115</v>
      </c>
      <c r="D649" s="10" t="s">
        <v>38</v>
      </c>
      <c r="E649" s="10" t="s">
        <v>38</v>
      </c>
      <c r="F649" s="10">
        <v>258</v>
      </c>
      <c r="G649" s="10" t="s">
        <v>75</v>
      </c>
      <c r="H649" s="10"/>
      <c r="I649" s="10" t="s">
        <v>160</v>
      </c>
      <c r="J649" s="10" t="s">
        <v>38</v>
      </c>
      <c r="K649" s="10"/>
      <c r="L649" s="10" t="s">
        <v>34</v>
      </c>
      <c r="M649" s="10" t="s">
        <v>76</v>
      </c>
      <c r="N649" s="10" t="s">
        <v>115</v>
      </c>
      <c r="O649" s="10">
        <v>0</v>
      </c>
      <c r="P649" s="8">
        <f>_xlfn.IFNA(VLOOKUP(N649&amp;G649,'By Class Overall'!A:F,6,FALSE),0)</f>
        <v>20</v>
      </c>
      <c r="Q649" s="8">
        <f>_xlfn.IFNA(VLOOKUP(N649&amp;G649,'By Class Overall'!A:G,7,FALSE),0)</f>
        <v>17</v>
      </c>
    </row>
    <row r="650" spans="1:17" x14ac:dyDescent="0.25">
      <c r="A650" s="10">
        <v>3</v>
      </c>
      <c r="B650" s="10" t="s">
        <v>12</v>
      </c>
      <c r="C650" s="10" t="s">
        <v>115</v>
      </c>
      <c r="D650" s="10" t="s">
        <v>38</v>
      </c>
      <c r="E650" s="10" t="s">
        <v>38</v>
      </c>
      <c r="F650" s="10">
        <v>240</v>
      </c>
      <c r="G650" s="10" t="s">
        <v>414</v>
      </c>
      <c r="H650" s="10"/>
      <c r="I650" s="10" t="s">
        <v>160</v>
      </c>
      <c r="J650" s="10" t="s">
        <v>38</v>
      </c>
      <c r="K650" s="10"/>
      <c r="L650" s="10" t="s">
        <v>28</v>
      </c>
      <c r="M650" s="10" t="s">
        <v>415</v>
      </c>
      <c r="N650" s="10" t="s">
        <v>115</v>
      </c>
      <c r="O650" s="10">
        <v>0</v>
      </c>
      <c r="P650" s="8">
        <f>_xlfn.IFNA(VLOOKUP(N650&amp;G650,'By Class Overall'!A:F,6,FALSE),0)</f>
        <v>21</v>
      </c>
      <c r="Q650" s="8">
        <f>_xlfn.IFNA(VLOOKUP(N650&amp;G650,'By Class Overall'!A:G,7,FALSE),0)</f>
        <v>16</v>
      </c>
    </row>
    <row r="651" spans="1:17" x14ac:dyDescent="0.25">
      <c r="A651" s="10">
        <v>3</v>
      </c>
      <c r="B651" s="26" t="s">
        <v>12</v>
      </c>
      <c r="C651" s="10" t="s">
        <v>115</v>
      </c>
      <c r="D651" s="10" t="s">
        <v>38</v>
      </c>
      <c r="E651" s="10" t="s">
        <v>38</v>
      </c>
      <c r="F651" s="10">
        <v>89</v>
      </c>
      <c r="G651" s="10" t="s">
        <v>215</v>
      </c>
      <c r="H651" s="10"/>
      <c r="I651" s="10" t="s">
        <v>160</v>
      </c>
      <c r="J651" s="10" t="s">
        <v>38</v>
      </c>
      <c r="K651" s="10"/>
      <c r="L651" s="10" t="s">
        <v>502</v>
      </c>
      <c r="M651" s="10" t="s">
        <v>216</v>
      </c>
      <c r="N651" s="10" t="s">
        <v>115</v>
      </c>
      <c r="O651" s="10">
        <v>0</v>
      </c>
      <c r="P651" s="8">
        <f>_xlfn.IFNA(VLOOKUP(N651&amp;G651,'By Class Overall'!A:F,6,FALSE),0)</f>
        <v>0</v>
      </c>
      <c r="Q651" s="8">
        <f>_xlfn.IFNA(VLOOKUP(N651&amp;G651,'By Class Overall'!A:G,7,FALSE),0)</f>
        <v>0</v>
      </c>
    </row>
    <row r="652" spans="1:17" x14ac:dyDescent="0.25">
      <c r="A652" s="10">
        <v>3</v>
      </c>
      <c r="B652" s="10" t="s">
        <v>12</v>
      </c>
      <c r="C652" s="10" t="s">
        <v>115</v>
      </c>
      <c r="D652" s="10" t="s">
        <v>38</v>
      </c>
      <c r="E652" s="10" t="s">
        <v>38</v>
      </c>
      <c r="F652" s="10" t="s">
        <v>465</v>
      </c>
      <c r="G652" s="10" t="s">
        <v>466</v>
      </c>
      <c r="H652" s="10"/>
      <c r="I652" s="10" t="s">
        <v>160</v>
      </c>
      <c r="J652" s="10" t="s">
        <v>38</v>
      </c>
      <c r="K652" s="10"/>
      <c r="L652" s="10" t="s">
        <v>28</v>
      </c>
      <c r="M652" s="10" t="s">
        <v>419</v>
      </c>
      <c r="N652" s="10" t="s">
        <v>115</v>
      </c>
      <c r="O652" s="10">
        <v>0</v>
      </c>
      <c r="P652" s="8">
        <f>_xlfn.IFNA(VLOOKUP(N652&amp;G652,'By Class Overall'!A:F,6,FALSE),0)</f>
        <v>0</v>
      </c>
      <c r="Q652" s="8">
        <f>_xlfn.IFNA(VLOOKUP(N652&amp;G652,'By Class Overall'!A:G,7,FALSE),0)</f>
        <v>0</v>
      </c>
    </row>
    <row r="653" spans="1:17" x14ac:dyDescent="0.25">
      <c r="A653" s="10">
        <v>3</v>
      </c>
      <c r="B653" s="10" t="s">
        <v>12</v>
      </c>
      <c r="C653" s="10" t="s">
        <v>115</v>
      </c>
      <c r="D653" s="10" t="s">
        <v>38</v>
      </c>
      <c r="E653" s="10" t="s">
        <v>38</v>
      </c>
      <c r="F653" s="10">
        <v>39</v>
      </c>
      <c r="G653" s="10" t="s">
        <v>53</v>
      </c>
      <c r="H653" s="10"/>
      <c r="I653" s="10" t="s">
        <v>160</v>
      </c>
      <c r="J653" s="10" t="s">
        <v>38</v>
      </c>
      <c r="K653" s="10"/>
      <c r="L653" s="10" t="s">
        <v>34</v>
      </c>
      <c r="M653" s="10" t="s">
        <v>55</v>
      </c>
      <c r="N653" s="10" t="s">
        <v>115</v>
      </c>
      <c r="O653" s="10">
        <v>0</v>
      </c>
      <c r="P653" s="8">
        <f>_xlfn.IFNA(VLOOKUP(N653&amp;G653,'By Class Overall'!A:F,6,FALSE),0)</f>
        <v>40</v>
      </c>
      <c r="Q653" s="8">
        <f>_xlfn.IFNA(VLOOKUP(N653&amp;G653,'By Class Overall'!A:G,7,FALSE),0)</f>
        <v>9</v>
      </c>
    </row>
    <row r="654" spans="1:17" x14ac:dyDescent="0.25">
      <c r="A654" s="10">
        <v>3</v>
      </c>
      <c r="B654" s="26" t="s">
        <v>12</v>
      </c>
      <c r="C654" s="10" t="s">
        <v>115</v>
      </c>
      <c r="D654" s="10" t="s">
        <v>38</v>
      </c>
      <c r="E654" s="10" t="s">
        <v>38</v>
      </c>
      <c r="F654" s="10">
        <v>130</v>
      </c>
      <c r="G654" s="10" t="s">
        <v>394</v>
      </c>
      <c r="H654" s="10"/>
      <c r="I654" s="10" t="s">
        <v>160</v>
      </c>
      <c r="J654" s="10" t="s">
        <v>38</v>
      </c>
      <c r="K654" s="10"/>
      <c r="L654" s="10" t="s">
        <v>396</v>
      </c>
      <c r="M654" s="10" t="s">
        <v>397</v>
      </c>
      <c r="N654" s="10" t="s">
        <v>115</v>
      </c>
      <c r="O654" s="10">
        <v>0</v>
      </c>
      <c r="P654" s="8">
        <f>_xlfn.IFNA(VLOOKUP(N654&amp;G654,'By Class Overall'!A:F,6,FALSE),0)</f>
        <v>6</v>
      </c>
      <c r="Q654" s="8">
        <f>_xlfn.IFNA(VLOOKUP(N654&amp;G654,'By Class Overall'!A:G,7,FALSE),0)</f>
        <v>27</v>
      </c>
    </row>
    <row r="655" spans="1:17" x14ac:dyDescent="0.25">
      <c r="A655" s="10">
        <v>3</v>
      </c>
      <c r="B655" s="10" t="s">
        <v>12</v>
      </c>
      <c r="C655" s="10" t="s">
        <v>115</v>
      </c>
      <c r="D655" s="10" t="s">
        <v>38</v>
      </c>
      <c r="E655" s="10" t="s">
        <v>38</v>
      </c>
      <c r="F655" s="10">
        <v>258</v>
      </c>
      <c r="G655" s="10" t="s">
        <v>75</v>
      </c>
      <c r="H655" s="10"/>
      <c r="I655" s="10" t="s">
        <v>160</v>
      </c>
      <c r="J655" s="10" t="s">
        <v>38</v>
      </c>
      <c r="K655" s="10"/>
      <c r="L655" s="10" t="s">
        <v>667</v>
      </c>
      <c r="M655" s="10" t="s">
        <v>160</v>
      </c>
      <c r="N655" s="10" t="s">
        <v>115</v>
      </c>
      <c r="O655" s="10">
        <v>0</v>
      </c>
      <c r="P655" s="8">
        <f>_xlfn.IFNA(VLOOKUP(N655&amp;G655,'By Class Overall'!A:F,6,FALSE),0)</f>
        <v>20</v>
      </c>
      <c r="Q655" s="8">
        <f>_xlfn.IFNA(VLOOKUP(N655&amp;G655,'By Class Overall'!A:G,7,FALSE),0)</f>
        <v>17</v>
      </c>
    </row>
    <row r="656" spans="1:17" x14ac:dyDescent="0.25">
      <c r="A656" s="10">
        <v>3</v>
      </c>
      <c r="B656" s="10" t="s">
        <v>12</v>
      </c>
      <c r="C656" s="10" t="s">
        <v>115</v>
      </c>
      <c r="D656" s="10" t="s">
        <v>38</v>
      </c>
      <c r="E656" s="10" t="s">
        <v>38</v>
      </c>
      <c r="F656" s="10" t="s">
        <v>416</v>
      </c>
      <c r="G656" s="10" t="s">
        <v>417</v>
      </c>
      <c r="H656" s="10"/>
      <c r="I656" s="10" t="s">
        <v>160</v>
      </c>
      <c r="J656" s="10" t="s">
        <v>38</v>
      </c>
      <c r="K656" s="10"/>
      <c r="L656" s="10" t="s">
        <v>418</v>
      </c>
      <c r="M656" s="10" t="s">
        <v>419</v>
      </c>
      <c r="N656" s="10" t="s">
        <v>115</v>
      </c>
      <c r="O656" s="10">
        <v>0</v>
      </c>
      <c r="P656" s="8">
        <f>_xlfn.IFNA(VLOOKUP(N656&amp;G656,'By Class Overall'!A:F,6,FALSE),0)</f>
        <v>0</v>
      </c>
      <c r="Q656" s="8">
        <f>_xlfn.IFNA(VLOOKUP(N656&amp;G656,'By Class Overall'!A:G,7,FALSE),0)</f>
        <v>0</v>
      </c>
    </row>
    <row r="657" spans="1:17" x14ac:dyDescent="0.25">
      <c r="A657" s="10">
        <v>3</v>
      </c>
      <c r="B657" s="26" t="s">
        <v>12</v>
      </c>
      <c r="C657" s="10" t="s">
        <v>115</v>
      </c>
      <c r="D657" s="10" t="s">
        <v>38</v>
      </c>
      <c r="E657" s="10" t="s">
        <v>38</v>
      </c>
      <c r="F657" s="10">
        <v>38</v>
      </c>
      <c r="G657" s="10" t="s">
        <v>472</v>
      </c>
      <c r="H657" s="10"/>
      <c r="I657" s="10" t="s">
        <v>160</v>
      </c>
      <c r="J657" s="10" t="s">
        <v>38</v>
      </c>
      <c r="K657" s="10"/>
      <c r="L657" s="10" t="s">
        <v>17</v>
      </c>
      <c r="M657" s="10" t="s">
        <v>473</v>
      </c>
      <c r="N657" s="10" t="s">
        <v>115</v>
      </c>
      <c r="O657" s="10">
        <v>0</v>
      </c>
      <c r="P657" s="8">
        <f>_xlfn.IFNA(VLOOKUP(N657&amp;G657,'By Class Overall'!A:F,6,FALSE),0)</f>
        <v>0</v>
      </c>
      <c r="Q657" s="8">
        <f>_xlfn.IFNA(VLOOKUP(N657&amp;G657,'By Class Overall'!A:G,7,FALSE),0)</f>
        <v>0</v>
      </c>
    </row>
    <row r="658" spans="1:17" x14ac:dyDescent="0.25">
      <c r="A658" s="10">
        <v>3</v>
      </c>
      <c r="B658" s="10" t="s">
        <v>12</v>
      </c>
      <c r="C658" s="10" t="s">
        <v>388</v>
      </c>
      <c r="D658" s="10">
        <v>1</v>
      </c>
      <c r="E658" s="10">
        <v>1</v>
      </c>
      <c r="F658" s="10">
        <v>22</v>
      </c>
      <c r="G658" s="10" t="s">
        <v>21</v>
      </c>
      <c r="H658" s="10">
        <v>7</v>
      </c>
      <c r="I658" s="10" t="s">
        <v>668</v>
      </c>
      <c r="J658" s="10"/>
      <c r="K658" s="10"/>
      <c r="L658" s="10" t="s">
        <v>390</v>
      </c>
      <c r="M658" s="10" t="s">
        <v>67</v>
      </c>
      <c r="N658" s="10" t="s">
        <v>388</v>
      </c>
      <c r="O658" s="10">
        <v>50</v>
      </c>
      <c r="P658" s="8">
        <f>_xlfn.IFNA(VLOOKUP(N658&amp;G658,'By Class Overall'!A:F,6,FALSE),0)</f>
        <v>166</v>
      </c>
      <c r="Q658" s="8">
        <f>_xlfn.IFNA(VLOOKUP(N658&amp;G658,'By Class Overall'!A:G,7,FALSE),0)</f>
        <v>1</v>
      </c>
    </row>
    <row r="659" spans="1:17" x14ac:dyDescent="0.25">
      <c r="A659" s="10">
        <v>3</v>
      </c>
      <c r="B659" s="10" t="s">
        <v>12</v>
      </c>
      <c r="C659" s="10" t="s">
        <v>388</v>
      </c>
      <c r="D659" s="10">
        <v>2</v>
      </c>
      <c r="E659" s="10">
        <v>2</v>
      </c>
      <c r="F659" s="10">
        <v>171</v>
      </c>
      <c r="G659" s="10" t="s">
        <v>669</v>
      </c>
      <c r="H659" s="10">
        <v>7</v>
      </c>
      <c r="I659" s="10" t="s">
        <v>670</v>
      </c>
      <c r="J659" s="10">
        <v>1E-3</v>
      </c>
      <c r="K659" s="10">
        <v>1E-3</v>
      </c>
      <c r="L659" s="10" t="s">
        <v>671</v>
      </c>
      <c r="M659" s="10" t="s">
        <v>67</v>
      </c>
      <c r="N659" s="10" t="s">
        <v>388</v>
      </c>
      <c r="O659" s="10">
        <v>40</v>
      </c>
      <c r="P659" s="8">
        <f>_xlfn.IFNA(VLOOKUP(N659&amp;G659,'By Class Overall'!A:F,6,FALSE),0)</f>
        <v>88</v>
      </c>
      <c r="Q659" s="8">
        <f>_xlfn.IFNA(VLOOKUP(N659&amp;G659,'By Class Overall'!A:G,7,FALSE),0)</f>
        <v>3</v>
      </c>
    </row>
    <row r="660" spans="1:17" x14ac:dyDescent="0.25">
      <c r="A660" s="8">
        <v>4</v>
      </c>
      <c r="B660" s="8" t="s">
        <v>12</v>
      </c>
      <c r="C660" s="8" t="s">
        <v>13</v>
      </c>
      <c r="D660" s="8">
        <v>1</v>
      </c>
      <c r="E660" s="8">
        <v>1</v>
      </c>
      <c r="F660" s="8">
        <v>136</v>
      </c>
      <c r="G660" s="8" t="s">
        <v>18</v>
      </c>
      <c r="H660" s="8">
        <v>7</v>
      </c>
      <c r="I660" s="9">
        <v>7.9623842592592576E-3</v>
      </c>
      <c r="L660" s="8" t="s">
        <v>148</v>
      </c>
      <c r="M660" s="8" t="s">
        <v>20</v>
      </c>
      <c r="N660" s="8" t="s">
        <v>13</v>
      </c>
      <c r="O660" s="8">
        <f>VLOOKUP(E660,'Points and Classes'!A:B,2,FALSE)</f>
        <v>50</v>
      </c>
      <c r="P660" s="8">
        <f>_xlfn.IFNA(VLOOKUP(N660&amp;G660,'By Class Overall'!A:F,6,FALSE),0)</f>
        <v>180</v>
      </c>
      <c r="Q660" s="8">
        <f>_xlfn.IFNA(VLOOKUP(N660&amp;G660,'By Class Overall'!A:G,7,FALSE),0)</f>
        <v>1</v>
      </c>
    </row>
    <row r="661" spans="1:17" x14ac:dyDescent="0.25">
      <c r="A661" s="8">
        <v>4</v>
      </c>
      <c r="B661" s="8" t="s">
        <v>12</v>
      </c>
      <c r="C661" s="8" t="s">
        <v>13</v>
      </c>
      <c r="D661" s="8">
        <v>2</v>
      </c>
      <c r="E661" s="8">
        <v>2</v>
      </c>
      <c r="F661" s="8">
        <v>467</v>
      </c>
      <c r="G661" s="8" t="s">
        <v>164</v>
      </c>
      <c r="H661" s="8">
        <v>7</v>
      </c>
      <c r="I661" s="9">
        <v>8.0809953703703703E-3</v>
      </c>
      <c r="J661" s="8">
        <v>10.247999999999999</v>
      </c>
      <c r="K661" s="8">
        <v>10.247999999999999</v>
      </c>
      <c r="L661" s="8" t="s">
        <v>28</v>
      </c>
      <c r="M661" s="8" t="s">
        <v>29</v>
      </c>
      <c r="N661" s="8" t="s">
        <v>13</v>
      </c>
      <c r="O661" s="8">
        <f>VLOOKUP(E661,'Points and Classes'!A:B,2,FALSE)</f>
        <v>40</v>
      </c>
      <c r="P661" s="8">
        <f>_xlfn.IFNA(VLOOKUP(N661&amp;G661,'By Class Overall'!A:F,6,FALSE),0)</f>
        <v>124</v>
      </c>
      <c r="Q661" s="8">
        <f>_xlfn.IFNA(VLOOKUP(N661&amp;G661,'By Class Overall'!A:G,7,FALSE),0)</f>
        <v>2</v>
      </c>
    </row>
    <row r="662" spans="1:17" x14ac:dyDescent="0.25">
      <c r="A662" s="8">
        <v>4</v>
      </c>
      <c r="B662" s="8" t="s">
        <v>12</v>
      </c>
      <c r="C662" s="8" t="s">
        <v>13</v>
      </c>
      <c r="D662" s="8">
        <v>3</v>
      </c>
      <c r="E662" s="8">
        <v>3</v>
      </c>
      <c r="F662" s="8">
        <v>46</v>
      </c>
      <c r="G662" s="8" t="s">
        <v>708</v>
      </c>
      <c r="H662" s="8">
        <v>7</v>
      </c>
      <c r="I662" s="9">
        <v>8.1123148148148153E-3</v>
      </c>
      <c r="J662" s="8">
        <v>12.954000000000001</v>
      </c>
      <c r="K662" s="8">
        <v>2.706</v>
      </c>
      <c r="L662" s="8" t="s">
        <v>14</v>
      </c>
      <c r="M662" s="8" t="s">
        <v>709</v>
      </c>
      <c r="N662" s="8" t="s">
        <v>13</v>
      </c>
      <c r="O662" s="8">
        <f>VLOOKUP(E662,'Points and Classes'!A:B,2,FALSE)</f>
        <v>32</v>
      </c>
      <c r="P662" s="8">
        <f>_xlfn.IFNA(VLOOKUP(N662&amp;G662,'By Class Overall'!A:F,6,FALSE),0)</f>
        <v>32</v>
      </c>
      <c r="Q662" s="8">
        <f>_xlfn.IFNA(VLOOKUP(N662&amp;G662,'By Class Overall'!A:G,7,FALSE),0)</f>
        <v>9</v>
      </c>
    </row>
    <row r="663" spans="1:17" x14ac:dyDescent="0.25">
      <c r="A663" s="8">
        <v>4</v>
      </c>
      <c r="B663" s="8" t="s">
        <v>12</v>
      </c>
      <c r="C663" s="8" t="s">
        <v>13</v>
      </c>
      <c r="D663" s="8">
        <v>4</v>
      </c>
      <c r="E663" s="8">
        <v>4</v>
      </c>
      <c r="F663" s="8">
        <v>321</v>
      </c>
      <c r="G663" s="8" t="s">
        <v>145</v>
      </c>
      <c r="H663" s="8">
        <v>7</v>
      </c>
      <c r="I663" s="9">
        <v>8.1950115740740733E-3</v>
      </c>
      <c r="J663" s="8">
        <v>20.099</v>
      </c>
      <c r="K663" s="8">
        <v>7.1449999999999996</v>
      </c>
      <c r="L663" s="8" t="s">
        <v>146</v>
      </c>
      <c r="M663" s="8" t="s">
        <v>147</v>
      </c>
      <c r="N663" s="8" t="s">
        <v>13</v>
      </c>
      <c r="O663" s="8">
        <f>VLOOKUP(E663,'Points and Classes'!A:B,2,FALSE)</f>
        <v>26</v>
      </c>
      <c r="P663" s="8">
        <f>_xlfn.IFNA(VLOOKUP(N663&amp;G663,'By Class Overall'!A:F,6,FALSE),0)</f>
        <v>106</v>
      </c>
      <c r="Q663" s="8">
        <f>_xlfn.IFNA(VLOOKUP(N663&amp;G663,'By Class Overall'!A:G,7,FALSE),0)</f>
        <v>3</v>
      </c>
    </row>
    <row r="664" spans="1:17" x14ac:dyDescent="0.25">
      <c r="A664" s="8">
        <v>4</v>
      </c>
      <c r="B664" s="8" t="s">
        <v>12</v>
      </c>
      <c r="C664" s="8" t="s">
        <v>13</v>
      </c>
      <c r="D664" s="8">
        <v>5</v>
      </c>
      <c r="E664" s="8">
        <v>5</v>
      </c>
      <c r="F664" s="8">
        <v>117</v>
      </c>
      <c r="G664" s="8" t="s">
        <v>16</v>
      </c>
      <c r="H664" s="8">
        <v>7</v>
      </c>
      <c r="I664" s="9">
        <v>8.2873148148148151E-3</v>
      </c>
      <c r="J664" s="8">
        <v>28.074000000000002</v>
      </c>
      <c r="K664" s="8">
        <v>7.9749999999999996</v>
      </c>
      <c r="L664" s="12" t="s">
        <v>34</v>
      </c>
      <c r="M664" s="8" t="s">
        <v>63</v>
      </c>
      <c r="N664" s="8" t="s">
        <v>13</v>
      </c>
      <c r="O664" s="8">
        <f>VLOOKUP(E664,'Points and Classes'!A:B,2,FALSE)</f>
        <v>22</v>
      </c>
      <c r="P664" s="8">
        <f>_xlfn.IFNA(VLOOKUP(N664&amp;G664,'By Class Overall'!A:F,6,FALSE),0)</f>
        <v>80</v>
      </c>
      <c r="Q664" s="8">
        <f>_xlfn.IFNA(VLOOKUP(N664&amp;G664,'By Class Overall'!A:G,7,FALSE),0)</f>
        <v>5</v>
      </c>
    </row>
    <row r="665" spans="1:17" x14ac:dyDescent="0.25">
      <c r="A665" s="8">
        <v>4</v>
      </c>
      <c r="B665" s="8" t="s">
        <v>12</v>
      </c>
      <c r="C665" s="8" t="s">
        <v>13</v>
      </c>
      <c r="D665" s="8">
        <v>6</v>
      </c>
      <c r="E665" s="8">
        <v>6</v>
      </c>
      <c r="F665" s="8">
        <v>126</v>
      </c>
      <c r="G665" s="8" t="s">
        <v>405</v>
      </c>
      <c r="H665" s="8">
        <v>7</v>
      </c>
      <c r="I665" s="9">
        <v>8.2934143518518504E-3</v>
      </c>
      <c r="J665" s="8">
        <v>28.600999999999999</v>
      </c>
      <c r="K665" s="8">
        <v>0.52700000000000002</v>
      </c>
      <c r="L665" s="13" t="s">
        <v>15</v>
      </c>
      <c r="M665" s="8" t="s">
        <v>407</v>
      </c>
      <c r="N665" s="8" t="s">
        <v>13</v>
      </c>
      <c r="O665" s="8">
        <f>VLOOKUP(E665,'Points and Classes'!A:B,2,FALSE)</f>
        <v>20</v>
      </c>
      <c r="P665" s="8">
        <f>_xlfn.IFNA(VLOOKUP(N665&amp;G665,'By Class Overall'!A:F,6,FALSE),0)</f>
        <v>58</v>
      </c>
      <c r="Q665" s="8">
        <f>_xlfn.IFNA(VLOOKUP(N665&amp;G665,'By Class Overall'!A:G,7,FALSE),0)</f>
        <v>6</v>
      </c>
    </row>
    <row r="666" spans="1:17" x14ac:dyDescent="0.25">
      <c r="A666" s="8">
        <v>4</v>
      </c>
      <c r="B666" s="8" t="s">
        <v>12</v>
      </c>
      <c r="C666" s="8" t="s">
        <v>13</v>
      </c>
      <c r="D666" s="8">
        <v>7</v>
      </c>
      <c r="E666" s="8">
        <v>7</v>
      </c>
      <c r="F666" s="8">
        <v>972</v>
      </c>
      <c r="G666" s="8" t="s">
        <v>710</v>
      </c>
      <c r="H666" s="8">
        <v>7</v>
      </c>
      <c r="I666" s="9">
        <v>8.3468287037037035E-3</v>
      </c>
      <c r="J666" s="8">
        <v>33.216000000000001</v>
      </c>
      <c r="K666" s="8">
        <v>4.6150000000000002</v>
      </c>
      <c r="L666" s="8" t="s">
        <v>15</v>
      </c>
      <c r="M666" s="8" t="s">
        <v>711</v>
      </c>
      <c r="N666" s="8" t="s">
        <v>13</v>
      </c>
      <c r="O666" s="8">
        <f>VLOOKUP(E666,'Points and Classes'!A:B,2,FALSE)</f>
        <v>18</v>
      </c>
      <c r="P666" s="8">
        <f>_xlfn.IFNA(VLOOKUP(N666&amp;G666,'By Class Overall'!A:F,6,FALSE),0)</f>
        <v>18</v>
      </c>
      <c r="Q666" s="8">
        <f>_xlfn.IFNA(VLOOKUP(N666&amp;G666,'By Class Overall'!A:G,7,FALSE),0)</f>
        <v>14</v>
      </c>
    </row>
    <row r="667" spans="1:17" x14ac:dyDescent="0.25">
      <c r="A667" s="8">
        <v>4</v>
      </c>
      <c r="B667" s="8" t="s">
        <v>12</v>
      </c>
      <c r="C667" s="8" t="s">
        <v>13</v>
      </c>
      <c r="D667" s="8">
        <v>8</v>
      </c>
      <c r="E667" s="8">
        <v>8</v>
      </c>
      <c r="F667" s="8">
        <v>491</v>
      </c>
      <c r="G667" s="8" t="s">
        <v>712</v>
      </c>
      <c r="H667" s="8">
        <v>7</v>
      </c>
      <c r="I667" s="9">
        <v>8.7102662037037027E-3</v>
      </c>
      <c r="J667" s="9">
        <v>7.5231481481481471E-4</v>
      </c>
      <c r="K667" s="8">
        <v>31.401</v>
      </c>
      <c r="L667" s="8" t="s">
        <v>79</v>
      </c>
      <c r="M667" s="8" t="s">
        <v>713</v>
      </c>
      <c r="N667" s="8" t="s">
        <v>13</v>
      </c>
      <c r="O667" s="8">
        <f>VLOOKUP(E667,'Points and Classes'!A:B,2,FALSE)</f>
        <v>16</v>
      </c>
      <c r="P667" s="8">
        <f>_xlfn.IFNA(VLOOKUP(N667&amp;G667,'By Class Overall'!A:F,6,FALSE),0)</f>
        <v>16</v>
      </c>
      <c r="Q667" s="8">
        <f>_xlfn.IFNA(VLOOKUP(N667&amp;G667,'By Class Overall'!A:G,7,FALSE),0)</f>
        <v>15</v>
      </c>
    </row>
    <row r="668" spans="1:17" x14ac:dyDescent="0.25">
      <c r="A668" s="8">
        <v>4</v>
      </c>
      <c r="B668" s="8" t="s">
        <v>12</v>
      </c>
      <c r="C668" s="8" t="s">
        <v>13</v>
      </c>
      <c r="D668" s="8">
        <v>9</v>
      </c>
      <c r="E668" s="8">
        <v>9</v>
      </c>
      <c r="F668" s="8">
        <v>660</v>
      </c>
      <c r="G668" s="8" t="s">
        <v>35</v>
      </c>
      <c r="H668" s="8">
        <v>7</v>
      </c>
      <c r="I668" s="9">
        <v>8.9677199074074069E-3</v>
      </c>
      <c r="J668" s="9">
        <v>1.0069444444444444E-3</v>
      </c>
      <c r="K668" s="8">
        <v>22.244</v>
      </c>
      <c r="L668" s="8" t="s">
        <v>79</v>
      </c>
      <c r="M668" s="8" t="s">
        <v>36</v>
      </c>
      <c r="N668" s="8" t="s">
        <v>13</v>
      </c>
      <c r="O668" s="8">
        <f>VLOOKUP(E668,'Points and Classes'!A:B,2,FALSE)</f>
        <v>14</v>
      </c>
      <c r="P668" s="8">
        <f>_xlfn.IFNA(VLOOKUP(N668&amp;G668,'By Class Overall'!A:F,6,FALSE),0)</f>
        <v>56</v>
      </c>
      <c r="Q668" s="8">
        <f>_xlfn.IFNA(VLOOKUP(N668&amp;G668,'By Class Overall'!A:G,7,FALSE),0)</f>
        <v>7</v>
      </c>
    </row>
    <row r="669" spans="1:17" x14ac:dyDescent="0.25">
      <c r="A669" s="8">
        <v>4</v>
      </c>
      <c r="B669" s="8" t="s">
        <v>12</v>
      </c>
      <c r="C669" s="8" t="s">
        <v>13</v>
      </c>
      <c r="D669" s="8">
        <v>10</v>
      </c>
      <c r="E669" s="8">
        <v>10</v>
      </c>
      <c r="F669" s="8">
        <v>268</v>
      </c>
      <c r="G669" s="8" t="s">
        <v>87</v>
      </c>
      <c r="H669" s="8">
        <v>7</v>
      </c>
      <c r="I669" s="9">
        <v>9.0980092592592588E-3</v>
      </c>
      <c r="J669" s="9">
        <v>1.1342592592592591E-3</v>
      </c>
      <c r="K669" s="8">
        <v>11.257</v>
      </c>
      <c r="L669" s="8" t="s">
        <v>88</v>
      </c>
      <c r="M669" s="8" t="s">
        <v>89</v>
      </c>
      <c r="N669" s="8" t="s">
        <v>13</v>
      </c>
      <c r="O669" s="8">
        <f>VLOOKUP(E669,'Points and Classes'!A:B,2,FALSE)</f>
        <v>12</v>
      </c>
      <c r="P669" s="8">
        <f>_xlfn.IFNA(VLOOKUP(N669&amp;G669,'By Class Overall'!A:F,6,FALSE),0)</f>
        <v>26</v>
      </c>
      <c r="Q669" s="8">
        <f>_xlfn.IFNA(VLOOKUP(N669&amp;G669,'By Class Overall'!A:G,7,FALSE),0)</f>
        <v>11</v>
      </c>
    </row>
    <row r="670" spans="1:17" x14ac:dyDescent="0.25">
      <c r="A670" s="8">
        <v>4</v>
      </c>
      <c r="B670" s="8" t="s">
        <v>12</v>
      </c>
      <c r="C670" s="8" t="s">
        <v>13</v>
      </c>
      <c r="D670" s="8" t="s">
        <v>38</v>
      </c>
      <c r="E670" s="8" t="s">
        <v>38</v>
      </c>
      <c r="F670" s="8">
        <v>743</v>
      </c>
      <c r="G670" s="8" t="s">
        <v>714</v>
      </c>
      <c r="J670" s="8" t="s">
        <v>38</v>
      </c>
      <c r="L670" s="8" t="s">
        <v>15</v>
      </c>
      <c r="M670" s="8" t="s">
        <v>715</v>
      </c>
      <c r="N670" s="8" t="s">
        <v>13</v>
      </c>
      <c r="O670" s="8">
        <f>VLOOKUP(E670,'Points and Classes'!A:B,2,FALSE)</f>
        <v>0</v>
      </c>
      <c r="P670" s="8">
        <f>_xlfn.IFNA(VLOOKUP(N670&amp;G670,'By Class Overall'!A:F,6,FALSE),0)</f>
        <v>32</v>
      </c>
      <c r="Q670" s="8">
        <f>_xlfn.IFNA(VLOOKUP(N670&amp;G670,'By Class Overall'!A:G,7,FALSE),0)</f>
        <v>9</v>
      </c>
    </row>
    <row r="671" spans="1:17" x14ac:dyDescent="0.25">
      <c r="A671" s="8">
        <v>4</v>
      </c>
      <c r="B671" s="8" t="s">
        <v>12</v>
      </c>
      <c r="C671" s="8" t="s">
        <v>13</v>
      </c>
      <c r="D671" s="8" t="s">
        <v>38</v>
      </c>
      <c r="E671" s="8" t="s">
        <v>38</v>
      </c>
      <c r="F671" s="8">
        <v>130</v>
      </c>
      <c r="G671" s="8" t="s">
        <v>394</v>
      </c>
      <c r="J671" s="8" t="s">
        <v>38</v>
      </c>
      <c r="L671" s="8" t="s">
        <v>396</v>
      </c>
      <c r="M671" s="8" t="s">
        <v>33</v>
      </c>
      <c r="N671" s="8" t="s">
        <v>13</v>
      </c>
      <c r="O671" s="8">
        <f>VLOOKUP(E671,'Points and Classes'!A:B,2,FALSE)</f>
        <v>0</v>
      </c>
      <c r="P671" s="8">
        <f>_xlfn.IFNA(VLOOKUP(N671&amp;G671,'By Class Overall'!A:F,6,FALSE),0)</f>
        <v>9</v>
      </c>
      <c r="Q671" s="8">
        <f>_xlfn.IFNA(VLOOKUP(N671&amp;G671,'By Class Overall'!A:G,7,FALSE),0)</f>
        <v>21</v>
      </c>
    </row>
    <row r="672" spans="1:17" x14ac:dyDescent="0.25">
      <c r="A672" s="8">
        <v>4</v>
      </c>
      <c r="B672" s="8" t="s">
        <v>12</v>
      </c>
      <c r="C672" s="8" t="s">
        <v>13</v>
      </c>
      <c r="D672" s="8" t="s">
        <v>38</v>
      </c>
      <c r="E672" s="8" t="s">
        <v>38</v>
      </c>
      <c r="F672" s="8">
        <v>179</v>
      </c>
      <c r="G672" s="8" t="s">
        <v>716</v>
      </c>
      <c r="J672" s="8" t="s">
        <v>38</v>
      </c>
      <c r="L672" s="8" t="s">
        <v>717</v>
      </c>
      <c r="M672" s="8" t="s">
        <v>718</v>
      </c>
      <c r="N672" s="8" t="s">
        <v>13</v>
      </c>
      <c r="O672" s="8">
        <f>VLOOKUP(E672,'Points and Classes'!A:B,2,FALSE)</f>
        <v>0</v>
      </c>
      <c r="P672" s="8">
        <f>_xlfn.IFNA(VLOOKUP(N672&amp;G672,'By Class Overall'!A:F,6,FALSE),0)</f>
        <v>0</v>
      </c>
      <c r="Q672" s="8">
        <f>_xlfn.IFNA(VLOOKUP(N672&amp;G672,'By Class Overall'!A:G,7,FALSE),0)</f>
        <v>0</v>
      </c>
    </row>
    <row r="673" spans="1:17" x14ac:dyDescent="0.25">
      <c r="A673" s="8">
        <v>4</v>
      </c>
      <c r="B673" s="8" t="s">
        <v>12</v>
      </c>
      <c r="C673" s="8" t="s">
        <v>13</v>
      </c>
      <c r="D673" s="8" t="s">
        <v>38</v>
      </c>
      <c r="E673" s="8" t="s">
        <v>38</v>
      </c>
      <c r="F673" s="8">
        <v>104</v>
      </c>
      <c r="G673" s="8" t="s">
        <v>180</v>
      </c>
      <c r="J673" s="8" t="s">
        <v>38</v>
      </c>
      <c r="L673" s="8" t="s">
        <v>181</v>
      </c>
      <c r="M673" s="8" t="s">
        <v>182</v>
      </c>
      <c r="N673" s="8" t="s">
        <v>13</v>
      </c>
      <c r="O673" s="8">
        <f>VLOOKUP(E673,'Points and Classes'!A:B,2,FALSE)</f>
        <v>0</v>
      </c>
      <c r="P673" s="8">
        <f>_xlfn.IFNA(VLOOKUP(N673&amp;G673,'By Class Overall'!A:F,6,FALSE),0)</f>
        <v>0</v>
      </c>
      <c r="Q673" s="8">
        <f>_xlfn.IFNA(VLOOKUP(N673&amp;G673,'By Class Overall'!A:G,7,FALSE),0)</f>
        <v>0</v>
      </c>
    </row>
    <row r="674" spans="1:17" x14ac:dyDescent="0.25">
      <c r="A674" s="8">
        <v>4</v>
      </c>
      <c r="B674" s="8" t="s">
        <v>12</v>
      </c>
      <c r="C674" s="8" t="s">
        <v>13</v>
      </c>
      <c r="D674" s="8" t="s">
        <v>38</v>
      </c>
      <c r="E674" s="8" t="s">
        <v>38</v>
      </c>
      <c r="F674" s="8">
        <v>107</v>
      </c>
      <c r="G674" s="8" t="s">
        <v>30</v>
      </c>
      <c r="J674" s="8" t="s">
        <v>38</v>
      </c>
      <c r="L674" s="8" t="s">
        <v>31</v>
      </c>
      <c r="M674" s="8" t="s">
        <v>32</v>
      </c>
      <c r="N674" s="8" t="s">
        <v>13</v>
      </c>
      <c r="O674" s="8">
        <f>VLOOKUP(E674,'Points and Classes'!A:B,2,FALSE)</f>
        <v>0</v>
      </c>
      <c r="P674" s="8">
        <f>_xlfn.IFNA(VLOOKUP(N674&amp;G674,'By Class Overall'!A:F,6,FALSE),0)</f>
        <v>0</v>
      </c>
      <c r="Q674" s="8">
        <f>_xlfn.IFNA(VLOOKUP(N674&amp;G674,'By Class Overall'!A:G,7,FALSE),0)</f>
        <v>0</v>
      </c>
    </row>
    <row r="675" spans="1:17" x14ac:dyDescent="0.25">
      <c r="A675" s="8">
        <v>4</v>
      </c>
      <c r="B675" s="8" t="s">
        <v>12</v>
      </c>
      <c r="C675" s="8" t="s">
        <v>13</v>
      </c>
      <c r="D675" s="8" t="s">
        <v>38</v>
      </c>
      <c r="E675" s="8" t="s">
        <v>38</v>
      </c>
      <c r="F675" s="8">
        <v>120</v>
      </c>
      <c r="G675" s="8" t="s">
        <v>719</v>
      </c>
      <c r="J675" s="8" t="s">
        <v>38</v>
      </c>
      <c r="L675" s="8" t="s">
        <v>720</v>
      </c>
      <c r="M675" s="8" t="s">
        <v>721</v>
      </c>
      <c r="N675" s="8" t="s">
        <v>13</v>
      </c>
      <c r="O675" s="8">
        <f>VLOOKUP(E675,'Points and Classes'!A:B,2,FALSE)</f>
        <v>0</v>
      </c>
      <c r="P675" s="8">
        <f>_xlfn.IFNA(VLOOKUP(N675&amp;G675,'By Class Overall'!A:F,6,FALSE),0)</f>
        <v>7</v>
      </c>
      <c r="Q675" s="8">
        <f>_xlfn.IFNA(VLOOKUP(N675&amp;G675,'By Class Overall'!A:G,7,FALSE),0)</f>
        <v>23</v>
      </c>
    </row>
    <row r="676" spans="1:17" x14ac:dyDescent="0.25">
      <c r="A676" s="8">
        <v>4</v>
      </c>
      <c r="B676" s="8" t="s">
        <v>12</v>
      </c>
      <c r="C676" s="8" t="s">
        <v>13</v>
      </c>
      <c r="D676" s="8" t="s">
        <v>38</v>
      </c>
      <c r="E676" s="8" t="s">
        <v>38</v>
      </c>
      <c r="F676" s="8">
        <v>240</v>
      </c>
      <c r="G676" s="8" t="s">
        <v>414</v>
      </c>
      <c r="J676" s="8" t="s">
        <v>38</v>
      </c>
      <c r="L676" s="8" t="s">
        <v>28</v>
      </c>
      <c r="M676" s="8" t="s">
        <v>415</v>
      </c>
      <c r="N676" s="8" t="s">
        <v>13</v>
      </c>
      <c r="O676" s="8">
        <f>VLOOKUP(E676,'Points and Classes'!A:B,2,FALSE)</f>
        <v>0</v>
      </c>
      <c r="P676" s="8">
        <f>_xlfn.IFNA(VLOOKUP(N676&amp;G676,'By Class Overall'!A:F,6,FALSE),0)</f>
        <v>10</v>
      </c>
      <c r="Q676" s="8">
        <f>_xlfn.IFNA(VLOOKUP(N676&amp;G676,'By Class Overall'!A:G,7,FALSE),0)</f>
        <v>20</v>
      </c>
    </row>
    <row r="677" spans="1:17" x14ac:dyDescent="0.25">
      <c r="A677" s="8">
        <v>4</v>
      </c>
      <c r="B677" s="8" t="s">
        <v>12</v>
      </c>
      <c r="C677" s="8" t="s">
        <v>13</v>
      </c>
      <c r="D677" s="8" t="s">
        <v>38</v>
      </c>
      <c r="E677" s="8" t="s">
        <v>38</v>
      </c>
      <c r="F677" s="8">
        <v>711</v>
      </c>
      <c r="G677" s="8" t="s">
        <v>84</v>
      </c>
      <c r="J677" s="8" t="s">
        <v>38</v>
      </c>
      <c r="L677" s="8" t="s">
        <v>15</v>
      </c>
      <c r="M677" s="8" t="s">
        <v>85</v>
      </c>
      <c r="N677" s="8" t="s">
        <v>13</v>
      </c>
      <c r="O677" s="8">
        <f>VLOOKUP(E677,'Points and Classes'!A:B,2,FALSE)</f>
        <v>0</v>
      </c>
      <c r="P677" s="8">
        <f>_xlfn.IFNA(VLOOKUP(N677&amp;G677,'By Class Overall'!A:F,6,FALSE),0)</f>
        <v>0</v>
      </c>
      <c r="Q677" s="8">
        <f>_xlfn.IFNA(VLOOKUP(N677&amp;G677,'By Class Overall'!A:G,7,FALSE),0)</f>
        <v>0</v>
      </c>
    </row>
    <row r="678" spans="1:17" x14ac:dyDescent="0.25">
      <c r="A678" s="8">
        <v>4</v>
      </c>
      <c r="B678" s="8" t="s">
        <v>12</v>
      </c>
      <c r="C678" s="8" t="s">
        <v>13</v>
      </c>
      <c r="D678" s="8" t="s">
        <v>38</v>
      </c>
      <c r="E678" s="8" t="s">
        <v>38</v>
      </c>
      <c r="F678" s="8">
        <v>177</v>
      </c>
      <c r="G678" s="8" t="s">
        <v>51</v>
      </c>
      <c r="J678" s="8" t="s">
        <v>38</v>
      </c>
      <c r="L678" s="8" t="s">
        <v>28</v>
      </c>
      <c r="M678" s="8" t="s">
        <v>52</v>
      </c>
      <c r="N678" s="8" t="s">
        <v>13</v>
      </c>
      <c r="O678" s="8">
        <f>VLOOKUP(E678,'Points and Classes'!A:B,2,FALSE)</f>
        <v>0</v>
      </c>
      <c r="P678" s="8">
        <f>_xlfn.IFNA(VLOOKUP(N678&amp;G678,'By Class Overall'!A:F,6,FALSE),0)</f>
        <v>100</v>
      </c>
      <c r="Q678" s="8">
        <f>_xlfn.IFNA(VLOOKUP(N678&amp;G678,'By Class Overall'!A:G,7,FALSE),0)</f>
        <v>4</v>
      </c>
    </row>
    <row r="679" spans="1:17" x14ac:dyDescent="0.25">
      <c r="A679" s="8">
        <v>4</v>
      </c>
      <c r="B679" s="8" t="s">
        <v>12</v>
      </c>
      <c r="C679" s="8" t="s">
        <v>116</v>
      </c>
      <c r="D679" s="8">
        <v>1</v>
      </c>
      <c r="E679" s="8">
        <v>1</v>
      </c>
      <c r="F679" s="8">
        <v>743</v>
      </c>
      <c r="G679" s="8" t="s">
        <v>714</v>
      </c>
      <c r="H679" s="8">
        <v>7</v>
      </c>
      <c r="I679" s="9">
        <v>7.9378587962962953E-3</v>
      </c>
      <c r="L679" s="8" t="s">
        <v>15</v>
      </c>
      <c r="M679" s="8" t="s">
        <v>715</v>
      </c>
      <c r="N679" s="8" t="s">
        <v>116</v>
      </c>
      <c r="O679" s="8">
        <f>VLOOKUP(E679,'Points and Classes'!A:B,2,FALSE)</f>
        <v>50</v>
      </c>
      <c r="P679" s="8">
        <f>_xlfn.IFNA(VLOOKUP(N679&amp;G679,'By Class Overall'!A:F,6,FALSE),0)</f>
        <v>100</v>
      </c>
      <c r="Q679" s="8">
        <f>_xlfn.IFNA(VLOOKUP(N679&amp;G679,'By Class Overall'!A:G,7,FALSE),0)</f>
        <v>3</v>
      </c>
    </row>
    <row r="680" spans="1:17" x14ac:dyDescent="0.25">
      <c r="A680" s="8">
        <v>4</v>
      </c>
      <c r="B680" s="8" t="s">
        <v>12</v>
      </c>
      <c r="C680" s="8" t="s">
        <v>116</v>
      </c>
      <c r="D680" s="8">
        <v>2</v>
      </c>
      <c r="E680" s="8">
        <v>2</v>
      </c>
      <c r="F680" s="8">
        <v>966</v>
      </c>
      <c r="G680" s="8" t="s">
        <v>190</v>
      </c>
      <c r="H680" s="8">
        <v>7</v>
      </c>
      <c r="I680" s="9">
        <v>7.9780787037037042E-3</v>
      </c>
      <c r="J680" s="8">
        <v>3.4750000000000001</v>
      </c>
      <c r="K680" s="8">
        <v>3.4750000000000001</v>
      </c>
      <c r="L680" s="8" t="s">
        <v>161</v>
      </c>
      <c r="M680" s="8" t="s">
        <v>450</v>
      </c>
      <c r="N680" s="8" t="s">
        <v>116</v>
      </c>
      <c r="O680" s="8">
        <f>VLOOKUP(E680,'Points and Classes'!A:B,2,FALSE)</f>
        <v>40</v>
      </c>
      <c r="P680" s="8">
        <f>_xlfn.IFNA(VLOOKUP(N680&amp;G680,'By Class Overall'!A:F,6,FALSE),0)</f>
        <v>150</v>
      </c>
      <c r="Q680" s="8">
        <f>_xlfn.IFNA(VLOOKUP(N680&amp;G680,'By Class Overall'!A:G,7,FALSE),0)</f>
        <v>1</v>
      </c>
    </row>
    <row r="681" spans="1:17" x14ac:dyDescent="0.25">
      <c r="A681" s="8">
        <v>4</v>
      </c>
      <c r="B681" s="8" t="s">
        <v>12</v>
      </c>
      <c r="C681" s="8" t="s">
        <v>116</v>
      </c>
      <c r="D681" s="8">
        <v>3</v>
      </c>
      <c r="E681" s="8">
        <v>3</v>
      </c>
      <c r="F681" s="8">
        <v>46</v>
      </c>
      <c r="G681" s="8" t="s">
        <v>708</v>
      </c>
      <c r="H681" s="8">
        <v>7</v>
      </c>
      <c r="I681" s="9">
        <v>8.0263657407407419E-3</v>
      </c>
      <c r="J681" s="8">
        <v>7.6470000000000002</v>
      </c>
      <c r="K681" s="8">
        <v>4.1719999999999997</v>
      </c>
      <c r="L681" s="8" t="s">
        <v>14</v>
      </c>
      <c r="M681" s="8" t="s">
        <v>709</v>
      </c>
      <c r="N681" s="8" t="s">
        <v>116</v>
      </c>
      <c r="O681" s="8">
        <f>VLOOKUP(E681,'Points and Classes'!A:B,2,FALSE)</f>
        <v>32</v>
      </c>
      <c r="P681" s="8">
        <f>_xlfn.IFNA(VLOOKUP(N681&amp;G681,'By Class Overall'!A:F,6,FALSE),0)</f>
        <v>32</v>
      </c>
      <c r="Q681" s="8">
        <f>_xlfn.IFNA(VLOOKUP(N681&amp;G681,'By Class Overall'!A:G,7,FALSE),0)</f>
        <v>13</v>
      </c>
    </row>
    <row r="682" spans="1:17" x14ac:dyDescent="0.25">
      <c r="A682" s="8">
        <v>4</v>
      </c>
      <c r="B682" s="8" t="s">
        <v>12</v>
      </c>
      <c r="C682" s="8" t="s">
        <v>116</v>
      </c>
      <c r="D682" s="8">
        <v>4</v>
      </c>
      <c r="E682" s="8">
        <v>4</v>
      </c>
      <c r="F682" s="8">
        <v>126</v>
      </c>
      <c r="G682" s="8" t="s">
        <v>405</v>
      </c>
      <c r="H682" s="8">
        <v>7</v>
      </c>
      <c r="I682" s="9">
        <v>8.094803240740741E-3</v>
      </c>
      <c r="J682" s="8">
        <v>13.56</v>
      </c>
      <c r="K682" s="8">
        <v>5.9130000000000003</v>
      </c>
      <c r="L682" s="8" t="s">
        <v>15</v>
      </c>
      <c r="M682" s="8" t="s">
        <v>407</v>
      </c>
      <c r="N682" s="8" t="s">
        <v>116</v>
      </c>
      <c r="O682" s="8">
        <f>VLOOKUP(E682,'Points and Classes'!A:B,2,FALSE)</f>
        <v>26</v>
      </c>
      <c r="P682" s="8">
        <f>_xlfn.IFNA(VLOOKUP(N682&amp;G682,'By Class Overall'!A:F,6,FALSE),0)</f>
        <v>70</v>
      </c>
      <c r="Q682" s="8">
        <f>_xlfn.IFNA(VLOOKUP(N682&amp;G682,'By Class Overall'!A:G,7,FALSE),0)</f>
        <v>5</v>
      </c>
    </row>
    <row r="683" spans="1:17" x14ac:dyDescent="0.25">
      <c r="A683" s="8">
        <v>4</v>
      </c>
      <c r="B683" s="8" t="s">
        <v>12</v>
      </c>
      <c r="C683" s="8" t="s">
        <v>116</v>
      </c>
      <c r="D683" s="8">
        <v>5</v>
      </c>
      <c r="E683" s="8">
        <v>5</v>
      </c>
      <c r="F683" s="8">
        <v>307</v>
      </c>
      <c r="G683" s="8" t="s">
        <v>25</v>
      </c>
      <c r="H683" s="8">
        <v>7</v>
      </c>
      <c r="I683" s="9">
        <v>8.2168518518518519E-3</v>
      </c>
      <c r="J683" s="8">
        <v>24.105</v>
      </c>
      <c r="K683" s="8">
        <v>10.545</v>
      </c>
      <c r="L683" s="8" t="s">
        <v>23</v>
      </c>
      <c r="M683" s="8" t="s">
        <v>27</v>
      </c>
      <c r="N683" s="8" t="s">
        <v>116</v>
      </c>
      <c r="O683" s="8">
        <f>VLOOKUP(E683,'Points and Classes'!A:B,2,FALSE)</f>
        <v>22</v>
      </c>
      <c r="P683" s="8">
        <f>_xlfn.IFNA(VLOOKUP(N683&amp;G683,'By Class Overall'!A:F,6,FALSE),0)</f>
        <v>106</v>
      </c>
      <c r="Q683" s="8">
        <f>_xlfn.IFNA(VLOOKUP(N683&amp;G683,'By Class Overall'!A:G,7,FALSE),0)</f>
        <v>2</v>
      </c>
    </row>
    <row r="684" spans="1:17" x14ac:dyDescent="0.25">
      <c r="A684" s="8">
        <v>4</v>
      </c>
      <c r="B684" s="8" t="s">
        <v>12</v>
      </c>
      <c r="C684" s="8" t="s">
        <v>116</v>
      </c>
      <c r="D684" s="8">
        <v>6</v>
      </c>
      <c r="E684" s="8">
        <v>6</v>
      </c>
      <c r="F684" s="8">
        <v>750</v>
      </c>
      <c r="G684" s="8" t="s">
        <v>204</v>
      </c>
      <c r="H684" s="8">
        <v>7</v>
      </c>
      <c r="I684" s="9">
        <v>8.3139467592592605E-3</v>
      </c>
      <c r="J684" s="8">
        <v>32.494</v>
      </c>
      <c r="K684" s="8">
        <v>8.3889999999999993</v>
      </c>
      <c r="L684" s="8" t="s">
        <v>15</v>
      </c>
      <c r="M684" s="8" t="s">
        <v>205</v>
      </c>
      <c r="N684" s="8" t="s">
        <v>116</v>
      </c>
      <c r="O684" s="8">
        <f>VLOOKUP(E684,'Points and Classes'!A:B,2,FALSE)</f>
        <v>20</v>
      </c>
      <c r="P684" s="8">
        <f>_xlfn.IFNA(VLOOKUP(N684&amp;G684,'By Class Overall'!A:F,6,FALSE),0)</f>
        <v>34</v>
      </c>
      <c r="Q684" s="8">
        <f>_xlfn.IFNA(VLOOKUP(N684&amp;G684,'By Class Overall'!A:G,7,FALSE),0)</f>
        <v>12</v>
      </c>
    </row>
    <row r="685" spans="1:17" x14ac:dyDescent="0.25">
      <c r="A685" s="8">
        <v>4</v>
      </c>
      <c r="B685" s="8" t="s">
        <v>12</v>
      </c>
      <c r="C685" s="8" t="s">
        <v>116</v>
      </c>
      <c r="D685" s="8">
        <v>7</v>
      </c>
      <c r="E685" s="8">
        <v>7</v>
      </c>
      <c r="F685" s="8">
        <v>711</v>
      </c>
      <c r="G685" s="8" t="s">
        <v>84</v>
      </c>
      <c r="H685" s="8">
        <v>7</v>
      </c>
      <c r="I685" s="9">
        <v>8.3661805555555555E-3</v>
      </c>
      <c r="J685" s="8">
        <v>37.006999999999998</v>
      </c>
      <c r="K685" s="8">
        <v>4.5129999999999999</v>
      </c>
      <c r="L685" s="8" t="s">
        <v>15</v>
      </c>
      <c r="M685" s="8" t="s">
        <v>85</v>
      </c>
      <c r="N685" s="8" t="s">
        <v>116</v>
      </c>
      <c r="O685" s="8">
        <f>VLOOKUP(E685,'Points and Classes'!A:B,2,FALSE)</f>
        <v>18</v>
      </c>
      <c r="P685" s="8">
        <f>_xlfn.IFNA(VLOOKUP(N685&amp;G685,'By Class Overall'!A:F,6,FALSE),0)</f>
        <v>72</v>
      </c>
      <c r="Q685" s="8">
        <f>_xlfn.IFNA(VLOOKUP(N685&amp;G685,'By Class Overall'!A:G,7,FALSE),0)</f>
        <v>4</v>
      </c>
    </row>
    <row r="686" spans="1:17" x14ac:dyDescent="0.25">
      <c r="A686" s="8">
        <v>4</v>
      </c>
      <c r="B686" s="8" t="s">
        <v>12</v>
      </c>
      <c r="C686" s="8" t="s">
        <v>116</v>
      </c>
      <c r="D686" s="8">
        <v>8</v>
      </c>
      <c r="E686" s="8">
        <v>8</v>
      </c>
      <c r="F686" s="8">
        <v>16</v>
      </c>
      <c r="G686" s="8" t="s">
        <v>722</v>
      </c>
      <c r="H686" s="8">
        <v>7</v>
      </c>
      <c r="I686" s="9">
        <v>8.4015509259259252E-3</v>
      </c>
      <c r="J686" s="8">
        <v>40.063000000000002</v>
      </c>
      <c r="K686" s="8">
        <v>3.056</v>
      </c>
      <c r="L686" s="8" t="s">
        <v>728</v>
      </c>
      <c r="N686" s="8" t="s">
        <v>116</v>
      </c>
      <c r="O686" s="8">
        <f>VLOOKUP(E686,'Points and Classes'!A:B,2,FALSE)</f>
        <v>16</v>
      </c>
      <c r="P686" s="8">
        <f>_xlfn.IFNA(VLOOKUP(N686&amp;G686,'By Class Overall'!A:F,6,FALSE),0)</f>
        <v>16</v>
      </c>
      <c r="Q686" s="8">
        <f>_xlfn.IFNA(VLOOKUP(N686&amp;G686,'By Class Overall'!A:G,7,FALSE),0)</f>
        <v>22</v>
      </c>
    </row>
    <row r="687" spans="1:17" x14ac:dyDescent="0.25">
      <c r="A687" s="8">
        <v>4</v>
      </c>
      <c r="B687" s="8" t="s">
        <v>12</v>
      </c>
      <c r="C687" s="8" t="s">
        <v>116</v>
      </c>
      <c r="D687" s="8">
        <v>9</v>
      </c>
      <c r="E687" s="8">
        <v>9</v>
      </c>
      <c r="F687" s="8">
        <v>972</v>
      </c>
      <c r="G687" s="8" t="s">
        <v>710</v>
      </c>
      <c r="H687" s="8">
        <v>7</v>
      </c>
      <c r="I687" s="9">
        <v>8.4030208333333335E-3</v>
      </c>
      <c r="J687" s="8">
        <v>40.19</v>
      </c>
      <c r="K687" s="8">
        <v>0.127</v>
      </c>
      <c r="L687" s="8" t="s">
        <v>15</v>
      </c>
      <c r="M687" s="8" t="s">
        <v>711</v>
      </c>
      <c r="N687" s="8" t="s">
        <v>116</v>
      </c>
      <c r="O687" s="8">
        <f>VLOOKUP(E687,'Points and Classes'!A:B,2,FALSE)</f>
        <v>14</v>
      </c>
      <c r="P687" s="8">
        <f>_xlfn.IFNA(VLOOKUP(N687&amp;G687,'By Class Overall'!A:F,6,FALSE),0)</f>
        <v>14</v>
      </c>
      <c r="Q687" s="8">
        <f>_xlfn.IFNA(VLOOKUP(N687&amp;G687,'By Class Overall'!A:G,7,FALSE),0)</f>
        <v>24</v>
      </c>
    </row>
    <row r="688" spans="1:17" x14ac:dyDescent="0.25">
      <c r="A688" s="8">
        <v>4</v>
      </c>
      <c r="B688" s="8" t="s">
        <v>12</v>
      </c>
      <c r="C688" s="8" t="s">
        <v>116</v>
      </c>
      <c r="D688" s="8">
        <v>10</v>
      </c>
      <c r="E688" s="8">
        <v>10</v>
      </c>
      <c r="F688" s="8">
        <v>805</v>
      </c>
      <c r="G688" s="8" t="s">
        <v>43</v>
      </c>
      <c r="H688" s="8">
        <v>7</v>
      </c>
      <c r="I688" s="9">
        <v>8.5802083333333338E-3</v>
      </c>
      <c r="J688" s="8">
        <v>55.499000000000002</v>
      </c>
      <c r="K688" s="8">
        <v>15.308999999999999</v>
      </c>
      <c r="L688" s="8" t="s">
        <v>44</v>
      </c>
      <c r="M688" s="8" t="s">
        <v>29</v>
      </c>
      <c r="N688" s="8" t="s">
        <v>116</v>
      </c>
      <c r="O688" s="8">
        <f>VLOOKUP(E688,'Points and Classes'!A:B,2,FALSE)</f>
        <v>12</v>
      </c>
      <c r="P688" s="8">
        <f>_xlfn.IFNA(VLOOKUP(N688&amp;G688,'By Class Overall'!A:F,6,FALSE),0)</f>
        <v>64</v>
      </c>
      <c r="Q688" s="8">
        <f>_xlfn.IFNA(VLOOKUP(N688&amp;G688,'By Class Overall'!A:G,7,FALSE),0)</f>
        <v>6</v>
      </c>
    </row>
    <row r="689" spans="1:17" x14ac:dyDescent="0.25">
      <c r="A689" s="8">
        <v>4</v>
      </c>
      <c r="B689" s="8" t="s">
        <v>12</v>
      </c>
      <c r="C689" s="8" t="s">
        <v>116</v>
      </c>
      <c r="D689" s="8">
        <v>11</v>
      </c>
      <c r="E689" s="8">
        <v>11</v>
      </c>
      <c r="F689" s="8">
        <v>491</v>
      </c>
      <c r="G689" s="8" t="s">
        <v>712</v>
      </c>
      <c r="H689" s="8">
        <v>7</v>
      </c>
      <c r="I689" s="9">
        <v>8.6121875000000001E-3</v>
      </c>
      <c r="J689" s="8">
        <v>58.262</v>
      </c>
      <c r="K689" s="8">
        <v>2.7629999999999999</v>
      </c>
      <c r="L689" s="8" t="s">
        <v>79</v>
      </c>
      <c r="M689" s="8" t="s">
        <v>713</v>
      </c>
      <c r="N689" s="8" t="s">
        <v>116</v>
      </c>
      <c r="O689" s="8">
        <f>VLOOKUP(E689,'Points and Classes'!A:B,2,FALSE)</f>
        <v>10</v>
      </c>
      <c r="P689" s="8">
        <f>_xlfn.IFNA(VLOOKUP(N689&amp;G689,'By Class Overall'!A:F,6,FALSE),0)</f>
        <v>10</v>
      </c>
      <c r="Q689" s="8">
        <f>_xlfn.IFNA(VLOOKUP(N689&amp;G689,'By Class Overall'!A:G,7,FALSE),0)</f>
        <v>26</v>
      </c>
    </row>
    <row r="690" spans="1:17" x14ac:dyDescent="0.25">
      <c r="A690" s="8">
        <v>4</v>
      </c>
      <c r="B690" s="8" t="s">
        <v>12</v>
      </c>
      <c r="C690" s="8" t="s">
        <v>116</v>
      </c>
      <c r="D690" s="8">
        <v>12</v>
      </c>
      <c r="E690" s="8">
        <v>12</v>
      </c>
      <c r="F690" s="8">
        <v>109</v>
      </c>
      <c r="G690" s="8" t="s">
        <v>139</v>
      </c>
      <c r="H690" s="8">
        <v>7</v>
      </c>
      <c r="I690" s="9">
        <v>8.8963194444444445E-3</v>
      </c>
      <c r="J690" s="9">
        <v>9.6064814814814808E-4</v>
      </c>
      <c r="K690" s="8">
        <v>24.548999999999999</v>
      </c>
      <c r="L690" s="8" t="s">
        <v>15</v>
      </c>
      <c r="M690" s="8" t="s">
        <v>140</v>
      </c>
      <c r="N690" s="8" t="s">
        <v>116</v>
      </c>
      <c r="O690" s="8">
        <f>VLOOKUP(E690,'Points and Classes'!A:B,2,FALSE)</f>
        <v>9</v>
      </c>
      <c r="P690" s="8">
        <f>_xlfn.IFNA(VLOOKUP(N690&amp;G690,'By Class Overall'!A:F,6,FALSE),0)</f>
        <v>42</v>
      </c>
      <c r="Q690" s="8">
        <f>_xlfn.IFNA(VLOOKUP(N690&amp;G690,'By Class Overall'!A:G,7,FALSE),0)</f>
        <v>9</v>
      </c>
    </row>
    <row r="691" spans="1:17" x14ac:dyDescent="0.25">
      <c r="A691" s="8">
        <v>4</v>
      </c>
      <c r="B691" s="8" t="s">
        <v>12</v>
      </c>
      <c r="C691" s="8" t="s">
        <v>116</v>
      </c>
      <c r="D691" s="8">
        <v>13</v>
      </c>
      <c r="E691" s="8">
        <v>13</v>
      </c>
      <c r="F691" s="8">
        <v>113</v>
      </c>
      <c r="G691" s="8" t="s">
        <v>149</v>
      </c>
      <c r="H691" s="8">
        <v>7</v>
      </c>
      <c r="I691" s="9">
        <v>8.9100462962962961E-3</v>
      </c>
      <c r="J691" s="9">
        <v>9.7222222222222209E-4</v>
      </c>
      <c r="K691" s="8">
        <v>1.1859999999999999</v>
      </c>
      <c r="L691" s="8" t="s">
        <v>206</v>
      </c>
      <c r="M691" s="8" t="s">
        <v>437</v>
      </c>
      <c r="N691" s="8" t="s">
        <v>116</v>
      </c>
      <c r="O691" s="8">
        <f>VLOOKUP(E691,'Points and Classes'!A:B,2,FALSE)</f>
        <v>8</v>
      </c>
      <c r="P691" s="8">
        <f>_xlfn.IFNA(VLOOKUP(N691&amp;G691,'By Class Overall'!A:F,6,FALSE),0)</f>
        <v>14</v>
      </c>
      <c r="Q691" s="8">
        <f>_xlfn.IFNA(VLOOKUP(N691&amp;G691,'By Class Overall'!A:G,7,FALSE),0)</f>
        <v>24</v>
      </c>
    </row>
    <row r="692" spans="1:17" x14ac:dyDescent="0.25">
      <c r="A692" s="8">
        <v>4</v>
      </c>
      <c r="B692" s="8" t="s">
        <v>12</v>
      </c>
      <c r="C692" s="8" t="s">
        <v>116</v>
      </c>
      <c r="D692" s="8">
        <v>14</v>
      </c>
      <c r="E692" s="8">
        <v>14</v>
      </c>
      <c r="F692" s="8">
        <v>660</v>
      </c>
      <c r="G692" s="8" t="s">
        <v>35</v>
      </c>
      <c r="H692" s="8">
        <v>7</v>
      </c>
      <c r="I692" s="9">
        <v>8.9149652777777786E-3</v>
      </c>
      <c r="J692" s="9">
        <v>9.7222222222222209E-4</v>
      </c>
      <c r="K692" s="8">
        <v>0.42499999999999999</v>
      </c>
      <c r="L692" s="8" t="s">
        <v>79</v>
      </c>
      <c r="M692" s="8" t="s">
        <v>36</v>
      </c>
      <c r="N692" s="8" t="s">
        <v>116</v>
      </c>
      <c r="O692" s="8">
        <f>VLOOKUP(E692,'Points and Classes'!A:B,2,FALSE)</f>
        <v>7</v>
      </c>
      <c r="P692" s="8">
        <f>_xlfn.IFNA(VLOOKUP(N692&amp;G692,'By Class Overall'!A:F,6,FALSE),0)</f>
        <v>36</v>
      </c>
      <c r="Q692" s="8">
        <f>_xlfn.IFNA(VLOOKUP(N692&amp;G692,'By Class Overall'!A:G,7,FALSE),0)</f>
        <v>11</v>
      </c>
    </row>
    <row r="693" spans="1:17" x14ac:dyDescent="0.25">
      <c r="A693" s="8">
        <v>4</v>
      </c>
      <c r="B693" s="8" t="s">
        <v>12</v>
      </c>
      <c r="C693" s="8" t="s">
        <v>116</v>
      </c>
      <c r="D693" s="8">
        <v>15</v>
      </c>
      <c r="E693" s="8">
        <v>15</v>
      </c>
      <c r="F693" s="8">
        <v>268</v>
      </c>
      <c r="G693" s="8" t="s">
        <v>87</v>
      </c>
      <c r="H693" s="8">
        <v>7</v>
      </c>
      <c r="I693" s="9">
        <v>9.0045138888888883E-3</v>
      </c>
      <c r="J693" s="9">
        <v>1.0648148148148147E-3</v>
      </c>
      <c r="K693" s="8">
        <v>7.7370000000000001</v>
      </c>
      <c r="L693" s="8" t="s">
        <v>88</v>
      </c>
      <c r="M693" s="8" t="s">
        <v>89</v>
      </c>
      <c r="N693" s="8" t="s">
        <v>116</v>
      </c>
      <c r="O693" s="8">
        <f>VLOOKUP(E693,'Points and Classes'!A:B,2,FALSE)</f>
        <v>6</v>
      </c>
      <c r="P693" s="8">
        <f>_xlfn.IFNA(VLOOKUP(N693&amp;G693,'By Class Overall'!A:F,6,FALSE),0)</f>
        <v>27</v>
      </c>
      <c r="Q693" s="8">
        <f>_xlfn.IFNA(VLOOKUP(N693&amp;G693,'By Class Overall'!A:G,7,FALSE),0)</f>
        <v>18</v>
      </c>
    </row>
    <row r="694" spans="1:17" x14ac:dyDescent="0.25">
      <c r="A694" s="8">
        <v>4</v>
      </c>
      <c r="B694" s="8" t="s">
        <v>12</v>
      </c>
      <c r="C694" s="8" t="s">
        <v>116</v>
      </c>
      <c r="D694" s="8">
        <v>16</v>
      </c>
      <c r="E694" s="8">
        <v>16</v>
      </c>
      <c r="F694" s="8">
        <v>123</v>
      </c>
      <c r="G694" s="8" t="s">
        <v>106</v>
      </c>
      <c r="H694" s="8">
        <v>7</v>
      </c>
      <c r="I694" s="9">
        <v>9.026863425925926E-3</v>
      </c>
      <c r="J694" s="9">
        <v>1.0879629629629629E-3</v>
      </c>
      <c r="K694" s="8">
        <v>1.931</v>
      </c>
      <c r="L694" s="8" t="s">
        <v>86</v>
      </c>
      <c r="M694" s="8" t="s">
        <v>108</v>
      </c>
      <c r="N694" s="8" t="s">
        <v>116</v>
      </c>
      <c r="O694" s="8">
        <f>VLOOKUP(E694,'Points and Classes'!A:B,2,FALSE)</f>
        <v>5</v>
      </c>
      <c r="P694" s="8">
        <f>_xlfn.IFNA(VLOOKUP(N694&amp;G694,'By Class Overall'!A:F,6,FALSE),0)</f>
        <v>15</v>
      </c>
      <c r="Q694" s="8">
        <f>_xlfn.IFNA(VLOOKUP(N694&amp;G694,'By Class Overall'!A:G,7,FALSE),0)</f>
        <v>23</v>
      </c>
    </row>
    <row r="695" spans="1:17" x14ac:dyDescent="0.25">
      <c r="A695" s="8">
        <v>4</v>
      </c>
      <c r="B695" s="8" t="s">
        <v>12</v>
      </c>
      <c r="C695" s="8" t="s">
        <v>116</v>
      </c>
      <c r="D695" s="8" t="s">
        <v>151</v>
      </c>
      <c r="E695" s="8">
        <v>10</v>
      </c>
      <c r="F695" s="8">
        <v>217</v>
      </c>
      <c r="G695" s="8" t="s">
        <v>72</v>
      </c>
      <c r="H695" s="8">
        <v>4</v>
      </c>
      <c r="I695" s="9">
        <v>5.214780092592592E-3</v>
      </c>
      <c r="J695" s="8" t="s">
        <v>151</v>
      </c>
      <c r="K695" s="8" t="s">
        <v>62</v>
      </c>
      <c r="L695" s="8" t="s">
        <v>82</v>
      </c>
      <c r="M695" s="8" t="s">
        <v>42</v>
      </c>
      <c r="N695" s="8" t="s">
        <v>116</v>
      </c>
      <c r="O695" s="8">
        <f>VLOOKUP(E695,'Points and Classes'!A:B,2,FALSE)</f>
        <v>12</v>
      </c>
      <c r="P695" s="8">
        <f>_xlfn.IFNA(VLOOKUP(N695&amp;G695,'By Class Overall'!A:F,6,FALSE),0)</f>
        <v>32</v>
      </c>
      <c r="Q695" s="8">
        <f>_xlfn.IFNA(VLOOKUP(N695&amp;G695,'By Class Overall'!A:G,7,FALSE),0)</f>
        <v>13</v>
      </c>
    </row>
    <row r="696" spans="1:17" x14ac:dyDescent="0.25">
      <c r="A696" s="8">
        <v>4</v>
      </c>
      <c r="B696" s="8" t="s">
        <v>12</v>
      </c>
      <c r="C696" s="8" t="s">
        <v>116</v>
      </c>
      <c r="D696" s="8" t="s">
        <v>38</v>
      </c>
      <c r="E696" s="8" t="s">
        <v>38</v>
      </c>
      <c r="F696" s="8">
        <v>179</v>
      </c>
      <c r="G696" s="8" t="s">
        <v>716</v>
      </c>
      <c r="J696" s="8" t="s">
        <v>38</v>
      </c>
      <c r="L696" s="8" t="s">
        <v>717</v>
      </c>
      <c r="M696" s="8" t="s">
        <v>718</v>
      </c>
      <c r="N696" s="8" t="s">
        <v>116</v>
      </c>
      <c r="O696" s="8">
        <f>VLOOKUP(E696,'Points and Classes'!A:B,2,FALSE)</f>
        <v>0</v>
      </c>
      <c r="P696" s="8">
        <f>_xlfn.IFNA(VLOOKUP(N696&amp;G696,'By Class Overall'!A:F,6,FALSE),0)</f>
        <v>0</v>
      </c>
      <c r="Q696" s="8">
        <f>_xlfn.IFNA(VLOOKUP(N696&amp;G696,'By Class Overall'!A:G,7,FALSE),0)</f>
        <v>0</v>
      </c>
    </row>
    <row r="697" spans="1:17" x14ac:dyDescent="0.25">
      <c r="A697" s="8">
        <v>4</v>
      </c>
      <c r="B697" s="8" t="s">
        <v>12</v>
      </c>
      <c r="C697" s="8" t="s">
        <v>129</v>
      </c>
      <c r="D697" s="8">
        <v>1</v>
      </c>
      <c r="E697" s="8">
        <v>1</v>
      </c>
      <c r="F697" s="8">
        <v>53</v>
      </c>
      <c r="G697" s="8" t="s">
        <v>65</v>
      </c>
      <c r="H697" s="8">
        <v>7</v>
      </c>
      <c r="I697" s="9">
        <v>7.6004282407407401E-3</v>
      </c>
      <c r="L697" s="8" t="s">
        <v>17</v>
      </c>
      <c r="M697" s="8" t="s">
        <v>66</v>
      </c>
      <c r="N697" s="8" t="s">
        <v>129</v>
      </c>
      <c r="O697" s="8">
        <f>VLOOKUP(E697,'Points and Classes'!A:B,2,FALSE)</f>
        <v>50</v>
      </c>
      <c r="P697" s="8">
        <f>_xlfn.IFNA(VLOOKUP(N697&amp;G697,'By Class Overall'!A:F,6,FALSE),0)</f>
        <v>200</v>
      </c>
      <c r="Q697" s="8">
        <f>_xlfn.IFNA(VLOOKUP(N697&amp;G697,'By Class Overall'!A:G,7,FALSE),0)</f>
        <v>1</v>
      </c>
    </row>
    <row r="698" spans="1:17" x14ac:dyDescent="0.25">
      <c r="A698" s="8">
        <v>4</v>
      </c>
      <c r="B698" s="8" t="s">
        <v>12</v>
      </c>
      <c r="C698" s="8" t="s">
        <v>129</v>
      </c>
      <c r="D698" s="8">
        <v>2</v>
      </c>
      <c r="E698" s="8">
        <v>2</v>
      </c>
      <c r="F698" s="8">
        <v>10</v>
      </c>
      <c r="G698" s="8" t="s">
        <v>143</v>
      </c>
      <c r="H698" s="8">
        <v>7</v>
      </c>
      <c r="I698" s="9">
        <v>7.6034375E-3</v>
      </c>
      <c r="J698" s="8">
        <v>0.26</v>
      </c>
      <c r="K698" s="8">
        <v>0.26</v>
      </c>
      <c r="L698" s="8" t="s">
        <v>211</v>
      </c>
      <c r="M698" s="8" t="s">
        <v>89</v>
      </c>
      <c r="N698" s="8" t="s">
        <v>129</v>
      </c>
      <c r="O698" s="8">
        <f>VLOOKUP(E698,'Points and Classes'!A:B,2,FALSE)</f>
        <v>40</v>
      </c>
      <c r="P698" s="8">
        <f>_xlfn.IFNA(VLOOKUP(N698&amp;G698,'By Class Overall'!A:F,6,FALSE),0)</f>
        <v>120</v>
      </c>
      <c r="Q698" s="8">
        <f>_xlfn.IFNA(VLOOKUP(N698&amp;G698,'By Class Overall'!A:G,7,FALSE),0)</f>
        <v>2</v>
      </c>
    </row>
    <row r="699" spans="1:17" x14ac:dyDescent="0.25">
      <c r="A699" s="8">
        <v>4</v>
      </c>
      <c r="B699" s="8" t="s">
        <v>12</v>
      </c>
      <c r="C699" s="8" t="s">
        <v>129</v>
      </c>
      <c r="D699" s="8">
        <v>5</v>
      </c>
      <c r="E699" s="8">
        <v>3</v>
      </c>
      <c r="F699" s="8">
        <v>951</v>
      </c>
      <c r="G699" s="8" t="s">
        <v>725</v>
      </c>
      <c r="H699" s="8">
        <v>7</v>
      </c>
      <c r="I699" s="9">
        <v>7.863101851851852E-3</v>
      </c>
      <c r="J699" s="8">
        <v>22.695</v>
      </c>
      <c r="K699" s="8">
        <v>3.4870000000000001</v>
      </c>
      <c r="L699" s="8" t="s">
        <v>17</v>
      </c>
      <c r="M699" s="8" t="s">
        <v>726</v>
      </c>
      <c r="N699" s="8" t="s">
        <v>129</v>
      </c>
      <c r="O699" s="8">
        <f>VLOOKUP(E699,'Points and Classes'!A:B,2,FALSE)</f>
        <v>32</v>
      </c>
      <c r="P699" s="8">
        <f>_xlfn.IFNA(VLOOKUP(N699&amp;G699,'By Class Overall'!A:F,6,FALSE),0)</f>
        <v>32</v>
      </c>
      <c r="Q699" s="8">
        <f>_xlfn.IFNA(VLOOKUP(N699&amp;G699,'By Class Overall'!A:G,7,FALSE),0)</f>
        <v>10</v>
      </c>
    </row>
    <row r="700" spans="1:17" x14ac:dyDescent="0.25">
      <c r="A700" s="8">
        <v>4</v>
      </c>
      <c r="B700" s="8" t="s">
        <v>12</v>
      </c>
      <c r="C700" s="8" t="s">
        <v>129</v>
      </c>
      <c r="D700" s="8">
        <v>6</v>
      </c>
      <c r="E700" s="8">
        <v>4</v>
      </c>
      <c r="F700" s="8">
        <v>174</v>
      </c>
      <c r="G700" s="8" t="s">
        <v>144</v>
      </c>
      <c r="H700" s="8">
        <v>7</v>
      </c>
      <c r="I700" s="9">
        <v>7.8662615740740741E-3</v>
      </c>
      <c r="J700" s="8">
        <v>22.968</v>
      </c>
      <c r="K700" s="8">
        <v>0.27300000000000002</v>
      </c>
      <c r="L700" s="8" t="s">
        <v>28</v>
      </c>
      <c r="M700" s="8" t="s">
        <v>89</v>
      </c>
      <c r="N700" s="8" t="s">
        <v>129</v>
      </c>
      <c r="O700" s="8">
        <f>VLOOKUP(E700,'Points and Classes'!A:B,2,FALSE)</f>
        <v>26</v>
      </c>
      <c r="P700" s="8">
        <f>_xlfn.IFNA(VLOOKUP(N700&amp;G700,'By Class Overall'!A:F,6,FALSE),0)</f>
        <v>66</v>
      </c>
      <c r="Q700" s="8">
        <f>_xlfn.IFNA(VLOOKUP(N700&amp;G700,'By Class Overall'!A:G,7,FALSE),0)</f>
        <v>3</v>
      </c>
    </row>
    <row r="701" spans="1:17" x14ac:dyDescent="0.25">
      <c r="A701" s="8">
        <v>4</v>
      </c>
      <c r="B701" s="8" t="s">
        <v>12</v>
      </c>
      <c r="C701" s="8" t="s">
        <v>129</v>
      </c>
      <c r="D701" s="8">
        <v>7</v>
      </c>
      <c r="E701" s="8">
        <v>5</v>
      </c>
      <c r="F701" s="8">
        <v>365</v>
      </c>
      <c r="G701" s="8" t="s">
        <v>58</v>
      </c>
      <c r="H701" s="8">
        <v>7</v>
      </c>
      <c r="I701" s="9">
        <v>7.8929166666666679E-3</v>
      </c>
      <c r="J701" s="8">
        <v>25.271000000000001</v>
      </c>
      <c r="K701" s="8">
        <v>2.3029999999999999</v>
      </c>
      <c r="L701" s="8" t="s">
        <v>28</v>
      </c>
      <c r="M701" s="8" t="s">
        <v>70</v>
      </c>
      <c r="N701" s="8" t="s">
        <v>129</v>
      </c>
      <c r="O701" s="8">
        <f>VLOOKUP(E701,'Points and Classes'!A:B,2,FALSE)</f>
        <v>22</v>
      </c>
      <c r="P701" s="8">
        <f>_xlfn.IFNA(VLOOKUP(N701&amp;G701,'By Class Overall'!A:F,6,FALSE),0)</f>
        <v>66</v>
      </c>
      <c r="Q701" s="8">
        <f>_xlfn.IFNA(VLOOKUP(N701&amp;G701,'By Class Overall'!A:G,7,FALSE),0)</f>
        <v>3</v>
      </c>
    </row>
    <row r="702" spans="1:17" x14ac:dyDescent="0.25">
      <c r="A702" s="8">
        <v>4</v>
      </c>
      <c r="B702" s="8" t="s">
        <v>12</v>
      </c>
      <c r="C702" s="8" t="s">
        <v>129</v>
      </c>
      <c r="D702" s="8">
        <v>10</v>
      </c>
      <c r="E702" s="8">
        <v>6</v>
      </c>
      <c r="F702" s="8">
        <v>179</v>
      </c>
      <c r="G702" s="8" t="s">
        <v>716</v>
      </c>
      <c r="H702" s="8">
        <v>7</v>
      </c>
      <c r="I702" s="9">
        <v>8.1534837962962976E-3</v>
      </c>
      <c r="J702" s="8">
        <v>47.783999999999999</v>
      </c>
      <c r="K702" s="8">
        <v>2.7509999999999999</v>
      </c>
      <c r="L702" s="8" t="s">
        <v>717</v>
      </c>
      <c r="M702" s="8" t="s">
        <v>718</v>
      </c>
      <c r="N702" s="8" t="s">
        <v>129</v>
      </c>
      <c r="O702" s="8">
        <f>VLOOKUP(E702,'Points and Classes'!A:B,2,FALSE)</f>
        <v>20</v>
      </c>
      <c r="P702" s="8">
        <f>_xlfn.IFNA(VLOOKUP(N702&amp;G702,'By Class Overall'!A:F,6,FALSE),0)</f>
        <v>20</v>
      </c>
      <c r="Q702" s="8">
        <f>_xlfn.IFNA(VLOOKUP(N702&amp;G702,'By Class Overall'!A:G,7,FALSE),0)</f>
        <v>15</v>
      </c>
    </row>
    <row r="703" spans="1:17" x14ac:dyDescent="0.25">
      <c r="A703" s="8">
        <v>4</v>
      </c>
      <c r="B703" s="8" t="s">
        <v>12</v>
      </c>
      <c r="C703" s="8" t="s">
        <v>129</v>
      </c>
      <c r="D703" s="8">
        <v>12</v>
      </c>
      <c r="E703" s="8">
        <v>7</v>
      </c>
      <c r="F703" s="8">
        <v>870</v>
      </c>
      <c r="G703" s="8" t="s">
        <v>40</v>
      </c>
      <c r="H703" s="8">
        <v>7</v>
      </c>
      <c r="I703" s="9">
        <v>8.1736805555555556E-3</v>
      </c>
      <c r="J703" s="8">
        <v>49.529000000000003</v>
      </c>
      <c r="K703" s="8">
        <v>1.4159999999999999</v>
      </c>
      <c r="L703" s="8" t="s">
        <v>41</v>
      </c>
      <c r="M703" s="8" t="s">
        <v>42</v>
      </c>
      <c r="N703" s="8" t="s">
        <v>129</v>
      </c>
      <c r="O703" s="8">
        <f>VLOOKUP(E703,'Points and Classes'!A:B,2,FALSE)</f>
        <v>18</v>
      </c>
      <c r="P703" s="8">
        <f>_xlfn.IFNA(VLOOKUP(N703&amp;G703,'By Class Overall'!A:F,6,FALSE),0)</f>
        <v>38</v>
      </c>
      <c r="Q703" s="8">
        <f>_xlfn.IFNA(VLOOKUP(N703&amp;G703,'By Class Overall'!A:G,7,FALSE),0)</f>
        <v>8</v>
      </c>
    </row>
    <row r="704" spans="1:17" x14ac:dyDescent="0.25">
      <c r="A704" s="8">
        <v>4</v>
      </c>
      <c r="B704" s="8" t="s">
        <v>12</v>
      </c>
      <c r="C704" s="8" t="s">
        <v>129</v>
      </c>
      <c r="D704" s="8">
        <v>14</v>
      </c>
      <c r="E704" s="8">
        <v>8</v>
      </c>
      <c r="F704" s="8">
        <v>56</v>
      </c>
      <c r="G704" s="8" t="s">
        <v>77</v>
      </c>
      <c r="H704" s="8">
        <v>7</v>
      </c>
      <c r="I704" s="9">
        <v>8.5663425925925924E-3</v>
      </c>
      <c r="J704" s="9">
        <v>9.6064814814814808E-4</v>
      </c>
      <c r="K704" s="8">
        <v>30.992999999999999</v>
      </c>
      <c r="L704" s="8" t="s">
        <v>78</v>
      </c>
      <c r="M704" s="8" t="s">
        <v>63</v>
      </c>
      <c r="N704" s="8" t="s">
        <v>129</v>
      </c>
      <c r="O704" s="8">
        <f>VLOOKUP(E704,'Points and Classes'!A:B,2,FALSE)</f>
        <v>16</v>
      </c>
      <c r="P704" s="8">
        <f>_xlfn.IFNA(VLOOKUP(N704&amp;G704,'By Class Overall'!A:F,6,FALSE),0)</f>
        <v>28</v>
      </c>
      <c r="Q704" s="8">
        <f>_xlfn.IFNA(VLOOKUP(N704&amp;G704,'By Class Overall'!A:G,7,FALSE),0)</f>
        <v>13</v>
      </c>
    </row>
    <row r="705" spans="1:17" x14ac:dyDescent="0.25">
      <c r="A705" s="8">
        <v>4</v>
      </c>
      <c r="B705" s="8" t="s">
        <v>12</v>
      </c>
      <c r="C705" s="8" t="s">
        <v>129</v>
      </c>
      <c r="D705" s="8">
        <v>16</v>
      </c>
      <c r="E705" s="8">
        <v>9</v>
      </c>
      <c r="F705" s="8">
        <v>878</v>
      </c>
      <c r="G705" s="8" t="s">
        <v>723</v>
      </c>
      <c r="H705" s="8">
        <v>7</v>
      </c>
      <c r="I705" s="9">
        <v>8.6284027777777782E-3</v>
      </c>
      <c r="J705" s="9">
        <v>1.0300925925925926E-3</v>
      </c>
      <c r="K705" s="8">
        <v>5.3559999999999999</v>
      </c>
      <c r="L705" s="8" t="s">
        <v>724</v>
      </c>
      <c r="M705" s="8" t="s">
        <v>57</v>
      </c>
      <c r="N705" s="8" t="s">
        <v>129</v>
      </c>
      <c r="O705" s="8">
        <f>VLOOKUP(E705,'Points and Classes'!A:B,2,FALSE)</f>
        <v>14</v>
      </c>
      <c r="P705" s="8">
        <f>_xlfn.IFNA(VLOOKUP(N705&amp;G705,'By Class Overall'!A:F,6,FALSE),0)</f>
        <v>14</v>
      </c>
      <c r="Q705" s="8">
        <f>_xlfn.IFNA(VLOOKUP(N705&amp;G705,'By Class Overall'!A:G,7,FALSE),0)</f>
        <v>18</v>
      </c>
    </row>
    <row r="706" spans="1:17" x14ac:dyDescent="0.25">
      <c r="A706" s="8">
        <v>4</v>
      </c>
      <c r="B706" s="8" t="s">
        <v>12</v>
      </c>
      <c r="C706" s="8" t="s">
        <v>129</v>
      </c>
      <c r="D706" s="8">
        <v>17</v>
      </c>
      <c r="E706" s="8">
        <v>10</v>
      </c>
      <c r="F706" s="8">
        <v>491</v>
      </c>
      <c r="G706" s="8" t="s">
        <v>712</v>
      </c>
      <c r="H706" s="8">
        <v>7</v>
      </c>
      <c r="I706" s="9">
        <v>8.681921296296297E-3</v>
      </c>
      <c r="J706" s="9">
        <v>1.0763888888888889E-3</v>
      </c>
      <c r="K706" s="8">
        <v>4.6239999999999997</v>
      </c>
      <c r="L706" s="8" t="s">
        <v>79</v>
      </c>
      <c r="M706" s="8" t="s">
        <v>713</v>
      </c>
      <c r="N706" s="8" t="s">
        <v>129</v>
      </c>
      <c r="O706" s="8">
        <f>VLOOKUP(E706,'Points and Classes'!A:B,2,FALSE)</f>
        <v>12</v>
      </c>
      <c r="P706" s="8">
        <f>_xlfn.IFNA(VLOOKUP(N706&amp;G706,'By Class Overall'!A:F,6,FALSE),0)</f>
        <v>12</v>
      </c>
      <c r="Q706" s="8">
        <f>_xlfn.IFNA(VLOOKUP(N706&amp;G706,'By Class Overall'!A:G,7,FALSE),0)</f>
        <v>19</v>
      </c>
    </row>
    <row r="707" spans="1:17" x14ac:dyDescent="0.25">
      <c r="A707" s="8">
        <v>4</v>
      </c>
      <c r="B707" s="8" t="s">
        <v>12</v>
      </c>
      <c r="C707" s="8" t="s">
        <v>129</v>
      </c>
      <c r="D707" s="8">
        <v>18</v>
      </c>
      <c r="E707" s="8">
        <v>11</v>
      </c>
      <c r="F707" s="8">
        <v>660</v>
      </c>
      <c r="G707" s="8" t="s">
        <v>35</v>
      </c>
      <c r="H707" s="8">
        <v>6</v>
      </c>
      <c r="I707" s="9">
        <v>7.6804398148148144E-3</v>
      </c>
      <c r="J707" s="8" t="s">
        <v>64</v>
      </c>
      <c r="K707" s="8" t="s">
        <v>64</v>
      </c>
      <c r="L707" s="8" t="s">
        <v>79</v>
      </c>
      <c r="M707" s="8" t="s">
        <v>36</v>
      </c>
      <c r="N707" s="8" t="s">
        <v>129</v>
      </c>
      <c r="O707" s="8">
        <f>VLOOKUP(E707,'Points and Classes'!A:B,2,FALSE)</f>
        <v>10</v>
      </c>
      <c r="P707" s="8">
        <f>_xlfn.IFNA(VLOOKUP(N707&amp;G707,'By Class Overall'!A:F,6,FALSE),0)</f>
        <v>60</v>
      </c>
      <c r="Q707" s="8">
        <f>_xlfn.IFNA(VLOOKUP(N707&amp;G707,'By Class Overall'!A:G,7,FALSE),0)</f>
        <v>6</v>
      </c>
    </row>
    <row r="708" spans="1:17" x14ac:dyDescent="0.25">
      <c r="A708" s="8">
        <v>4</v>
      </c>
      <c r="B708" s="8" t="s">
        <v>12</v>
      </c>
      <c r="C708" s="8" t="s">
        <v>129</v>
      </c>
      <c r="D708" s="8" t="s">
        <v>38</v>
      </c>
      <c r="E708" s="8" t="s">
        <v>38</v>
      </c>
      <c r="F708" s="8">
        <v>101</v>
      </c>
      <c r="G708" s="8" t="s">
        <v>68</v>
      </c>
      <c r="J708" s="8" t="s">
        <v>38</v>
      </c>
      <c r="L708" s="8" t="s">
        <v>28</v>
      </c>
      <c r="M708" s="8" t="s">
        <v>42</v>
      </c>
      <c r="N708" s="8" t="s">
        <v>129</v>
      </c>
      <c r="O708" s="8">
        <f>VLOOKUP(E708,'Points and Classes'!A:B,2,FALSE)</f>
        <v>0</v>
      </c>
      <c r="P708" s="8">
        <f>_xlfn.IFNA(VLOOKUP(N708&amp;G708,'By Class Overall'!A:F,6,FALSE),0)</f>
        <v>0</v>
      </c>
      <c r="Q708" s="8">
        <f>_xlfn.IFNA(VLOOKUP(N708&amp;G708,'By Class Overall'!A:G,7,FALSE),0)</f>
        <v>0</v>
      </c>
    </row>
    <row r="709" spans="1:17" x14ac:dyDescent="0.25">
      <c r="A709" s="8">
        <v>4</v>
      </c>
      <c r="B709" s="8" t="s">
        <v>12</v>
      </c>
      <c r="C709" s="8" t="s">
        <v>129</v>
      </c>
      <c r="D709" s="8" t="s">
        <v>38</v>
      </c>
      <c r="E709" s="8" t="s">
        <v>38</v>
      </c>
      <c r="F709" s="8">
        <v>58</v>
      </c>
      <c r="G709" s="8" t="s">
        <v>153</v>
      </c>
      <c r="J709" s="8" t="s">
        <v>38</v>
      </c>
      <c r="L709" s="8" t="s">
        <v>154</v>
      </c>
      <c r="M709" s="8" t="s">
        <v>67</v>
      </c>
      <c r="N709" s="8" t="s">
        <v>129</v>
      </c>
      <c r="O709" s="8">
        <f>VLOOKUP(E709,'Points and Classes'!A:B,2,FALSE)</f>
        <v>0</v>
      </c>
      <c r="P709" s="8">
        <f>_xlfn.IFNA(VLOOKUP(N709&amp;G709,'By Class Overall'!A:F,6,FALSE),0)</f>
        <v>0</v>
      </c>
      <c r="Q709" s="8">
        <f>_xlfn.IFNA(VLOOKUP(N709&amp;G709,'By Class Overall'!A:G,7,FALSE),0)</f>
        <v>0</v>
      </c>
    </row>
    <row r="710" spans="1:17" x14ac:dyDescent="0.25">
      <c r="A710" s="8">
        <v>4</v>
      </c>
      <c r="B710" s="8" t="s">
        <v>12</v>
      </c>
      <c r="C710" s="8" t="s">
        <v>129</v>
      </c>
      <c r="D710" s="8" t="s">
        <v>38</v>
      </c>
      <c r="E710" s="8" t="s">
        <v>38</v>
      </c>
      <c r="F710" s="8">
        <v>39</v>
      </c>
      <c r="G710" s="8" t="s">
        <v>53</v>
      </c>
      <c r="J710" s="8" t="s">
        <v>38</v>
      </c>
      <c r="L710" s="8" t="s">
        <v>34</v>
      </c>
      <c r="M710" s="8" t="s">
        <v>55</v>
      </c>
      <c r="N710" s="8" t="s">
        <v>129</v>
      </c>
      <c r="O710" s="8">
        <f>VLOOKUP(E710,'Points and Classes'!A:B,2,FALSE)</f>
        <v>0</v>
      </c>
      <c r="P710" s="8">
        <f>_xlfn.IFNA(VLOOKUP(N710&amp;G710,'By Class Overall'!A:F,6,FALSE),0)</f>
        <v>0</v>
      </c>
      <c r="Q710" s="8">
        <f>_xlfn.IFNA(VLOOKUP(N710&amp;G710,'By Class Overall'!A:G,7,FALSE),0)</f>
        <v>0</v>
      </c>
    </row>
    <row r="711" spans="1:17" x14ac:dyDescent="0.25">
      <c r="A711" s="8">
        <v>4</v>
      </c>
      <c r="B711" s="8" t="s">
        <v>12</v>
      </c>
      <c r="C711" s="8" t="s">
        <v>130</v>
      </c>
      <c r="D711" s="8">
        <v>3</v>
      </c>
      <c r="E711" s="8">
        <v>1</v>
      </c>
      <c r="F711" s="8">
        <v>136</v>
      </c>
      <c r="G711" s="8" t="s">
        <v>18</v>
      </c>
      <c r="H711" s="8">
        <v>7</v>
      </c>
      <c r="I711" s="9">
        <v>7.8115509259259266E-3</v>
      </c>
      <c r="J711" s="8">
        <v>18.241</v>
      </c>
      <c r="K711" s="8">
        <v>17.981000000000002</v>
      </c>
      <c r="L711" s="8" t="s">
        <v>148</v>
      </c>
      <c r="M711" s="8" t="s">
        <v>20</v>
      </c>
      <c r="N711" s="8" t="s">
        <v>130</v>
      </c>
      <c r="O711" s="8">
        <f>VLOOKUP(E711,'Points and Classes'!A:B,2,FALSE)</f>
        <v>50</v>
      </c>
      <c r="P711" s="8">
        <f>_xlfn.IFNA(VLOOKUP(N711&amp;G711,'By Class Overall'!A:F,6,FALSE),0)</f>
        <v>200</v>
      </c>
      <c r="Q711" s="8">
        <f>_xlfn.IFNA(VLOOKUP(N711&amp;G711,'By Class Overall'!A:G,7,FALSE),0)</f>
        <v>1</v>
      </c>
    </row>
    <row r="712" spans="1:17" x14ac:dyDescent="0.25">
      <c r="A712" s="8">
        <v>4</v>
      </c>
      <c r="B712" s="8" t="s">
        <v>12</v>
      </c>
      <c r="C712" s="8" t="s">
        <v>130</v>
      </c>
      <c r="D712" s="8">
        <v>4</v>
      </c>
      <c r="E712" s="8">
        <v>2</v>
      </c>
      <c r="F712" s="8">
        <v>107</v>
      </c>
      <c r="G712" s="8" t="s">
        <v>30</v>
      </c>
      <c r="H712" s="8">
        <v>7</v>
      </c>
      <c r="I712" s="9">
        <v>7.822743055555555E-3</v>
      </c>
      <c r="J712" s="8">
        <v>19.207999999999998</v>
      </c>
      <c r="K712" s="8">
        <v>0.96699999999999997</v>
      </c>
      <c r="L712" s="8" t="s">
        <v>31</v>
      </c>
      <c r="M712" s="8" t="s">
        <v>32</v>
      </c>
      <c r="N712" s="8" t="s">
        <v>130</v>
      </c>
      <c r="O712" s="8">
        <f>VLOOKUP(E712,'Points and Classes'!A:B,2,FALSE)</f>
        <v>40</v>
      </c>
      <c r="P712" s="8">
        <f>_xlfn.IFNA(VLOOKUP(N712&amp;G712,'By Class Overall'!A:F,6,FALSE),0)</f>
        <v>152</v>
      </c>
      <c r="Q712" s="8">
        <f>_xlfn.IFNA(VLOOKUP(N712&amp;G712,'By Class Overall'!A:G,7,FALSE),0)</f>
        <v>2</v>
      </c>
    </row>
    <row r="713" spans="1:17" x14ac:dyDescent="0.25">
      <c r="A713" s="8">
        <v>4</v>
      </c>
      <c r="B713" s="8" t="s">
        <v>12</v>
      </c>
      <c r="C713" s="8" t="s">
        <v>130</v>
      </c>
      <c r="D713" s="8">
        <v>8</v>
      </c>
      <c r="E713" s="8">
        <v>3</v>
      </c>
      <c r="F713" s="8">
        <v>743</v>
      </c>
      <c r="G713" s="8" t="s">
        <v>714</v>
      </c>
      <c r="H713" s="8">
        <v>7</v>
      </c>
      <c r="I713" s="9">
        <v>7.8984837962962958E-3</v>
      </c>
      <c r="J713" s="8">
        <v>25.751999999999999</v>
      </c>
      <c r="K713" s="8">
        <v>0.48099999999999998</v>
      </c>
      <c r="L713" s="8" t="s">
        <v>15</v>
      </c>
      <c r="M713" s="8" t="s">
        <v>715</v>
      </c>
      <c r="N713" s="8" t="s">
        <v>130</v>
      </c>
      <c r="O713" s="8">
        <f>VLOOKUP(E713,'Points and Classes'!A:B,2,FALSE)</f>
        <v>32</v>
      </c>
      <c r="P713" s="8">
        <f>_xlfn.IFNA(VLOOKUP(N713&amp;G713,'By Class Overall'!A:F,6,FALSE),0)</f>
        <v>32</v>
      </c>
      <c r="Q713" s="8">
        <f>_xlfn.IFNA(VLOOKUP(N713&amp;G713,'By Class Overall'!A:G,7,FALSE),0)</f>
        <v>10</v>
      </c>
    </row>
    <row r="714" spans="1:17" x14ac:dyDescent="0.25">
      <c r="A714" s="8">
        <v>4</v>
      </c>
      <c r="B714" s="8" t="s">
        <v>12</v>
      </c>
      <c r="C714" s="8" t="s">
        <v>130</v>
      </c>
      <c r="D714" s="8">
        <v>9</v>
      </c>
      <c r="E714" s="8">
        <v>4</v>
      </c>
      <c r="F714" s="8">
        <v>104</v>
      </c>
      <c r="G714" s="8" t="s">
        <v>180</v>
      </c>
      <c r="H714" s="8">
        <v>7</v>
      </c>
      <c r="I714" s="9">
        <v>8.1216435185185194E-3</v>
      </c>
      <c r="J714" s="8">
        <v>45.033000000000001</v>
      </c>
      <c r="K714" s="8">
        <v>19.280999999999999</v>
      </c>
      <c r="L714" s="8" t="s">
        <v>181</v>
      </c>
      <c r="M714" s="8" t="s">
        <v>182</v>
      </c>
      <c r="N714" s="8" t="s">
        <v>130</v>
      </c>
      <c r="O714" s="8">
        <f>VLOOKUP(E714,'Points and Classes'!A:B,2,FALSE)</f>
        <v>26</v>
      </c>
      <c r="P714" s="8">
        <f>_xlfn.IFNA(VLOOKUP(N714&amp;G714,'By Class Overall'!A:F,6,FALSE),0)</f>
        <v>58</v>
      </c>
      <c r="Q714" s="8">
        <f>_xlfn.IFNA(VLOOKUP(N714&amp;G714,'By Class Overall'!A:G,7,FALSE),0)</f>
        <v>7</v>
      </c>
    </row>
    <row r="715" spans="1:17" x14ac:dyDescent="0.25">
      <c r="A715" s="8">
        <v>4</v>
      </c>
      <c r="B715" s="8" t="s">
        <v>12</v>
      </c>
      <c r="C715" s="8" t="s">
        <v>130</v>
      </c>
      <c r="D715" s="8">
        <v>11</v>
      </c>
      <c r="E715" s="8">
        <v>5</v>
      </c>
      <c r="F715" s="8">
        <v>307</v>
      </c>
      <c r="G715" s="8" t="s">
        <v>25</v>
      </c>
      <c r="H715" s="8">
        <v>7</v>
      </c>
      <c r="I715" s="9">
        <v>8.1572916666666651E-3</v>
      </c>
      <c r="J715" s="8">
        <v>48.113</v>
      </c>
      <c r="K715" s="8">
        <v>0.32900000000000001</v>
      </c>
      <c r="L715" s="8" t="s">
        <v>23</v>
      </c>
      <c r="M715" s="8" t="s">
        <v>27</v>
      </c>
      <c r="N715" s="8" t="s">
        <v>130</v>
      </c>
      <c r="O715" s="8">
        <f>VLOOKUP(E715,'Points and Classes'!A:B,2,FALSE)</f>
        <v>22</v>
      </c>
      <c r="P715" s="8">
        <f>_xlfn.IFNA(VLOOKUP(N715&amp;G715,'By Class Overall'!A:F,6,FALSE),0)</f>
        <v>62</v>
      </c>
      <c r="Q715" s="8">
        <f>_xlfn.IFNA(VLOOKUP(N715&amp;G715,'By Class Overall'!A:G,7,FALSE),0)</f>
        <v>4</v>
      </c>
    </row>
    <row r="716" spans="1:17" x14ac:dyDescent="0.25">
      <c r="A716" s="8">
        <v>4</v>
      </c>
      <c r="B716" s="8" t="s">
        <v>12</v>
      </c>
      <c r="C716" s="8" t="s">
        <v>130</v>
      </c>
      <c r="D716" s="8">
        <v>13</v>
      </c>
      <c r="E716" s="8">
        <v>6</v>
      </c>
      <c r="F716" s="8">
        <v>550</v>
      </c>
      <c r="G716" s="8" t="s">
        <v>226</v>
      </c>
      <c r="H716" s="8">
        <v>7</v>
      </c>
      <c r="I716" s="9">
        <v>8.2076273148148152E-3</v>
      </c>
      <c r="J716" s="8">
        <v>52.462000000000003</v>
      </c>
      <c r="K716" s="8">
        <v>2.9329999999999998</v>
      </c>
      <c r="L716" s="8" t="s">
        <v>228</v>
      </c>
      <c r="M716" s="8" t="s">
        <v>81</v>
      </c>
      <c r="N716" s="8" t="s">
        <v>130</v>
      </c>
      <c r="O716" s="8">
        <f>VLOOKUP(E716,'Points and Classes'!A:B,2,FALSE)</f>
        <v>20</v>
      </c>
      <c r="P716" s="8">
        <f>_xlfn.IFNA(VLOOKUP(N716&amp;G716,'By Class Overall'!A:F,6,FALSE),0)</f>
        <v>66</v>
      </c>
      <c r="Q716" s="8">
        <f>_xlfn.IFNA(VLOOKUP(N716&amp;G716,'By Class Overall'!A:G,7,FALSE),0)</f>
        <v>3</v>
      </c>
    </row>
    <row r="717" spans="1:17" x14ac:dyDescent="0.25">
      <c r="A717" s="8">
        <v>4</v>
      </c>
      <c r="B717" s="8" t="s">
        <v>12</v>
      </c>
      <c r="C717" s="8" t="s">
        <v>130</v>
      </c>
      <c r="D717" s="8">
        <v>15</v>
      </c>
      <c r="E717" s="8">
        <v>7</v>
      </c>
      <c r="F717" s="8">
        <v>120</v>
      </c>
      <c r="G717" s="8" t="s">
        <v>719</v>
      </c>
      <c r="H717" s="8">
        <v>7</v>
      </c>
      <c r="I717" s="9">
        <v>8.5664120370370373E-3</v>
      </c>
      <c r="J717" s="9">
        <v>9.6064814814814808E-4</v>
      </c>
      <c r="K717" s="8">
        <v>6.0000000000000001E-3</v>
      </c>
      <c r="L717" s="8" t="s">
        <v>720</v>
      </c>
      <c r="M717" s="8" t="s">
        <v>721</v>
      </c>
      <c r="N717" s="8" t="s">
        <v>130</v>
      </c>
      <c r="O717" s="8">
        <f>VLOOKUP(E717,'Points and Classes'!A:B,2,FALSE)</f>
        <v>18</v>
      </c>
      <c r="P717" s="8">
        <f>_xlfn.IFNA(VLOOKUP(N717&amp;G717,'By Class Overall'!A:F,6,FALSE),0)</f>
        <v>27</v>
      </c>
      <c r="Q717" s="8">
        <f>_xlfn.IFNA(VLOOKUP(N717&amp;G717,'By Class Overall'!A:G,7,FALSE),0)</f>
        <v>11</v>
      </c>
    </row>
    <row r="718" spans="1:17" x14ac:dyDescent="0.25">
      <c r="A718" s="8">
        <v>4</v>
      </c>
      <c r="B718" s="8" t="s">
        <v>12</v>
      </c>
      <c r="C718" s="8" t="s">
        <v>130</v>
      </c>
      <c r="D718" s="8">
        <v>19</v>
      </c>
      <c r="E718" s="8">
        <v>8</v>
      </c>
      <c r="F718" s="8">
        <v>268</v>
      </c>
      <c r="G718" s="8" t="s">
        <v>87</v>
      </c>
      <c r="H718" s="8">
        <v>6</v>
      </c>
      <c r="I718" s="9">
        <v>7.7367592592592592E-3</v>
      </c>
      <c r="J718" s="8" t="s">
        <v>64</v>
      </c>
      <c r="K718" s="8">
        <v>4.8659999999999997</v>
      </c>
      <c r="L718" s="8" t="s">
        <v>88</v>
      </c>
      <c r="M718" s="8" t="s">
        <v>89</v>
      </c>
      <c r="N718" s="8" t="s">
        <v>130</v>
      </c>
      <c r="O718" s="8">
        <f>VLOOKUP(E718,'Points and Classes'!A:B,2,FALSE)</f>
        <v>16</v>
      </c>
      <c r="P718" s="8">
        <f>_xlfn.IFNA(VLOOKUP(N718&amp;G718,'By Class Overall'!A:F,6,FALSE),0)</f>
        <v>59</v>
      </c>
      <c r="Q718" s="8">
        <f>_xlfn.IFNA(VLOOKUP(N718&amp;G718,'By Class Overall'!A:G,7,FALSE),0)</f>
        <v>6</v>
      </c>
    </row>
    <row r="719" spans="1:17" x14ac:dyDescent="0.25">
      <c r="A719" s="8">
        <v>4</v>
      </c>
      <c r="B719" s="8" t="s">
        <v>12</v>
      </c>
      <c r="C719" s="8" t="s">
        <v>130</v>
      </c>
      <c r="D719" s="8">
        <v>20</v>
      </c>
      <c r="E719" s="8">
        <v>9</v>
      </c>
      <c r="F719" s="8">
        <v>333</v>
      </c>
      <c r="G719" s="8" t="s">
        <v>727</v>
      </c>
      <c r="H719" s="8">
        <v>6</v>
      </c>
      <c r="I719" s="9">
        <v>8.0905092592592608E-3</v>
      </c>
      <c r="J719" s="8" t="s">
        <v>64</v>
      </c>
      <c r="K719" s="8">
        <v>30.564</v>
      </c>
      <c r="L719" s="8" t="s">
        <v>15</v>
      </c>
      <c r="M719" s="8" t="s">
        <v>70</v>
      </c>
      <c r="N719" s="8" t="s">
        <v>130</v>
      </c>
      <c r="O719" s="8">
        <f>VLOOKUP(E719,'Points and Classes'!A:B,2,FALSE)</f>
        <v>14</v>
      </c>
      <c r="P719" s="8">
        <f>_xlfn.IFNA(VLOOKUP(N719&amp;G719,'By Class Overall'!A:F,6,FALSE),0)</f>
        <v>14</v>
      </c>
      <c r="Q719" s="8">
        <f>_xlfn.IFNA(VLOOKUP(N719&amp;G719,'By Class Overall'!A:G,7,FALSE),0)</f>
        <v>16</v>
      </c>
    </row>
    <row r="720" spans="1:17" x14ac:dyDescent="0.25">
      <c r="A720" s="8">
        <v>4</v>
      </c>
      <c r="B720" s="8" t="s">
        <v>12</v>
      </c>
      <c r="C720" s="8" t="s">
        <v>130</v>
      </c>
      <c r="D720" s="8" t="s">
        <v>38</v>
      </c>
      <c r="E720" s="8" t="s">
        <v>38</v>
      </c>
      <c r="F720" s="8">
        <v>805</v>
      </c>
      <c r="G720" s="8" t="s">
        <v>43</v>
      </c>
      <c r="J720" s="8" t="s">
        <v>38</v>
      </c>
      <c r="L720" s="8" t="s">
        <v>44</v>
      </c>
      <c r="M720" s="8" t="s">
        <v>29</v>
      </c>
      <c r="N720" s="8" t="s">
        <v>130</v>
      </c>
      <c r="O720" s="8">
        <f>VLOOKUP(E720,'Points and Classes'!A:B,2,FALSE)</f>
        <v>0</v>
      </c>
      <c r="P720" s="8">
        <f>_xlfn.IFNA(VLOOKUP(N720&amp;G720,'By Class Overall'!A:F,6,FALSE),0)</f>
        <v>18</v>
      </c>
      <c r="Q720" s="8">
        <f>_xlfn.IFNA(VLOOKUP(N720&amp;G720,'By Class Overall'!A:G,7,FALSE),0)</f>
        <v>13</v>
      </c>
    </row>
    <row r="721" spans="1:17" x14ac:dyDescent="0.25">
      <c r="A721" s="8">
        <v>4</v>
      </c>
      <c r="B721" s="8" t="s">
        <v>12</v>
      </c>
      <c r="C721" s="8" t="s">
        <v>130</v>
      </c>
      <c r="D721" s="8" t="s">
        <v>38</v>
      </c>
      <c r="E721" s="8" t="s">
        <v>38</v>
      </c>
      <c r="F721" s="8">
        <v>130</v>
      </c>
      <c r="G721" s="8" t="s">
        <v>394</v>
      </c>
      <c r="J721" s="8" t="s">
        <v>38</v>
      </c>
      <c r="L721" s="8" t="s">
        <v>396</v>
      </c>
      <c r="M721" s="8" t="s">
        <v>33</v>
      </c>
      <c r="N721" s="8" t="s">
        <v>130</v>
      </c>
      <c r="O721" s="8">
        <f>VLOOKUP(E721,'Points and Classes'!A:B,2,FALSE)</f>
        <v>0</v>
      </c>
      <c r="P721" s="8">
        <f>_xlfn.IFNA(VLOOKUP(N721&amp;G721,'By Class Overall'!A:F,6,FALSE),0)</f>
        <v>0</v>
      </c>
      <c r="Q721" s="8">
        <f>_xlfn.IFNA(VLOOKUP(N721&amp;G721,'By Class Overall'!A:G,7,FALSE),0)</f>
        <v>0</v>
      </c>
    </row>
    <row r="722" spans="1:17" x14ac:dyDescent="0.25">
      <c r="A722" s="8">
        <v>4</v>
      </c>
      <c r="B722" s="8" t="s">
        <v>12</v>
      </c>
      <c r="C722" s="8" t="s">
        <v>130</v>
      </c>
      <c r="D722" s="8" t="s">
        <v>38</v>
      </c>
      <c r="E722" s="8" t="s">
        <v>38</v>
      </c>
      <c r="F722" s="8">
        <v>467</v>
      </c>
      <c r="G722" s="8" t="s">
        <v>164</v>
      </c>
      <c r="J722" s="8" t="s">
        <v>38</v>
      </c>
      <c r="L722" s="8" t="s">
        <v>28</v>
      </c>
      <c r="M722" s="8" t="s">
        <v>29</v>
      </c>
      <c r="N722" s="8" t="s">
        <v>130</v>
      </c>
      <c r="O722" s="8">
        <f>VLOOKUP(E722,'Points and Classes'!A:B,2,FALSE)</f>
        <v>0</v>
      </c>
      <c r="P722" s="8">
        <f>_xlfn.IFNA(VLOOKUP(N722&amp;G722,'By Class Overall'!A:F,6,FALSE),0)</f>
        <v>0</v>
      </c>
      <c r="Q722" s="8">
        <f>_xlfn.IFNA(VLOOKUP(N722&amp;G722,'By Class Overall'!A:G,7,FALSE),0)</f>
        <v>0</v>
      </c>
    </row>
    <row r="723" spans="1:17" x14ac:dyDescent="0.25">
      <c r="A723" s="8">
        <v>4</v>
      </c>
      <c r="B723" s="8" t="s">
        <v>12</v>
      </c>
      <c r="C723" s="8" t="s">
        <v>130</v>
      </c>
      <c r="D723" s="8" t="s">
        <v>38</v>
      </c>
      <c r="E723" s="8" t="s">
        <v>38</v>
      </c>
      <c r="F723" s="8">
        <v>711</v>
      </c>
      <c r="G723" s="8" t="s">
        <v>84</v>
      </c>
      <c r="J723" s="8" t="s">
        <v>38</v>
      </c>
      <c r="L723" s="8" t="s">
        <v>15</v>
      </c>
      <c r="M723" s="8" t="s">
        <v>85</v>
      </c>
      <c r="N723" s="8" t="s">
        <v>130</v>
      </c>
      <c r="O723" s="8">
        <f>VLOOKUP(E723,'Points and Classes'!A:B,2,FALSE)</f>
        <v>0</v>
      </c>
      <c r="P723" s="8">
        <f>_xlfn.IFNA(VLOOKUP(N723&amp;G723,'By Class Overall'!A:F,6,FALSE),0)</f>
        <v>16</v>
      </c>
      <c r="Q723" s="8">
        <f>_xlfn.IFNA(VLOOKUP(N723&amp;G723,'By Class Overall'!A:G,7,FALSE),0)</f>
        <v>15</v>
      </c>
    </row>
    <row r="724" spans="1:17" x14ac:dyDescent="0.25">
      <c r="A724" s="8">
        <v>4</v>
      </c>
      <c r="B724" s="8" t="s">
        <v>12</v>
      </c>
      <c r="C724" s="8" t="s">
        <v>130</v>
      </c>
      <c r="D724" s="8" t="s">
        <v>38</v>
      </c>
      <c r="E724" s="8" t="s">
        <v>38</v>
      </c>
      <c r="F724" s="8">
        <v>250</v>
      </c>
      <c r="G724" s="8" t="s">
        <v>432</v>
      </c>
      <c r="J724" s="8" t="s">
        <v>38</v>
      </c>
      <c r="L724" s="8" t="s">
        <v>15</v>
      </c>
      <c r="M724" s="8" t="s">
        <v>434</v>
      </c>
      <c r="N724" s="8" t="s">
        <v>130</v>
      </c>
      <c r="O724" s="8">
        <f>VLOOKUP(E724,'Points and Classes'!A:B,2,FALSE)</f>
        <v>0</v>
      </c>
      <c r="P724" s="8">
        <f>_xlfn.IFNA(VLOOKUP(N724&amp;G724,'By Class Overall'!A:F,6,FALSE),0)</f>
        <v>0</v>
      </c>
      <c r="Q724" s="8">
        <f>_xlfn.IFNA(VLOOKUP(N724&amp;G724,'By Class Overall'!A:G,7,FALSE),0)</f>
        <v>0</v>
      </c>
    </row>
    <row r="725" spans="1:17" x14ac:dyDescent="0.25">
      <c r="A725" s="8">
        <v>4</v>
      </c>
      <c r="B725" s="8" t="s">
        <v>12</v>
      </c>
      <c r="C725" s="8" t="s">
        <v>130</v>
      </c>
      <c r="D725" s="8" t="s">
        <v>38</v>
      </c>
      <c r="E725" s="8" t="s">
        <v>38</v>
      </c>
      <c r="G725" s="8" t="s">
        <v>710</v>
      </c>
      <c r="J725" s="8" t="s">
        <v>38</v>
      </c>
      <c r="L725" s="8" t="s">
        <v>15</v>
      </c>
      <c r="M725" s="8" t="s">
        <v>711</v>
      </c>
      <c r="N725" s="8" t="s">
        <v>130</v>
      </c>
      <c r="O725" s="8">
        <f>VLOOKUP(E725,'Points and Classes'!A:B,2,FALSE)</f>
        <v>0</v>
      </c>
      <c r="P725" s="8">
        <f>_xlfn.IFNA(VLOOKUP(N725&amp;G725,'By Class Overall'!A:F,6,FALSE),0)</f>
        <v>0</v>
      </c>
      <c r="Q725" s="8">
        <f>_xlfn.IFNA(VLOOKUP(N725&amp;G725,'By Class Overall'!A:G,7,FALSE),0)</f>
        <v>0</v>
      </c>
    </row>
    <row r="726" spans="1:17" x14ac:dyDescent="0.25">
      <c r="A726" s="8">
        <v>4</v>
      </c>
      <c r="B726" s="8" t="s">
        <v>12</v>
      </c>
      <c r="C726" s="8" t="s">
        <v>121</v>
      </c>
      <c r="D726" s="8">
        <v>1</v>
      </c>
      <c r="E726" s="8">
        <v>1</v>
      </c>
      <c r="F726" s="8">
        <v>10</v>
      </c>
      <c r="G726" s="8" t="s">
        <v>143</v>
      </c>
      <c r="H726" s="8">
        <v>7</v>
      </c>
      <c r="I726" s="9">
        <v>7.6451273148148147E-3</v>
      </c>
      <c r="L726" s="8" t="s">
        <v>211</v>
      </c>
      <c r="M726" s="8" t="s">
        <v>89</v>
      </c>
      <c r="N726" s="8" t="s">
        <v>121</v>
      </c>
      <c r="O726" s="8">
        <f>VLOOKUP(E726,'Points and Classes'!A:B,2,FALSE)</f>
        <v>50</v>
      </c>
      <c r="P726" s="8">
        <f>_xlfn.IFNA(VLOOKUP(N726&amp;G726,'By Class Overall'!A:F,6,FALSE),0)</f>
        <v>112</v>
      </c>
      <c r="Q726" s="8">
        <f>_xlfn.IFNA(VLOOKUP(N726&amp;G726,'By Class Overall'!A:G,7,FALSE),0)</f>
        <v>2</v>
      </c>
    </row>
    <row r="727" spans="1:17" x14ac:dyDescent="0.25">
      <c r="A727" s="8">
        <v>4</v>
      </c>
      <c r="B727" s="8" t="s">
        <v>12</v>
      </c>
      <c r="C727" s="8" t="s">
        <v>121</v>
      </c>
      <c r="D727" s="8">
        <v>2</v>
      </c>
      <c r="E727" s="8">
        <v>2</v>
      </c>
      <c r="F727" s="8">
        <v>53</v>
      </c>
      <c r="G727" s="8" t="s">
        <v>65</v>
      </c>
      <c r="H727" s="8">
        <v>7</v>
      </c>
      <c r="I727" s="9">
        <v>7.6640162037037033E-3</v>
      </c>
      <c r="J727" s="8">
        <v>1.6319999999999999</v>
      </c>
      <c r="K727" s="8">
        <v>1.6319999999999999</v>
      </c>
      <c r="L727" s="8" t="s">
        <v>17</v>
      </c>
      <c r="M727" s="8" t="s">
        <v>66</v>
      </c>
      <c r="N727" s="8" t="s">
        <v>121</v>
      </c>
      <c r="O727" s="8">
        <f>VLOOKUP(E727,'Points and Classes'!A:B,2,FALSE)</f>
        <v>40</v>
      </c>
      <c r="P727" s="8">
        <f>_xlfn.IFNA(VLOOKUP(N727&amp;G727,'By Class Overall'!A:F,6,FALSE),0)</f>
        <v>180</v>
      </c>
      <c r="Q727" s="8">
        <f>_xlfn.IFNA(VLOOKUP(N727&amp;G727,'By Class Overall'!A:G,7,FALSE),0)</f>
        <v>1</v>
      </c>
    </row>
    <row r="728" spans="1:17" x14ac:dyDescent="0.25">
      <c r="A728" s="8">
        <v>4</v>
      </c>
      <c r="B728" s="8" t="s">
        <v>12</v>
      </c>
      <c r="C728" s="8" t="s">
        <v>121</v>
      </c>
      <c r="D728" s="8">
        <v>3</v>
      </c>
      <c r="E728" s="8">
        <v>3</v>
      </c>
      <c r="F728" s="8">
        <v>177</v>
      </c>
      <c r="G728" s="8" t="s">
        <v>51</v>
      </c>
      <c r="H728" s="8">
        <v>7</v>
      </c>
      <c r="I728" s="9">
        <v>7.8791666666666663E-3</v>
      </c>
      <c r="J728" s="8">
        <v>20.221</v>
      </c>
      <c r="K728" s="8">
        <v>3.012</v>
      </c>
      <c r="L728" s="8" t="s">
        <v>28</v>
      </c>
      <c r="M728" s="8" t="s">
        <v>52</v>
      </c>
      <c r="N728" s="8" t="s">
        <v>121</v>
      </c>
      <c r="O728" s="8">
        <f>VLOOKUP(E728,'Points and Classes'!A:B,2,FALSE)</f>
        <v>32</v>
      </c>
      <c r="P728" s="8">
        <f>_xlfn.IFNA(VLOOKUP(N728&amp;G728,'By Class Overall'!A:F,6,FALSE),0)</f>
        <v>72</v>
      </c>
      <c r="Q728" s="8">
        <f>_xlfn.IFNA(VLOOKUP(N728&amp;G728,'By Class Overall'!A:G,7,FALSE),0)</f>
        <v>5</v>
      </c>
    </row>
    <row r="729" spans="1:17" x14ac:dyDescent="0.25">
      <c r="A729" s="8">
        <v>4</v>
      </c>
      <c r="B729" s="8" t="s">
        <v>12</v>
      </c>
      <c r="C729" s="8" t="s">
        <v>121</v>
      </c>
      <c r="D729" s="8">
        <v>4</v>
      </c>
      <c r="E729" s="8">
        <v>4</v>
      </c>
      <c r="F729" s="8">
        <v>39</v>
      </c>
      <c r="G729" s="8" t="s">
        <v>53</v>
      </c>
      <c r="H729" s="8">
        <v>7</v>
      </c>
      <c r="I729" s="9">
        <v>7.8443055555555558E-3</v>
      </c>
      <c r="J729" s="8">
        <v>17.209</v>
      </c>
      <c r="K729" s="8">
        <v>15.577</v>
      </c>
      <c r="L729" s="8" t="s">
        <v>34</v>
      </c>
      <c r="M729" s="8" t="s">
        <v>55</v>
      </c>
      <c r="N729" s="8" t="s">
        <v>121</v>
      </c>
      <c r="O729" s="8">
        <f>VLOOKUP(E729,'Points and Classes'!A:B,2,FALSE)</f>
        <v>26</v>
      </c>
      <c r="P729" s="8">
        <f>_xlfn.IFNA(VLOOKUP(N729&amp;G729,'By Class Overall'!A:F,6,FALSE),0)</f>
        <v>110</v>
      </c>
      <c r="Q729" s="8">
        <f>_xlfn.IFNA(VLOOKUP(N729&amp;G729,'By Class Overall'!A:G,7,FALSE),0)</f>
        <v>3</v>
      </c>
    </row>
    <row r="730" spans="1:17" x14ac:dyDescent="0.25">
      <c r="A730" s="8">
        <v>4</v>
      </c>
      <c r="B730" s="8" t="s">
        <v>12</v>
      </c>
      <c r="C730" s="8" t="s">
        <v>121</v>
      </c>
      <c r="D730" s="8">
        <v>5</v>
      </c>
      <c r="E730" s="8">
        <v>5</v>
      </c>
      <c r="F730" s="8">
        <v>136</v>
      </c>
      <c r="G730" s="8" t="s">
        <v>18</v>
      </c>
      <c r="H730" s="8">
        <v>7</v>
      </c>
      <c r="I730" s="9">
        <v>7.8950231481481475E-3</v>
      </c>
      <c r="J730" s="8">
        <v>21.591000000000001</v>
      </c>
      <c r="K730" s="8">
        <v>1.37</v>
      </c>
      <c r="L730" s="8" t="s">
        <v>148</v>
      </c>
      <c r="M730" s="8" t="s">
        <v>20</v>
      </c>
      <c r="N730" s="8" t="s">
        <v>121</v>
      </c>
      <c r="O730" s="8">
        <f>VLOOKUP(E730,'Points and Classes'!A:B,2,FALSE)</f>
        <v>22</v>
      </c>
      <c r="P730" s="8">
        <f>_xlfn.IFNA(VLOOKUP(N730&amp;G730,'By Class Overall'!A:F,6,FALSE),0)</f>
        <v>66</v>
      </c>
      <c r="Q730" s="8">
        <f>_xlfn.IFNA(VLOOKUP(N730&amp;G730,'By Class Overall'!A:G,7,FALSE),0)</f>
        <v>6</v>
      </c>
    </row>
    <row r="731" spans="1:17" x14ac:dyDescent="0.25">
      <c r="A731" s="8">
        <v>4</v>
      </c>
      <c r="B731" s="8" t="s">
        <v>12</v>
      </c>
      <c r="C731" s="8" t="s">
        <v>121</v>
      </c>
      <c r="D731" s="8">
        <v>6</v>
      </c>
      <c r="E731" s="8">
        <v>6</v>
      </c>
      <c r="F731" s="8">
        <v>365</v>
      </c>
      <c r="G731" s="8" t="s">
        <v>58</v>
      </c>
      <c r="H731" s="8">
        <v>7</v>
      </c>
      <c r="I731" s="9">
        <v>7.923518518518519E-3</v>
      </c>
      <c r="J731" s="8">
        <v>24.053000000000001</v>
      </c>
      <c r="K731" s="8">
        <v>2.4620000000000002</v>
      </c>
      <c r="L731" s="8" t="s">
        <v>28</v>
      </c>
      <c r="M731" s="8" t="s">
        <v>70</v>
      </c>
      <c r="N731" s="8" t="s">
        <v>121</v>
      </c>
      <c r="O731" s="8">
        <f>VLOOKUP(E731,'Points and Classes'!A:B,2,FALSE)</f>
        <v>20</v>
      </c>
      <c r="P731" s="8">
        <f>_xlfn.IFNA(VLOOKUP(N731&amp;G731,'By Class Overall'!A:F,6,FALSE),0)</f>
        <v>34</v>
      </c>
      <c r="Q731" s="8">
        <f>_xlfn.IFNA(VLOOKUP(N731&amp;G731,'By Class Overall'!A:G,7,FALSE),0)</f>
        <v>10</v>
      </c>
    </row>
    <row r="732" spans="1:17" x14ac:dyDescent="0.25">
      <c r="A732" s="8">
        <v>4</v>
      </c>
      <c r="B732" s="8" t="s">
        <v>12</v>
      </c>
      <c r="C732" s="8" t="s">
        <v>121</v>
      </c>
      <c r="D732" s="8">
        <v>7</v>
      </c>
      <c r="E732" s="8">
        <v>7</v>
      </c>
      <c r="F732" s="8">
        <v>58</v>
      </c>
      <c r="G732" s="8" t="s">
        <v>153</v>
      </c>
      <c r="H732" s="8">
        <v>7</v>
      </c>
      <c r="I732" s="9">
        <v>7.9886342592592596E-3</v>
      </c>
      <c r="J732" s="8">
        <v>29.678999999999998</v>
      </c>
      <c r="K732" s="8">
        <v>5.6260000000000003</v>
      </c>
      <c r="L732" s="8" t="s">
        <v>154</v>
      </c>
      <c r="M732" s="8" t="s">
        <v>67</v>
      </c>
      <c r="N732" s="8" t="s">
        <v>121</v>
      </c>
      <c r="O732" s="8">
        <f>VLOOKUP(E732,'Points and Classes'!A:B,2,FALSE)</f>
        <v>18</v>
      </c>
      <c r="P732" s="8">
        <f>_xlfn.IFNA(VLOOKUP(N732&amp;G732,'By Class Overall'!A:F,6,FALSE),0)</f>
        <v>76</v>
      </c>
      <c r="Q732" s="8">
        <f>_xlfn.IFNA(VLOOKUP(N732&amp;G732,'By Class Overall'!A:G,7,FALSE),0)</f>
        <v>4</v>
      </c>
    </row>
    <row r="733" spans="1:17" x14ac:dyDescent="0.25">
      <c r="A733" s="8">
        <v>4</v>
      </c>
      <c r="B733" s="8" t="s">
        <v>12</v>
      </c>
      <c r="C733" s="8" t="s">
        <v>121</v>
      </c>
      <c r="D733" s="8">
        <v>8</v>
      </c>
      <c r="E733" s="8">
        <v>8</v>
      </c>
      <c r="F733" s="8">
        <v>104</v>
      </c>
      <c r="G733" s="8" t="s">
        <v>180</v>
      </c>
      <c r="H733" s="8">
        <v>7</v>
      </c>
      <c r="I733" s="9">
        <v>8.0595254629629628E-3</v>
      </c>
      <c r="J733" s="8">
        <v>35.804000000000002</v>
      </c>
      <c r="K733" s="8">
        <v>6.125</v>
      </c>
      <c r="L733" s="8" t="s">
        <v>181</v>
      </c>
      <c r="M733" s="8" t="s">
        <v>182</v>
      </c>
      <c r="N733" s="8" t="s">
        <v>121</v>
      </c>
      <c r="O733" s="8">
        <f>VLOOKUP(E733,'Points and Classes'!A:B,2,FALSE)</f>
        <v>16</v>
      </c>
      <c r="P733" s="8">
        <f>_xlfn.IFNA(VLOOKUP(N733&amp;G733,'By Class Overall'!A:F,6,FALSE),0)</f>
        <v>46</v>
      </c>
      <c r="Q733" s="8">
        <f>_xlfn.IFNA(VLOOKUP(N733&amp;G733,'By Class Overall'!A:G,7,FALSE),0)</f>
        <v>8</v>
      </c>
    </row>
    <row r="734" spans="1:17" x14ac:dyDescent="0.25">
      <c r="A734" s="8">
        <v>4</v>
      </c>
      <c r="B734" s="8" t="s">
        <v>12</v>
      </c>
      <c r="C734" s="8" t="s">
        <v>121</v>
      </c>
      <c r="D734" s="8">
        <v>10</v>
      </c>
      <c r="E734" s="8">
        <v>9</v>
      </c>
      <c r="F734" s="8">
        <v>550</v>
      </c>
      <c r="G734" s="8" t="s">
        <v>226</v>
      </c>
      <c r="H734" s="8">
        <v>7</v>
      </c>
      <c r="I734" s="9">
        <v>8.3114467592592597E-3</v>
      </c>
      <c r="J734" s="8">
        <v>57.57</v>
      </c>
      <c r="K734" s="8">
        <v>6.2190000000000003</v>
      </c>
      <c r="L734" s="8" t="s">
        <v>228</v>
      </c>
      <c r="M734" s="8" t="s">
        <v>81</v>
      </c>
      <c r="N734" s="8" t="s">
        <v>121</v>
      </c>
      <c r="O734" s="8">
        <f>VLOOKUP(E734,'Points and Classes'!A:B,2,FALSE)</f>
        <v>14</v>
      </c>
      <c r="P734" s="8">
        <f>_xlfn.IFNA(VLOOKUP(N734&amp;G734,'By Class Overall'!A:F,6,FALSE),0)</f>
        <v>26</v>
      </c>
      <c r="Q734" s="8">
        <f>_xlfn.IFNA(VLOOKUP(N734&amp;G734,'By Class Overall'!A:G,7,FALSE),0)</f>
        <v>14</v>
      </c>
    </row>
    <row r="735" spans="1:17" x14ac:dyDescent="0.25">
      <c r="A735" s="8">
        <v>4</v>
      </c>
      <c r="B735" s="8" t="s">
        <v>12</v>
      </c>
      <c r="C735" s="8" t="s">
        <v>121</v>
      </c>
      <c r="D735" s="8" t="s">
        <v>38</v>
      </c>
      <c r="E735" s="8" t="s">
        <v>38</v>
      </c>
      <c r="F735" s="8">
        <v>743</v>
      </c>
      <c r="G735" s="8" t="s">
        <v>714</v>
      </c>
      <c r="J735" s="8" t="s">
        <v>38</v>
      </c>
      <c r="L735" s="8" t="s">
        <v>15</v>
      </c>
      <c r="M735" s="8" t="s">
        <v>715</v>
      </c>
      <c r="N735" s="8" t="s">
        <v>121</v>
      </c>
      <c r="O735" s="8">
        <f>VLOOKUP(E735,'Points and Classes'!A:B,2,FALSE)</f>
        <v>0</v>
      </c>
      <c r="P735" s="8">
        <f>_xlfn.IFNA(VLOOKUP(N735&amp;G735,'By Class Overall'!A:F,6,FALSE),0)</f>
        <v>0</v>
      </c>
      <c r="Q735" s="8">
        <f>_xlfn.IFNA(VLOOKUP(N735&amp;G735,'By Class Overall'!A:G,7,FALSE),0)</f>
        <v>0</v>
      </c>
    </row>
    <row r="736" spans="1:17" x14ac:dyDescent="0.25">
      <c r="A736" s="8">
        <v>4</v>
      </c>
      <c r="B736" s="8" t="s">
        <v>12</v>
      </c>
      <c r="C736" s="8" t="s">
        <v>120</v>
      </c>
      <c r="D736" s="8">
        <v>9</v>
      </c>
      <c r="E736" s="8">
        <v>1</v>
      </c>
      <c r="F736" s="8">
        <v>217</v>
      </c>
      <c r="G736" s="8" t="s">
        <v>72</v>
      </c>
      <c r="H736" s="8">
        <v>7</v>
      </c>
      <c r="I736" s="9">
        <v>8.2394675925925916E-3</v>
      </c>
      <c r="J736" s="8">
        <v>51.350999999999999</v>
      </c>
      <c r="K736" s="8">
        <v>15.547000000000001</v>
      </c>
      <c r="L736" s="8" t="s">
        <v>82</v>
      </c>
      <c r="M736" s="8" t="s">
        <v>42</v>
      </c>
      <c r="N736" s="8" t="s">
        <v>120</v>
      </c>
      <c r="O736" s="8">
        <f>VLOOKUP(E736,'Points and Classes'!A:B,2,FALSE)</f>
        <v>50</v>
      </c>
      <c r="P736" s="8">
        <f>_xlfn.IFNA(VLOOKUP(N736&amp;G736,'By Class Overall'!A:F,6,FALSE),0)</f>
        <v>162</v>
      </c>
      <c r="Q736" s="8">
        <f>_xlfn.IFNA(VLOOKUP(N736&amp;G736,'By Class Overall'!A:G,7,FALSE),0)</f>
        <v>1</v>
      </c>
    </row>
    <row r="737" spans="1:17" x14ac:dyDescent="0.25">
      <c r="A737" s="8">
        <v>4</v>
      </c>
      <c r="B737" s="8" t="s">
        <v>12</v>
      </c>
      <c r="C737" s="8" t="s">
        <v>120</v>
      </c>
      <c r="D737" s="8">
        <v>11</v>
      </c>
      <c r="E737" s="8">
        <v>2</v>
      </c>
      <c r="F737" s="8">
        <v>16</v>
      </c>
      <c r="G737" s="8" t="s">
        <v>722</v>
      </c>
      <c r="H737" s="8">
        <v>7</v>
      </c>
      <c r="I737" s="9">
        <v>8.3870370370370383E-3</v>
      </c>
      <c r="J737" s="9">
        <v>7.407407407407407E-4</v>
      </c>
      <c r="K737" s="8">
        <v>6.5309999999999997</v>
      </c>
      <c r="L737" s="8" t="s">
        <v>728</v>
      </c>
      <c r="M737" s="8" t="s">
        <v>729</v>
      </c>
      <c r="N737" s="8" t="s">
        <v>120</v>
      </c>
      <c r="O737" s="8">
        <f>VLOOKUP(E737,'Points and Classes'!A:B,2,FALSE)</f>
        <v>40</v>
      </c>
      <c r="P737" s="8">
        <f>_xlfn.IFNA(VLOOKUP(N737&amp;G737,'By Class Overall'!A:F,6,FALSE),0)</f>
        <v>72</v>
      </c>
      <c r="Q737" s="8">
        <f>_xlfn.IFNA(VLOOKUP(N737&amp;G737,'By Class Overall'!A:G,7,FALSE),0)</f>
        <v>5</v>
      </c>
    </row>
    <row r="738" spans="1:17" x14ac:dyDescent="0.25">
      <c r="A738" s="8">
        <v>4</v>
      </c>
      <c r="B738" s="8" t="s">
        <v>12</v>
      </c>
      <c r="C738" s="8" t="s">
        <v>120</v>
      </c>
      <c r="D738" s="8">
        <v>12</v>
      </c>
      <c r="E738" s="8">
        <v>3</v>
      </c>
      <c r="F738" s="8">
        <v>179</v>
      </c>
      <c r="G738" s="8" t="s">
        <v>716</v>
      </c>
      <c r="H738" s="8">
        <v>7</v>
      </c>
      <c r="I738" s="9">
        <v>8.4109722222222225E-3</v>
      </c>
      <c r="J738" s="9">
        <v>7.6388888888888893E-4</v>
      </c>
      <c r="K738" s="8">
        <v>2.0680000000000001</v>
      </c>
      <c r="L738" s="8" t="s">
        <v>717</v>
      </c>
      <c r="M738" s="8" t="s">
        <v>718</v>
      </c>
      <c r="N738" s="8" t="s">
        <v>120</v>
      </c>
      <c r="O738" s="8">
        <f>VLOOKUP(E738,'Points and Classes'!A:B,2,FALSE)</f>
        <v>32</v>
      </c>
      <c r="P738" s="8">
        <f>_xlfn.IFNA(VLOOKUP(N738&amp;G738,'By Class Overall'!A:F,6,FALSE),0)</f>
        <v>54</v>
      </c>
      <c r="Q738" s="8">
        <f>_xlfn.IFNA(VLOOKUP(N738&amp;G738,'By Class Overall'!A:G,7,FALSE),0)</f>
        <v>6</v>
      </c>
    </row>
    <row r="739" spans="1:17" x14ac:dyDescent="0.25">
      <c r="A739" s="8">
        <v>4</v>
      </c>
      <c r="B739" s="8" t="s">
        <v>12</v>
      </c>
      <c r="C739" s="8" t="s">
        <v>120</v>
      </c>
      <c r="D739" s="8">
        <v>13</v>
      </c>
      <c r="E739" s="8">
        <v>4</v>
      </c>
      <c r="F739" s="8">
        <v>56</v>
      </c>
      <c r="G739" s="8" t="s">
        <v>77</v>
      </c>
      <c r="H739" s="8">
        <v>7</v>
      </c>
      <c r="I739" s="9">
        <v>8.7908333333333328E-3</v>
      </c>
      <c r="J739" s="9">
        <v>1.1458333333333333E-3</v>
      </c>
      <c r="K739" s="8">
        <v>32.82</v>
      </c>
      <c r="L739" s="8" t="s">
        <v>78</v>
      </c>
      <c r="M739" s="8" t="s">
        <v>63</v>
      </c>
      <c r="N739" s="8" t="s">
        <v>120</v>
      </c>
      <c r="O739" s="8">
        <f>VLOOKUP(E739,'Points and Classes'!A:B,2,FALSE)</f>
        <v>26</v>
      </c>
      <c r="P739" s="8">
        <f>_xlfn.IFNA(VLOOKUP(N739&amp;G739,'By Class Overall'!A:F,6,FALSE),0)</f>
        <v>44</v>
      </c>
      <c r="Q739" s="8">
        <f>_xlfn.IFNA(VLOOKUP(N739&amp;G739,'By Class Overall'!A:G,7,FALSE),0)</f>
        <v>9</v>
      </c>
    </row>
    <row r="740" spans="1:17" x14ac:dyDescent="0.25">
      <c r="A740" s="8">
        <v>4</v>
      </c>
      <c r="B740" s="8" t="s">
        <v>12</v>
      </c>
      <c r="C740" s="8" t="s">
        <v>120</v>
      </c>
      <c r="D740" s="8">
        <v>14</v>
      </c>
      <c r="E740" s="8">
        <v>5</v>
      </c>
      <c r="F740" s="8">
        <v>660</v>
      </c>
      <c r="G740" s="8" t="s">
        <v>35</v>
      </c>
      <c r="H740" s="8">
        <v>7</v>
      </c>
      <c r="I740" s="9">
        <v>8.8960995370370374E-3</v>
      </c>
      <c r="J740" s="9">
        <v>1.25E-3</v>
      </c>
      <c r="K740" s="8">
        <v>9.0950000000000006</v>
      </c>
      <c r="L740" s="8" t="s">
        <v>79</v>
      </c>
      <c r="M740" s="8" t="s">
        <v>36</v>
      </c>
      <c r="N740" s="8" t="s">
        <v>120</v>
      </c>
      <c r="O740" s="8">
        <f>VLOOKUP(E740,'Points and Classes'!A:B,2,FALSE)</f>
        <v>22</v>
      </c>
      <c r="P740" s="8">
        <f>_xlfn.IFNA(VLOOKUP(N740&amp;G740,'By Class Overall'!A:F,6,FALSE),0)</f>
        <v>88</v>
      </c>
      <c r="Q740" s="8">
        <f>_xlfn.IFNA(VLOOKUP(N740&amp;G740,'By Class Overall'!A:G,7,FALSE),0)</f>
        <v>3</v>
      </c>
    </row>
    <row r="741" spans="1:17" x14ac:dyDescent="0.25">
      <c r="A741" s="8">
        <v>4</v>
      </c>
      <c r="B741" s="8" t="s">
        <v>12</v>
      </c>
      <c r="C741" s="8" t="s">
        <v>120</v>
      </c>
      <c r="D741" s="8" t="s">
        <v>38</v>
      </c>
      <c r="E741" s="8" t="s">
        <v>38</v>
      </c>
      <c r="F741" s="8">
        <v>527</v>
      </c>
      <c r="G741" s="8" t="s">
        <v>49</v>
      </c>
      <c r="J741" s="8" t="s">
        <v>38</v>
      </c>
      <c r="L741" s="8" t="s">
        <v>15</v>
      </c>
      <c r="M741" s="8" t="s">
        <v>57</v>
      </c>
      <c r="N741" s="8" t="s">
        <v>120</v>
      </c>
      <c r="O741" s="8">
        <f>VLOOKUP(E741,'Points and Classes'!A:B,2,FALSE)</f>
        <v>0</v>
      </c>
      <c r="P741" s="8">
        <f>_xlfn.IFNA(VLOOKUP(N741&amp;G741,'By Class Overall'!A:F,6,FALSE),0)</f>
        <v>0</v>
      </c>
      <c r="Q741" s="8">
        <f>_xlfn.IFNA(VLOOKUP(N741&amp;G741,'By Class Overall'!A:G,7,FALSE),0)</f>
        <v>0</v>
      </c>
    </row>
    <row r="742" spans="1:17" x14ac:dyDescent="0.25">
      <c r="A742" s="8">
        <v>4</v>
      </c>
      <c r="B742" s="8" t="s">
        <v>12</v>
      </c>
      <c r="C742" s="8" t="s">
        <v>131</v>
      </c>
      <c r="D742" s="8">
        <v>1</v>
      </c>
      <c r="E742" s="8">
        <v>1</v>
      </c>
      <c r="F742" s="8">
        <v>527</v>
      </c>
      <c r="G742" s="8" t="s">
        <v>49</v>
      </c>
      <c r="H742" s="8">
        <v>14</v>
      </c>
      <c r="I742" s="9">
        <v>1.5132071759259262E-2</v>
      </c>
      <c r="L742" s="8" t="s">
        <v>15</v>
      </c>
      <c r="M742" s="8" t="s">
        <v>57</v>
      </c>
      <c r="N742" s="8" t="s">
        <v>131</v>
      </c>
      <c r="O742" s="8">
        <f>VLOOKUP(D742,'Points and Classes'!A:B,2,FALSE)</f>
        <v>50</v>
      </c>
      <c r="P742" s="8">
        <f>_xlfn.IFNA(VLOOKUP(N742&amp;G742,'By Class Overall'!A:F,6,FALSE),0)</f>
        <v>148</v>
      </c>
      <c r="Q742" s="8">
        <f>_xlfn.IFNA(VLOOKUP(N742&amp;G742,'By Class Overall'!A:G,7,FALSE),0)</f>
        <v>2</v>
      </c>
    </row>
    <row r="743" spans="1:17" x14ac:dyDescent="0.25">
      <c r="A743" s="8">
        <v>4</v>
      </c>
      <c r="B743" s="8" t="s">
        <v>12</v>
      </c>
      <c r="C743" s="8" t="s">
        <v>131</v>
      </c>
      <c r="D743" s="8">
        <v>2</v>
      </c>
      <c r="E743" s="8">
        <v>1</v>
      </c>
      <c r="F743" s="8">
        <v>122</v>
      </c>
      <c r="G743" s="8" t="s">
        <v>56</v>
      </c>
      <c r="H743" s="8">
        <v>14</v>
      </c>
      <c r="I743" s="9">
        <v>1.5133344907407406E-2</v>
      </c>
      <c r="J743" s="8">
        <v>0.11</v>
      </c>
      <c r="K743" s="8">
        <v>0.11</v>
      </c>
      <c r="L743" s="8" t="s">
        <v>17</v>
      </c>
      <c r="M743" s="8" t="s">
        <v>511</v>
      </c>
      <c r="N743" s="8" t="s">
        <v>131</v>
      </c>
      <c r="O743" s="8">
        <f>VLOOKUP(D743,'Points and Classes'!A:B,2,FALSE)</f>
        <v>40</v>
      </c>
      <c r="P743" s="8">
        <f>_xlfn.IFNA(VLOOKUP(N743&amp;G743,'By Class Overall'!A:F,6,FALSE),0)</f>
        <v>162</v>
      </c>
      <c r="Q743" s="8">
        <f>_xlfn.IFNA(VLOOKUP(N743&amp;G743,'By Class Overall'!A:G,7,FALSE),0)</f>
        <v>1</v>
      </c>
    </row>
    <row r="744" spans="1:17" x14ac:dyDescent="0.25">
      <c r="A744" s="8">
        <v>4</v>
      </c>
      <c r="B744" s="8" t="s">
        <v>12</v>
      </c>
      <c r="C744" s="8" t="s">
        <v>131</v>
      </c>
      <c r="D744" s="8">
        <v>3</v>
      </c>
      <c r="E744" s="8">
        <v>2</v>
      </c>
      <c r="F744" s="8">
        <v>174</v>
      </c>
      <c r="G744" s="8" t="s">
        <v>144</v>
      </c>
      <c r="H744" s="8">
        <v>14</v>
      </c>
      <c r="I744" s="9">
        <v>1.5146111111111112E-2</v>
      </c>
      <c r="J744" s="8">
        <v>1.2130000000000001</v>
      </c>
      <c r="K744" s="8">
        <v>1.103</v>
      </c>
      <c r="L744" s="8" t="s">
        <v>28</v>
      </c>
      <c r="M744" s="8" t="s">
        <v>89</v>
      </c>
      <c r="N744" s="8" t="s">
        <v>131</v>
      </c>
      <c r="O744" s="8">
        <f>VLOOKUP(D744,'Points and Classes'!A:B,2,FALSE)</f>
        <v>32</v>
      </c>
      <c r="P744" s="8">
        <f>_xlfn.IFNA(VLOOKUP(N744&amp;G744,'By Class Overall'!A:F,6,FALSE),0)</f>
        <v>50</v>
      </c>
      <c r="Q744" s="8">
        <f>_xlfn.IFNA(VLOOKUP(N744&amp;G744,'By Class Overall'!A:G,7,FALSE),0)</f>
        <v>7</v>
      </c>
    </row>
    <row r="745" spans="1:17" x14ac:dyDescent="0.25">
      <c r="A745" s="8">
        <v>4</v>
      </c>
      <c r="B745" s="8" t="s">
        <v>12</v>
      </c>
      <c r="C745" s="8" t="s">
        <v>131</v>
      </c>
      <c r="D745" s="8">
        <v>4</v>
      </c>
      <c r="E745" s="8">
        <v>3</v>
      </c>
      <c r="F745" s="8">
        <v>53</v>
      </c>
      <c r="G745" s="8" t="s">
        <v>65</v>
      </c>
      <c r="H745" s="8">
        <v>14</v>
      </c>
      <c r="I745" s="9">
        <v>1.5191886574074075E-2</v>
      </c>
      <c r="J745" s="8">
        <v>5.1680000000000001</v>
      </c>
      <c r="K745" s="8">
        <v>3.9550000000000001</v>
      </c>
      <c r="L745" s="8" t="s">
        <v>17</v>
      </c>
      <c r="M745" s="8" t="s">
        <v>66</v>
      </c>
      <c r="N745" s="8" t="s">
        <v>131</v>
      </c>
      <c r="O745" s="8">
        <f>VLOOKUP(D745,'Points and Classes'!A:B,2,FALSE)</f>
        <v>26</v>
      </c>
      <c r="P745" s="8">
        <f>_xlfn.IFNA(VLOOKUP(N745&amp;G745,'By Class Overall'!A:F,6,FALSE),0)</f>
        <v>102</v>
      </c>
      <c r="Q745" s="8">
        <f>_xlfn.IFNA(VLOOKUP(N745&amp;G745,'By Class Overall'!A:G,7,FALSE),0)</f>
        <v>3</v>
      </c>
    </row>
    <row r="746" spans="1:17" x14ac:dyDescent="0.25">
      <c r="A746" s="8">
        <v>4</v>
      </c>
      <c r="B746" s="8" t="s">
        <v>12</v>
      </c>
      <c r="C746" s="8" t="s">
        <v>131</v>
      </c>
      <c r="D746" s="8">
        <v>5</v>
      </c>
      <c r="E746" s="8">
        <v>4</v>
      </c>
      <c r="F746" s="8">
        <v>10</v>
      </c>
      <c r="G746" s="8" t="s">
        <v>143</v>
      </c>
      <c r="H746" s="8">
        <v>14</v>
      </c>
      <c r="I746" s="9">
        <v>1.5255625E-2</v>
      </c>
      <c r="J746" s="8">
        <v>10.675000000000001</v>
      </c>
      <c r="K746" s="8">
        <v>5.5069999999999997</v>
      </c>
      <c r="L746" s="8" t="s">
        <v>211</v>
      </c>
      <c r="M746" s="8" t="s">
        <v>89</v>
      </c>
      <c r="N746" s="8" t="s">
        <v>131</v>
      </c>
      <c r="O746" s="8">
        <f>VLOOKUP(D746,'Points and Classes'!A:B,2,FALSE)</f>
        <v>22</v>
      </c>
      <c r="P746" s="8">
        <f>_xlfn.IFNA(VLOOKUP(N746&amp;G746,'By Class Overall'!A:F,6,FALSE),0)</f>
        <v>56</v>
      </c>
      <c r="Q746" s="8">
        <f>_xlfn.IFNA(VLOOKUP(N746&amp;G746,'By Class Overall'!A:G,7,FALSE),0)</f>
        <v>6</v>
      </c>
    </row>
    <row r="747" spans="1:17" x14ac:dyDescent="0.25">
      <c r="A747" s="8">
        <v>4</v>
      </c>
      <c r="B747" s="8" t="s">
        <v>12</v>
      </c>
      <c r="C747" s="8" t="s">
        <v>131</v>
      </c>
      <c r="D747" s="8">
        <v>6</v>
      </c>
      <c r="E747" s="8">
        <v>5</v>
      </c>
      <c r="F747" s="8">
        <v>121</v>
      </c>
      <c r="G747" s="8" t="s">
        <v>59</v>
      </c>
      <c r="H747" s="8">
        <v>14</v>
      </c>
      <c r="I747" s="9">
        <v>1.5450381944444445E-2</v>
      </c>
      <c r="J747" s="8">
        <v>27.501999999999999</v>
      </c>
      <c r="K747" s="8">
        <v>16.827000000000002</v>
      </c>
      <c r="L747" s="8" t="s">
        <v>60</v>
      </c>
      <c r="M747" s="8" t="s">
        <v>57</v>
      </c>
      <c r="N747" s="8" t="s">
        <v>131</v>
      </c>
      <c r="O747" s="8">
        <f>VLOOKUP(D747,'Points and Classes'!A:B,2,FALSE)</f>
        <v>20</v>
      </c>
      <c r="P747" s="8">
        <f>_xlfn.IFNA(VLOOKUP(N747&amp;G747,'By Class Overall'!A:F,6,FALSE),0)</f>
        <v>82</v>
      </c>
      <c r="Q747" s="8">
        <f>_xlfn.IFNA(VLOOKUP(N747&amp;G747,'By Class Overall'!A:G,7,FALSE),0)</f>
        <v>5</v>
      </c>
    </row>
    <row r="748" spans="1:17" x14ac:dyDescent="0.25">
      <c r="A748" s="8">
        <v>4</v>
      </c>
      <c r="B748" s="8" t="s">
        <v>12</v>
      </c>
      <c r="C748" s="8" t="s">
        <v>131</v>
      </c>
      <c r="D748" s="8">
        <v>7</v>
      </c>
      <c r="E748" s="8">
        <v>6</v>
      </c>
      <c r="F748" s="8">
        <v>39</v>
      </c>
      <c r="G748" s="8" t="s">
        <v>53</v>
      </c>
      <c r="H748" s="8">
        <v>14</v>
      </c>
      <c r="I748" s="9">
        <v>1.5521666666666665E-2</v>
      </c>
      <c r="J748" s="8">
        <v>33.661000000000001</v>
      </c>
      <c r="K748" s="8">
        <v>6.1589999999999998</v>
      </c>
      <c r="L748" s="8" t="s">
        <v>34</v>
      </c>
      <c r="M748" s="8" t="s">
        <v>55</v>
      </c>
      <c r="N748" s="8" t="s">
        <v>131</v>
      </c>
      <c r="O748" s="8">
        <f>VLOOKUP(D748,'Points and Classes'!A:B,2,FALSE)</f>
        <v>18</v>
      </c>
      <c r="P748" s="8">
        <f>_xlfn.IFNA(VLOOKUP(N748&amp;G748,'By Class Overall'!A:F,6,FALSE),0)</f>
        <v>44</v>
      </c>
      <c r="Q748" s="8">
        <f>_xlfn.IFNA(VLOOKUP(N748&amp;G748,'By Class Overall'!A:G,7,FALSE),0)</f>
        <v>9</v>
      </c>
    </row>
    <row r="749" spans="1:17" x14ac:dyDescent="0.25">
      <c r="A749" s="8">
        <v>4</v>
      </c>
      <c r="B749" s="8" t="s">
        <v>12</v>
      </c>
      <c r="C749" s="8" t="s">
        <v>131</v>
      </c>
      <c r="D749" s="8">
        <v>8</v>
      </c>
      <c r="E749" s="8">
        <v>7</v>
      </c>
      <c r="F749" s="8">
        <v>365</v>
      </c>
      <c r="G749" s="8" t="s">
        <v>58</v>
      </c>
      <c r="H749" s="8">
        <v>14</v>
      </c>
      <c r="I749" s="9">
        <v>1.5535034722222223E-2</v>
      </c>
      <c r="J749" s="8">
        <v>34.816000000000003</v>
      </c>
      <c r="K749" s="8">
        <v>1.155</v>
      </c>
      <c r="L749" s="8" t="s">
        <v>28</v>
      </c>
      <c r="M749" s="8" t="s">
        <v>70</v>
      </c>
      <c r="N749" s="8" t="s">
        <v>131</v>
      </c>
      <c r="O749" s="8">
        <f>VLOOKUP(D749,'Points and Classes'!A:B,2,FALSE)</f>
        <v>16</v>
      </c>
      <c r="P749" s="8">
        <f>_xlfn.IFNA(VLOOKUP(N749&amp;G749,'By Class Overall'!A:F,6,FALSE),0)</f>
        <v>36</v>
      </c>
      <c r="Q749" s="8">
        <f>_xlfn.IFNA(VLOOKUP(N749&amp;G749,'By Class Overall'!A:G,7,FALSE),0)</f>
        <v>13</v>
      </c>
    </row>
    <row r="750" spans="1:17" x14ac:dyDescent="0.25">
      <c r="A750" s="8">
        <v>4</v>
      </c>
      <c r="B750" s="8" t="s">
        <v>12</v>
      </c>
      <c r="C750" s="8" t="s">
        <v>131</v>
      </c>
      <c r="D750" s="8">
        <v>9</v>
      </c>
      <c r="E750" s="8">
        <v>2</v>
      </c>
      <c r="F750" s="8">
        <v>93</v>
      </c>
      <c r="G750" s="8" t="s">
        <v>262</v>
      </c>
      <c r="H750" s="8">
        <v>14</v>
      </c>
      <c r="I750" s="9">
        <v>1.5555624999999998E-2</v>
      </c>
      <c r="J750" s="8">
        <v>36.594999999999999</v>
      </c>
      <c r="K750" s="8">
        <v>1.7789999999999999</v>
      </c>
      <c r="L750" s="8" t="s">
        <v>15</v>
      </c>
      <c r="M750" s="8" t="s">
        <v>264</v>
      </c>
      <c r="N750" s="8" t="s">
        <v>131</v>
      </c>
      <c r="O750" s="8">
        <f>VLOOKUP(D750,'Points and Classes'!A:B,2,FALSE)</f>
        <v>14</v>
      </c>
      <c r="P750" s="8">
        <f>_xlfn.IFNA(VLOOKUP(N750&amp;G750,'By Class Overall'!A:F,6,FALSE),0)</f>
        <v>47</v>
      </c>
      <c r="Q750" s="8">
        <f>_xlfn.IFNA(VLOOKUP(N750&amp;G750,'By Class Overall'!A:G,7,FALSE),0)</f>
        <v>8</v>
      </c>
    </row>
    <row r="751" spans="1:17" x14ac:dyDescent="0.25">
      <c r="A751" s="8">
        <v>4</v>
      </c>
      <c r="B751" s="8" t="s">
        <v>12</v>
      </c>
      <c r="C751" s="8" t="s">
        <v>131</v>
      </c>
      <c r="D751" s="8">
        <v>10</v>
      </c>
      <c r="E751" s="8">
        <v>3</v>
      </c>
      <c r="F751" s="8">
        <v>22</v>
      </c>
      <c r="G751" s="8" t="s">
        <v>21</v>
      </c>
      <c r="H751" s="8">
        <v>14</v>
      </c>
      <c r="I751" s="9">
        <v>1.5702233796296296E-2</v>
      </c>
      <c r="J751" s="8">
        <v>49.262</v>
      </c>
      <c r="K751" s="8">
        <v>12.667</v>
      </c>
      <c r="L751" s="8" t="s">
        <v>15</v>
      </c>
      <c r="M751" s="8" t="s">
        <v>67</v>
      </c>
      <c r="N751" s="8" t="s">
        <v>131</v>
      </c>
      <c r="O751" s="8">
        <f>VLOOKUP(D751,'Points and Classes'!A:B,2,FALSE)</f>
        <v>12</v>
      </c>
      <c r="P751" s="8">
        <f>_xlfn.IFNA(VLOOKUP(N751&amp;G751,'By Class Overall'!A:F,6,FALSE),0)</f>
        <v>37</v>
      </c>
      <c r="Q751" s="8">
        <f>_xlfn.IFNA(VLOOKUP(N751&amp;G751,'By Class Overall'!A:G,7,FALSE),0)</f>
        <v>11</v>
      </c>
    </row>
    <row r="752" spans="1:17" x14ac:dyDescent="0.25">
      <c r="A752" s="8">
        <v>4</v>
      </c>
      <c r="B752" s="8" t="s">
        <v>12</v>
      </c>
      <c r="C752" s="8" t="s">
        <v>131</v>
      </c>
      <c r="D752" s="8">
        <v>11</v>
      </c>
      <c r="E752" s="8">
        <v>8</v>
      </c>
      <c r="F752" s="8">
        <v>177</v>
      </c>
      <c r="G752" s="8" t="s">
        <v>51</v>
      </c>
      <c r="H752" s="8">
        <v>14</v>
      </c>
      <c r="I752" s="9">
        <v>1.5702627314814817E-2</v>
      </c>
      <c r="J752" s="8">
        <v>49.295999999999999</v>
      </c>
      <c r="K752" s="8">
        <v>3.4000000000000002E-2</v>
      </c>
      <c r="L752" s="13" t="s">
        <v>28</v>
      </c>
      <c r="M752" s="8" t="s">
        <v>52</v>
      </c>
      <c r="N752" s="8" t="s">
        <v>131</v>
      </c>
      <c r="O752" s="8">
        <f>VLOOKUP(D752,'Points and Classes'!A:B,2,FALSE)</f>
        <v>10</v>
      </c>
      <c r="P752" s="8">
        <f>_xlfn.IFNA(VLOOKUP(N752&amp;G752,'By Class Overall'!A:F,6,FALSE),0)</f>
        <v>37</v>
      </c>
      <c r="Q752" s="8">
        <f>_xlfn.IFNA(VLOOKUP(N752&amp;G752,'By Class Overall'!A:G,7,FALSE),0)</f>
        <v>11</v>
      </c>
    </row>
    <row r="753" spans="1:17" x14ac:dyDescent="0.25">
      <c r="A753" s="8">
        <v>4</v>
      </c>
      <c r="B753" s="8" t="s">
        <v>12</v>
      </c>
      <c r="C753" s="8" t="s">
        <v>131</v>
      </c>
      <c r="D753" s="8">
        <v>12</v>
      </c>
      <c r="E753" s="8">
        <v>9</v>
      </c>
      <c r="F753" s="8">
        <v>951</v>
      </c>
      <c r="G753" s="8" t="s">
        <v>725</v>
      </c>
      <c r="H753" s="8">
        <v>14</v>
      </c>
      <c r="I753" s="9">
        <v>1.583568287037037E-2</v>
      </c>
      <c r="J753" s="9">
        <v>7.0601851851851847E-4</v>
      </c>
      <c r="K753" s="8">
        <v>11.496</v>
      </c>
      <c r="L753" s="8" t="s">
        <v>17</v>
      </c>
      <c r="M753" s="8" t="s">
        <v>726</v>
      </c>
      <c r="N753" s="8" t="s">
        <v>131</v>
      </c>
      <c r="O753" s="8">
        <f>VLOOKUP(D753,'Points and Classes'!A:B,2,FALSE)</f>
        <v>9</v>
      </c>
      <c r="P753" s="8">
        <f>_xlfn.IFNA(VLOOKUP(N753&amp;G753,'By Class Overall'!A:F,6,FALSE),0)</f>
        <v>31</v>
      </c>
      <c r="Q753" s="8">
        <f>_xlfn.IFNA(VLOOKUP(N753&amp;G753,'By Class Overall'!A:G,7,FALSE),0)</f>
        <v>15</v>
      </c>
    </row>
    <row r="754" spans="1:17" x14ac:dyDescent="0.25">
      <c r="A754" s="8">
        <v>4</v>
      </c>
      <c r="B754" s="8" t="s">
        <v>12</v>
      </c>
      <c r="C754" s="8" t="s">
        <v>131</v>
      </c>
      <c r="D754" s="8">
        <v>13</v>
      </c>
      <c r="E754" s="8">
        <v>4</v>
      </c>
      <c r="F754" s="8">
        <v>870</v>
      </c>
      <c r="G754" s="8" t="s">
        <v>40</v>
      </c>
      <c r="H754" s="8">
        <v>13</v>
      </c>
      <c r="I754" s="9">
        <v>1.5358854166666666E-2</v>
      </c>
      <c r="J754" s="8" t="s">
        <v>64</v>
      </c>
      <c r="K754" s="8" t="s">
        <v>64</v>
      </c>
      <c r="L754" s="8" t="s">
        <v>41</v>
      </c>
      <c r="M754" s="8" t="s">
        <v>42</v>
      </c>
      <c r="N754" s="8" t="s">
        <v>131</v>
      </c>
      <c r="O754" s="8">
        <f>VLOOKUP(D754,'Points and Classes'!A:B,2,FALSE)</f>
        <v>8</v>
      </c>
      <c r="P754" s="8">
        <f>_xlfn.IFNA(VLOOKUP(N754&amp;G754,'By Class Overall'!A:F,6,FALSE),0)</f>
        <v>10</v>
      </c>
      <c r="Q754" s="8">
        <f>_xlfn.IFNA(VLOOKUP(N754&amp;G754,'By Class Overall'!A:G,7,FALSE),0)</f>
        <v>21</v>
      </c>
    </row>
    <row r="755" spans="1:17" x14ac:dyDescent="0.25">
      <c r="A755" s="8">
        <v>4</v>
      </c>
      <c r="B755" s="8" t="s">
        <v>12</v>
      </c>
      <c r="C755" s="8" t="s">
        <v>131</v>
      </c>
      <c r="D755" s="8" t="s">
        <v>38</v>
      </c>
      <c r="E755" s="8" t="s">
        <v>38</v>
      </c>
      <c r="F755" s="8">
        <v>58</v>
      </c>
      <c r="G755" s="8" t="s">
        <v>153</v>
      </c>
      <c r="J755" s="8" t="s">
        <v>38</v>
      </c>
      <c r="L755" s="8" t="s">
        <v>154</v>
      </c>
      <c r="M755" s="8" t="s">
        <v>67</v>
      </c>
      <c r="N755" s="8" t="s">
        <v>131</v>
      </c>
      <c r="O755" s="8">
        <f>VLOOKUP(D755,'Points and Classes'!A:B,2,FALSE)</f>
        <v>0</v>
      </c>
      <c r="P755" s="8">
        <f>_xlfn.IFNA(VLOOKUP(N755&amp;G755,'By Class Overall'!A:F,6,FALSE),0)</f>
        <v>0</v>
      </c>
      <c r="Q755" s="8">
        <f>_xlfn.IFNA(VLOOKUP(N755&amp;G755,'By Class Overall'!A:G,7,FALSE),0)</f>
        <v>0</v>
      </c>
    </row>
    <row r="756" spans="1:17" x14ac:dyDescent="0.25">
      <c r="A756" s="8">
        <v>4</v>
      </c>
      <c r="B756" s="8" t="s">
        <v>12</v>
      </c>
      <c r="C756" s="8" t="s">
        <v>131</v>
      </c>
      <c r="D756" s="8" t="s">
        <v>38</v>
      </c>
      <c r="E756" s="8" t="s">
        <v>38</v>
      </c>
      <c r="F756" s="8">
        <v>117</v>
      </c>
      <c r="G756" s="8" t="s">
        <v>16</v>
      </c>
      <c r="J756" s="8" t="s">
        <v>38</v>
      </c>
      <c r="L756" s="12" t="s">
        <v>34</v>
      </c>
      <c r="M756" s="8" t="s">
        <v>63</v>
      </c>
      <c r="N756" s="8" t="s">
        <v>131</v>
      </c>
      <c r="O756" s="8">
        <f>VLOOKUP(D756,'Points and Classes'!A:B,2,FALSE)</f>
        <v>0</v>
      </c>
      <c r="P756" s="8">
        <f>_xlfn.IFNA(VLOOKUP(N756&amp;G756,'By Class Overall'!A:F,6,FALSE),0)</f>
        <v>6</v>
      </c>
      <c r="Q756" s="8">
        <f>_xlfn.IFNA(VLOOKUP(N756&amp;G756,'By Class Overall'!A:G,7,FALSE),0)</f>
        <v>25</v>
      </c>
    </row>
    <row r="757" spans="1:17" x14ac:dyDescent="0.25">
      <c r="A757" s="8">
        <v>4</v>
      </c>
      <c r="B757" s="8" t="s">
        <v>12</v>
      </c>
      <c r="C757" s="8" t="s">
        <v>131</v>
      </c>
      <c r="D757" s="8" t="s">
        <v>38</v>
      </c>
      <c r="E757" s="8" t="s">
        <v>38</v>
      </c>
      <c r="F757" s="8">
        <v>16</v>
      </c>
      <c r="G757" s="8" t="s">
        <v>722</v>
      </c>
      <c r="J757" s="8" t="s">
        <v>38</v>
      </c>
      <c r="L757" s="8" t="s">
        <v>728</v>
      </c>
      <c r="M757" s="8" t="s">
        <v>729</v>
      </c>
      <c r="N757" s="8" t="s">
        <v>131</v>
      </c>
      <c r="O757" s="8">
        <f>VLOOKUP(D757,'Points and Classes'!A:B,2,FALSE)</f>
        <v>0</v>
      </c>
      <c r="P757" s="8">
        <f>_xlfn.IFNA(VLOOKUP(N757&amp;G757,'By Class Overall'!A:F,6,FALSE),0)</f>
        <v>0</v>
      </c>
      <c r="Q757" s="8">
        <f>_xlfn.IFNA(VLOOKUP(N757&amp;G757,'By Class Overall'!A:G,7,FALSE),0)</f>
        <v>0</v>
      </c>
    </row>
    <row r="758" spans="1:17" x14ac:dyDescent="0.25">
      <c r="A758" s="8">
        <v>4</v>
      </c>
      <c r="B758" s="8" t="s">
        <v>12</v>
      </c>
      <c r="C758" s="8" t="s">
        <v>131</v>
      </c>
      <c r="D758" s="8" t="s">
        <v>38</v>
      </c>
      <c r="E758" s="8" t="s">
        <v>38</v>
      </c>
      <c r="F758" s="8">
        <v>82</v>
      </c>
      <c r="G758" s="8" t="s">
        <v>166</v>
      </c>
      <c r="J758" s="8" t="s">
        <v>38</v>
      </c>
      <c r="L758" s="8" t="s">
        <v>167</v>
      </c>
      <c r="M758" s="8" t="s">
        <v>168</v>
      </c>
      <c r="N758" s="8" t="s">
        <v>131</v>
      </c>
      <c r="O758" s="8">
        <f>VLOOKUP(D758,'Points and Classes'!A:B,2,FALSE)</f>
        <v>0</v>
      </c>
      <c r="P758" s="8">
        <f>_xlfn.IFNA(VLOOKUP(N758&amp;G758,'By Class Overall'!A:F,6,FALSE),0)</f>
        <v>0</v>
      </c>
      <c r="Q758" s="8">
        <f>_xlfn.IFNA(VLOOKUP(N758&amp;G758,'By Class Overall'!A:G,7,FALSE),0)</f>
        <v>0</v>
      </c>
    </row>
    <row r="759" spans="1:17" x14ac:dyDescent="0.25">
      <c r="A759" s="8">
        <v>4</v>
      </c>
      <c r="B759" s="8" t="s">
        <v>12</v>
      </c>
      <c r="C759" s="8" t="s">
        <v>118</v>
      </c>
      <c r="D759" s="8">
        <v>2</v>
      </c>
      <c r="E759" s="8">
        <v>1</v>
      </c>
      <c r="F759" s="8">
        <v>122</v>
      </c>
      <c r="G759" s="8" t="s">
        <v>56</v>
      </c>
      <c r="H759" s="8">
        <v>14</v>
      </c>
      <c r="I759" s="9">
        <v>1.5133344907407406E-2</v>
      </c>
      <c r="J759" s="8">
        <v>0.11</v>
      </c>
      <c r="K759" s="8">
        <v>0.11</v>
      </c>
      <c r="L759" s="8" t="s">
        <v>17</v>
      </c>
      <c r="M759" s="8" t="s">
        <v>511</v>
      </c>
      <c r="N759" s="8" t="s">
        <v>118</v>
      </c>
      <c r="O759" s="8">
        <f>VLOOKUP(E759,'Points and Classes'!A:B,2,FALSE)</f>
        <v>50</v>
      </c>
      <c r="P759" s="8">
        <f>_xlfn.IFNA(VLOOKUP(N759&amp;G759,'By Class Overall'!A:F,6,FALSE),0)</f>
        <v>172</v>
      </c>
      <c r="Q759" s="8">
        <f>_xlfn.IFNA(VLOOKUP(N759&amp;G759,'By Class Overall'!A:G,7,FALSE),0)</f>
        <v>1</v>
      </c>
    </row>
    <row r="760" spans="1:17" x14ac:dyDescent="0.25">
      <c r="A760" s="8">
        <v>4</v>
      </c>
      <c r="B760" s="8" t="s">
        <v>12</v>
      </c>
      <c r="C760" s="8" t="s">
        <v>118</v>
      </c>
      <c r="D760" s="8">
        <v>3</v>
      </c>
      <c r="E760" s="8">
        <v>2</v>
      </c>
      <c r="F760" s="8">
        <v>174</v>
      </c>
      <c r="G760" s="8" t="s">
        <v>144</v>
      </c>
      <c r="H760" s="8">
        <v>14</v>
      </c>
      <c r="I760" s="9">
        <v>1.5146111111111112E-2</v>
      </c>
      <c r="J760" s="8">
        <v>1.2130000000000001</v>
      </c>
      <c r="K760" s="8">
        <v>1.103</v>
      </c>
      <c r="L760" s="8" t="s">
        <v>28</v>
      </c>
      <c r="M760" s="8" t="s">
        <v>89</v>
      </c>
      <c r="N760" s="8" t="s">
        <v>118</v>
      </c>
      <c r="O760" s="8">
        <f>VLOOKUP(E760,'Points and Classes'!A:B,2,FALSE)</f>
        <v>40</v>
      </c>
      <c r="P760" s="8">
        <f>_xlfn.IFNA(VLOOKUP(N760&amp;G760,'By Class Overall'!A:F,6,FALSE),0)</f>
        <v>67</v>
      </c>
      <c r="Q760" s="8">
        <f>_xlfn.IFNA(VLOOKUP(N760&amp;G760,'By Class Overall'!A:G,7,FALSE),0)</f>
        <v>6</v>
      </c>
    </row>
    <row r="761" spans="1:17" x14ac:dyDescent="0.25">
      <c r="A761" s="8">
        <v>4</v>
      </c>
      <c r="B761" s="8" t="s">
        <v>12</v>
      </c>
      <c r="C761" s="8" t="s">
        <v>118</v>
      </c>
      <c r="D761" s="8">
        <v>4</v>
      </c>
      <c r="E761" s="8">
        <v>3</v>
      </c>
      <c r="F761" s="8">
        <v>53</v>
      </c>
      <c r="G761" s="8" t="s">
        <v>65</v>
      </c>
      <c r="H761" s="8">
        <v>14</v>
      </c>
      <c r="I761" s="9">
        <v>1.5191886574074075E-2</v>
      </c>
      <c r="J761" s="8">
        <v>5.1680000000000001</v>
      </c>
      <c r="K761" s="8">
        <v>3.9550000000000001</v>
      </c>
      <c r="L761" s="8" t="s">
        <v>17</v>
      </c>
      <c r="M761" s="8" t="s">
        <v>66</v>
      </c>
      <c r="N761" s="8" t="s">
        <v>118</v>
      </c>
      <c r="O761" s="8">
        <f>VLOOKUP(E761,'Points and Classes'!A:B,2,FALSE)</f>
        <v>32</v>
      </c>
      <c r="P761" s="8">
        <f>_xlfn.IFNA(VLOOKUP(N761&amp;G761,'By Class Overall'!A:F,6,FALSE),0)</f>
        <v>124</v>
      </c>
      <c r="Q761" s="8">
        <f>_xlfn.IFNA(VLOOKUP(N761&amp;G761,'By Class Overall'!A:G,7,FALSE),0)</f>
        <v>2</v>
      </c>
    </row>
    <row r="762" spans="1:17" x14ac:dyDescent="0.25">
      <c r="A762" s="8">
        <v>4</v>
      </c>
      <c r="B762" s="8" t="s">
        <v>12</v>
      </c>
      <c r="C762" s="8" t="s">
        <v>118</v>
      </c>
      <c r="D762" s="8">
        <v>5</v>
      </c>
      <c r="E762" s="8">
        <v>4</v>
      </c>
      <c r="F762" s="8">
        <v>10</v>
      </c>
      <c r="G762" s="8" t="s">
        <v>143</v>
      </c>
      <c r="H762" s="8">
        <v>14</v>
      </c>
      <c r="I762" s="9">
        <v>1.5255625E-2</v>
      </c>
      <c r="J762" s="8">
        <v>10.675000000000001</v>
      </c>
      <c r="K762" s="8">
        <v>5.5069999999999997</v>
      </c>
      <c r="L762" s="8" t="s">
        <v>211</v>
      </c>
      <c r="M762" s="8" t="s">
        <v>89</v>
      </c>
      <c r="N762" s="8" t="s">
        <v>118</v>
      </c>
      <c r="O762" s="8">
        <f>VLOOKUP(E762,'Points and Classes'!A:B,2,FALSE)</f>
        <v>26</v>
      </c>
      <c r="P762" s="8">
        <f>_xlfn.IFNA(VLOOKUP(N762&amp;G762,'By Class Overall'!A:F,6,FALSE),0)</f>
        <v>76</v>
      </c>
      <c r="Q762" s="8">
        <f>_xlfn.IFNA(VLOOKUP(N762&amp;G762,'By Class Overall'!A:G,7,FALSE),0)</f>
        <v>5</v>
      </c>
    </row>
    <row r="763" spans="1:17" x14ac:dyDescent="0.25">
      <c r="A763" s="8">
        <v>4</v>
      </c>
      <c r="B763" s="8" t="s">
        <v>12</v>
      </c>
      <c r="C763" s="8" t="s">
        <v>118</v>
      </c>
      <c r="D763" s="8">
        <v>6</v>
      </c>
      <c r="E763" s="8">
        <v>5</v>
      </c>
      <c r="F763" s="8">
        <v>121</v>
      </c>
      <c r="G763" s="8" t="s">
        <v>59</v>
      </c>
      <c r="H763" s="8">
        <v>14</v>
      </c>
      <c r="I763" s="9">
        <v>1.5450381944444445E-2</v>
      </c>
      <c r="J763" s="8">
        <v>27.501999999999999</v>
      </c>
      <c r="K763" s="8">
        <v>16.827000000000002</v>
      </c>
      <c r="L763" s="8" t="s">
        <v>60</v>
      </c>
      <c r="M763" s="8" t="s">
        <v>57</v>
      </c>
      <c r="N763" s="8" t="s">
        <v>118</v>
      </c>
      <c r="O763" s="8">
        <f>VLOOKUP(E763,'Points and Classes'!A:B,2,FALSE)</f>
        <v>22</v>
      </c>
      <c r="P763" s="8">
        <f>_xlfn.IFNA(VLOOKUP(N763&amp;G763,'By Class Overall'!A:F,6,FALSE),0)</f>
        <v>96</v>
      </c>
      <c r="Q763" s="8">
        <f>_xlfn.IFNA(VLOOKUP(N763&amp;G763,'By Class Overall'!A:G,7,FALSE),0)</f>
        <v>4</v>
      </c>
    </row>
    <row r="764" spans="1:17" x14ac:dyDescent="0.25">
      <c r="A764" s="8">
        <v>4</v>
      </c>
      <c r="B764" s="8" t="s">
        <v>12</v>
      </c>
      <c r="C764" s="8" t="s">
        <v>118</v>
      </c>
      <c r="D764" s="8">
        <v>7</v>
      </c>
      <c r="E764" s="8">
        <v>6</v>
      </c>
      <c r="F764" s="8">
        <v>39</v>
      </c>
      <c r="G764" s="8" t="s">
        <v>53</v>
      </c>
      <c r="H764" s="8">
        <v>14</v>
      </c>
      <c r="I764" s="9">
        <v>1.5521666666666665E-2</v>
      </c>
      <c r="J764" s="8">
        <v>33.661000000000001</v>
      </c>
      <c r="K764" s="8">
        <v>6.1589999999999998</v>
      </c>
      <c r="L764" s="8" t="s">
        <v>34</v>
      </c>
      <c r="M764" s="8" t="s">
        <v>55</v>
      </c>
      <c r="N764" s="8" t="s">
        <v>118</v>
      </c>
      <c r="O764" s="8">
        <f>VLOOKUP(E764,'Points and Classes'!A:B,2,FALSE)</f>
        <v>20</v>
      </c>
      <c r="P764" s="8">
        <f>_xlfn.IFNA(VLOOKUP(N764&amp;G764,'By Class Overall'!A:F,6,FALSE),0)</f>
        <v>59</v>
      </c>
      <c r="Q764" s="8">
        <f>_xlfn.IFNA(VLOOKUP(N764&amp;G764,'By Class Overall'!A:G,7,FALSE),0)</f>
        <v>7</v>
      </c>
    </row>
    <row r="765" spans="1:17" x14ac:dyDescent="0.25">
      <c r="A765" s="8">
        <v>4</v>
      </c>
      <c r="B765" s="8" t="s">
        <v>12</v>
      </c>
      <c r="C765" s="8" t="s">
        <v>118</v>
      </c>
      <c r="D765" s="8">
        <v>8</v>
      </c>
      <c r="E765" s="8">
        <v>7</v>
      </c>
      <c r="F765" s="8">
        <v>365</v>
      </c>
      <c r="G765" s="8" t="s">
        <v>58</v>
      </c>
      <c r="H765" s="8">
        <v>14</v>
      </c>
      <c r="I765" s="9">
        <v>1.5535034722222223E-2</v>
      </c>
      <c r="J765" s="8">
        <v>34.816000000000003</v>
      </c>
      <c r="K765" s="8">
        <v>1.155</v>
      </c>
      <c r="L765" s="8" t="s">
        <v>28</v>
      </c>
      <c r="M765" s="8" t="s">
        <v>70</v>
      </c>
      <c r="N765" s="8" t="s">
        <v>118</v>
      </c>
      <c r="O765" s="8">
        <f>VLOOKUP(E765,'Points and Classes'!A:B,2,FALSE)</f>
        <v>18</v>
      </c>
      <c r="P765" s="8">
        <f>_xlfn.IFNA(VLOOKUP(N765&amp;G765,'By Class Overall'!A:F,6,FALSE),0)</f>
        <v>48</v>
      </c>
      <c r="Q765" s="8">
        <f>_xlfn.IFNA(VLOOKUP(N765&amp;G765,'By Class Overall'!A:G,7,FALSE),0)</f>
        <v>9</v>
      </c>
    </row>
    <row r="766" spans="1:17" x14ac:dyDescent="0.25">
      <c r="A766" s="8">
        <v>4</v>
      </c>
      <c r="B766" s="8" t="s">
        <v>12</v>
      </c>
      <c r="C766" s="8" t="s">
        <v>118</v>
      </c>
      <c r="D766" s="8">
        <v>11</v>
      </c>
      <c r="E766" s="8">
        <v>8</v>
      </c>
      <c r="F766" s="8">
        <v>177</v>
      </c>
      <c r="G766" s="8" t="s">
        <v>51</v>
      </c>
      <c r="H766" s="8">
        <v>14</v>
      </c>
      <c r="I766" s="9">
        <v>1.5702627314814817E-2</v>
      </c>
      <c r="J766" s="8">
        <v>49.295999999999999</v>
      </c>
      <c r="K766" s="8">
        <v>3.4000000000000002E-2</v>
      </c>
      <c r="L766" s="8" t="s">
        <v>28</v>
      </c>
      <c r="M766" s="8" t="s">
        <v>52</v>
      </c>
      <c r="N766" s="8" t="s">
        <v>118</v>
      </c>
      <c r="O766" s="8">
        <f>VLOOKUP(E766,'Points and Classes'!A:B,2,FALSE)</f>
        <v>16</v>
      </c>
      <c r="P766" s="8">
        <f>_xlfn.IFNA(VLOOKUP(N766&amp;G766,'By Class Overall'!A:F,6,FALSE),0)</f>
        <v>50</v>
      </c>
      <c r="Q766" s="8">
        <f>_xlfn.IFNA(VLOOKUP(N766&amp;G766,'By Class Overall'!A:G,7,FALSE),0)</f>
        <v>8</v>
      </c>
    </row>
    <row r="767" spans="1:17" x14ac:dyDescent="0.25">
      <c r="A767" s="8">
        <v>4</v>
      </c>
      <c r="B767" s="8" t="s">
        <v>12</v>
      </c>
      <c r="C767" s="8" t="s">
        <v>118</v>
      </c>
      <c r="D767" s="8">
        <v>12</v>
      </c>
      <c r="E767" s="8">
        <v>9</v>
      </c>
      <c r="F767" s="8">
        <v>951</v>
      </c>
      <c r="G767" s="8" t="s">
        <v>725</v>
      </c>
      <c r="H767" s="8">
        <v>14</v>
      </c>
      <c r="I767" s="9">
        <v>1.583568287037037E-2</v>
      </c>
      <c r="J767" s="9">
        <v>7.0601851851851847E-4</v>
      </c>
      <c r="K767" s="8">
        <v>11.496</v>
      </c>
      <c r="L767" s="8" t="s">
        <v>17</v>
      </c>
      <c r="M767" s="8" t="s">
        <v>726</v>
      </c>
      <c r="N767" s="8" t="s">
        <v>118</v>
      </c>
      <c r="O767" s="8">
        <f>VLOOKUP(E767,'Points and Classes'!A:B,2,FALSE)</f>
        <v>14</v>
      </c>
      <c r="P767" s="8">
        <f>_xlfn.IFNA(VLOOKUP(N767&amp;G767,'By Class Overall'!A:F,6,FALSE),0)</f>
        <v>40</v>
      </c>
      <c r="Q767" s="8">
        <f>_xlfn.IFNA(VLOOKUP(N767&amp;G767,'By Class Overall'!A:G,7,FALSE),0)</f>
        <v>10</v>
      </c>
    </row>
    <row r="768" spans="1:17" x14ac:dyDescent="0.25">
      <c r="A768" s="8">
        <v>4</v>
      </c>
      <c r="B768" s="8" t="s">
        <v>12</v>
      </c>
      <c r="C768" s="8" t="s">
        <v>118</v>
      </c>
      <c r="D768" s="8" t="s">
        <v>38</v>
      </c>
      <c r="E768" s="8" t="s">
        <v>38</v>
      </c>
      <c r="F768" s="8">
        <v>58</v>
      </c>
      <c r="G768" s="8" t="s">
        <v>153</v>
      </c>
      <c r="J768" s="8" t="s">
        <v>38</v>
      </c>
      <c r="L768" s="8" t="s">
        <v>154</v>
      </c>
      <c r="M768" s="8" t="s">
        <v>67</v>
      </c>
      <c r="N768" s="8" t="s">
        <v>118</v>
      </c>
      <c r="O768" s="8">
        <f>VLOOKUP(E768,'Points and Classes'!A:B,2,FALSE)</f>
        <v>0</v>
      </c>
      <c r="P768" s="8">
        <f>_xlfn.IFNA(VLOOKUP(N768&amp;G768,'By Class Overall'!A:F,6,FALSE),0)</f>
        <v>0</v>
      </c>
      <c r="Q768" s="8">
        <f>_xlfn.IFNA(VLOOKUP(N768&amp;G768,'By Class Overall'!A:G,7,FALSE),0)</f>
        <v>0</v>
      </c>
    </row>
    <row r="769" spans="1:17" x14ac:dyDescent="0.25">
      <c r="A769" s="8">
        <v>4</v>
      </c>
      <c r="B769" s="8" t="s">
        <v>12</v>
      </c>
      <c r="C769" s="8" t="s">
        <v>118</v>
      </c>
      <c r="D769" s="8" t="s">
        <v>38</v>
      </c>
      <c r="E769" s="8" t="s">
        <v>38</v>
      </c>
      <c r="F769" s="8">
        <v>117</v>
      </c>
      <c r="G769" s="8" t="s">
        <v>16</v>
      </c>
      <c r="J769" s="8" t="s">
        <v>38</v>
      </c>
      <c r="L769" s="12" t="s">
        <v>34</v>
      </c>
      <c r="M769" s="8" t="s">
        <v>63</v>
      </c>
      <c r="N769" s="8" t="s">
        <v>118</v>
      </c>
      <c r="O769" s="8">
        <f>VLOOKUP(E769,'Points and Classes'!A:B,2,FALSE)</f>
        <v>0</v>
      </c>
      <c r="P769" s="8">
        <f>_xlfn.IFNA(VLOOKUP(N769&amp;G769,'By Class Overall'!A:F,6,FALSE),0)</f>
        <v>17</v>
      </c>
      <c r="Q769" s="8">
        <f>_xlfn.IFNA(VLOOKUP(N769&amp;G769,'By Class Overall'!A:G,7,FALSE),0)</f>
        <v>17</v>
      </c>
    </row>
    <row r="770" spans="1:17" x14ac:dyDescent="0.25">
      <c r="A770" s="8">
        <v>4</v>
      </c>
      <c r="B770" s="8" t="s">
        <v>12</v>
      </c>
      <c r="C770" s="8" t="s">
        <v>117</v>
      </c>
      <c r="D770" s="8">
        <v>1</v>
      </c>
      <c r="E770" s="8">
        <v>1</v>
      </c>
      <c r="F770" s="8">
        <v>527</v>
      </c>
      <c r="G770" s="8" t="s">
        <v>49</v>
      </c>
      <c r="H770" s="8">
        <v>14</v>
      </c>
      <c r="I770" s="9">
        <v>1.5132071759259262E-2</v>
      </c>
      <c r="L770" s="8" t="s">
        <v>15</v>
      </c>
      <c r="M770" s="8" t="s">
        <v>57</v>
      </c>
      <c r="N770" s="8" t="s">
        <v>117</v>
      </c>
      <c r="O770" s="8">
        <f>VLOOKUP(E770,'Points and Classes'!A:B,2,FALSE)</f>
        <v>50</v>
      </c>
      <c r="P770" s="8">
        <f>_xlfn.IFNA(VLOOKUP(N770&amp;G770,'By Class Overall'!A:F,6,FALSE),0)</f>
        <v>200</v>
      </c>
      <c r="Q770" s="8">
        <f>_xlfn.IFNA(VLOOKUP(N770&amp;G770,'By Class Overall'!A:G,7,FALSE),0)</f>
        <v>1</v>
      </c>
    </row>
    <row r="771" spans="1:17" x14ac:dyDescent="0.25">
      <c r="A771" s="8">
        <v>4</v>
      </c>
      <c r="B771" s="8" t="s">
        <v>12</v>
      </c>
      <c r="C771" s="8" t="s">
        <v>117</v>
      </c>
      <c r="D771" s="8">
        <v>9</v>
      </c>
      <c r="E771" s="8">
        <v>2</v>
      </c>
      <c r="F771" s="8">
        <v>93</v>
      </c>
      <c r="G771" s="8" t="s">
        <v>262</v>
      </c>
      <c r="H771" s="8">
        <v>14</v>
      </c>
      <c r="I771" s="9">
        <v>1.5555624999999998E-2</v>
      </c>
      <c r="J771" s="8">
        <v>36.594999999999999</v>
      </c>
      <c r="K771" s="8">
        <v>1.7789999999999999</v>
      </c>
      <c r="L771" s="8" t="s">
        <v>15</v>
      </c>
      <c r="M771" s="8" t="s">
        <v>264</v>
      </c>
      <c r="N771" s="8" t="s">
        <v>117</v>
      </c>
      <c r="O771" s="8">
        <f>VLOOKUP(E771,'Points and Classes'!A:B,2,FALSE)</f>
        <v>40</v>
      </c>
      <c r="P771" s="8">
        <f>_xlfn.IFNA(VLOOKUP(N771&amp;G771,'By Class Overall'!A:F,6,FALSE),0)</f>
        <v>132</v>
      </c>
      <c r="Q771" s="8">
        <f>_xlfn.IFNA(VLOOKUP(N771&amp;G771,'By Class Overall'!A:G,7,FALSE),0)</f>
        <v>2</v>
      </c>
    </row>
    <row r="772" spans="1:17" x14ac:dyDescent="0.25">
      <c r="A772" s="8">
        <v>4</v>
      </c>
      <c r="B772" s="8" t="s">
        <v>12</v>
      </c>
      <c r="C772" s="8" t="s">
        <v>117</v>
      </c>
      <c r="D772" s="8">
        <v>10</v>
      </c>
      <c r="E772" s="8">
        <v>3</v>
      </c>
      <c r="F772" s="8">
        <v>22</v>
      </c>
      <c r="G772" s="8" t="s">
        <v>21</v>
      </c>
      <c r="H772" s="8">
        <v>14</v>
      </c>
      <c r="I772" s="9">
        <v>1.5702233796296296E-2</v>
      </c>
      <c r="J772" s="8">
        <v>49.262</v>
      </c>
      <c r="K772" s="8">
        <v>12.667</v>
      </c>
      <c r="L772" s="8" t="s">
        <v>15</v>
      </c>
      <c r="M772" s="8" t="s">
        <v>67</v>
      </c>
      <c r="N772" s="8" t="s">
        <v>117</v>
      </c>
      <c r="O772" s="8">
        <f>VLOOKUP(E772,'Points and Classes'!A:B,2,FALSE)</f>
        <v>32</v>
      </c>
      <c r="P772" s="8">
        <f>_xlfn.IFNA(VLOOKUP(N772&amp;G772,'By Class Overall'!A:F,6,FALSE),0)</f>
        <v>108</v>
      </c>
      <c r="Q772" s="8">
        <f>_xlfn.IFNA(VLOOKUP(N772&amp;G772,'By Class Overall'!A:G,7,FALSE),0)</f>
        <v>3</v>
      </c>
    </row>
    <row r="773" spans="1:17" x14ac:dyDescent="0.25">
      <c r="A773" s="8">
        <v>4</v>
      </c>
      <c r="B773" s="8" t="s">
        <v>12</v>
      </c>
      <c r="C773" s="8" t="s">
        <v>117</v>
      </c>
      <c r="D773" s="8">
        <v>13</v>
      </c>
      <c r="E773" s="8">
        <v>4</v>
      </c>
      <c r="F773" s="8">
        <v>870</v>
      </c>
      <c r="G773" s="8" t="s">
        <v>40</v>
      </c>
      <c r="H773" s="8">
        <v>13</v>
      </c>
      <c r="I773" s="9">
        <v>1.5358854166666666E-2</v>
      </c>
      <c r="J773" s="8" t="s">
        <v>64</v>
      </c>
      <c r="K773" s="8" t="s">
        <v>64</v>
      </c>
      <c r="L773" s="8" t="s">
        <v>41</v>
      </c>
      <c r="M773" s="8" t="s">
        <v>42</v>
      </c>
      <c r="N773" s="8" t="s">
        <v>117</v>
      </c>
      <c r="O773" s="8">
        <f>VLOOKUP(E773,'Points and Classes'!A:B,2,FALSE)</f>
        <v>26</v>
      </c>
      <c r="P773" s="8">
        <f>_xlfn.IFNA(VLOOKUP(N773&amp;G773,'By Class Overall'!A:F,6,FALSE),0)</f>
        <v>46</v>
      </c>
      <c r="Q773" s="8">
        <f>_xlfn.IFNA(VLOOKUP(N773&amp;G773,'By Class Overall'!A:G,7,FALSE),0)</f>
        <v>5</v>
      </c>
    </row>
    <row r="774" spans="1:17" x14ac:dyDescent="0.25">
      <c r="A774" s="8">
        <v>4</v>
      </c>
      <c r="B774" s="8" t="s">
        <v>12</v>
      </c>
      <c r="C774" s="8" t="s">
        <v>117</v>
      </c>
      <c r="D774" s="8" t="s">
        <v>38</v>
      </c>
      <c r="E774" s="8" t="s">
        <v>38</v>
      </c>
      <c r="F774" s="8">
        <v>16</v>
      </c>
      <c r="G774" s="8" t="s">
        <v>722</v>
      </c>
      <c r="J774" s="8" t="s">
        <v>38</v>
      </c>
      <c r="L774" s="8" t="s">
        <v>728</v>
      </c>
      <c r="M774" s="8" t="s">
        <v>729</v>
      </c>
      <c r="N774" s="8" t="s">
        <v>117</v>
      </c>
      <c r="O774" s="8">
        <f>VLOOKUP(E774,'Points and Classes'!A:B,2,FALSE)</f>
        <v>0</v>
      </c>
      <c r="P774" s="8">
        <f>_xlfn.IFNA(VLOOKUP(N774&amp;G774,'By Class Overall'!A:F,6,FALSE),0)</f>
        <v>0</v>
      </c>
      <c r="Q774" s="8">
        <f>_xlfn.IFNA(VLOOKUP(N774&amp;G774,'By Class Overall'!A:G,7,FALSE),0)</f>
        <v>0</v>
      </c>
    </row>
    <row r="775" spans="1:17" x14ac:dyDescent="0.25">
      <c r="A775" s="8">
        <v>4</v>
      </c>
      <c r="B775" s="8" t="s">
        <v>12</v>
      </c>
      <c r="C775" s="8" t="s">
        <v>117</v>
      </c>
      <c r="D775" s="8" t="s">
        <v>38</v>
      </c>
      <c r="E775" s="8" t="s">
        <v>38</v>
      </c>
      <c r="F775" s="8">
        <v>82</v>
      </c>
      <c r="G775" s="8" t="s">
        <v>166</v>
      </c>
      <c r="J775" s="8" t="s">
        <v>38</v>
      </c>
      <c r="L775" s="8" t="s">
        <v>167</v>
      </c>
      <c r="M775" s="8" t="s">
        <v>168</v>
      </c>
      <c r="N775" s="8" t="s">
        <v>117</v>
      </c>
      <c r="O775" s="8">
        <f>VLOOKUP(E775,'Points and Classes'!A:B,2,FALSE)</f>
        <v>0</v>
      </c>
      <c r="P775" s="8">
        <f>_xlfn.IFNA(VLOOKUP(N775&amp;G775,'By Class Overall'!A:F,6,FALSE),0)</f>
        <v>0</v>
      </c>
      <c r="Q775" s="8">
        <f>_xlfn.IFNA(VLOOKUP(N775&amp;G775,'By Class Overall'!A:G,7,FALSE),0)</f>
        <v>0</v>
      </c>
    </row>
    <row r="776" spans="1:17" x14ac:dyDescent="0.25">
      <c r="A776" s="8">
        <v>4</v>
      </c>
      <c r="B776" s="8" t="s">
        <v>12</v>
      </c>
      <c r="C776" s="8" t="s">
        <v>119</v>
      </c>
      <c r="D776" s="8">
        <v>8</v>
      </c>
      <c r="E776" s="8">
        <v>1</v>
      </c>
      <c r="F776" s="8">
        <v>491</v>
      </c>
      <c r="G776" s="8" t="s">
        <v>712</v>
      </c>
      <c r="H776" s="8">
        <v>7</v>
      </c>
      <c r="I776" s="9">
        <v>8.8820138888888889E-3</v>
      </c>
      <c r="J776" s="9">
        <v>8.9120370370370362E-4</v>
      </c>
      <c r="K776" s="8">
        <v>9.5779999999999994</v>
      </c>
      <c r="L776" s="8" t="s">
        <v>79</v>
      </c>
      <c r="M776" s="8" t="s">
        <v>713</v>
      </c>
      <c r="N776" s="8" t="s">
        <v>119</v>
      </c>
      <c r="O776" s="8">
        <f>VLOOKUP(E776,'Points and Classes'!A:B,2,FALSE)</f>
        <v>50</v>
      </c>
      <c r="P776" s="8">
        <f>_xlfn.IFNA(VLOOKUP(N776&amp;G776,'By Class Overall'!A:F,6,FALSE),0)</f>
        <v>50</v>
      </c>
      <c r="Q776" s="8">
        <f>_xlfn.IFNA(VLOOKUP(N776&amp;G776,'By Class Overall'!A:G,7,FALSE),0)</f>
        <v>4</v>
      </c>
    </row>
    <row r="777" spans="1:17" x14ac:dyDescent="0.25">
      <c r="A777" s="8">
        <v>4</v>
      </c>
      <c r="B777" s="8" t="s">
        <v>12</v>
      </c>
      <c r="C777" s="8" t="s">
        <v>119</v>
      </c>
      <c r="D777" s="8">
        <v>9</v>
      </c>
      <c r="E777" s="8">
        <v>2</v>
      </c>
      <c r="F777" s="8">
        <v>317</v>
      </c>
      <c r="G777" s="8" t="s">
        <v>268</v>
      </c>
      <c r="H777" s="8">
        <v>7</v>
      </c>
      <c r="I777" s="9">
        <v>8.9376620370370374E-3</v>
      </c>
      <c r="J777" s="9">
        <v>9.4907407407407408E-4</v>
      </c>
      <c r="K777" s="8">
        <v>4.8079999999999998</v>
      </c>
      <c r="L777" s="8" t="s">
        <v>270</v>
      </c>
      <c r="M777" s="8" t="s">
        <v>271</v>
      </c>
      <c r="N777" s="8" t="s">
        <v>119</v>
      </c>
      <c r="O777" s="8">
        <f>VLOOKUP(E777,'Points and Classes'!A:B,2,FALSE)</f>
        <v>40</v>
      </c>
      <c r="P777" s="8">
        <f>_xlfn.IFNA(VLOOKUP(N777&amp;G777,'By Class Overall'!A:F,6,FALSE),0)</f>
        <v>138</v>
      </c>
      <c r="Q777" s="8">
        <f>_xlfn.IFNA(VLOOKUP(N777&amp;G777,'By Class Overall'!A:G,7,FALSE),0)</f>
        <v>3</v>
      </c>
    </row>
    <row r="778" spans="1:17" x14ac:dyDescent="0.25">
      <c r="A778" s="8">
        <v>4</v>
      </c>
      <c r="B778" s="8" t="s">
        <v>12</v>
      </c>
      <c r="C778" s="8" t="s">
        <v>119</v>
      </c>
      <c r="D778" s="8">
        <v>11</v>
      </c>
      <c r="E778" s="8">
        <v>3</v>
      </c>
      <c r="F778" s="8">
        <v>660</v>
      </c>
      <c r="G778" s="8" t="s">
        <v>35</v>
      </c>
      <c r="H778" s="8">
        <v>7</v>
      </c>
      <c r="I778" s="9">
        <v>9.059108796296296E-3</v>
      </c>
      <c r="J778" s="9">
        <v>1.0648148148148147E-3</v>
      </c>
      <c r="K778" s="8">
        <v>0.999</v>
      </c>
      <c r="L778" s="8" t="s">
        <v>79</v>
      </c>
      <c r="M778" s="8" t="s">
        <v>36</v>
      </c>
      <c r="N778" s="8" t="s">
        <v>119</v>
      </c>
      <c r="O778" s="8">
        <f>VLOOKUP(E778,'Points and Classes'!A:B,2,FALSE)</f>
        <v>32</v>
      </c>
      <c r="P778" s="8">
        <f>_xlfn.IFNA(VLOOKUP(N778&amp;G778,'By Class Overall'!A:F,6,FALSE),0)</f>
        <v>140</v>
      </c>
      <c r="Q778" s="8">
        <f>_xlfn.IFNA(VLOOKUP(N778&amp;G778,'By Class Overall'!A:G,7,FALSE),0)</f>
        <v>2</v>
      </c>
    </row>
    <row r="779" spans="1:17" x14ac:dyDescent="0.25">
      <c r="A779" s="8">
        <v>4</v>
      </c>
      <c r="B779" s="8" t="s">
        <v>12</v>
      </c>
      <c r="C779" s="8" t="s">
        <v>119</v>
      </c>
      <c r="D779" s="8">
        <v>12</v>
      </c>
      <c r="E779" s="8">
        <v>4</v>
      </c>
      <c r="F779" s="8">
        <v>113</v>
      </c>
      <c r="G779" s="8" t="s">
        <v>149</v>
      </c>
      <c r="H779" s="8">
        <v>7</v>
      </c>
      <c r="I779" s="9">
        <v>9.0628472222222221E-3</v>
      </c>
      <c r="J779" s="9">
        <v>1.0648148148148147E-3</v>
      </c>
      <c r="K779" s="8">
        <v>0.32300000000000001</v>
      </c>
      <c r="L779" s="8" t="s">
        <v>206</v>
      </c>
      <c r="M779" s="8" t="s">
        <v>437</v>
      </c>
      <c r="N779" s="8" t="s">
        <v>119</v>
      </c>
      <c r="O779" s="8">
        <f>VLOOKUP(E779,'Points and Classes'!A:B,2,FALSE)</f>
        <v>26</v>
      </c>
      <c r="P779" s="8">
        <f>_xlfn.IFNA(VLOOKUP(N779&amp;G779,'By Class Overall'!A:F,6,FALSE),0)</f>
        <v>46</v>
      </c>
      <c r="Q779" s="8">
        <f>_xlfn.IFNA(VLOOKUP(N779&amp;G779,'By Class Overall'!A:G,7,FALSE),0)</f>
        <v>6</v>
      </c>
    </row>
    <row r="780" spans="1:17" x14ac:dyDescent="0.25">
      <c r="A780" s="8">
        <v>4</v>
      </c>
      <c r="B780" s="8" t="s">
        <v>12</v>
      </c>
      <c r="C780" s="8" t="s">
        <v>119</v>
      </c>
      <c r="D780" s="8">
        <v>13</v>
      </c>
      <c r="E780" s="8">
        <v>5</v>
      </c>
      <c r="F780" s="8">
        <v>142</v>
      </c>
      <c r="G780" s="8" t="s">
        <v>138</v>
      </c>
      <c r="H780" s="8">
        <v>6</v>
      </c>
      <c r="I780" s="9">
        <v>8.1650810185185194E-3</v>
      </c>
      <c r="J780" s="8" t="s">
        <v>64</v>
      </c>
      <c r="K780" s="8" t="s">
        <v>64</v>
      </c>
      <c r="L780" s="8" t="s">
        <v>229</v>
      </c>
      <c r="M780" s="8" t="s">
        <v>89</v>
      </c>
      <c r="N780" s="8" t="s">
        <v>119</v>
      </c>
      <c r="O780" s="8">
        <f>VLOOKUP(E780,'Points and Classes'!A:B,2,FALSE)</f>
        <v>22</v>
      </c>
      <c r="P780" s="8">
        <f>_xlfn.IFNA(VLOOKUP(N780&amp;G780,'By Class Overall'!A:F,6,FALSE),0)</f>
        <v>44</v>
      </c>
      <c r="Q780" s="8">
        <f>_xlfn.IFNA(VLOOKUP(N780&amp;G780,'By Class Overall'!A:G,7,FALSE),0)</f>
        <v>7</v>
      </c>
    </row>
    <row r="781" spans="1:17" x14ac:dyDescent="0.25">
      <c r="A781" s="8">
        <v>4</v>
      </c>
      <c r="B781" s="8" t="s">
        <v>12</v>
      </c>
      <c r="C781" s="8" t="s">
        <v>119</v>
      </c>
      <c r="D781" s="8">
        <v>15</v>
      </c>
      <c r="E781" s="8">
        <v>6</v>
      </c>
      <c r="F781" s="8">
        <v>32</v>
      </c>
      <c r="G781" s="8" t="s">
        <v>94</v>
      </c>
      <c r="H781" s="8">
        <v>3</v>
      </c>
      <c r="I781" s="9">
        <v>6.2374768518518517E-3</v>
      </c>
      <c r="J781" s="8" t="s">
        <v>80</v>
      </c>
      <c r="K781" s="8" t="s">
        <v>62</v>
      </c>
      <c r="L781" s="8" t="s">
        <v>95</v>
      </c>
      <c r="M781" s="8" t="s">
        <v>96</v>
      </c>
      <c r="N781" s="8" t="s">
        <v>119</v>
      </c>
      <c r="O781" s="8">
        <f>VLOOKUP(E781,'Points and Classes'!A:B,2,FALSE)</f>
        <v>20</v>
      </c>
      <c r="P781" s="8">
        <f>_xlfn.IFNA(VLOOKUP(N781&amp;G781,'By Class Overall'!A:F,6,FALSE),0)</f>
        <v>142</v>
      </c>
      <c r="Q781" s="8">
        <f>_xlfn.IFNA(VLOOKUP(N781&amp;G781,'By Class Overall'!A:G,7,FALSE),0)</f>
        <v>1</v>
      </c>
    </row>
    <row r="782" spans="1:17" x14ac:dyDescent="0.25">
      <c r="A782" s="8">
        <v>4</v>
      </c>
      <c r="B782" s="8" t="s">
        <v>12</v>
      </c>
      <c r="C782" s="8" t="s">
        <v>276</v>
      </c>
      <c r="D782" s="8">
        <v>1</v>
      </c>
      <c r="E782" s="8">
        <v>1</v>
      </c>
      <c r="F782" s="8">
        <v>527</v>
      </c>
      <c r="G782" s="8" t="s">
        <v>49</v>
      </c>
      <c r="H782" s="8">
        <v>7</v>
      </c>
      <c r="I782" s="9">
        <v>7.7352546296296301E-3</v>
      </c>
      <c r="L782" s="8" t="s">
        <v>15</v>
      </c>
      <c r="M782" s="8" t="s">
        <v>57</v>
      </c>
      <c r="N782" s="8" t="s">
        <v>276</v>
      </c>
      <c r="O782" s="8">
        <f>VLOOKUP(E782,'Points and Classes'!A:B,2,FALSE)</f>
        <v>50</v>
      </c>
      <c r="P782" s="8">
        <f>_xlfn.IFNA(VLOOKUP(N782&amp;G782,'By Class Overall'!A:F,6,FALSE),0)</f>
        <v>140</v>
      </c>
      <c r="Q782" s="8">
        <f>_xlfn.IFNA(VLOOKUP(N782&amp;G782,'By Class Overall'!A:G,7,FALSE),0)</f>
        <v>1</v>
      </c>
    </row>
    <row r="783" spans="1:17" x14ac:dyDescent="0.25">
      <c r="A783" s="8">
        <v>4</v>
      </c>
      <c r="B783" s="8" t="s">
        <v>12</v>
      </c>
      <c r="C783" s="8" t="s">
        <v>276</v>
      </c>
      <c r="D783" s="8">
        <v>2</v>
      </c>
      <c r="E783" s="8">
        <v>2</v>
      </c>
      <c r="F783" s="8">
        <v>93</v>
      </c>
      <c r="G783" s="8" t="s">
        <v>262</v>
      </c>
      <c r="H783" s="8">
        <v>7</v>
      </c>
      <c r="I783" s="9">
        <v>7.81982638888889E-3</v>
      </c>
      <c r="J783" s="8">
        <v>7.3070000000000004</v>
      </c>
      <c r="K783" s="8">
        <v>7.3070000000000004</v>
      </c>
      <c r="L783" s="8" t="s">
        <v>15</v>
      </c>
      <c r="M783" s="8" t="s">
        <v>264</v>
      </c>
      <c r="N783" s="8" t="s">
        <v>276</v>
      </c>
      <c r="O783" s="8">
        <f>VLOOKUP(E783,'Points and Classes'!A:B,2,FALSE)</f>
        <v>40</v>
      </c>
      <c r="P783" s="8">
        <f>_xlfn.IFNA(VLOOKUP(N783&amp;G783,'By Class Overall'!A:F,6,FALSE),0)</f>
        <v>116</v>
      </c>
      <c r="Q783" s="8">
        <f>_xlfn.IFNA(VLOOKUP(N783&amp;G783,'By Class Overall'!A:G,7,FALSE),0)</f>
        <v>3</v>
      </c>
    </row>
    <row r="784" spans="1:17" x14ac:dyDescent="0.25">
      <c r="A784" s="8">
        <v>4</v>
      </c>
      <c r="B784" s="8" t="s">
        <v>12</v>
      </c>
      <c r="C784" s="8" t="s">
        <v>276</v>
      </c>
      <c r="D784" s="8">
        <v>3</v>
      </c>
      <c r="E784" s="8">
        <v>3</v>
      </c>
      <c r="F784" s="8">
        <v>966</v>
      </c>
      <c r="G784" s="8" t="s">
        <v>190</v>
      </c>
      <c r="H784" s="8">
        <v>7</v>
      </c>
      <c r="I784" s="9">
        <v>7.8970370370370375E-3</v>
      </c>
      <c r="J784" s="8">
        <v>13.978</v>
      </c>
      <c r="K784" s="8">
        <v>6.6710000000000003</v>
      </c>
      <c r="L784" s="8" t="s">
        <v>161</v>
      </c>
      <c r="M784" s="8" t="s">
        <v>450</v>
      </c>
      <c r="N784" s="8" t="s">
        <v>276</v>
      </c>
      <c r="O784" s="8">
        <f>VLOOKUP(E784,'Points and Classes'!A:B,2,FALSE)</f>
        <v>32</v>
      </c>
      <c r="P784" s="8">
        <f>_xlfn.IFNA(VLOOKUP(N784&amp;G784,'By Class Overall'!A:F,6,FALSE),0)</f>
        <v>124</v>
      </c>
      <c r="Q784" s="8">
        <f>_xlfn.IFNA(VLOOKUP(N784&amp;G784,'By Class Overall'!A:G,7,FALSE),0)</f>
        <v>2</v>
      </c>
    </row>
    <row r="785" spans="1:17" x14ac:dyDescent="0.25">
      <c r="A785" s="8">
        <v>4</v>
      </c>
      <c r="B785" s="8" t="s">
        <v>12</v>
      </c>
      <c r="C785" s="8" t="s">
        <v>276</v>
      </c>
      <c r="D785" s="8">
        <v>4</v>
      </c>
      <c r="E785" s="8">
        <v>4</v>
      </c>
      <c r="F785" s="8">
        <v>22</v>
      </c>
      <c r="G785" s="8" t="s">
        <v>21</v>
      </c>
      <c r="H785" s="8">
        <v>7</v>
      </c>
      <c r="I785" s="9">
        <v>7.9189351851851851E-3</v>
      </c>
      <c r="J785" s="8">
        <v>15.87</v>
      </c>
      <c r="K785" s="8">
        <v>1.8919999999999999</v>
      </c>
      <c r="L785" s="8" t="s">
        <v>15</v>
      </c>
      <c r="M785" s="8" t="s">
        <v>67</v>
      </c>
      <c r="N785" s="8" t="s">
        <v>276</v>
      </c>
      <c r="O785" s="8">
        <f>VLOOKUP(E785,'Points and Classes'!A:B,2,FALSE)</f>
        <v>26</v>
      </c>
      <c r="P785" s="8">
        <f>_xlfn.IFNA(VLOOKUP(N785&amp;G785,'By Class Overall'!A:F,6,FALSE),0)</f>
        <v>102</v>
      </c>
      <c r="Q785" s="8">
        <f>_xlfn.IFNA(VLOOKUP(N785&amp;G785,'By Class Overall'!A:G,7,FALSE),0)</f>
        <v>4</v>
      </c>
    </row>
    <row r="786" spans="1:17" x14ac:dyDescent="0.25">
      <c r="A786" s="8">
        <v>4</v>
      </c>
      <c r="B786" s="8" t="s">
        <v>12</v>
      </c>
      <c r="C786" s="8" t="s">
        <v>276</v>
      </c>
      <c r="D786" s="8">
        <v>8</v>
      </c>
      <c r="E786" s="8">
        <v>5</v>
      </c>
      <c r="F786" s="8">
        <v>179</v>
      </c>
      <c r="G786" s="8" t="s">
        <v>716</v>
      </c>
      <c r="H786" s="8">
        <v>7</v>
      </c>
      <c r="I786" s="9">
        <v>8.1875925925925918E-3</v>
      </c>
      <c r="J786" s="8">
        <v>39.082000000000001</v>
      </c>
      <c r="K786" s="8">
        <v>9.0299999999999994</v>
      </c>
      <c r="L786" s="8" t="s">
        <v>717</v>
      </c>
      <c r="M786" s="8" t="s">
        <v>718</v>
      </c>
      <c r="N786" s="8" t="s">
        <v>276</v>
      </c>
      <c r="O786" s="8">
        <f>VLOOKUP(E786,'Points and Classes'!A:B,2,FALSE)</f>
        <v>22</v>
      </c>
      <c r="P786" s="8">
        <f>_xlfn.IFNA(VLOOKUP(N786&amp;G786,'By Class Overall'!A:F,6,FALSE),0)</f>
        <v>48</v>
      </c>
      <c r="Q786" s="8">
        <f>_xlfn.IFNA(VLOOKUP(N786&amp;G786,'By Class Overall'!A:G,7,FALSE),0)</f>
        <v>6</v>
      </c>
    </row>
    <row r="787" spans="1:17" x14ac:dyDescent="0.25">
      <c r="A787" s="8">
        <v>4</v>
      </c>
      <c r="B787" s="8" t="s">
        <v>12</v>
      </c>
      <c r="C787" s="8" t="s">
        <v>276</v>
      </c>
      <c r="D787" s="8">
        <v>12</v>
      </c>
      <c r="E787" s="8">
        <v>6</v>
      </c>
      <c r="F787" s="8">
        <v>870</v>
      </c>
      <c r="G787" s="8" t="s">
        <v>40</v>
      </c>
      <c r="H787" s="8">
        <v>7</v>
      </c>
      <c r="I787" s="9">
        <v>8.2538425925925921E-3</v>
      </c>
      <c r="J787" s="8">
        <v>44.805999999999997</v>
      </c>
      <c r="K787" s="8">
        <v>0.65200000000000002</v>
      </c>
      <c r="L787" s="8" t="s">
        <v>41</v>
      </c>
      <c r="M787" s="8" t="s">
        <v>42</v>
      </c>
      <c r="N787" s="8" t="s">
        <v>276</v>
      </c>
      <c r="O787" s="8">
        <f>VLOOKUP(E787,'Points and Classes'!A:B,2,FALSE)</f>
        <v>20</v>
      </c>
      <c r="P787" s="8">
        <f>_xlfn.IFNA(VLOOKUP(N787&amp;G787,'By Class Overall'!A:F,6,FALSE),0)</f>
        <v>46</v>
      </c>
      <c r="Q787" s="8">
        <f>_xlfn.IFNA(VLOOKUP(N787&amp;G787,'By Class Overall'!A:G,7,FALSE),0)</f>
        <v>7</v>
      </c>
    </row>
    <row r="788" spans="1:17" x14ac:dyDescent="0.25">
      <c r="A788" s="8">
        <v>4</v>
      </c>
      <c r="B788" s="8" t="s">
        <v>12</v>
      </c>
      <c r="C788" s="8" t="s">
        <v>276</v>
      </c>
      <c r="D788" s="8">
        <v>14</v>
      </c>
      <c r="E788" s="8">
        <v>7</v>
      </c>
      <c r="F788" s="8">
        <v>878</v>
      </c>
      <c r="G788" s="8" t="s">
        <v>723</v>
      </c>
      <c r="H788" s="8">
        <v>7</v>
      </c>
      <c r="I788" s="9">
        <v>8.4346180555555546E-3</v>
      </c>
      <c r="J788" s="9">
        <v>6.9444444444444447E-4</v>
      </c>
      <c r="K788" s="8">
        <v>7.55</v>
      </c>
      <c r="L788" s="8" t="s">
        <v>724</v>
      </c>
      <c r="M788" s="8" t="s">
        <v>57</v>
      </c>
      <c r="N788" s="8" t="s">
        <v>276</v>
      </c>
      <c r="O788" s="8">
        <f>VLOOKUP(E788,'Points and Classes'!A:B,2,FALSE)</f>
        <v>18</v>
      </c>
      <c r="P788" s="8">
        <f>_xlfn.IFNA(VLOOKUP(N788&amp;G788,'By Class Overall'!A:F,6,FALSE),0)</f>
        <v>18</v>
      </c>
      <c r="Q788" s="8">
        <f>_xlfn.IFNA(VLOOKUP(N788&amp;G788,'By Class Overall'!A:G,7,FALSE),0)</f>
        <v>10</v>
      </c>
    </row>
    <row r="789" spans="1:17" x14ac:dyDescent="0.25">
      <c r="A789" s="8">
        <v>4</v>
      </c>
      <c r="B789" s="8" t="s">
        <v>12</v>
      </c>
      <c r="C789" s="8" t="s">
        <v>276</v>
      </c>
      <c r="D789" s="8" t="s">
        <v>151</v>
      </c>
      <c r="E789" s="8" t="s">
        <v>151</v>
      </c>
      <c r="F789" s="8">
        <v>82</v>
      </c>
      <c r="G789" s="8" t="s">
        <v>166</v>
      </c>
      <c r="I789" s="8">
        <v>2.6829999999999998</v>
      </c>
      <c r="J789" s="8" t="s">
        <v>151</v>
      </c>
      <c r="K789" s="8" t="s">
        <v>80</v>
      </c>
      <c r="L789" s="8" t="s">
        <v>167</v>
      </c>
      <c r="M789" s="8" t="s">
        <v>168</v>
      </c>
      <c r="N789" s="8" t="s">
        <v>276</v>
      </c>
      <c r="O789" s="8">
        <v>0</v>
      </c>
      <c r="P789" s="8">
        <f>_xlfn.IFNA(VLOOKUP(N789&amp;G789,'By Class Overall'!A:F,6,FALSE),0)</f>
        <v>0</v>
      </c>
      <c r="Q789" s="8">
        <f>_xlfn.IFNA(VLOOKUP(N789&amp;G789,'By Class Overall'!A:G,7,FALSE),0)</f>
        <v>12</v>
      </c>
    </row>
    <row r="790" spans="1:17" x14ac:dyDescent="0.25">
      <c r="A790" s="8">
        <v>4</v>
      </c>
      <c r="B790" s="8" t="s">
        <v>12</v>
      </c>
      <c r="C790" s="8" t="s">
        <v>276</v>
      </c>
      <c r="D790" s="8" t="s">
        <v>38</v>
      </c>
      <c r="E790" s="8" t="s">
        <v>38</v>
      </c>
      <c r="F790" s="8">
        <v>750</v>
      </c>
      <c r="G790" s="8" t="s">
        <v>204</v>
      </c>
      <c r="J790" s="8" t="s">
        <v>38</v>
      </c>
      <c r="L790" s="8" t="s">
        <v>15</v>
      </c>
      <c r="M790" s="8" t="s">
        <v>205</v>
      </c>
      <c r="N790" s="8" t="s">
        <v>276</v>
      </c>
      <c r="O790" s="8">
        <f>VLOOKUP(E790,'Points and Classes'!A:B,2,FALSE)</f>
        <v>0</v>
      </c>
      <c r="P790" s="8">
        <f>_xlfn.IFNA(VLOOKUP(N790&amp;G790,'By Class Overall'!A:F,6,FALSE),0)</f>
        <v>0</v>
      </c>
      <c r="Q790" s="8">
        <f>_xlfn.IFNA(VLOOKUP(N790&amp;G790,'By Class Overall'!A:G,7,FALSE),0)</f>
        <v>0</v>
      </c>
    </row>
    <row r="791" spans="1:17" x14ac:dyDescent="0.25">
      <c r="A791" s="8">
        <v>4</v>
      </c>
      <c r="B791" s="8" t="s">
        <v>12</v>
      </c>
      <c r="C791" s="8" t="s">
        <v>90</v>
      </c>
      <c r="D791" s="8">
        <v>1</v>
      </c>
      <c r="E791" s="8">
        <v>1</v>
      </c>
      <c r="F791" s="8">
        <v>82</v>
      </c>
      <c r="G791" s="8" t="s">
        <v>166</v>
      </c>
      <c r="H791" s="8">
        <v>7</v>
      </c>
      <c r="I791" s="9">
        <v>7.7283101851851853E-3</v>
      </c>
      <c r="L791" s="8" t="s">
        <v>167</v>
      </c>
      <c r="M791" s="8" t="s">
        <v>168</v>
      </c>
      <c r="N791" s="8" t="s">
        <v>90</v>
      </c>
      <c r="O791" s="8">
        <f>VLOOKUP(E791,'Points and Classes'!A:B,2,FALSE)</f>
        <v>50</v>
      </c>
      <c r="P791" s="8">
        <f>_xlfn.IFNA(VLOOKUP(N791&amp;G791,'By Class Overall'!A:F,6,FALSE),0)</f>
        <v>50</v>
      </c>
      <c r="Q791" s="8">
        <f>_xlfn.IFNA(VLOOKUP(N791&amp;G791,'By Class Overall'!A:G,7,FALSE),0)</f>
        <v>4</v>
      </c>
    </row>
    <row r="792" spans="1:17" x14ac:dyDescent="0.25">
      <c r="A792" s="8">
        <v>4</v>
      </c>
      <c r="B792" s="8" t="s">
        <v>12</v>
      </c>
      <c r="C792" s="8" t="s">
        <v>90</v>
      </c>
      <c r="D792" s="8">
        <v>2</v>
      </c>
      <c r="E792" s="8">
        <v>2</v>
      </c>
      <c r="F792" s="8">
        <v>122</v>
      </c>
      <c r="G792" s="8" t="s">
        <v>56</v>
      </c>
      <c r="H792" s="8">
        <v>7</v>
      </c>
      <c r="I792" s="9">
        <v>7.7788194444444432E-3</v>
      </c>
      <c r="J792" s="8">
        <v>4.3639999999999999</v>
      </c>
      <c r="K792" s="8">
        <v>4.3639999999999999</v>
      </c>
      <c r="L792" s="8" t="s">
        <v>15</v>
      </c>
      <c r="M792" s="8" t="s">
        <v>511</v>
      </c>
      <c r="N792" s="8" t="s">
        <v>90</v>
      </c>
      <c r="O792" s="8">
        <f>VLOOKUP(E792,'Points and Classes'!A:B,2,FALSE)</f>
        <v>40</v>
      </c>
      <c r="P792" s="8">
        <f>_xlfn.IFNA(VLOOKUP(N792&amp;G792,'By Class Overall'!A:F,6,FALSE),0)</f>
        <v>172</v>
      </c>
      <c r="Q792" s="8">
        <f>_xlfn.IFNA(VLOOKUP(N792&amp;G792,'By Class Overall'!A:G,7,FALSE),0)</f>
        <v>1</v>
      </c>
    </row>
    <row r="793" spans="1:17" x14ac:dyDescent="0.25">
      <c r="A793" s="8">
        <v>4</v>
      </c>
      <c r="B793" s="8" t="s">
        <v>12</v>
      </c>
      <c r="C793" s="8" t="s">
        <v>90</v>
      </c>
      <c r="D793" s="8">
        <v>3</v>
      </c>
      <c r="E793" s="8">
        <v>3</v>
      </c>
      <c r="F793" s="8">
        <v>22</v>
      </c>
      <c r="G793" s="8" t="s">
        <v>21</v>
      </c>
      <c r="H793" s="8">
        <v>7</v>
      </c>
      <c r="I793" s="9">
        <v>7.938148148148149E-3</v>
      </c>
      <c r="J793" s="8">
        <v>18.13</v>
      </c>
      <c r="K793" s="8">
        <v>13.766</v>
      </c>
      <c r="L793" s="8" t="s">
        <v>15</v>
      </c>
      <c r="M793" s="8" t="s">
        <v>67</v>
      </c>
      <c r="N793" s="8" t="s">
        <v>90</v>
      </c>
      <c r="O793" s="8">
        <f>VLOOKUP(E793,'Points and Classes'!A:B,2,FALSE)</f>
        <v>32</v>
      </c>
      <c r="P793" s="8">
        <f>_xlfn.IFNA(VLOOKUP(N793&amp;G793,'By Class Overall'!A:F,6,FALSE),0)</f>
        <v>140</v>
      </c>
      <c r="Q793" s="8">
        <f>_xlfn.IFNA(VLOOKUP(N793&amp;G793,'By Class Overall'!A:G,7,FALSE),0)</f>
        <v>2</v>
      </c>
    </row>
    <row r="794" spans="1:17" x14ac:dyDescent="0.25">
      <c r="A794" s="8">
        <v>4</v>
      </c>
      <c r="B794" s="8" t="s">
        <v>12</v>
      </c>
      <c r="C794" s="8" t="s">
        <v>90</v>
      </c>
      <c r="D794" s="8">
        <v>4</v>
      </c>
      <c r="E794" s="8">
        <v>4</v>
      </c>
      <c r="F794" s="8">
        <v>126</v>
      </c>
      <c r="G794" s="8" t="s">
        <v>405</v>
      </c>
      <c r="H794" s="8">
        <v>7</v>
      </c>
      <c r="I794" s="9">
        <v>8.1344444444444441E-3</v>
      </c>
      <c r="J794" s="8">
        <v>35.090000000000003</v>
      </c>
      <c r="K794" s="8">
        <v>16.96</v>
      </c>
      <c r="L794" s="8" t="s">
        <v>15</v>
      </c>
      <c r="M794" s="8" t="s">
        <v>407</v>
      </c>
      <c r="N794" s="8" t="s">
        <v>90</v>
      </c>
      <c r="O794" s="8">
        <f>VLOOKUP(E794,'Points and Classes'!A:B,2,FALSE)</f>
        <v>26</v>
      </c>
      <c r="P794" s="8">
        <f>_xlfn.IFNA(VLOOKUP(N794&amp;G794,'By Class Overall'!A:F,6,FALSE),0)</f>
        <v>74</v>
      </c>
      <c r="Q794" s="8">
        <f>_xlfn.IFNA(VLOOKUP(N794&amp;G794,'By Class Overall'!A:G,7,FALSE),0)</f>
        <v>3</v>
      </c>
    </row>
    <row r="795" spans="1:17" x14ac:dyDescent="0.25">
      <c r="A795" s="8">
        <v>4</v>
      </c>
      <c r="B795" s="8" t="s">
        <v>12</v>
      </c>
      <c r="C795" s="8" t="s">
        <v>90</v>
      </c>
      <c r="D795" s="8">
        <v>5</v>
      </c>
      <c r="E795" s="8">
        <v>5</v>
      </c>
      <c r="F795" s="8">
        <v>750</v>
      </c>
      <c r="G795" s="8" t="s">
        <v>204</v>
      </c>
      <c r="H795" s="8">
        <v>7</v>
      </c>
      <c r="I795" s="9">
        <v>8.2070949074074077E-3</v>
      </c>
      <c r="J795" s="8">
        <v>41.366999999999997</v>
      </c>
      <c r="K795" s="8">
        <v>6.2770000000000001</v>
      </c>
      <c r="L795" s="8" t="s">
        <v>15</v>
      </c>
      <c r="M795" s="8" t="s">
        <v>205</v>
      </c>
      <c r="N795" s="8" t="s">
        <v>90</v>
      </c>
      <c r="O795" s="8">
        <f>VLOOKUP(E795,'Points and Classes'!A:B,2,FALSE)</f>
        <v>22</v>
      </c>
      <c r="P795" s="8">
        <f>_xlfn.IFNA(VLOOKUP(N795&amp;G795,'By Class Overall'!A:F,6,FALSE),0)</f>
        <v>22</v>
      </c>
      <c r="Q795" s="8">
        <f>_xlfn.IFNA(VLOOKUP(N795&amp;G795,'By Class Overall'!A:G,7,FALSE),0)</f>
        <v>9</v>
      </c>
    </row>
    <row r="796" spans="1:17" x14ac:dyDescent="0.25">
      <c r="A796" s="8">
        <v>4</v>
      </c>
      <c r="B796" s="8" t="s">
        <v>12</v>
      </c>
      <c r="C796" s="8" t="s">
        <v>90</v>
      </c>
      <c r="D796" s="8">
        <v>6</v>
      </c>
      <c r="E796" s="8">
        <v>6</v>
      </c>
      <c r="F796" s="8">
        <v>870</v>
      </c>
      <c r="G796" s="8" t="s">
        <v>40</v>
      </c>
      <c r="H796" s="8">
        <v>7</v>
      </c>
      <c r="I796" s="9">
        <v>8.2575694444444441E-3</v>
      </c>
      <c r="J796" s="8">
        <v>45.728000000000002</v>
      </c>
      <c r="K796" s="8">
        <v>4.3609999999999998</v>
      </c>
      <c r="L796" s="8" t="s">
        <v>41</v>
      </c>
      <c r="M796" s="8" t="s">
        <v>42</v>
      </c>
      <c r="N796" s="8" t="s">
        <v>90</v>
      </c>
      <c r="O796" s="8">
        <f>VLOOKUP(E796,'Points and Classes'!A:B,2,FALSE)</f>
        <v>20</v>
      </c>
      <c r="P796" s="8">
        <f>_xlfn.IFNA(VLOOKUP(N796&amp;G796,'By Class Overall'!A:F,6,FALSE),0)</f>
        <v>20</v>
      </c>
      <c r="Q796" s="8">
        <f>_xlfn.IFNA(VLOOKUP(N796&amp;G796,'By Class Overall'!A:G,7,FALSE),0)</f>
        <v>11</v>
      </c>
    </row>
    <row r="797" spans="1:17" x14ac:dyDescent="0.25">
      <c r="A797" s="8">
        <v>4</v>
      </c>
      <c r="B797" s="8" t="s">
        <v>12</v>
      </c>
      <c r="C797" s="8" t="s">
        <v>90</v>
      </c>
      <c r="D797" s="8">
        <v>7</v>
      </c>
      <c r="E797" s="8">
        <v>7</v>
      </c>
      <c r="F797" s="8">
        <v>878</v>
      </c>
      <c r="G797" s="8" t="s">
        <v>723</v>
      </c>
      <c r="H797" s="8">
        <v>7</v>
      </c>
      <c r="I797" s="9">
        <v>8.3366319444444451E-3</v>
      </c>
      <c r="J797" s="8">
        <v>52.558999999999997</v>
      </c>
      <c r="K797" s="8">
        <v>6.8310000000000004</v>
      </c>
      <c r="L797" s="8" t="s">
        <v>724</v>
      </c>
      <c r="M797" s="8" t="s">
        <v>57</v>
      </c>
      <c r="N797" s="8" t="s">
        <v>90</v>
      </c>
      <c r="O797" s="8">
        <f>VLOOKUP(E797,'Points and Classes'!A:B,2,FALSE)</f>
        <v>18</v>
      </c>
      <c r="P797" s="8">
        <f>_xlfn.IFNA(VLOOKUP(N797&amp;G797,'By Class Overall'!A:F,6,FALSE),0)</f>
        <v>18</v>
      </c>
      <c r="Q797" s="8">
        <f>_xlfn.IFNA(VLOOKUP(N797&amp;G797,'By Class Overall'!A:G,7,FALSE),0)</f>
        <v>13</v>
      </c>
    </row>
    <row r="798" spans="1:17" x14ac:dyDescent="0.25">
      <c r="A798" s="8">
        <v>4</v>
      </c>
      <c r="B798" s="8" t="s">
        <v>12</v>
      </c>
      <c r="C798" s="8" t="s">
        <v>90</v>
      </c>
      <c r="D798" s="8" t="s">
        <v>38</v>
      </c>
      <c r="E798" s="8" t="s">
        <v>38</v>
      </c>
      <c r="F798" s="8">
        <v>179</v>
      </c>
      <c r="G798" s="8" t="s">
        <v>716</v>
      </c>
      <c r="J798" s="8" t="s">
        <v>38</v>
      </c>
      <c r="L798" s="8" t="s">
        <v>717</v>
      </c>
      <c r="M798" s="8" t="s">
        <v>718</v>
      </c>
      <c r="N798" s="8" t="s">
        <v>90</v>
      </c>
      <c r="O798" s="8">
        <f>VLOOKUP(E798,'Points and Classes'!A:B,2,FALSE)</f>
        <v>0</v>
      </c>
      <c r="P798" s="8">
        <f>_xlfn.IFNA(VLOOKUP(N798&amp;G798,'By Class Overall'!A:F,6,FALSE),0)</f>
        <v>0</v>
      </c>
      <c r="Q798" s="8">
        <f>_xlfn.IFNA(VLOOKUP(N798&amp;G798,'By Class Overall'!A:G,7,FALSE),0)</f>
        <v>0</v>
      </c>
    </row>
    <row r="799" spans="1:17" x14ac:dyDescent="0.25">
      <c r="A799" s="8">
        <v>4</v>
      </c>
      <c r="B799" s="8" t="s">
        <v>12</v>
      </c>
      <c r="C799" s="8" t="s">
        <v>90</v>
      </c>
      <c r="D799" s="8" t="s">
        <v>38</v>
      </c>
      <c r="E799" s="8" t="s">
        <v>38</v>
      </c>
      <c r="F799" s="8">
        <v>966</v>
      </c>
      <c r="G799" s="8" t="s">
        <v>190</v>
      </c>
      <c r="J799" s="8" t="s">
        <v>38</v>
      </c>
      <c r="L799" s="8" t="s">
        <v>161</v>
      </c>
      <c r="M799" s="8" t="s">
        <v>450</v>
      </c>
      <c r="N799" s="8" t="s">
        <v>90</v>
      </c>
      <c r="O799" s="8">
        <f>VLOOKUP(E799,'Points and Classes'!A:B,2,FALSE)</f>
        <v>0</v>
      </c>
      <c r="P799" s="8">
        <f>_xlfn.IFNA(VLOOKUP(N799&amp;G799,'By Class Overall'!A:F,6,FALSE),0)</f>
        <v>40</v>
      </c>
      <c r="Q799" s="8">
        <f>_xlfn.IFNA(VLOOKUP(N799&amp;G799,'By Class Overall'!A:G,7,FALSE),0)</f>
        <v>5</v>
      </c>
    </row>
    <row r="800" spans="1:17" x14ac:dyDescent="0.25">
      <c r="A800" s="8">
        <v>4</v>
      </c>
      <c r="B800" s="8" t="s">
        <v>12</v>
      </c>
      <c r="C800" s="8" t="s">
        <v>113</v>
      </c>
      <c r="D800" s="8">
        <v>1</v>
      </c>
      <c r="E800" s="8">
        <v>1</v>
      </c>
      <c r="F800" s="8">
        <v>39</v>
      </c>
      <c r="G800" s="8" t="s">
        <v>53</v>
      </c>
      <c r="H800" s="8">
        <v>4</v>
      </c>
      <c r="I800" s="9">
        <v>4.4293171296296294E-3</v>
      </c>
      <c r="L800" s="8" t="s">
        <v>54</v>
      </c>
      <c r="M800" s="8" t="s">
        <v>55</v>
      </c>
      <c r="N800" s="8" t="s">
        <v>113</v>
      </c>
      <c r="O800" s="8">
        <f>VLOOKUP(E800,'Points and Classes'!A:B,2,FALSE)</f>
        <v>50</v>
      </c>
      <c r="P800" s="8">
        <f>_xlfn.IFNA(VLOOKUP(N800&amp;G800,'By Class Overall'!A:F,6,FALSE),0)</f>
        <v>180</v>
      </c>
      <c r="Q800" s="8">
        <f>_xlfn.IFNA(VLOOKUP(N800&amp;G800,'By Class Overall'!A:G,7,FALSE),0)</f>
        <v>1</v>
      </c>
    </row>
    <row r="801" spans="1:17" x14ac:dyDescent="0.25">
      <c r="A801" s="8">
        <v>4</v>
      </c>
      <c r="B801" s="8" t="s">
        <v>12</v>
      </c>
      <c r="C801" s="8" t="s">
        <v>113</v>
      </c>
      <c r="D801" s="8">
        <v>2</v>
      </c>
      <c r="E801" s="8">
        <v>2</v>
      </c>
      <c r="F801" s="8">
        <v>107</v>
      </c>
      <c r="G801" s="8" t="s">
        <v>30</v>
      </c>
      <c r="H801" s="8">
        <v>4</v>
      </c>
      <c r="I801" s="9">
        <v>4.4897106481481481E-3</v>
      </c>
      <c r="J801" s="8">
        <v>5.218</v>
      </c>
      <c r="K801" s="8">
        <v>5.218</v>
      </c>
      <c r="L801" s="8" t="s">
        <v>31</v>
      </c>
      <c r="M801" s="8" t="s">
        <v>32</v>
      </c>
      <c r="N801" s="8" t="s">
        <v>113</v>
      </c>
      <c r="O801" s="8">
        <f>VLOOKUP(E801,'Points and Classes'!A:B,2,FALSE)</f>
        <v>40</v>
      </c>
      <c r="P801" s="8">
        <f>_xlfn.IFNA(VLOOKUP(N801&amp;G801,'By Class Overall'!A:F,6,FALSE),0)</f>
        <v>126</v>
      </c>
      <c r="Q801" s="8">
        <f>_xlfn.IFNA(VLOOKUP(N801&amp;G801,'By Class Overall'!A:G,7,FALSE),0)</f>
        <v>2</v>
      </c>
    </row>
    <row r="802" spans="1:17" x14ac:dyDescent="0.25">
      <c r="A802" s="8">
        <v>4</v>
      </c>
      <c r="B802" s="8" t="s">
        <v>12</v>
      </c>
      <c r="C802" s="8" t="s">
        <v>113</v>
      </c>
      <c r="D802" s="8">
        <v>3</v>
      </c>
      <c r="E802" s="8">
        <v>3</v>
      </c>
      <c r="F802" s="8">
        <v>136</v>
      </c>
      <c r="G802" s="8" t="s">
        <v>18</v>
      </c>
      <c r="H802" s="8">
        <v>4</v>
      </c>
      <c r="I802" s="9">
        <v>4.497233796296296E-3</v>
      </c>
      <c r="J802" s="8">
        <v>5.8680000000000003</v>
      </c>
      <c r="K802" s="8">
        <v>0.65</v>
      </c>
      <c r="L802" s="8" t="s">
        <v>148</v>
      </c>
      <c r="M802" s="8" t="s">
        <v>20</v>
      </c>
      <c r="N802" s="8" t="s">
        <v>113</v>
      </c>
      <c r="O802" s="8">
        <f>VLOOKUP(E802,'Points and Classes'!A:B,2,FALSE)</f>
        <v>32</v>
      </c>
      <c r="P802" s="8">
        <f>_xlfn.IFNA(VLOOKUP(N802&amp;G802,'By Class Overall'!A:F,6,FALSE),0)</f>
        <v>104</v>
      </c>
      <c r="Q802" s="8">
        <f>_xlfn.IFNA(VLOOKUP(N802&amp;G802,'By Class Overall'!A:G,7,FALSE),0)</f>
        <v>3</v>
      </c>
    </row>
    <row r="803" spans="1:17" x14ac:dyDescent="0.25">
      <c r="A803" s="8">
        <v>4</v>
      </c>
      <c r="B803" s="8" t="s">
        <v>12</v>
      </c>
      <c r="C803" s="8" t="s">
        <v>113</v>
      </c>
      <c r="D803" s="8">
        <v>4</v>
      </c>
      <c r="E803" s="8">
        <v>4</v>
      </c>
      <c r="F803" s="8">
        <v>365</v>
      </c>
      <c r="G803" s="8" t="s">
        <v>58</v>
      </c>
      <c r="H803" s="8">
        <v>4</v>
      </c>
      <c r="I803" s="9">
        <v>4.5292245370370373E-3</v>
      </c>
      <c r="J803" s="8">
        <v>8.6319999999999997</v>
      </c>
      <c r="K803" s="8">
        <v>2.7639999999999998</v>
      </c>
      <c r="L803" s="8" t="s">
        <v>17</v>
      </c>
      <c r="M803" s="8" t="s">
        <v>70</v>
      </c>
      <c r="N803" s="8" t="s">
        <v>113</v>
      </c>
      <c r="O803" s="8">
        <f>VLOOKUP(E803,'Points and Classes'!A:B,2,FALSE)</f>
        <v>26</v>
      </c>
      <c r="P803" s="8">
        <f>_xlfn.IFNA(VLOOKUP(N803&amp;G803,'By Class Overall'!A:F,6,FALSE),0)</f>
        <v>96</v>
      </c>
      <c r="Q803" s="8">
        <f>_xlfn.IFNA(VLOOKUP(N803&amp;G803,'By Class Overall'!A:G,7,FALSE),0)</f>
        <v>5</v>
      </c>
    </row>
    <row r="804" spans="1:17" x14ac:dyDescent="0.25">
      <c r="A804" s="8">
        <v>4</v>
      </c>
      <c r="B804" s="8" t="s">
        <v>12</v>
      </c>
      <c r="C804" s="8" t="s">
        <v>113</v>
      </c>
      <c r="D804" s="8">
        <v>5</v>
      </c>
      <c r="E804" s="8">
        <v>5</v>
      </c>
      <c r="F804" s="8">
        <v>321</v>
      </c>
      <c r="G804" s="8" t="s">
        <v>145</v>
      </c>
      <c r="H804" s="8">
        <v>4</v>
      </c>
      <c r="I804" s="9">
        <v>4.570763888888889E-3</v>
      </c>
      <c r="J804" s="8">
        <v>12.221</v>
      </c>
      <c r="K804" s="8">
        <v>3.589</v>
      </c>
      <c r="L804" s="8" t="s">
        <v>146</v>
      </c>
      <c r="M804" s="8" t="s">
        <v>147</v>
      </c>
      <c r="N804" s="8" t="s">
        <v>113</v>
      </c>
      <c r="O804" s="8">
        <f>VLOOKUP(E804,'Points and Classes'!A:B,2,FALSE)</f>
        <v>22</v>
      </c>
      <c r="P804" s="8">
        <f>_xlfn.IFNA(VLOOKUP(N804&amp;G804,'By Class Overall'!A:F,6,FALSE),0)</f>
        <v>100</v>
      </c>
      <c r="Q804" s="8">
        <f>_xlfn.IFNA(VLOOKUP(N804&amp;G804,'By Class Overall'!A:G,7,FALSE),0)</f>
        <v>4</v>
      </c>
    </row>
    <row r="805" spans="1:17" x14ac:dyDescent="0.25">
      <c r="A805" s="8">
        <v>4</v>
      </c>
      <c r="B805" s="8" t="s">
        <v>12</v>
      </c>
      <c r="C805" s="8" t="s">
        <v>113</v>
      </c>
      <c r="D805" s="8">
        <v>6</v>
      </c>
      <c r="E805" s="8">
        <v>6</v>
      </c>
      <c r="F805" s="8">
        <v>467</v>
      </c>
      <c r="G805" s="8" t="s">
        <v>164</v>
      </c>
      <c r="H805" s="8">
        <v>4</v>
      </c>
      <c r="I805" s="9">
        <v>4.5994675925925925E-3</v>
      </c>
      <c r="J805" s="8">
        <v>14.701000000000001</v>
      </c>
      <c r="K805" s="8">
        <v>2.48</v>
      </c>
      <c r="L805" s="8" t="s">
        <v>28</v>
      </c>
      <c r="M805" s="8" t="s">
        <v>29</v>
      </c>
      <c r="N805" s="8" t="s">
        <v>113</v>
      </c>
      <c r="O805" s="8">
        <f>VLOOKUP(E805,'Points and Classes'!A:B,2,FALSE)</f>
        <v>20</v>
      </c>
      <c r="P805" s="8">
        <f>_xlfn.IFNA(VLOOKUP(N805&amp;G805,'By Class Overall'!A:F,6,FALSE),0)</f>
        <v>74</v>
      </c>
      <c r="Q805" s="8">
        <f>_xlfn.IFNA(VLOOKUP(N805&amp;G805,'By Class Overall'!A:G,7,FALSE),0)</f>
        <v>6</v>
      </c>
    </row>
    <row r="806" spans="1:17" x14ac:dyDescent="0.25">
      <c r="A806" s="8">
        <v>4</v>
      </c>
      <c r="B806" s="8" t="s">
        <v>12</v>
      </c>
      <c r="C806" s="8" t="s">
        <v>113</v>
      </c>
      <c r="D806" s="8">
        <v>7</v>
      </c>
      <c r="E806" s="8">
        <v>7</v>
      </c>
      <c r="F806" s="8">
        <v>550</v>
      </c>
      <c r="G806" s="8" t="s">
        <v>226</v>
      </c>
      <c r="H806" s="8">
        <v>4</v>
      </c>
      <c r="I806" s="9">
        <v>4.6902893518518517E-3</v>
      </c>
      <c r="J806" s="8">
        <v>22.547999999999998</v>
      </c>
      <c r="K806" s="8">
        <v>7.8470000000000004</v>
      </c>
      <c r="L806" s="8" t="s">
        <v>228</v>
      </c>
      <c r="M806" s="8" t="s">
        <v>81</v>
      </c>
      <c r="N806" s="8" t="s">
        <v>113</v>
      </c>
      <c r="O806" s="8">
        <f>VLOOKUP(E806,'Points and Classes'!A:B,2,FALSE)</f>
        <v>18</v>
      </c>
      <c r="P806" s="8">
        <f>_xlfn.IFNA(VLOOKUP(N806&amp;G806,'By Class Overall'!A:F,6,FALSE),0)</f>
        <v>34</v>
      </c>
      <c r="Q806" s="8">
        <f>_xlfn.IFNA(VLOOKUP(N806&amp;G806,'By Class Overall'!A:G,7,FALSE),0)</f>
        <v>9</v>
      </c>
    </row>
    <row r="807" spans="1:17" x14ac:dyDescent="0.25">
      <c r="A807" s="8">
        <v>4</v>
      </c>
      <c r="B807" s="8" t="s">
        <v>12</v>
      </c>
      <c r="C807" s="8" t="s">
        <v>113</v>
      </c>
      <c r="D807" s="8">
        <v>13</v>
      </c>
      <c r="E807" s="8">
        <v>8</v>
      </c>
      <c r="F807" s="8">
        <v>120</v>
      </c>
      <c r="G807" s="8" t="s">
        <v>719</v>
      </c>
      <c r="H807" s="8">
        <v>4</v>
      </c>
      <c r="I807" s="9">
        <v>5.0734027777777782E-3</v>
      </c>
      <c r="J807" s="8">
        <v>55.649000000000001</v>
      </c>
      <c r="K807" s="8">
        <v>9.44</v>
      </c>
      <c r="L807" s="8" t="s">
        <v>720</v>
      </c>
      <c r="M807" s="8" t="s">
        <v>721</v>
      </c>
      <c r="N807" s="8" t="s">
        <v>113</v>
      </c>
      <c r="O807" s="8">
        <f>VLOOKUP(E807,'Points and Classes'!A:B,2,FALSE)</f>
        <v>16</v>
      </c>
      <c r="P807" s="8">
        <f>_xlfn.IFNA(VLOOKUP(N807&amp;G807,'By Class Overall'!A:F,6,FALSE),0)</f>
        <v>30</v>
      </c>
      <c r="Q807" s="8">
        <f>_xlfn.IFNA(VLOOKUP(N807&amp;G807,'By Class Overall'!A:G,7,FALSE),0)</f>
        <v>10</v>
      </c>
    </row>
    <row r="808" spans="1:17" x14ac:dyDescent="0.25">
      <c r="A808" s="8">
        <v>4</v>
      </c>
      <c r="B808" s="8" t="s">
        <v>12</v>
      </c>
      <c r="C808" s="8" t="s">
        <v>113</v>
      </c>
      <c r="D808" s="8">
        <v>15</v>
      </c>
      <c r="E808" s="8">
        <v>9</v>
      </c>
      <c r="F808" s="8">
        <v>130</v>
      </c>
      <c r="G808" s="8" t="s">
        <v>394</v>
      </c>
      <c r="H808" s="8">
        <v>4</v>
      </c>
      <c r="I808" s="9">
        <v>5.7837731481481481E-3</v>
      </c>
      <c r="J808" s="9">
        <v>1.3541666666666667E-3</v>
      </c>
      <c r="K808" s="8">
        <v>29.6</v>
      </c>
      <c r="L808" s="8" t="s">
        <v>396</v>
      </c>
      <c r="M808" s="8" t="s">
        <v>33</v>
      </c>
      <c r="N808" s="8" t="s">
        <v>113</v>
      </c>
      <c r="O808" s="8">
        <f>VLOOKUP(E808,'Points and Classes'!A:B,2,FALSE)</f>
        <v>14</v>
      </c>
      <c r="P808" s="8">
        <f>_xlfn.IFNA(VLOOKUP(N808&amp;G808,'By Class Overall'!A:F,6,FALSE),0)</f>
        <v>14</v>
      </c>
      <c r="Q808" s="8">
        <f>_xlfn.IFNA(VLOOKUP(N808&amp;G808,'By Class Overall'!A:G,7,FALSE),0)</f>
        <v>13</v>
      </c>
    </row>
    <row r="809" spans="1:17" x14ac:dyDescent="0.25">
      <c r="A809" s="8">
        <v>4</v>
      </c>
      <c r="B809" s="8" t="s">
        <v>12</v>
      </c>
      <c r="C809" s="8" t="s">
        <v>114</v>
      </c>
      <c r="D809" s="8">
        <v>8</v>
      </c>
      <c r="E809" s="8">
        <v>1</v>
      </c>
      <c r="F809" s="8">
        <v>966</v>
      </c>
      <c r="G809" s="8" t="s">
        <v>190</v>
      </c>
      <c r="H809" s="8">
        <v>4</v>
      </c>
      <c r="I809" s="9">
        <v>4.7655439814814817E-3</v>
      </c>
      <c r="J809" s="8">
        <v>29.05</v>
      </c>
      <c r="K809" s="8">
        <v>6.5019999999999998</v>
      </c>
      <c r="L809" s="8" t="s">
        <v>161</v>
      </c>
      <c r="M809" s="8" t="s">
        <v>450</v>
      </c>
      <c r="N809" s="8" t="s">
        <v>114</v>
      </c>
      <c r="O809" s="8">
        <f>VLOOKUP(E809,'Points and Classes'!A:B,2,FALSE)</f>
        <v>50</v>
      </c>
      <c r="P809" s="8">
        <f>_xlfn.IFNA(VLOOKUP(N809&amp;G809,'By Class Overall'!A:F,6,FALSE),0)</f>
        <v>190</v>
      </c>
      <c r="Q809" s="8">
        <f>_xlfn.IFNA(VLOOKUP(N809&amp;G809,'By Class Overall'!A:G,7,FALSE),0)</f>
        <v>1</v>
      </c>
    </row>
    <row r="810" spans="1:17" x14ac:dyDescent="0.25">
      <c r="A810" s="8">
        <v>4</v>
      </c>
      <c r="B810" s="8" t="s">
        <v>12</v>
      </c>
      <c r="C810" s="8" t="s">
        <v>114</v>
      </c>
      <c r="D810" s="8">
        <v>9</v>
      </c>
      <c r="E810" s="8">
        <v>2</v>
      </c>
      <c r="F810" s="8">
        <v>870</v>
      </c>
      <c r="G810" s="8" t="s">
        <v>40</v>
      </c>
      <c r="H810" s="8">
        <v>4</v>
      </c>
      <c r="I810" s="9">
        <v>4.8498148148148146E-3</v>
      </c>
      <c r="J810" s="8">
        <v>36.331000000000003</v>
      </c>
      <c r="K810" s="8">
        <v>7.2809999999999997</v>
      </c>
      <c r="L810" s="8" t="s">
        <v>41</v>
      </c>
      <c r="M810" s="8" t="s">
        <v>42</v>
      </c>
      <c r="N810" s="8" t="s">
        <v>114</v>
      </c>
      <c r="O810" s="8">
        <f>VLOOKUP(E810,'Points and Classes'!A:B,2,FALSE)</f>
        <v>40</v>
      </c>
      <c r="P810" s="8">
        <f>_xlfn.IFNA(VLOOKUP(N810&amp;G810,'By Class Overall'!A:F,6,FALSE),0)</f>
        <v>66</v>
      </c>
      <c r="Q810" s="8">
        <f>_xlfn.IFNA(VLOOKUP(N810&amp;G810,'By Class Overall'!A:G,7,FALSE),0)</f>
        <v>4</v>
      </c>
    </row>
    <row r="811" spans="1:17" x14ac:dyDescent="0.25">
      <c r="A811" s="8">
        <v>4</v>
      </c>
      <c r="B811" s="8" t="s">
        <v>12</v>
      </c>
      <c r="C811" s="8" t="s">
        <v>114</v>
      </c>
      <c r="D811" s="8">
        <v>10</v>
      </c>
      <c r="E811" s="8">
        <v>3</v>
      </c>
      <c r="F811" s="8">
        <v>750</v>
      </c>
      <c r="G811" s="8" t="s">
        <v>204</v>
      </c>
      <c r="H811" s="8">
        <v>4</v>
      </c>
      <c r="I811" s="9">
        <v>4.8889814814814811E-3</v>
      </c>
      <c r="J811" s="8">
        <v>39.715000000000003</v>
      </c>
      <c r="K811" s="8">
        <v>3.3839999999999999</v>
      </c>
      <c r="L811" s="8" t="s">
        <v>15</v>
      </c>
      <c r="M811" s="8" t="s">
        <v>205</v>
      </c>
      <c r="N811" s="8" t="s">
        <v>114</v>
      </c>
      <c r="O811" s="8">
        <f>VLOOKUP(E811,'Points and Classes'!A:B,2,FALSE)</f>
        <v>32</v>
      </c>
      <c r="P811" s="8">
        <f>_xlfn.IFNA(VLOOKUP(N811&amp;G811,'By Class Overall'!A:F,6,FALSE),0)</f>
        <v>52</v>
      </c>
      <c r="Q811" s="8">
        <f>_xlfn.IFNA(VLOOKUP(N811&amp;G811,'By Class Overall'!A:G,7,FALSE),0)</f>
        <v>8</v>
      </c>
    </row>
    <row r="812" spans="1:17" x14ac:dyDescent="0.25">
      <c r="A812" s="8">
        <v>4</v>
      </c>
      <c r="B812" s="8" t="s">
        <v>12</v>
      </c>
      <c r="C812" s="8" t="s">
        <v>114</v>
      </c>
      <c r="D812" s="8">
        <v>11</v>
      </c>
      <c r="E812" s="8">
        <v>4</v>
      </c>
      <c r="F812" s="8">
        <v>307</v>
      </c>
      <c r="G812" s="8" t="s">
        <v>25</v>
      </c>
      <c r="H812" s="8">
        <v>4</v>
      </c>
      <c r="I812" s="9">
        <v>4.9617708333333328E-3</v>
      </c>
      <c r="J812" s="8">
        <v>46.003999999999998</v>
      </c>
      <c r="K812" s="8">
        <v>6.2889999999999997</v>
      </c>
      <c r="L812" s="8" t="s">
        <v>23</v>
      </c>
      <c r="M812" s="8" t="s">
        <v>27</v>
      </c>
      <c r="N812" s="8" t="s">
        <v>114</v>
      </c>
      <c r="O812" s="8">
        <f>VLOOKUP(E812,'Points and Classes'!A:B,2,FALSE)</f>
        <v>26</v>
      </c>
      <c r="P812" s="8">
        <f>_xlfn.IFNA(VLOOKUP(N812&amp;G812,'By Class Overall'!A:F,6,FALSE),0)</f>
        <v>104</v>
      </c>
      <c r="Q812" s="8">
        <f>_xlfn.IFNA(VLOOKUP(N812&amp;G812,'By Class Overall'!A:G,7,FALSE),0)</f>
        <v>3</v>
      </c>
    </row>
    <row r="813" spans="1:17" x14ac:dyDescent="0.25">
      <c r="A813" s="8">
        <v>4</v>
      </c>
      <c r="B813" s="8" t="s">
        <v>12</v>
      </c>
      <c r="C813" s="8" t="s">
        <v>114</v>
      </c>
      <c r="D813" s="8">
        <v>12</v>
      </c>
      <c r="E813" s="8">
        <v>5</v>
      </c>
      <c r="F813" s="8">
        <v>217</v>
      </c>
      <c r="G813" s="8" t="s">
        <v>72</v>
      </c>
      <c r="H813" s="8">
        <v>4</v>
      </c>
      <c r="I813" s="9">
        <v>4.9641435185185188E-3</v>
      </c>
      <c r="J813" s="8">
        <v>46.209000000000003</v>
      </c>
      <c r="K813" s="8">
        <v>0.20499999999999999</v>
      </c>
      <c r="L813" s="8" t="s">
        <v>82</v>
      </c>
      <c r="M813" s="8" t="s">
        <v>42</v>
      </c>
      <c r="N813" s="8" t="s">
        <v>114</v>
      </c>
      <c r="O813" s="8">
        <f>VLOOKUP(E813,'Points and Classes'!A:B,2,FALSE)</f>
        <v>22</v>
      </c>
      <c r="P813" s="8">
        <f>_xlfn.IFNA(VLOOKUP(N813&amp;G813,'By Class Overall'!A:F,6,FALSE),0)</f>
        <v>108</v>
      </c>
      <c r="Q813" s="8">
        <f>_xlfn.IFNA(VLOOKUP(N813&amp;G813,'By Class Overall'!A:G,7,FALSE),0)</f>
        <v>2</v>
      </c>
    </row>
    <row r="814" spans="1:17" x14ac:dyDescent="0.25">
      <c r="A814" s="8">
        <v>4</v>
      </c>
      <c r="B814" s="8" t="s">
        <v>12</v>
      </c>
      <c r="C814" s="8" t="s">
        <v>114</v>
      </c>
      <c r="D814" s="8">
        <v>14</v>
      </c>
      <c r="E814" s="8">
        <v>6</v>
      </c>
      <c r="F814" s="8">
        <v>268</v>
      </c>
      <c r="G814" s="8" t="s">
        <v>87</v>
      </c>
      <c r="H814" s="8">
        <v>4</v>
      </c>
      <c r="I814" s="9">
        <v>5.4411805555555559E-3</v>
      </c>
      <c r="J814" s="9">
        <v>1.0069444444444444E-3</v>
      </c>
      <c r="K814" s="8">
        <v>31.776</v>
      </c>
      <c r="L814" s="8" t="s">
        <v>88</v>
      </c>
      <c r="M814" s="8" t="s">
        <v>89</v>
      </c>
      <c r="N814" s="8" t="s">
        <v>114</v>
      </c>
      <c r="O814" s="8">
        <f>VLOOKUP(E814,'Points and Classes'!A:B,2,FALSE)</f>
        <v>20</v>
      </c>
      <c r="P814" s="8">
        <f>_xlfn.IFNA(VLOOKUP(N814&amp;G814,'By Class Overall'!A:F,6,FALSE),0)</f>
        <v>62</v>
      </c>
      <c r="Q814" s="8">
        <f>_xlfn.IFNA(VLOOKUP(N814&amp;G814,'By Class Overall'!A:G,7,FALSE),0)</f>
        <v>5</v>
      </c>
    </row>
    <row r="815" spans="1:17" x14ac:dyDescent="0.25">
      <c r="A815" s="8">
        <v>4</v>
      </c>
      <c r="B815" s="8" t="s">
        <v>12</v>
      </c>
      <c r="C815" s="8" t="s">
        <v>114</v>
      </c>
      <c r="D815" s="8">
        <v>16</v>
      </c>
      <c r="E815" s="8">
        <v>7</v>
      </c>
      <c r="F815" s="8">
        <v>109</v>
      </c>
      <c r="G815" s="8" t="s">
        <v>139</v>
      </c>
      <c r="H815" s="8">
        <v>4</v>
      </c>
      <c r="I815" s="9">
        <v>5.9097222222222225E-3</v>
      </c>
      <c r="J815" s="9">
        <v>1.4814814814814814E-3</v>
      </c>
      <c r="K815" s="8">
        <v>10.882</v>
      </c>
      <c r="L815" s="8" t="s">
        <v>15</v>
      </c>
      <c r="M815" s="8" t="s">
        <v>140</v>
      </c>
      <c r="N815" s="8" t="s">
        <v>114</v>
      </c>
      <c r="O815" s="8">
        <f>VLOOKUP(E815,'Points and Classes'!A:B,2,FALSE)</f>
        <v>18</v>
      </c>
      <c r="P815" s="8">
        <f>_xlfn.IFNA(VLOOKUP(N815&amp;G815,'By Class Overall'!A:F,6,FALSE),0)</f>
        <v>32</v>
      </c>
      <c r="Q815" s="8">
        <f>_xlfn.IFNA(VLOOKUP(N815&amp;G815,'By Class Overall'!A:G,7,FALSE),0)</f>
        <v>13</v>
      </c>
    </row>
    <row r="816" spans="1:17" x14ac:dyDescent="0.25">
      <c r="A816" s="8">
        <v>4</v>
      </c>
      <c r="B816" s="8" t="s">
        <v>12</v>
      </c>
      <c r="C816" s="8" t="s">
        <v>114</v>
      </c>
      <c r="D816" s="8" t="s">
        <v>38</v>
      </c>
      <c r="E816" s="8" t="s">
        <v>38</v>
      </c>
      <c r="F816" s="8">
        <v>777</v>
      </c>
      <c r="G816" s="8" t="s">
        <v>730</v>
      </c>
      <c r="J816" s="8" t="s">
        <v>38</v>
      </c>
      <c r="L816" s="8" t="s">
        <v>15</v>
      </c>
      <c r="M816" s="8" t="s">
        <v>57</v>
      </c>
      <c r="N816" s="8" t="s">
        <v>114</v>
      </c>
      <c r="O816" s="8">
        <f>VLOOKUP(E816,'Points and Classes'!A:B,2,FALSE)</f>
        <v>0</v>
      </c>
      <c r="P816" s="8">
        <f>_xlfn.IFNA(VLOOKUP(N816&amp;G816,'By Class Overall'!A:F,6,FALSE),0)</f>
        <v>0</v>
      </c>
      <c r="Q816" s="8">
        <f>_xlfn.IFNA(VLOOKUP(N816&amp;G816,'By Class Overall'!A:G,7,FALSE),0)</f>
        <v>0</v>
      </c>
    </row>
    <row r="817" spans="1:17" x14ac:dyDescent="0.25">
      <c r="A817" s="8">
        <v>4</v>
      </c>
      <c r="B817" s="8" t="s">
        <v>12</v>
      </c>
      <c r="C817" s="8" t="s">
        <v>114</v>
      </c>
      <c r="D817" s="8" t="s">
        <v>38</v>
      </c>
      <c r="E817" s="8" t="s">
        <v>38</v>
      </c>
      <c r="F817" s="8">
        <v>317</v>
      </c>
      <c r="G817" s="8" t="s">
        <v>268</v>
      </c>
      <c r="J817" s="8" t="s">
        <v>38</v>
      </c>
      <c r="L817" s="8" t="s">
        <v>270</v>
      </c>
      <c r="M817" s="8" t="s">
        <v>271</v>
      </c>
      <c r="N817" s="8" t="s">
        <v>114</v>
      </c>
      <c r="O817" s="8">
        <f>VLOOKUP(E817,'Points and Classes'!A:B,2,FALSE)</f>
        <v>0</v>
      </c>
      <c r="P817" s="8">
        <f>_xlfn.IFNA(VLOOKUP(N817&amp;G817,'By Class Overall'!A:F,6,FALSE),0)</f>
        <v>0</v>
      </c>
      <c r="Q817" s="8">
        <f>_xlfn.IFNA(VLOOKUP(N817&amp;G817,'By Class Overall'!A:G,7,FALSE),0)</f>
        <v>0</v>
      </c>
    </row>
    <row r="818" spans="1:17" x14ac:dyDescent="0.25">
      <c r="A818" s="8">
        <v>4</v>
      </c>
      <c r="B818" s="8" t="s">
        <v>12</v>
      </c>
      <c r="C818" s="8" t="s">
        <v>114</v>
      </c>
      <c r="D818" s="8" t="s">
        <v>38</v>
      </c>
      <c r="E818" s="8" t="s">
        <v>38</v>
      </c>
      <c r="F818" s="8">
        <v>123</v>
      </c>
      <c r="G818" s="8" t="s">
        <v>106</v>
      </c>
      <c r="J818" s="8" t="s">
        <v>38</v>
      </c>
      <c r="L818" s="8" t="s">
        <v>86</v>
      </c>
      <c r="M818" s="8" t="s">
        <v>108</v>
      </c>
      <c r="N818" s="8" t="s">
        <v>114</v>
      </c>
      <c r="O818" s="8">
        <f>VLOOKUP(E818,'Points and Classes'!A:B,2,FALSE)</f>
        <v>0</v>
      </c>
      <c r="P818" s="8">
        <f>_xlfn.IFNA(VLOOKUP(N818&amp;G818,'By Class Overall'!A:F,6,FALSE),0)</f>
        <v>40</v>
      </c>
      <c r="Q818" s="8">
        <f>_xlfn.IFNA(VLOOKUP(N818&amp;G818,'By Class Overall'!A:G,7,FALSE),0)</f>
        <v>11</v>
      </c>
    </row>
    <row r="819" spans="1:17" x14ac:dyDescent="0.25">
      <c r="A819" s="8">
        <v>4</v>
      </c>
      <c r="B819" s="8" t="s">
        <v>12</v>
      </c>
      <c r="C819" s="8" t="s">
        <v>100</v>
      </c>
      <c r="D819" s="8">
        <v>1</v>
      </c>
      <c r="E819" s="8">
        <v>1</v>
      </c>
      <c r="F819" s="8">
        <v>527</v>
      </c>
      <c r="G819" s="8" t="s">
        <v>49</v>
      </c>
      <c r="H819" s="8">
        <v>7</v>
      </c>
      <c r="I819" s="9">
        <v>7.7177662037037032E-3</v>
      </c>
      <c r="L819" s="8" t="s">
        <v>15</v>
      </c>
      <c r="M819" s="8" t="s">
        <v>57</v>
      </c>
      <c r="N819" s="8" t="s">
        <v>100</v>
      </c>
      <c r="O819" s="8">
        <f>VLOOKUP(E819,'Points and Classes'!A:B,2,FALSE)</f>
        <v>50</v>
      </c>
      <c r="P819" s="8">
        <f>_xlfn.IFNA(VLOOKUP(N819&amp;G819,'By Class Overall'!A:F,6,FALSE),0)</f>
        <v>140</v>
      </c>
      <c r="Q819" s="8">
        <f>_xlfn.IFNA(VLOOKUP(N819&amp;G819,'By Class Overall'!A:G,7,FALSE),0)</f>
        <v>1</v>
      </c>
    </row>
    <row r="820" spans="1:17" x14ac:dyDescent="0.25">
      <c r="A820" s="8">
        <v>4</v>
      </c>
      <c r="B820" s="8" t="s">
        <v>12</v>
      </c>
      <c r="C820" s="8" t="s">
        <v>100</v>
      </c>
      <c r="D820" s="8">
        <v>2</v>
      </c>
      <c r="E820" s="8">
        <v>2</v>
      </c>
      <c r="F820" s="8">
        <v>82</v>
      </c>
      <c r="G820" s="8" t="s">
        <v>166</v>
      </c>
      <c r="H820" s="8">
        <v>7</v>
      </c>
      <c r="I820" s="9">
        <v>7.8017592592592592E-3</v>
      </c>
      <c r="J820" s="8">
        <v>7.2569999999999997</v>
      </c>
      <c r="K820" s="8">
        <v>7.2569999999999997</v>
      </c>
      <c r="L820" s="8" t="s">
        <v>167</v>
      </c>
      <c r="M820" s="8" t="s">
        <v>168</v>
      </c>
      <c r="N820" s="8" t="s">
        <v>100</v>
      </c>
      <c r="O820" s="8">
        <f>VLOOKUP(E820,'Points and Classes'!A:B,2,FALSE)</f>
        <v>40</v>
      </c>
      <c r="P820" s="8">
        <f>_xlfn.IFNA(VLOOKUP(N820&amp;G820,'By Class Overall'!A:F,6,FALSE),0)</f>
        <v>40</v>
      </c>
      <c r="Q820" s="8">
        <f>_xlfn.IFNA(VLOOKUP(N820&amp;G820,'By Class Overall'!A:G,7,FALSE),0)</f>
        <v>8</v>
      </c>
    </row>
    <row r="821" spans="1:17" x14ac:dyDescent="0.25">
      <c r="A821" s="8">
        <v>4</v>
      </c>
      <c r="B821" s="8" t="s">
        <v>12</v>
      </c>
      <c r="C821" s="8" t="s">
        <v>100</v>
      </c>
      <c r="D821" s="8">
        <v>3</v>
      </c>
      <c r="E821" s="8">
        <v>3</v>
      </c>
      <c r="F821" s="8">
        <v>93</v>
      </c>
      <c r="G821" s="8" t="s">
        <v>262</v>
      </c>
      <c r="H821" s="8">
        <v>7</v>
      </c>
      <c r="I821" s="9">
        <v>7.8354976851851849E-3</v>
      </c>
      <c r="J821" s="8">
        <v>10.172000000000001</v>
      </c>
      <c r="K821" s="8">
        <v>2.915</v>
      </c>
      <c r="L821" s="8" t="s">
        <v>15</v>
      </c>
      <c r="M821" s="8" t="s">
        <v>264</v>
      </c>
      <c r="N821" s="8" t="s">
        <v>100</v>
      </c>
      <c r="O821" s="8">
        <f>VLOOKUP(E821,'Points and Classes'!A:B,2,FALSE)</f>
        <v>32</v>
      </c>
      <c r="P821" s="8">
        <f>_xlfn.IFNA(VLOOKUP(N821&amp;G821,'By Class Overall'!A:F,6,FALSE),0)</f>
        <v>134</v>
      </c>
      <c r="Q821" s="8">
        <f>_xlfn.IFNA(VLOOKUP(N821&amp;G821,'By Class Overall'!A:G,7,FALSE),0)</f>
        <v>2</v>
      </c>
    </row>
    <row r="822" spans="1:17" x14ac:dyDescent="0.25">
      <c r="A822" s="8">
        <v>4</v>
      </c>
      <c r="B822" s="8" t="s">
        <v>12</v>
      </c>
      <c r="C822" s="8" t="s">
        <v>100</v>
      </c>
      <c r="D822" s="8">
        <v>4</v>
      </c>
      <c r="E822" s="8">
        <v>4</v>
      </c>
      <c r="F822" s="8">
        <v>122</v>
      </c>
      <c r="G822" s="8" t="s">
        <v>56</v>
      </c>
      <c r="H822" s="8">
        <v>7</v>
      </c>
      <c r="I822" s="9">
        <v>7.8389583333333332E-3</v>
      </c>
      <c r="J822" s="8">
        <v>10.471</v>
      </c>
      <c r="K822" s="8">
        <v>0.29899999999999999</v>
      </c>
      <c r="L822" s="8" t="s">
        <v>15</v>
      </c>
      <c r="M822" s="8" t="s">
        <v>511</v>
      </c>
      <c r="N822" s="8" t="s">
        <v>100</v>
      </c>
      <c r="O822" s="8">
        <f>VLOOKUP(E822,'Points and Classes'!A:B,2,FALSE)</f>
        <v>26</v>
      </c>
      <c r="P822" s="8">
        <f>_xlfn.IFNA(VLOOKUP(N822&amp;G822,'By Class Overall'!A:F,6,FALSE),0)</f>
        <v>134</v>
      </c>
      <c r="Q822" s="8">
        <f>_xlfn.IFNA(VLOOKUP(N822&amp;G822,'By Class Overall'!A:G,7,FALSE),0)</f>
        <v>2</v>
      </c>
    </row>
    <row r="823" spans="1:17" x14ac:dyDescent="0.25">
      <c r="A823" s="8">
        <v>4</v>
      </c>
      <c r="B823" s="8" t="s">
        <v>12</v>
      </c>
      <c r="C823" s="8" t="s">
        <v>100</v>
      </c>
      <c r="D823" s="8">
        <v>5</v>
      </c>
      <c r="E823" s="8">
        <v>5</v>
      </c>
      <c r="F823" s="8">
        <v>966</v>
      </c>
      <c r="G823" s="8" t="s">
        <v>190</v>
      </c>
      <c r="H823" s="8">
        <v>7</v>
      </c>
      <c r="I823" s="9">
        <v>7.8502662037037031E-3</v>
      </c>
      <c r="J823" s="8">
        <v>11.448</v>
      </c>
      <c r="K823" s="8">
        <v>0.97699999999999998</v>
      </c>
      <c r="L823" s="8" t="s">
        <v>161</v>
      </c>
      <c r="M823" s="8" t="s">
        <v>450</v>
      </c>
      <c r="N823" s="8" t="s">
        <v>100</v>
      </c>
      <c r="O823" s="8">
        <f>VLOOKUP(E823,'Points and Classes'!A:B,2,FALSE)</f>
        <v>22</v>
      </c>
      <c r="P823" s="8">
        <f>_xlfn.IFNA(VLOOKUP(N823&amp;G823,'By Class Overall'!A:F,6,FALSE),0)</f>
        <v>92</v>
      </c>
      <c r="Q823" s="8">
        <f>_xlfn.IFNA(VLOOKUP(N823&amp;G823,'By Class Overall'!A:G,7,FALSE),0)</f>
        <v>4</v>
      </c>
    </row>
    <row r="824" spans="1:17" x14ac:dyDescent="0.25">
      <c r="A824" s="8">
        <v>4</v>
      </c>
      <c r="B824" s="8" t="s">
        <v>12</v>
      </c>
      <c r="C824" s="8" t="s">
        <v>100</v>
      </c>
      <c r="D824" s="8">
        <v>6</v>
      </c>
      <c r="E824" s="8">
        <v>6</v>
      </c>
      <c r="F824" s="8">
        <v>22</v>
      </c>
      <c r="G824" s="8" t="s">
        <v>21</v>
      </c>
      <c r="H824" s="8">
        <v>7</v>
      </c>
      <c r="I824" s="9">
        <v>7.9710532407407404E-3</v>
      </c>
      <c r="J824" s="8">
        <v>21.884</v>
      </c>
      <c r="K824" s="8">
        <v>10.436</v>
      </c>
      <c r="L824" s="8" t="s">
        <v>15</v>
      </c>
      <c r="M824" s="8" t="s">
        <v>67</v>
      </c>
      <c r="N824" s="8" t="s">
        <v>100</v>
      </c>
      <c r="O824" s="8">
        <f>VLOOKUP(E824,'Points and Classes'!A:B,2,FALSE)</f>
        <v>20</v>
      </c>
      <c r="P824" s="8">
        <f>_xlfn.IFNA(VLOOKUP(N824&amp;G824,'By Class Overall'!A:F,6,FALSE),0)</f>
        <v>76</v>
      </c>
      <c r="Q824" s="8">
        <f>_xlfn.IFNA(VLOOKUP(N824&amp;G824,'By Class Overall'!A:G,7,FALSE),0)</f>
        <v>5</v>
      </c>
    </row>
    <row r="825" spans="1:17" x14ac:dyDescent="0.25">
      <c r="A825" s="8">
        <v>4</v>
      </c>
      <c r="B825" s="8" t="s">
        <v>12</v>
      </c>
      <c r="C825" s="8" t="s">
        <v>100</v>
      </c>
      <c r="D825" s="8">
        <v>7</v>
      </c>
      <c r="E825" s="8">
        <v>7</v>
      </c>
      <c r="F825" s="8">
        <v>743</v>
      </c>
      <c r="G825" s="8" t="s">
        <v>714</v>
      </c>
      <c r="H825" s="8">
        <v>7</v>
      </c>
      <c r="I825" s="9">
        <v>8.1050694444444443E-3</v>
      </c>
      <c r="J825" s="8">
        <v>33.463000000000001</v>
      </c>
      <c r="K825" s="8">
        <v>11.579000000000001</v>
      </c>
      <c r="L825" s="8" t="s">
        <v>15</v>
      </c>
      <c r="M825" s="8" t="s">
        <v>715</v>
      </c>
      <c r="N825" s="8" t="s">
        <v>100</v>
      </c>
      <c r="O825" s="8">
        <f>VLOOKUP(E825,'Points and Classes'!A:B,2,FALSE)</f>
        <v>18</v>
      </c>
      <c r="P825" s="8">
        <f>_xlfn.IFNA(VLOOKUP(N825&amp;G825,'By Class Overall'!A:F,6,FALSE),0)</f>
        <v>38</v>
      </c>
      <c r="Q825" s="8">
        <f>_xlfn.IFNA(VLOOKUP(N825&amp;G825,'By Class Overall'!A:G,7,FALSE),0)</f>
        <v>10</v>
      </c>
    </row>
    <row r="826" spans="1:17" x14ac:dyDescent="0.25">
      <c r="A826" s="8">
        <v>4</v>
      </c>
      <c r="B826" s="8" t="s">
        <v>12</v>
      </c>
      <c r="C826" s="8" t="s">
        <v>100</v>
      </c>
      <c r="D826" s="8">
        <v>8</v>
      </c>
      <c r="E826" s="8">
        <v>8</v>
      </c>
      <c r="F826" s="8">
        <v>750</v>
      </c>
      <c r="G826" s="8" t="s">
        <v>204</v>
      </c>
      <c r="H826" s="8">
        <v>7</v>
      </c>
      <c r="I826" s="9">
        <v>8.2499768518518521E-3</v>
      </c>
      <c r="J826" s="8">
        <v>45.982999999999997</v>
      </c>
      <c r="K826" s="8">
        <v>12.52</v>
      </c>
      <c r="L826" s="8" t="s">
        <v>15</v>
      </c>
      <c r="M826" s="8" t="s">
        <v>205</v>
      </c>
      <c r="N826" s="8" t="s">
        <v>100</v>
      </c>
      <c r="O826" s="8">
        <f>VLOOKUP(E826,'Points and Classes'!A:B,2,FALSE)</f>
        <v>16</v>
      </c>
      <c r="P826" s="8">
        <f>_xlfn.IFNA(VLOOKUP(N826&amp;G826,'By Class Overall'!A:F,6,FALSE),0)</f>
        <v>23</v>
      </c>
      <c r="Q826" s="8">
        <f>_xlfn.IFNA(VLOOKUP(N826&amp;G826,'By Class Overall'!A:G,7,FALSE),0)</f>
        <v>17</v>
      </c>
    </row>
    <row r="827" spans="1:17" x14ac:dyDescent="0.25">
      <c r="A827" s="8">
        <v>4</v>
      </c>
      <c r="B827" s="8" t="s">
        <v>12</v>
      </c>
      <c r="C827" s="8" t="s">
        <v>100</v>
      </c>
      <c r="D827" s="8">
        <v>9</v>
      </c>
      <c r="E827" s="8">
        <v>9</v>
      </c>
      <c r="F827" s="8">
        <v>126</v>
      </c>
      <c r="G827" s="8" t="s">
        <v>405</v>
      </c>
      <c r="H827" s="8">
        <v>7</v>
      </c>
      <c r="I827" s="9">
        <v>8.2878587962962966E-3</v>
      </c>
      <c r="J827" s="8">
        <v>49.256</v>
      </c>
      <c r="K827" s="8">
        <v>3.2730000000000001</v>
      </c>
      <c r="L827" s="8" t="s">
        <v>15</v>
      </c>
      <c r="M827" s="8" t="s">
        <v>407</v>
      </c>
      <c r="N827" s="8" t="s">
        <v>100</v>
      </c>
      <c r="O827" s="8">
        <f>VLOOKUP(E827,'Points and Classes'!A:B,2,FALSE)</f>
        <v>14</v>
      </c>
      <c r="P827" s="8">
        <f>_xlfn.IFNA(VLOOKUP(N827&amp;G827,'By Class Overall'!A:F,6,FALSE),0)</f>
        <v>40</v>
      </c>
      <c r="Q827" s="8">
        <f>_xlfn.IFNA(VLOOKUP(N827&amp;G827,'By Class Overall'!A:G,7,FALSE),0)</f>
        <v>8</v>
      </c>
    </row>
    <row r="828" spans="1:17" x14ac:dyDescent="0.25">
      <c r="A828" s="8">
        <v>4</v>
      </c>
      <c r="B828" s="8" t="s">
        <v>12</v>
      </c>
      <c r="C828" s="8" t="s">
        <v>100</v>
      </c>
      <c r="D828" s="8">
        <v>10</v>
      </c>
      <c r="E828" s="8">
        <v>10</v>
      </c>
      <c r="F828" s="8">
        <v>972</v>
      </c>
      <c r="G828" s="8" t="s">
        <v>710</v>
      </c>
      <c r="H828" s="8">
        <v>7</v>
      </c>
      <c r="I828" s="9">
        <v>8.3005439814814817E-3</v>
      </c>
      <c r="J828" s="8">
        <v>50.351999999999997</v>
      </c>
      <c r="K828" s="8">
        <v>1.0960000000000001</v>
      </c>
      <c r="L828" s="8" t="s">
        <v>15</v>
      </c>
      <c r="N828" s="8" t="s">
        <v>100</v>
      </c>
      <c r="O828" s="8">
        <f>VLOOKUP(E828,'Points and Classes'!A:B,2,FALSE)</f>
        <v>12</v>
      </c>
      <c r="P828" s="8">
        <f>_xlfn.IFNA(VLOOKUP(N828&amp;G828,'By Class Overall'!A:F,6,FALSE),0)</f>
        <v>12</v>
      </c>
      <c r="Q828" s="8">
        <f>_xlfn.IFNA(VLOOKUP(N828&amp;G828,'By Class Overall'!A:G,7,FALSE),0)</f>
        <v>23</v>
      </c>
    </row>
    <row r="829" spans="1:17" x14ac:dyDescent="0.25">
      <c r="A829" s="8">
        <v>4</v>
      </c>
      <c r="B829" s="8" t="s">
        <v>12</v>
      </c>
      <c r="C829" s="8" t="s">
        <v>100</v>
      </c>
      <c r="D829" s="8">
        <v>11</v>
      </c>
      <c r="E829" s="8">
        <v>11</v>
      </c>
      <c r="F829" s="8">
        <v>805</v>
      </c>
      <c r="G829" s="8" t="s">
        <v>43</v>
      </c>
      <c r="H829" s="8">
        <v>7</v>
      </c>
      <c r="I829" s="9">
        <v>8.3476620370370371E-3</v>
      </c>
      <c r="J829" s="8">
        <v>54.423000000000002</v>
      </c>
      <c r="K829" s="8">
        <v>4.0709999999999997</v>
      </c>
      <c r="L829" s="8" t="s">
        <v>44</v>
      </c>
      <c r="M829" s="8" t="s">
        <v>29</v>
      </c>
      <c r="N829" s="8" t="s">
        <v>100</v>
      </c>
      <c r="O829" s="8">
        <f>VLOOKUP(E829,'Points and Classes'!A:B,2,FALSE)</f>
        <v>10</v>
      </c>
      <c r="P829" s="8">
        <f>_xlfn.IFNA(VLOOKUP(N829&amp;G829,'By Class Overall'!A:F,6,FALSE),0)</f>
        <v>41</v>
      </c>
      <c r="Q829" s="8">
        <f>_xlfn.IFNA(VLOOKUP(N829&amp;G829,'By Class Overall'!A:G,7,FALSE),0)</f>
        <v>7</v>
      </c>
    </row>
    <row r="830" spans="1:17" x14ac:dyDescent="0.25">
      <c r="A830" s="8">
        <v>4</v>
      </c>
      <c r="B830" s="8" t="s">
        <v>12</v>
      </c>
      <c r="C830" s="8" t="s">
        <v>100</v>
      </c>
      <c r="D830" s="8">
        <v>12</v>
      </c>
      <c r="E830" s="8">
        <v>12</v>
      </c>
      <c r="F830" s="8">
        <v>711</v>
      </c>
      <c r="G830" s="8" t="s">
        <v>84</v>
      </c>
      <c r="H830" s="8">
        <v>7</v>
      </c>
      <c r="I830" s="9">
        <v>8.3518981481481482E-3</v>
      </c>
      <c r="J830" s="8">
        <v>54.789000000000001</v>
      </c>
      <c r="K830" s="8">
        <v>0.36599999999999999</v>
      </c>
      <c r="L830" s="8" t="s">
        <v>15</v>
      </c>
      <c r="M830" s="8" t="s">
        <v>85</v>
      </c>
      <c r="N830" s="8" t="s">
        <v>100</v>
      </c>
      <c r="O830" s="8">
        <f>VLOOKUP(E830,'Points and Classes'!A:B,2,FALSE)</f>
        <v>9</v>
      </c>
      <c r="P830" s="8">
        <f>_xlfn.IFNA(VLOOKUP(N830&amp;G830,'By Class Overall'!A:F,6,FALSE),0)</f>
        <v>23</v>
      </c>
      <c r="Q830" s="8">
        <f>_xlfn.IFNA(VLOOKUP(N830&amp;G830,'By Class Overall'!A:G,7,FALSE),0)</f>
        <v>17</v>
      </c>
    </row>
    <row r="831" spans="1:17" x14ac:dyDescent="0.25">
      <c r="A831" s="8">
        <v>4</v>
      </c>
      <c r="B831" s="8" t="s">
        <v>12</v>
      </c>
      <c r="C831" s="8" t="s">
        <v>100</v>
      </c>
      <c r="D831" s="8">
        <v>13</v>
      </c>
      <c r="E831" s="8">
        <v>13</v>
      </c>
      <c r="F831" s="8">
        <v>179</v>
      </c>
      <c r="G831" s="8" t="s">
        <v>716</v>
      </c>
      <c r="H831" s="8">
        <v>7</v>
      </c>
      <c r="I831" s="9">
        <v>8.3559837962962954E-3</v>
      </c>
      <c r="J831" s="8">
        <v>55.142000000000003</v>
      </c>
      <c r="K831" s="8">
        <v>0.35299999999999998</v>
      </c>
      <c r="L831" s="8" t="s">
        <v>717</v>
      </c>
      <c r="M831" s="8" t="s">
        <v>718</v>
      </c>
      <c r="N831" s="8" t="s">
        <v>100</v>
      </c>
      <c r="O831" s="8">
        <f>VLOOKUP(E831,'Points and Classes'!A:B,2,FALSE)</f>
        <v>8</v>
      </c>
      <c r="P831" s="8">
        <f>_xlfn.IFNA(VLOOKUP(N831&amp;G831,'By Class Overall'!A:F,6,FALSE),0)</f>
        <v>18</v>
      </c>
      <c r="Q831" s="8">
        <f>_xlfn.IFNA(VLOOKUP(N831&amp;G831,'By Class Overall'!A:G,7,FALSE),0)</f>
        <v>20</v>
      </c>
    </row>
    <row r="832" spans="1:17" x14ac:dyDescent="0.25">
      <c r="A832" s="8">
        <v>4</v>
      </c>
      <c r="B832" s="8" t="s">
        <v>12</v>
      </c>
      <c r="C832" s="8" t="s">
        <v>100</v>
      </c>
      <c r="D832" s="8">
        <v>14</v>
      </c>
      <c r="E832" s="8">
        <v>14</v>
      </c>
      <c r="F832" s="8">
        <v>878</v>
      </c>
      <c r="G832" s="8" t="s">
        <v>723</v>
      </c>
      <c r="H832" s="8">
        <v>7</v>
      </c>
      <c r="I832" s="9">
        <v>8.5131944444444448E-3</v>
      </c>
      <c r="J832" s="9">
        <v>7.9861111111111105E-4</v>
      </c>
      <c r="K832" s="8">
        <v>13.583</v>
      </c>
      <c r="L832" s="8" t="s">
        <v>724</v>
      </c>
      <c r="M832" s="8" t="s">
        <v>57</v>
      </c>
      <c r="N832" s="8" t="s">
        <v>100</v>
      </c>
      <c r="O832" s="8">
        <f>VLOOKUP(E832,'Points and Classes'!A:B,2,FALSE)</f>
        <v>7</v>
      </c>
      <c r="P832" s="8">
        <f>_xlfn.IFNA(VLOOKUP(N832&amp;G832,'By Class Overall'!A:F,6,FALSE),0)</f>
        <v>7</v>
      </c>
      <c r="Q832" s="8">
        <f>_xlfn.IFNA(VLOOKUP(N832&amp;G832,'By Class Overall'!A:G,7,FALSE),0)</f>
        <v>25</v>
      </c>
    </row>
    <row r="833" spans="1:17" x14ac:dyDescent="0.25">
      <c r="A833" s="8">
        <v>4</v>
      </c>
      <c r="B833" s="8" t="s">
        <v>12</v>
      </c>
      <c r="C833" s="8" t="s">
        <v>100</v>
      </c>
      <c r="D833" s="8">
        <v>18</v>
      </c>
      <c r="E833" s="8">
        <v>15</v>
      </c>
      <c r="F833" s="8">
        <v>268</v>
      </c>
      <c r="G833" s="8" t="s">
        <v>87</v>
      </c>
      <c r="H833" s="8">
        <v>6</v>
      </c>
      <c r="I833" s="9">
        <v>7.7678935185185177E-3</v>
      </c>
      <c r="J833" s="8" t="s">
        <v>64</v>
      </c>
      <c r="K833" s="8">
        <v>3.488</v>
      </c>
      <c r="L833" s="8" t="s">
        <v>88</v>
      </c>
      <c r="M833" s="8" t="s">
        <v>89</v>
      </c>
      <c r="N833" s="8" t="s">
        <v>100</v>
      </c>
      <c r="O833" s="8">
        <f>VLOOKUP(E833,'Points and Classes'!A:B,2,FALSE)</f>
        <v>6</v>
      </c>
      <c r="P833" s="8">
        <f>_xlfn.IFNA(VLOOKUP(N833&amp;G833,'By Class Overall'!A:F,6,FALSE),0)</f>
        <v>27</v>
      </c>
      <c r="Q833" s="8">
        <f>_xlfn.IFNA(VLOOKUP(N833&amp;G833,'By Class Overall'!A:G,7,FALSE),0)</f>
        <v>15</v>
      </c>
    </row>
    <row r="834" spans="1:17" x14ac:dyDescent="0.25">
      <c r="A834" s="8">
        <v>4</v>
      </c>
      <c r="B834" s="8" t="s">
        <v>12</v>
      </c>
      <c r="C834" s="8" t="s">
        <v>100</v>
      </c>
      <c r="D834" s="8">
        <v>22</v>
      </c>
      <c r="E834" s="8">
        <v>16</v>
      </c>
      <c r="F834" s="8">
        <v>123</v>
      </c>
      <c r="G834" s="8" t="s">
        <v>106</v>
      </c>
      <c r="H834" s="8">
        <v>5</v>
      </c>
      <c r="I834" s="9">
        <v>8.1996412037037038E-3</v>
      </c>
      <c r="J834" s="8" t="s">
        <v>61</v>
      </c>
      <c r="K834" s="8" t="s">
        <v>64</v>
      </c>
      <c r="L834" s="8" t="s">
        <v>86</v>
      </c>
      <c r="M834" s="8" t="s">
        <v>108</v>
      </c>
      <c r="N834" s="8" t="s">
        <v>100</v>
      </c>
      <c r="O834" s="8">
        <f>VLOOKUP(E834,'Points and Classes'!A:B,2,FALSE)</f>
        <v>5</v>
      </c>
      <c r="P834" s="8">
        <f>_xlfn.IFNA(VLOOKUP(N834&amp;G834,'By Class Overall'!A:F,6,FALSE),0)</f>
        <v>9</v>
      </c>
      <c r="Q834" s="8">
        <f>_xlfn.IFNA(VLOOKUP(N834&amp;G834,'By Class Overall'!A:G,7,FALSE),0)</f>
        <v>24</v>
      </c>
    </row>
    <row r="835" spans="1:17" x14ac:dyDescent="0.25">
      <c r="A835" s="8">
        <v>4</v>
      </c>
      <c r="B835" s="8" t="s">
        <v>12</v>
      </c>
      <c r="C835" s="8" t="s">
        <v>100</v>
      </c>
      <c r="D835" s="8" t="s">
        <v>151</v>
      </c>
      <c r="E835" s="8" t="s">
        <v>151</v>
      </c>
      <c r="F835" s="8">
        <v>250</v>
      </c>
      <c r="G835" s="8" t="s">
        <v>432</v>
      </c>
      <c r="H835" s="8">
        <v>2</v>
      </c>
      <c r="I835" s="9">
        <v>2.5483564814814817E-3</v>
      </c>
      <c r="J835" s="8" t="s">
        <v>151</v>
      </c>
      <c r="K835" s="8" t="s">
        <v>62</v>
      </c>
      <c r="L835" s="8" t="s">
        <v>15</v>
      </c>
      <c r="M835" s="8" t="s">
        <v>434</v>
      </c>
      <c r="N835" s="8" t="s">
        <v>100</v>
      </c>
      <c r="O835" s="8">
        <v>0</v>
      </c>
      <c r="P835" s="8">
        <f>_xlfn.IFNA(VLOOKUP(N835&amp;G835,'By Class Overall'!A:F,6,FALSE),0)</f>
        <v>0</v>
      </c>
      <c r="Q835" s="8">
        <f>_xlfn.IFNA(VLOOKUP(N835&amp;G835,'By Class Overall'!A:G,7,FALSE),0)</f>
        <v>28</v>
      </c>
    </row>
    <row r="836" spans="1:17" x14ac:dyDescent="0.25">
      <c r="A836" s="8">
        <v>4</v>
      </c>
      <c r="B836" s="8" t="s">
        <v>12</v>
      </c>
      <c r="C836" s="8" t="s">
        <v>100</v>
      </c>
      <c r="D836" s="8" t="s">
        <v>38</v>
      </c>
      <c r="E836" s="8" t="s">
        <v>38</v>
      </c>
      <c r="F836" s="8">
        <v>307</v>
      </c>
      <c r="G836" s="8" t="s">
        <v>25</v>
      </c>
      <c r="J836" s="8" t="s">
        <v>38</v>
      </c>
      <c r="L836" s="8" t="s">
        <v>23</v>
      </c>
      <c r="M836" s="8" t="s">
        <v>27</v>
      </c>
      <c r="N836" s="8" t="s">
        <v>100</v>
      </c>
      <c r="O836" s="8">
        <f>VLOOKUP(E836,'Points and Classes'!A:B,2,FALSE)</f>
        <v>0</v>
      </c>
      <c r="P836" s="8">
        <f>_xlfn.IFNA(VLOOKUP(N836&amp;G836,'By Class Overall'!A:F,6,FALSE),0)</f>
        <v>30</v>
      </c>
      <c r="Q836" s="8">
        <f>_xlfn.IFNA(VLOOKUP(N836&amp;G836,'By Class Overall'!A:G,7,FALSE),0)</f>
        <v>13</v>
      </c>
    </row>
    <row r="837" spans="1:17" x14ac:dyDescent="0.25">
      <c r="A837" s="8">
        <v>4</v>
      </c>
      <c r="B837" s="8" t="s">
        <v>12</v>
      </c>
      <c r="C837" s="8" t="s">
        <v>100</v>
      </c>
      <c r="D837" s="8" t="s">
        <v>38</v>
      </c>
      <c r="E837" s="8" t="s">
        <v>38</v>
      </c>
      <c r="F837" s="8">
        <v>333</v>
      </c>
      <c r="G837" s="8" t="s">
        <v>727</v>
      </c>
      <c r="J837" s="8" t="s">
        <v>38</v>
      </c>
      <c r="L837" s="8" t="s">
        <v>15</v>
      </c>
      <c r="M837" s="8" t="s">
        <v>70</v>
      </c>
      <c r="N837" s="8" t="s">
        <v>100</v>
      </c>
      <c r="O837" s="8">
        <f>VLOOKUP(E837,'Points and Classes'!A:B,2,FALSE)</f>
        <v>0</v>
      </c>
      <c r="P837" s="8">
        <f>_xlfn.IFNA(VLOOKUP(N837&amp;G837,'By Class Overall'!A:F,6,FALSE),0)</f>
        <v>0</v>
      </c>
      <c r="Q837" s="8">
        <f>_xlfn.IFNA(VLOOKUP(N837&amp;G837,'By Class Overall'!A:G,7,FALSE),0)</f>
        <v>0</v>
      </c>
    </row>
    <row r="838" spans="1:17" x14ac:dyDescent="0.25">
      <c r="A838" s="8">
        <v>4</v>
      </c>
      <c r="B838" s="8" t="s">
        <v>12</v>
      </c>
      <c r="C838" s="8" t="s">
        <v>100</v>
      </c>
      <c r="D838" s="8" t="s">
        <v>38</v>
      </c>
      <c r="E838" s="8" t="s">
        <v>38</v>
      </c>
      <c r="F838" s="8">
        <v>870</v>
      </c>
      <c r="G838" s="8" t="s">
        <v>40</v>
      </c>
      <c r="J838" s="8" t="s">
        <v>38</v>
      </c>
      <c r="L838" s="8" t="s">
        <v>41</v>
      </c>
      <c r="M838" s="8" t="s">
        <v>42</v>
      </c>
      <c r="N838" s="8" t="s">
        <v>100</v>
      </c>
      <c r="O838" s="8">
        <f>VLOOKUP(E838,'Points and Classes'!A:B,2,FALSE)</f>
        <v>0</v>
      </c>
      <c r="P838" s="8">
        <f>_xlfn.IFNA(VLOOKUP(N838&amp;G838,'By Class Overall'!A:F,6,FALSE),0)</f>
        <v>31</v>
      </c>
      <c r="Q838" s="8">
        <f>_xlfn.IFNA(VLOOKUP(N838&amp;G838,'By Class Overall'!A:G,7,FALSE),0)</f>
        <v>12</v>
      </c>
    </row>
    <row r="839" spans="1:17" x14ac:dyDescent="0.25">
      <c r="A839" s="8">
        <v>4</v>
      </c>
      <c r="B839" s="8" t="s">
        <v>12</v>
      </c>
      <c r="C839" s="8" t="s">
        <v>100</v>
      </c>
      <c r="D839" s="8" t="s">
        <v>38</v>
      </c>
      <c r="E839" s="8" t="s">
        <v>38</v>
      </c>
      <c r="F839" s="8">
        <v>777</v>
      </c>
      <c r="G839" s="8" t="s">
        <v>730</v>
      </c>
      <c r="J839" s="8" t="s">
        <v>38</v>
      </c>
      <c r="L839" s="8" t="s">
        <v>15</v>
      </c>
      <c r="M839" s="8" t="s">
        <v>57</v>
      </c>
      <c r="N839" s="8" t="s">
        <v>100</v>
      </c>
      <c r="O839" s="8">
        <f>VLOOKUP(E839,'Points and Classes'!A:B,2,FALSE)</f>
        <v>0</v>
      </c>
      <c r="P839" s="8">
        <f>_xlfn.IFNA(VLOOKUP(N839&amp;G839,'By Class Overall'!A:F,6,FALSE),0)</f>
        <v>0</v>
      </c>
      <c r="Q839" s="8">
        <f>_xlfn.IFNA(VLOOKUP(N839&amp;G839,'By Class Overall'!A:G,7,FALSE),0)</f>
        <v>0</v>
      </c>
    </row>
    <row r="840" spans="1:17" x14ac:dyDescent="0.25">
      <c r="A840" s="8">
        <v>4</v>
      </c>
      <c r="B840" s="8" t="s">
        <v>12</v>
      </c>
      <c r="C840" s="8" t="s">
        <v>101</v>
      </c>
      <c r="D840" s="8">
        <v>15</v>
      </c>
      <c r="E840" s="8">
        <v>1</v>
      </c>
      <c r="F840" s="8">
        <v>32</v>
      </c>
      <c r="G840" s="8" t="s">
        <v>94</v>
      </c>
      <c r="H840" s="8">
        <v>7</v>
      </c>
      <c r="I840" s="9">
        <v>8.859224537037037E-3</v>
      </c>
      <c r="J840" s="9">
        <v>1.1458333333333333E-3</v>
      </c>
      <c r="K840" s="8">
        <v>29.896999999999998</v>
      </c>
      <c r="L840" s="8" t="s">
        <v>95</v>
      </c>
      <c r="M840" s="8" t="s">
        <v>96</v>
      </c>
      <c r="N840" s="8" t="s">
        <v>101</v>
      </c>
      <c r="O840" s="8">
        <f>VLOOKUP(E840,'Points and Classes'!A:B,2,FALSE)</f>
        <v>50</v>
      </c>
      <c r="P840" s="8">
        <f>_xlfn.IFNA(VLOOKUP(N840&amp;G840,'By Class Overall'!A:F,6,FALSE),0)</f>
        <v>180</v>
      </c>
      <c r="Q840" s="8">
        <f>_xlfn.IFNA(VLOOKUP(N840&amp;G840,'By Class Overall'!A:G,7,FALSE),0)</f>
        <v>1</v>
      </c>
    </row>
    <row r="841" spans="1:17" x14ac:dyDescent="0.25">
      <c r="A841" s="8">
        <v>4</v>
      </c>
      <c r="B841" s="8" t="s">
        <v>12</v>
      </c>
      <c r="C841" s="8" t="s">
        <v>101</v>
      </c>
      <c r="D841" s="8">
        <v>16</v>
      </c>
      <c r="E841" s="8">
        <v>2</v>
      </c>
      <c r="F841" s="8">
        <v>491</v>
      </c>
      <c r="G841" s="8" t="s">
        <v>712</v>
      </c>
      <c r="H841" s="8">
        <v>7</v>
      </c>
      <c r="I841" s="9">
        <v>8.8633912037037032E-3</v>
      </c>
      <c r="J841" s="9">
        <v>1.1458333333333333E-3</v>
      </c>
      <c r="K841" s="8">
        <v>0.36</v>
      </c>
      <c r="L841" s="8" t="s">
        <v>79</v>
      </c>
      <c r="M841" s="8" t="s">
        <v>713</v>
      </c>
      <c r="N841" s="8" t="s">
        <v>101</v>
      </c>
      <c r="O841" s="8">
        <f>VLOOKUP(E841,'Points and Classes'!A:B,2,FALSE)</f>
        <v>40</v>
      </c>
      <c r="P841" s="8">
        <f>_xlfn.IFNA(VLOOKUP(N841&amp;G841,'By Class Overall'!A:F,6,FALSE),0)</f>
        <v>40</v>
      </c>
      <c r="Q841" s="8">
        <f>_xlfn.IFNA(VLOOKUP(N841&amp;G841,'By Class Overall'!A:G,7,FALSE),0)</f>
        <v>7</v>
      </c>
    </row>
    <row r="842" spans="1:17" x14ac:dyDescent="0.25">
      <c r="A842" s="8">
        <v>4</v>
      </c>
      <c r="B842" s="8" t="s">
        <v>12</v>
      </c>
      <c r="C842" s="8" t="s">
        <v>101</v>
      </c>
      <c r="D842" s="8">
        <v>17</v>
      </c>
      <c r="E842" s="8">
        <v>3</v>
      </c>
      <c r="F842" s="8">
        <v>317</v>
      </c>
      <c r="G842" s="8" t="s">
        <v>268</v>
      </c>
      <c r="H842" s="8">
        <v>6</v>
      </c>
      <c r="I842" s="9">
        <v>7.7275231481481492E-3</v>
      </c>
      <c r="J842" s="8" t="s">
        <v>64</v>
      </c>
      <c r="K842" s="8" t="s">
        <v>64</v>
      </c>
      <c r="L842" s="8" t="s">
        <v>270</v>
      </c>
      <c r="M842" s="8" t="s">
        <v>271</v>
      </c>
      <c r="N842" s="8" t="s">
        <v>101</v>
      </c>
      <c r="O842" s="8">
        <f>VLOOKUP(E842,'Points and Classes'!A:B,2,FALSE)</f>
        <v>32</v>
      </c>
      <c r="P842" s="8">
        <f>_xlfn.IFNA(VLOOKUP(N842&amp;G842,'By Class Overall'!A:F,6,FALSE),0)</f>
        <v>126</v>
      </c>
      <c r="Q842" s="8">
        <f>_xlfn.IFNA(VLOOKUP(N842&amp;G842,'By Class Overall'!A:G,7,FALSE),0)</f>
        <v>2</v>
      </c>
    </row>
    <row r="843" spans="1:17" x14ac:dyDescent="0.25">
      <c r="A843" s="8">
        <v>4</v>
      </c>
      <c r="B843" s="8" t="s">
        <v>12</v>
      </c>
      <c r="C843" s="8" t="s">
        <v>101</v>
      </c>
      <c r="D843" s="8">
        <v>19</v>
      </c>
      <c r="E843" s="8">
        <v>4</v>
      </c>
      <c r="F843" s="8">
        <v>660</v>
      </c>
      <c r="G843" s="8" t="s">
        <v>35</v>
      </c>
      <c r="H843" s="8">
        <v>6</v>
      </c>
      <c r="I843" s="9">
        <v>7.8355439814814815E-3</v>
      </c>
      <c r="J843" s="8" t="s">
        <v>64</v>
      </c>
      <c r="K843" s="8">
        <v>5.8449999999999998</v>
      </c>
      <c r="L843" s="8" t="s">
        <v>79</v>
      </c>
      <c r="M843" s="8" t="s">
        <v>36</v>
      </c>
      <c r="N843" s="8" t="s">
        <v>101</v>
      </c>
      <c r="O843" s="8">
        <f>VLOOKUP(E843,'Points and Classes'!A:B,2,FALSE)</f>
        <v>26</v>
      </c>
      <c r="P843" s="8">
        <f>_xlfn.IFNA(VLOOKUP(N843&amp;G843,'By Class Overall'!A:F,6,FALSE),0)</f>
        <v>110</v>
      </c>
      <c r="Q843" s="8">
        <f>_xlfn.IFNA(VLOOKUP(N843&amp;G843,'By Class Overall'!A:G,7,FALSE),0)</f>
        <v>3</v>
      </c>
    </row>
    <row r="844" spans="1:17" x14ac:dyDescent="0.25">
      <c r="A844" s="8">
        <v>4</v>
      </c>
      <c r="B844" s="8" t="s">
        <v>12</v>
      </c>
      <c r="C844" s="8" t="s">
        <v>101</v>
      </c>
      <c r="D844" s="8">
        <v>20</v>
      </c>
      <c r="E844" s="8">
        <v>5</v>
      </c>
      <c r="F844" s="8">
        <v>113</v>
      </c>
      <c r="G844" s="8" t="s">
        <v>149</v>
      </c>
      <c r="H844" s="8">
        <v>6</v>
      </c>
      <c r="I844" s="9">
        <v>7.851412037037037E-3</v>
      </c>
      <c r="J844" s="8" t="s">
        <v>64</v>
      </c>
      <c r="K844" s="8">
        <v>1.371</v>
      </c>
      <c r="L844" s="8" t="s">
        <v>206</v>
      </c>
      <c r="M844" s="8" t="s">
        <v>437</v>
      </c>
      <c r="N844" s="8" t="s">
        <v>101</v>
      </c>
      <c r="O844" s="8">
        <f>VLOOKUP(E844,'Points and Classes'!A:B,2,FALSE)</f>
        <v>22</v>
      </c>
      <c r="P844" s="8">
        <f>_xlfn.IFNA(VLOOKUP(N844&amp;G844,'By Class Overall'!A:F,6,FALSE),0)</f>
        <v>62</v>
      </c>
      <c r="Q844" s="8">
        <f>_xlfn.IFNA(VLOOKUP(N844&amp;G844,'By Class Overall'!A:G,7,FALSE),0)</f>
        <v>5</v>
      </c>
    </row>
    <row r="845" spans="1:17" x14ac:dyDescent="0.25">
      <c r="A845" s="8">
        <v>4</v>
      </c>
      <c r="B845" s="8" t="s">
        <v>12</v>
      </c>
      <c r="C845" s="8" t="s">
        <v>101</v>
      </c>
      <c r="D845" s="8">
        <v>21</v>
      </c>
      <c r="E845" s="8">
        <v>6</v>
      </c>
      <c r="F845" s="8">
        <v>142</v>
      </c>
      <c r="G845" s="8" t="s">
        <v>138</v>
      </c>
      <c r="H845" s="8">
        <v>6</v>
      </c>
      <c r="I845" s="9">
        <v>8.2106944444444441E-3</v>
      </c>
      <c r="J845" s="8" t="s">
        <v>64</v>
      </c>
      <c r="K845" s="8">
        <v>31.042000000000002</v>
      </c>
      <c r="L845" s="8" t="s">
        <v>229</v>
      </c>
      <c r="M845" s="8" t="s">
        <v>89</v>
      </c>
      <c r="N845" s="8" t="s">
        <v>101</v>
      </c>
      <c r="O845" s="8">
        <f>VLOOKUP(E845,'Points and Classes'!A:B,2,FALSE)</f>
        <v>20</v>
      </c>
      <c r="P845" s="8">
        <f>_xlfn.IFNA(VLOOKUP(N845&amp;G845,'By Class Overall'!A:F,6,FALSE),0)</f>
        <v>38</v>
      </c>
      <c r="Q845" s="8">
        <f>_xlfn.IFNA(VLOOKUP(N845&amp;G845,'By Class Overall'!A:G,7,FALSE),0)</f>
        <v>9</v>
      </c>
    </row>
    <row r="846" spans="1:17" x14ac:dyDescent="0.25">
      <c r="A846" s="8">
        <v>4</v>
      </c>
      <c r="B846" s="8" t="s">
        <v>12</v>
      </c>
      <c r="C846" s="8" t="s">
        <v>105</v>
      </c>
      <c r="D846" s="8">
        <v>1</v>
      </c>
      <c r="E846" s="8">
        <v>1</v>
      </c>
      <c r="F846" s="8">
        <v>136</v>
      </c>
      <c r="G846" s="8" t="s">
        <v>18</v>
      </c>
      <c r="H846" s="8">
        <v>7</v>
      </c>
      <c r="I846" s="9">
        <v>7.7206712962962958E-3</v>
      </c>
      <c r="L846" s="8" t="s">
        <v>148</v>
      </c>
      <c r="M846" s="8" t="s">
        <v>20</v>
      </c>
      <c r="N846" s="8" t="s">
        <v>105</v>
      </c>
      <c r="O846" s="8">
        <f>VLOOKUP(E846,'Points and Classes'!A:B,2,FALSE)</f>
        <v>50</v>
      </c>
      <c r="P846" s="8">
        <f>_xlfn.IFNA(VLOOKUP(N846&amp;G846,'By Class Overall'!A:F,6,FALSE),0)</f>
        <v>180</v>
      </c>
      <c r="Q846" s="8">
        <f>_xlfn.IFNA(VLOOKUP(N846&amp;G846,'By Class Overall'!A:G,7,FALSE),0)</f>
        <v>1</v>
      </c>
    </row>
    <row r="847" spans="1:17" x14ac:dyDescent="0.25">
      <c r="A847" s="8">
        <v>4</v>
      </c>
      <c r="B847" s="8" t="s">
        <v>12</v>
      </c>
      <c r="C847" s="8" t="s">
        <v>105</v>
      </c>
      <c r="D847" s="8">
        <v>2</v>
      </c>
      <c r="E847" s="8">
        <v>2</v>
      </c>
      <c r="F847" s="8">
        <v>107</v>
      </c>
      <c r="G847" s="8" t="s">
        <v>30</v>
      </c>
      <c r="H847" s="8">
        <v>7</v>
      </c>
      <c r="I847" s="9">
        <v>7.8139930555555567E-3</v>
      </c>
      <c r="J847" s="8">
        <v>8.0630000000000006</v>
      </c>
      <c r="K847" s="8">
        <v>8.0630000000000006</v>
      </c>
      <c r="L847" s="8" t="s">
        <v>31</v>
      </c>
      <c r="M847" s="8" t="s">
        <v>32</v>
      </c>
      <c r="N847" s="8" t="s">
        <v>105</v>
      </c>
      <c r="O847" s="8">
        <f>VLOOKUP(E847,'Points and Classes'!A:B,2,FALSE)</f>
        <v>40</v>
      </c>
      <c r="P847" s="8">
        <f>_xlfn.IFNA(VLOOKUP(N847&amp;G847,'By Class Overall'!A:F,6,FALSE),0)</f>
        <v>172</v>
      </c>
      <c r="Q847" s="8">
        <f>_xlfn.IFNA(VLOOKUP(N847&amp;G847,'By Class Overall'!A:G,7,FALSE),0)</f>
        <v>2</v>
      </c>
    </row>
    <row r="848" spans="1:17" x14ac:dyDescent="0.25">
      <c r="A848" s="8">
        <v>4</v>
      </c>
      <c r="B848" s="8" t="s">
        <v>12</v>
      </c>
      <c r="C848" s="8" t="s">
        <v>105</v>
      </c>
      <c r="D848" s="8">
        <v>3</v>
      </c>
      <c r="E848" s="8">
        <v>3</v>
      </c>
      <c r="F848" s="8">
        <v>104</v>
      </c>
      <c r="G848" s="8" t="s">
        <v>180</v>
      </c>
      <c r="H848" s="8">
        <v>7</v>
      </c>
      <c r="I848" s="9">
        <v>7.9098726851851864E-3</v>
      </c>
      <c r="J848" s="8">
        <v>16.347000000000001</v>
      </c>
      <c r="K848" s="8">
        <v>8.2840000000000007</v>
      </c>
      <c r="L848" s="8" t="s">
        <v>181</v>
      </c>
      <c r="M848" s="8" t="s">
        <v>182</v>
      </c>
      <c r="N848" s="8" t="s">
        <v>105</v>
      </c>
      <c r="O848" s="8">
        <f>VLOOKUP(E848,'Points and Classes'!A:B,2,FALSE)</f>
        <v>32</v>
      </c>
      <c r="P848" s="8">
        <f>_xlfn.IFNA(VLOOKUP(N848&amp;G848,'By Class Overall'!A:F,6,FALSE),0)</f>
        <v>64</v>
      </c>
      <c r="Q848" s="8">
        <f>_xlfn.IFNA(VLOOKUP(N848&amp;G848,'By Class Overall'!A:G,7,FALSE),0)</f>
        <v>4</v>
      </c>
    </row>
    <row r="849" spans="1:17" x14ac:dyDescent="0.25">
      <c r="A849" s="8">
        <v>4</v>
      </c>
      <c r="B849" s="8" t="s">
        <v>12</v>
      </c>
      <c r="C849" s="8" t="s">
        <v>105</v>
      </c>
      <c r="D849" s="8">
        <v>4</v>
      </c>
      <c r="E849" s="8">
        <v>4</v>
      </c>
      <c r="F849" s="8">
        <v>743</v>
      </c>
      <c r="G849" s="8" t="s">
        <v>714</v>
      </c>
      <c r="H849" s="8">
        <v>7</v>
      </c>
      <c r="I849" s="9">
        <v>8.0466203703703706E-3</v>
      </c>
      <c r="J849" s="8">
        <v>28.161999999999999</v>
      </c>
      <c r="K849" s="8">
        <v>11.815</v>
      </c>
      <c r="L849" s="8" t="s">
        <v>15</v>
      </c>
      <c r="M849" s="8" t="s">
        <v>715</v>
      </c>
      <c r="N849" s="8" t="s">
        <v>105</v>
      </c>
      <c r="O849" s="8">
        <f>VLOOKUP(E849,'Points and Classes'!A:B,2,FALSE)</f>
        <v>26</v>
      </c>
      <c r="P849" s="8">
        <f>_xlfn.IFNA(VLOOKUP(N849&amp;G849,'By Class Overall'!A:F,6,FALSE),0)</f>
        <v>26</v>
      </c>
      <c r="Q849" s="8">
        <f>_xlfn.IFNA(VLOOKUP(N849&amp;G849,'By Class Overall'!A:G,7,FALSE),0)</f>
        <v>15</v>
      </c>
    </row>
    <row r="850" spans="1:17" x14ac:dyDescent="0.25">
      <c r="A850" s="8">
        <v>4</v>
      </c>
      <c r="B850" s="8" t="s">
        <v>12</v>
      </c>
      <c r="C850" s="8" t="s">
        <v>105</v>
      </c>
      <c r="D850" s="8">
        <v>5</v>
      </c>
      <c r="E850" s="8">
        <v>5</v>
      </c>
      <c r="F850" s="8">
        <v>467</v>
      </c>
      <c r="G850" s="8" t="s">
        <v>164</v>
      </c>
      <c r="H850" s="8">
        <v>7</v>
      </c>
      <c r="I850" s="9">
        <v>8.0613078703703697E-3</v>
      </c>
      <c r="J850" s="8">
        <v>29.431000000000001</v>
      </c>
      <c r="K850" s="8">
        <v>1.2689999999999999</v>
      </c>
      <c r="L850" s="8" t="s">
        <v>28</v>
      </c>
      <c r="M850" s="8" t="s">
        <v>29</v>
      </c>
      <c r="N850" s="8" t="s">
        <v>105</v>
      </c>
      <c r="O850" s="8">
        <f>VLOOKUP(E850,'Points and Classes'!A:B,2,FALSE)</f>
        <v>22</v>
      </c>
      <c r="P850" s="8">
        <f>_xlfn.IFNA(VLOOKUP(N850&amp;G850,'By Class Overall'!A:F,6,FALSE),0)</f>
        <v>110</v>
      </c>
      <c r="Q850" s="8">
        <f>_xlfn.IFNA(VLOOKUP(N850&amp;G850,'By Class Overall'!A:G,7,FALSE),0)</f>
        <v>3</v>
      </c>
    </row>
    <row r="851" spans="1:17" x14ac:dyDescent="0.25">
      <c r="A851" s="8">
        <v>4</v>
      </c>
      <c r="B851" s="8" t="s">
        <v>12</v>
      </c>
      <c r="C851" s="8" t="s">
        <v>105</v>
      </c>
      <c r="D851" s="8">
        <v>6</v>
      </c>
      <c r="E851" s="8">
        <v>6</v>
      </c>
      <c r="F851" s="8">
        <v>550</v>
      </c>
      <c r="G851" s="8" t="s">
        <v>226</v>
      </c>
      <c r="H851" s="8">
        <v>7</v>
      </c>
      <c r="I851" s="9">
        <v>8.2076504629629617E-3</v>
      </c>
      <c r="J851" s="8">
        <v>42.075000000000003</v>
      </c>
      <c r="K851" s="8">
        <v>12.644</v>
      </c>
      <c r="L851" s="8" t="s">
        <v>228</v>
      </c>
      <c r="M851" s="8" t="s">
        <v>81</v>
      </c>
      <c r="N851" s="8" t="s">
        <v>105</v>
      </c>
      <c r="O851" s="8">
        <f>VLOOKUP(E851,'Points and Classes'!A:B,2,FALSE)</f>
        <v>20</v>
      </c>
      <c r="P851" s="8">
        <f>_xlfn.IFNA(VLOOKUP(N851&amp;G851,'By Class Overall'!A:F,6,FALSE),0)</f>
        <v>42</v>
      </c>
      <c r="Q851" s="8">
        <f>_xlfn.IFNA(VLOOKUP(N851&amp;G851,'By Class Overall'!A:G,7,FALSE),0)</f>
        <v>9</v>
      </c>
    </row>
    <row r="852" spans="1:17" x14ac:dyDescent="0.25">
      <c r="A852" s="8">
        <v>4</v>
      </c>
      <c r="B852" s="8" t="s">
        <v>12</v>
      </c>
      <c r="C852" s="8" t="s">
        <v>105</v>
      </c>
      <c r="D852" s="8">
        <v>7</v>
      </c>
      <c r="E852" s="8">
        <v>7</v>
      </c>
      <c r="F852" s="8">
        <v>307</v>
      </c>
      <c r="G852" s="8" t="s">
        <v>25</v>
      </c>
      <c r="H852" s="8">
        <v>7</v>
      </c>
      <c r="I852" s="9">
        <v>8.2331365740740733E-3</v>
      </c>
      <c r="J852" s="8">
        <v>44.277000000000001</v>
      </c>
      <c r="K852" s="8">
        <v>2.202</v>
      </c>
      <c r="L852" s="8" t="s">
        <v>23</v>
      </c>
      <c r="M852" s="8" t="s">
        <v>27</v>
      </c>
      <c r="N852" s="8" t="s">
        <v>105</v>
      </c>
      <c r="O852" s="8">
        <f>VLOOKUP(E852,'Points and Classes'!A:B,2,FALSE)</f>
        <v>18</v>
      </c>
      <c r="P852" s="8">
        <f>_xlfn.IFNA(VLOOKUP(N852&amp;G852,'By Class Overall'!A:F,6,FALSE),0)</f>
        <v>38</v>
      </c>
      <c r="Q852" s="8">
        <f>_xlfn.IFNA(VLOOKUP(N852&amp;G852,'By Class Overall'!A:G,7,FALSE),0)</f>
        <v>11</v>
      </c>
    </row>
    <row r="853" spans="1:17" x14ac:dyDescent="0.25">
      <c r="A853" s="8">
        <v>4</v>
      </c>
      <c r="B853" s="8" t="s">
        <v>12</v>
      </c>
      <c r="C853" s="8" t="s">
        <v>105</v>
      </c>
      <c r="D853" s="8">
        <v>8</v>
      </c>
      <c r="E853" s="8">
        <v>8</v>
      </c>
      <c r="F853" s="8">
        <v>805</v>
      </c>
      <c r="G853" s="8" t="s">
        <v>43</v>
      </c>
      <c r="H853" s="8">
        <v>7</v>
      </c>
      <c r="I853" s="9">
        <v>8.3060763888888906E-3</v>
      </c>
      <c r="J853" s="8">
        <v>50.579000000000001</v>
      </c>
      <c r="K853" s="8">
        <v>6.3019999999999996</v>
      </c>
      <c r="L853" s="8" t="s">
        <v>44</v>
      </c>
      <c r="M853" s="8" t="s">
        <v>29</v>
      </c>
      <c r="N853" s="8" t="s">
        <v>105</v>
      </c>
      <c r="O853" s="8">
        <f>VLOOKUP(E853,'Points and Classes'!A:B,2,FALSE)</f>
        <v>16</v>
      </c>
      <c r="P853" s="8">
        <f>_xlfn.IFNA(VLOOKUP(N853&amp;G853,'By Class Overall'!A:F,6,FALSE),0)</f>
        <v>50</v>
      </c>
      <c r="Q853" s="8">
        <f>_xlfn.IFNA(VLOOKUP(N853&amp;G853,'By Class Overall'!A:G,7,FALSE),0)</f>
        <v>6</v>
      </c>
    </row>
    <row r="854" spans="1:17" x14ac:dyDescent="0.25">
      <c r="A854" s="8">
        <v>4</v>
      </c>
      <c r="B854" s="8" t="s">
        <v>12</v>
      </c>
      <c r="C854" s="8" t="s">
        <v>105</v>
      </c>
      <c r="D854" s="8">
        <v>9</v>
      </c>
      <c r="E854" s="8">
        <v>9</v>
      </c>
      <c r="F854" s="8">
        <v>711</v>
      </c>
      <c r="G854" s="8" t="s">
        <v>84</v>
      </c>
      <c r="H854" s="8">
        <v>7</v>
      </c>
      <c r="I854" s="9">
        <v>8.3155555555555552E-3</v>
      </c>
      <c r="J854" s="8">
        <v>51.398000000000003</v>
      </c>
      <c r="K854" s="8">
        <v>0.81899999999999995</v>
      </c>
      <c r="L854" s="8" t="s">
        <v>15</v>
      </c>
      <c r="M854" s="8" t="s">
        <v>85</v>
      </c>
      <c r="N854" s="8" t="s">
        <v>105</v>
      </c>
      <c r="O854" s="8">
        <f>VLOOKUP(E854,'Points and Classes'!A:B,2,FALSE)</f>
        <v>14</v>
      </c>
      <c r="P854" s="8">
        <f>_xlfn.IFNA(VLOOKUP(N854&amp;G854,'By Class Overall'!A:F,6,FALSE),0)</f>
        <v>44</v>
      </c>
      <c r="Q854" s="8">
        <f>_xlfn.IFNA(VLOOKUP(N854&amp;G854,'By Class Overall'!A:G,7,FALSE),0)</f>
        <v>8</v>
      </c>
    </row>
    <row r="855" spans="1:17" x14ac:dyDescent="0.25">
      <c r="A855" s="8">
        <v>4</v>
      </c>
      <c r="B855" s="8" t="s">
        <v>12</v>
      </c>
      <c r="C855" s="8" t="s">
        <v>105</v>
      </c>
      <c r="D855" s="8">
        <v>10</v>
      </c>
      <c r="E855" s="8">
        <v>10</v>
      </c>
      <c r="F855" s="8">
        <v>972</v>
      </c>
      <c r="G855" s="8" t="s">
        <v>710</v>
      </c>
      <c r="H855" s="8">
        <v>7</v>
      </c>
      <c r="I855" s="9">
        <v>8.3236342592592598E-3</v>
      </c>
      <c r="J855" s="8">
        <v>52.095999999999997</v>
      </c>
      <c r="K855" s="8">
        <v>0.69799999999999995</v>
      </c>
      <c r="L855" s="8" t="s">
        <v>15</v>
      </c>
      <c r="M855" s="8" t="s">
        <v>711</v>
      </c>
      <c r="N855" s="8" t="s">
        <v>105</v>
      </c>
      <c r="O855" s="8">
        <f>VLOOKUP(E855,'Points and Classes'!A:B,2,FALSE)</f>
        <v>12</v>
      </c>
      <c r="P855" s="8">
        <f>_xlfn.IFNA(VLOOKUP(N855&amp;G855,'By Class Overall'!A:F,6,FALSE),0)</f>
        <v>12</v>
      </c>
      <c r="Q855" s="8">
        <f>_xlfn.IFNA(VLOOKUP(N855&amp;G855,'By Class Overall'!A:G,7,FALSE),0)</f>
        <v>21</v>
      </c>
    </row>
    <row r="856" spans="1:17" x14ac:dyDescent="0.25">
      <c r="A856" s="8">
        <v>4</v>
      </c>
      <c r="B856" s="8" t="s">
        <v>12</v>
      </c>
      <c r="C856" s="8" t="s">
        <v>105</v>
      </c>
      <c r="D856" s="8">
        <v>11</v>
      </c>
      <c r="E856" s="8">
        <v>11</v>
      </c>
      <c r="F856" s="8">
        <v>240</v>
      </c>
      <c r="G856" s="8" t="s">
        <v>414</v>
      </c>
      <c r="H856" s="8">
        <v>7</v>
      </c>
      <c r="I856" s="9">
        <v>8.3264814814814816E-3</v>
      </c>
      <c r="J856" s="8">
        <v>52.341999999999999</v>
      </c>
      <c r="K856" s="8">
        <v>0.246</v>
      </c>
      <c r="L856" s="8" t="s">
        <v>28</v>
      </c>
      <c r="M856" s="8" t="s">
        <v>415</v>
      </c>
      <c r="N856" s="8" t="s">
        <v>105</v>
      </c>
      <c r="O856" s="8">
        <f>VLOOKUP(E856,'Points and Classes'!A:B,2,FALSE)</f>
        <v>10</v>
      </c>
      <c r="P856" s="8">
        <f>_xlfn.IFNA(VLOOKUP(N856&amp;G856,'By Class Overall'!A:F,6,FALSE),0)</f>
        <v>50</v>
      </c>
      <c r="Q856" s="8">
        <f>_xlfn.IFNA(VLOOKUP(N856&amp;G856,'By Class Overall'!A:G,7,FALSE),0)</f>
        <v>6</v>
      </c>
    </row>
    <row r="857" spans="1:17" x14ac:dyDescent="0.25">
      <c r="A857" s="8">
        <v>4</v>
      </c>
      <c r="B857" s="8" t="s">
        <v>12</v>
      </c>
      <c r="C857" s="8" t="s">
        <v>105</v>
      </c>
      <c r="D857" s="8">
        <v>12</v>
      </c>
      <c r="E857" s="8">
        <v>12</v>
      </c>
      <c r="F857" s="8">
        <v>120</v>
      </c>
      <c r="G857" s="8" t="s">
        <v>719</v>
      </c>
      <c r="H857" s="8">
        <v>7</v>
      </c>
      <c r="I857" s="9">
        <v>8.7020370370370376E-3</v>
      </c>
      <c r="J857" s="9">
        <v>9.8379629629629642E-4</v>
      </c>
      <c r="K857" s="8">
        <v>32.448</v>
      </c>
      <c r="L857" s="8" t="s">
        <v>720</v>
      </c>
      <c r="M857" s="8" t="s">
        <v>721</v>
      </c>
      <c r="N857" s="8" t="s">
        <v>105</v>
      </c>
      <c r="O857" s="8">
        <f>VLOOKUP(E857,'Points and Classes'!A:B,2,FALSE)</f>
        <v>9</v>
      </c>
      <c r="P857" s="8">
        <f>_xlfn.IFNA(VLOOKUP(N857&amp;G857,'By Class Overall'!A:F,6,FALSE),0)</f>
        <v>21</v>
      </c>
      <c r="Q857" s="8">
        <f>_xlfn.IFNA(VLOOKUP(N857&amp;G857,'By Class Overall'!A:G,7,FALSE),0)</f>
        <v>16</v>
      </c>
    </row>
    <row r="858" spans="1:17" x14ac:dyDescent="0.25">
      <c r="A858" s="8">
        <v>4</v>
      </c>
      <c r="B858" s="8" t="s">
        <v>12</v>
      </c>
      <c r="C858" s="8" t="s">
        <v>105</v>
      </c>
      <c r="D858" s="8">
        <v>13</v>
      </c>
      <c r="E858" s="8">
        <v>13</v>
      </c>
      <c r="F858" s="8">
        <v>130</v>
      </c>
      <c r="G858" s="8" t="s">
        <v>394</v>
      </c>
      <c r="H858" s="8">
        <v>7</v>
      </c>
      <c r="I858" s="9">
        <v>8.7685879629629624E-3</v>
      </c>
      <c r="J858" s="9">
        <v>1.0532407407407407E-3</v>
      </c>
      <c r="K858" s="8">
        <v>5.75</v>
      </c>
      <c r="L858" s="8" t="s">
        <v>396</v>
      </c>
      <c r="M858" s="8" t="s">
        <v>33</v>
      </c>
      <c r="N858" s="8" t="s">
        <v>105</v>
      </c>
      <c r="O858" s="8">
        <f>VLOOKUP(E858,'Points and Classes'!A:B,2,FALSE)</f>
        <v>8</v>
      </c>
      <c r="P858" s="8">
        <f>_xlfn.IFNA(VLOOKUP(N858&amp;G858,'By Class Overall'!A:F,6,FALSE),0)</f>
        <v>31</v>
      </c>
      <c r="Q858" s="8">
        <f>_xlfn.IFNA(VLOOKUP(N858&amp;G858,'By Class Overall'!A:G,7,FALSE),0)</f>
        <v>13</v>
      </c>
    </row>
    <row r="859" spans="1:17" x14ac:dyDescent="0.25">
      <c r="A859" s="8">
        <v>4</v>
      </c>
      <c r="B859" s="8" t="s">
        <v>12</v>
      </c>
      <c r="C859" s="8" t="s">
        <v>105</v>
      </c>
      <c r="D859" s="8">
        <v>14</v>
      </c>
      <c r="E859" s="8">
        <v>14</v>
      </c>
      <c r="F859" s="8">
        <v>268</v>
      </c>
      <c r="G859" s="8" t="s">
        <v>87</v>
      </c>
      <c r="H859" s="8">
        <v>6</v>
      </c>
      <c r="I859" s="9">
        <v>7.8737384259259264E-3</v>
      </c>
      <c r="J859" s="8" t="s">
        <v>64</v>
      </c>
      <c r="K859" s="8" t="s">
        <v>64</v>
      </c>
      <c r="L859" s="8" t="s">
        <v>88</v>
      </c>
      <c r="M859" s="8" t="s">
        <v>89</v>
      </c>
      <c r="N859" s="8" t="s">
        <v>105</v>
      </c>
      <c r="O859" s="8">
        <f>VLOOKUP(E859,'Points and Classes'!A:B,2,FALSE)</f>
        <v>7</v>
      </c>
      <c r="P859" s="8">
        <f>_xlfn.IFNA(VLOOKUP(N859&amp;G859,'By Class Overall'!A:F,6,FALSE),0)</f>
        <v>27</v>
      </c>
      <c r="Q859" s="8">
        <f>_xlfn.IFNA(VLOOKUP(N859&amp;G859,'By Class Overall'!A:G,7,FALSE),0)</f>
        <v>14</v>
      </c>
    </row>
    <row r="860" spans="1:17" x14ac:dyDescent="0.25">
      <c r="A860" s="8">
        <v>4</v>
      </c>
      <c r="B860" s="8" t="s">
        <v>12</v>
      </c>
      <c r="C860" s="8" t="s">
        <v>105</v>
      </c>
      <c r="D860" s="8">
        <v>15</v>
      </c>
      <c r="E860" s="8">
        <v>15</v>
      </c>
      <c r="F860" s="8">
        <v>250</v>
      </c>
      <c r="G860" s="8" t="s">
        <v>432</v>
      </c>
      <c r="H860" s="8">
        <v>6</v>
      </c>
      <c r="I860" s="9">
        <v>8.0150810185185186E-3</v>
      </c>
      <c r="J860" s="8" t="s">
        <v>64</v>
      </c>
      <c r="K860" s="8">
        <v>12.212</v>
      </c>
      <c r="L860" s="8" t="s">
        <v>15</v>
      </c>
      <c r="M860" s="8" t="s">
        <v>434</v>
      </c>
      <c r="N860" s="8" t="s">
        <v>105</v>
      </c>
      <c r="O860" s="8">
        <f>VLOOKUP(E860,'Points and Classes'!A:B,2,FALSE)</f>
        <v>6</v>
      </c>
      <c r="P860" s="8">
        <f>_xlfn.IFNA(VLOOKUP(N860&amp;G860,'By Class Overall'!A:F,6,FALSE),0)</f>
        <v>16</v>
      </c>
      <c r="Q860" s="8">
        <f>_xlfn.IFNA(VLOOKUP(N860&amp;G860,'By Class Overall'!A:G,7,FALSE),0)</f>
        <v>18</v>
      </c>
    </row>
    <row r="861" spans="1:17" x14ac:dyDescent="0.25">
      <c r="A861" s="8">
        <v>4</v>
      </c>
      <c r="B861" s="8" t="s">
        <v>12</v>
      </c>
      <c r="C861" s="8" t="s">
        <v>105</v>
      </c>
      <c r="D861" s="8">
        <v>16</v>
      </c>
      <c r="E861" s="8">
        <v>16</v>
      </c>
      <c r="F861" s="8">
        <v>777</v>
      </c>
      <c r="G861" s="8" t="s">
        <v>730</v>
      </c>
      <c r="H861" s="8">
        <v>6</v>
      </c>
      <c r="I861" s="9">
        <v>8.1164236111111107E-3</v>
      </c>
      <c r="J861" s="8" t="s">
        <v>64</v>
      </c>
      <c r="K861" s="8">
        <v>8.7560000000000002</v>
      </c>
      <c r="L861" s="8" t="s">
        <v>731</v>
      </c>
      <c r="N861" s="8" t="s">
        <v>105</v>
      </c>
      <c r="O861" s="8">
        <f>VLOOKUP(E861,'Points and Classes'!A:B,2,FALSE)</f>
        <v>5</v>
      </c>
      <c r="P861" s="8">
        <f>_xlfn.IFNA(VLOOKUP(N861&amp;G861,'By Class Overall'!A:F,6,FALSE),0)</f>
        <v>5</v>
      </c>
      <c r="Q861" s="8">
        <f>_xlfn.IFNA(VLOOKUP(N861&amp;G861,'By Class Overall'!A:G,7,FALSE),0)</f>
        <v>24</v>
      </c>
    </row>
    <row r="862" spans="1:17" x14ac:dyDescent="0.25">
      <c r="A862" s="8">
        <v>4</v>
      </c>
      <c r="B862" s="8" t="s">
        <v>12</v>
      </c>
      <c r="C862" s="8" t="s">
        <v>105</v>
      </c>
      <c r="D862" s="8">
        <v>17</v>
      </c>
      <c r="E862" s="8">
        <v>17</v>
      </c>
      <c r="F862" s="8">
        <v>333</v>
      </c>
      <c r="G862" s="8" t="s">
        <v>727</v>
      </c>
      <c r="H862" s="8">
        <v>6</v>
      </c>
      <c r="I862" s="9">
        <v>8.2842245370370379E-3</v>
      </c>
      <c r="J862" s="8" t="s">
        <v>64</v>
      </c>
      <c r="K862" s="8">
        <v>14.497999999999999</v>
      </c>
      <c r="L862" s="8" t="s">
        <v>15</v>
      </c>
      <c r="M862" s="8" t="s">
        <v>70</v>
      </c>
      <c r="N862" s="8" t="s">
        <v>105</v>
      </c>
      <c r="O862" s="8">
        <f>VLOOKUP(E862,'Points and Classes'!A:B,2,FALSE)</f>
        <v>4</v>
      </c>
      <c r="P862" s="8">
        <f>_xlfn.IFNA(VLOOKUP(N862&amp;G862,'By Class Overall'!A:F,6,FALSE),0)</f>
        <v>4</v>
      </c>
      <c r="Q862" s="8">
        <f>_xlfn.IFNA(VLOOKUP(N862&amp;G862,'By Class Overall'!A:G,7,FALSE),0)</f>
        <v>25</v>
      </c>
    </row>
    <row r="863" spans="1:17" x14ac:dyDescent="0.25">
      <c r="A863" s="8">
        <v>4</v>
      </c>
      <c r="B863" s="8" t="s">
        <v>12</v>
      </c>
      <c r="C863" s="8" t="s">
        <v>103</v>
      </c>
      <c r="D863" s="8">
        <v>1</v>
      </c>
      <c r="E863" s="8">
        <v>1</v>
      </c>
      <c r="F863" s="8">
        <v>743</v>
      </c>
      <c r="G863" s="8" t="s">
        <v>714</v>
      </c>
      <c r="H863" s="8">
        <v>7</v>
      </c>
      <c r="I863" s="9">
        <v>7.9931250000000002E-3</v>
      </c>
      <c r="L863" s="13" t="s">
        <v>15</v>
      </c>
      <c r="M863" s="8" t="s">
        <v>715</v>
      </c>
      <c r="N863" s="8" t="s">
        <v>103</v>
      </c>
      <c r="O863" s="8">
        <f>VLOOKUP(E863,'Points and Classes'!A:B,2,FALSE)</f>
        <v>50</v>
      </c>
      <c r="P863" s="8">
        <f>_xlfn.IFNA(VLOOKUP(N863&amp;G863,'By Class Overall'!A:F,6,FALSE),0)</f>
        <v>100</v>
      </c>
      <c r="Q863" s="8">
        <f>_xlfn.IFNA(VLOOKUP(N863&amp;G863,'By Class Overall'!A:G,7,FALSE),0)</f>
        <v>3</v>
      </c>
    </row>
    <row r="864" spans="1:17" x14ac:dyDescent="0.25">
      <c r="A864" s="8">
        <v>4</v>
      </c>
      <c r="B864" s="8" t="s">
        <v>12</v>
      </c>
      <c r="C864" s="8" t="s">
        <v>103</v>
      </c>
      <c r="D864" s="8">
        <v>2</v>
      </c>
      <c r="E864" s="8">
        <v>2</v>
      </c>
      <c r="F864" s="8">
        <v>307</v>
      </c>
      <c r="G864" s="8" t="s">
        <v>25</v>
      </c>
      <c r="H864" s="8">
        <v>7</v>
      </c>
      <c r="I864" s="9">
        <v>8.2607523148148145E-3</v>
      </c>
      <c r="J864" s="8">
        <v>23.123000000000001</v>
      </c>
      <c r="K864" s="8">
        <v>23.123000000000001</v>
      </c>
      <c r="L864" s="8" t="s">
        <v>23</v>
      </c>
      <c r="M864" s="8" t="s">
        <v>27</v>
      </c>
      <c r="N864" s="8" t="s">
        <v>103</v>
      </c>
      <c r="O864" s="8">
        <f>VLOOKUP(E864,'Points and Classes'!A:B,2,FALSE)</f>
        <v>40</v>
      </c>
      <c r="P864" s="8">
        <f>_xlfn.IFNA(VLOOKUP(N864&amp;G864,'By Class Overall'!A:F,6,FALSE),0)</f>
        <v>150</v>
      </c>
      <c r="Q864" s="8">
        <f>_xlfn.IFNA(VLOOKUP(N864&amp;G864,'By Class Overall'!A:G,7,FALSE),0)</f>
        <v>1</v>
      </c>
    </row>
    <row r="865" spans="1:17" x14ac:dyDescent="0.25">
      <c r="A865" s="8">
        <v>4</v>
      </c>
      <c r="B865" s="8" t="s">
        <v>12</v>
      </c>
      <c r="C865" s="8" t="s">
        <v>103</v>
      </c>
      <c r="D865" s="8">
        <v>3</v>
      </c>
      <c r="E865" s="8">
        <v>3</v>
      </c>
      <c r="F865" s="8">
        <v>711</v>
      </c>
      <c r="G865" s="8" t="s">
        <v>84</v>
      </c>
      <c r="H865" s="8">
        <v>7</v>
      </c>
      <c r="I865" s="9">
        <v>8.2970254629629626E-3</v>
      </c>
      <c r="J865" s="8">
        <v>26.257000000000001</v>
      </c>
      <c r="K865" s="8">
        <v>3.1339999999999999</v>
      </c>
      <c r="L865" s="8" t="s">
        <v>15</v>
      </c>
      <c r="M865" s="8" t="s">
        <v>85</v>
      </c>
      <c r="N865" s="8" t="s">
        <v>103</v>
      </c>
      <c r="O865" s="8">
        <f>VLOOKUP(E865,'Points and Classes'!A:B,2,FALSE)</f>
        <v>32</v>
      </c>
      <c r="P865" s="8">
        <f>_xlfn.IFNA(VLOOKUP(N865&amp;G865,'By Class Overall'!A:F,6,FALSE),0)</f>
        <v>100</v>
      </c>
      <c r="Q865" s="8">
        <f>_xlfn.IFNA(VLOOKUP(N865&amp;G865,'By Class Overall'!A:G,7,FALSE),0)</f>
        <v>3</v>
      </c>
    </row>
    <row r="866" spans="1:17" x14ac:dyDescent="0.25">
      <c r="A866" s="8">
        <v>4</v>
      </c>
      <c r="B866" s="8" t="s">
        <v>12</v>
      </c>
      <c r="C866" s="8" t="s">
        <v>103</v>
      </c>
      <c r="D866" s="8">
        <v>4</v>
      </c>
      <c r="E866" s="8">
        <v>4</v>
      </c>
      <c r="F866" s="8">
        <v>805</v>
      </c>
      <c r="G866" s="8" t="s">
        <v>43</v>
      </c>
      <c r="H866" s="8">
        <v>7</v>
      </c>
      <c r="I866" s="9">
        <v>8.3228472222222228E-3</v>
      </c>
      <c r="J866" s="8">
        <v>28.488</v>
      </c>
      <c r="K866" s="8">
        <v>2.2309999999999999</v>
      </c>
      <c r="L866" s="8" t="s">
        <v>44</v>
      </c>
      <c r="M866" s="8" t="s">
        <v>29</v>
      </c>
      <c r="N866" s="8" t="s">
        <v>103</v>
      </c>
      <c r="O866" s="8">
        <f>VLOOKUP(E866,'Points and Classes'!A:B,2,FALSE)</f>
        <v>26</v>
      </c>
      <c r="P866" s="8">
        <f>_xlfn.IFNA(VLOOKUP(N866&amp;G866,'By Class Overall'!A:F,6,FALSE),0)</f>
        <v>114</v>
      </c>
      <c r="Q866" s="8">
        <f>_xlfn.IFNA(VLOOKUP(N866&amp;G866,'By Class Overall'!A:G,7,FALSE),0)</f>
        <v>2</v>
      </c>
    </row>
    <row r="867" spans="1:17" x14ac:dyDescent="0.25">
      <c r="A867" s="8">
        <v>4</v>
      </c>
      <c r="B867" s="8" t="s">
        <v>12</v>
      </c>
      <c r="C867" s="8" t="s">
        <v>103</v>
      </c>
      <c r="D867" s="8">
        <v>5</v>
      </c>
      <c r="E867" s="8">
        <v>5</v>
      </c>
      <c r="F867" s="8">
        <v>972</v>
      </c>
      <c r="G867" s="8" t="s">
        <v>710</v>
      </c>
      <c r="H867" s="8">
        <v>7</v>
      </c>
      <c r="I867" s="9">
        <v>8.7226851851851857E-3</v>
      </c>
      <c r="J867" s="9">
        <v>7.291666666666667E-4</v>
      </c>
      <c r="K867" s="8">
        <v>34.545999999999999</v>
      </c>
      <c r="L867" s="8" t="s">
        <v>15</v>
      </c>
      <c r="M867" s="8" t="s">
        <v>711</v>
      </c>
      <c r="N867" s="8" t="s">
        <v>103</v>
      </c>
      <c r="O867" s="8">
        <f>VLOOKUP(E867,'Points and Classes'!A:B,2,FALSE)</f>
        <v>22</v>
      </c>
      <c r="P867" s="8">
        <f>_xlfn.IFNA(VLOOKUP(N867&amp;G867,'By Class Overall'!A:F,6,FALSE),0)</f>
        <v>22</v>
      </c>
      <c r="Q867" s="8">
        <f>_xlfn.IFNA(VLOOKUP(N867&amp;G867,'By Class Overall'!A:G,7,FALSE),0)</f>
        <v>15</v>
      </c>
    </row>
    <row r="868" spans="1:17" x14ac:dyDescent="0.25">
      <c r="A868" s="8">
        <v>4</v>
      </c>
      <c r="B868" s="8" t="s">
        <v>12</v>
      </c>
      <c r="C868" s="8" t="s">
        <v>103</v>
      </c>
      <c r="D868" s="8">
        <v>6</v>
      </c>
      <c r="E868" s="8">
        <v>6</v>
      </c>
      <c r="F868" s="8">
        <v>109</v>
      </c>
      <c r="G868" s="8" t="s">
        <v>139</v>
      </c>
      <c r="H868" s="8">
        <v>7</v>
      </c>
      <c r="I868" s="9">
        <v>8.7552083333333336E-3</v>
      </c>
      <c r="J868" s="9">
        <v>7.6388888888888893E-4</v>
      </c>
      <c r="K868" s="8">
        <v>2.81</v>
      </c>
      <c r="L868" s="8" t="s">
        <v>15</v>
      </c>
      <c r="N868" s="8" t="s">
        <v>103</v>
      </c>
      <c r="O868" s="8">
        <f>VLOOKUP(E868,'Points and Classes'!A:B,2,FALSE)</f>
        <v>20</v>
      </c>
      <c r="P868" s="8">
        <f>_xlfn.IFNA(VLOOKUP(N868&amp;G868,'By Class Overall'!A:F,6,FALSE),0)</f>
        <v>64</v>
      </c>
      <c r="Q868" s="8">
        <f>_xlfn.IFNA(VLOOKUP(N868&amp;G868,'By Class Overall'!A:G,7,FALSE),0)</f>
        <v>6</v>
      </c>
    </row>
    <row r="869" spans="1:17" x14ac:dyDescent="0.25">
      <c r="A869" s="8">
        <v>4</v>
      </c>
      <c r="B869" s="8" t="s">
        <v>12</v>
      </c>
      <c r="C869" s="8" t="s">
        <v>103</v>
      </c>
      <c r="D869" s="8">
        <v>7</v>
      </c>
      <c r="E869" s="8">
        <v>7</v>
      </c>
      <c r="F869" s="8">
        <v>123</v>
      </c>
      <c r="G869" s="8" t="s">
        <v>106</v>
      </c>
      <c r="H869" s="8">
        <v>7</v>
      </c>
      <c r="I869" s="9">
        <v>8.7711574074074081E-3</v>
      </c>
      <c r="J869" s="9">
        <v>7.7546296296296304E-4</v>
      </c>
      <c r="K869" s="8">
        <v>1.3779999999999999</v>
      </c>
      <c r="L869" s="8" t="s">
        <v>86</v>
      </c>
      <c r="M869" s="8" t="s">
        <v>108</v>
      </c>
      <c r="N869" s="8" t="s">
        <v>103</v>
      </c>
      <c r="O869" s="8">
        <f>VLOOKUP(E869,'Points and Classes'!A:B,2,FALSE)</f>
        <v>18</v>
      </c>
      <c r="P869" s="8">
        <f>_xlfn.IFNA(VLOOKUP(N869&amp;G869,'By Class Overall'!A:F,6,FALSE),0)</f>
        <v>40</v>
      </c>
      <c r="Q869" s="8">
        <f>_xlfn.IFNA(VLOOKUP(N869&amp;G869,'By Class Overall'!A:G,7,FALSE),0)</f>
        <v>10</v>
      </c>
    </row>
    <row r="870" spans="1:17" x14ac:dyDescent="0.25">
      <c r="A870" s="8">
        <v>4</v>
      </c>
      <c r="B870" s="8" t="s">
        <v>12</v>
      </c>
      <c r="C870" s="8" t="s">
        <v>103</v>
      </c>
      <c r="D870" s="8">
        <v>10</v>
      </c>
      <c r="E870" s="8">
        <v>8</v>
      </c>
      <c r="F870" s="8">
        <v>268</v>
      </c>
      <c r="G870" s="8" t="s">
        <v>87</v>
      </c>
      <c r="H870" s="8">
        <v>7</v>
      </c>
      <c r="I870" s="9">
        <v>9.0475462962962966E-3</v>
      </c>
      <c r="J870" s="9">
        <v>1.0532407407407407E-3</v>
      </c>
      <c r="K870" s="8">
        <v>9.4939999999999998</v>
      </c>
      <c r="L870" s="8" t="s">
        <v>88</v>
      </c>
      <c r="M870" s="8" t="s">
        <v>89</v>
      </c>
      <c r="N870" s="8" t="s">
        <v>103</v>
      </c>
      <c r="O870" s="8">
        <f>VLOOKUP(E870,'Points and Classes'!A:B,2,FALSE)</f>
        <v>16</v>
      </c>
      <c r="P870" s="8">
        <f>_xlfn.IFNA(VLOOKUP(N870&amp;G870,'By Class Overall'!A:F,6,FALSE),0)</f>
        <v>38</v>
      </c>
      <c r="Q870" s="8">
        <f>_xlfn.IFNA(VLOOKUP(N870&amp;G870,'By Class Overall'!A:G,7,FALSE),0)</f>
        <v>11</v>
      </c>
    </row>
    <row r="871" spans="1:17" x14ac:dyDescent="0.25">
      <c r="A871" s="8">
        <v>4</v>
      </c>
      <c r="B871" s="8" t="s">
        <v>12</v>
      </c>
      <c r="C871" s="8" t="s">
        <v>103</v>
      </c>
      <c r="D871" s="8">
        <v>14</v>
      </c>
      <c r="E871" s="8">
        <v>9</v>
      </c>
      <c r="F871" s="8">
        <v>333</v>
      </c>
      <c r="G871" s="8" t="s">
        <v>727</v>
      </c>
      <c r="H871" s="8">
        <v>6</v>
      </c>
      <c r="I871" s="9">
        <v>8.3636111111111116E-3</v>
      </c>
      <c r="J871" s="8" t="s">
        <v>64</v>
      </c>
      <c r="K871" s="8">
        <v>17.152999999999999</v>
      </c>
      <c r="L871" s="8" t="s">
        <v>15</v>
      </c>
      <c r="M871" s="8" t="s">
        <v>70</v>
      </c>
      <c r="N871" s="8" t="s">
        <v>103</v>
      </c>
      <c r="O871" s="8">
        <f>VLOOKUP(E871,'Points and Classes'!A:B,2,FALSE)</f>
        <v>14</v>
      </c>
      <c r="P871" s="8">
        <f>_xlfn.IFNA(VLOOKUP(N871&amp;G871,'By Class Overall'!A:F,6,FALSE),0)</f>
        <v>19</v>
      </c>
      <c r="Q871" s="8">
        <f>_xlfn.IFNA(VLOOKUP(N871&amp;G871,'By Class Overall'!A:G,7,FALSE),0)</f>
        <v>17</v>
      </c>
    </row>
    <row r="872" spans="1:17" x14ac:dyDescent="0.25">
      <c r="A872" s="8">
        <v>4</v>
      </c>
      <c r="B872" s="8" t="s">
        <v>12</v>
      </c>
      <c r="C872" s="8" t="s">
        <v>103</v>
      </c>
      <c r="D872" s="8" t="s">
        <v>38</v>
      </c>
      <c r="E872" s="8" t="s">
        <v>38</v>
      </c>
      <c r="F872" s="8">
        <v>777</v>
      </c>
      <c r="G872" s="8" t="s">
        <v>730</v>
      </c>
      <c r="J872" s="8" t="s">
        <v>38</v>
      </c>
      <c r="L872" s="8" t="s">
        <v>15</v>
      </c>
      <c r="M872" s="8" t="s">
        <v>57</v>
      </c>
      <c r="N872" s="8" t="s">
        <v>103</v>
      </c>
      <c r="O872" s="8">
        <f>VLOOKUP(E872,'Points and Classes'!A:B,2,FALSE)</f>
        <v>0</v>
      </c>
      <c r="P872" s="8">
        <f>_xlfn.IFNA(VLOOKUP(N872&amp;G872,'By Class Overall'!A:F,6,FALSE),0)</f>
        <v>0</v>
      </c>
      <c r="Q872" s="8">
        <f>_xlfn.IFNA(VLOOKUP(N872&amp;G872,'By Class Overall'!A:G,7,FALSE),0)</f>
        <v>0</v>
      </c>
    </row>
    <row r="873" spans="1:17" x14ac:dyDescent="0.25">
      <c r="A873" s="8">
        <v>4</v>
      </c>
      <c r="B873" s="8" t="s">
        <v>12</v>
      </c>
      <c r="C873" s="8" t="s">
        <v>103</v>
      </c>
      <c r="D873" s="8" t="s">
        <v>38</v>
      </c>
      <c r="E873" s="8" t="s">
        <v>38</v>
      </c>
      <c r="F873" s="8">
        <v>250</v>
      </c>
      <c r="G873" s="8" t="s">
        <v>432</v>
      </c>
      <c r="J873" s="8" t="s">
        <v>38</v>
      </c>
      <c r="L873" s="8" t="s">
        <v>15</v>
      </c>
      <c r="M873" s="8" t="s">
        <v>434</v>
      </c>
      <c r="N873" s="8" t="s">
        <v>103</v>
      </c>
      <c r="O873" s="8">
        <f>VLOOKUP(E873,'Points and Classes'!A:B,2,FALSE)</f>
        <v>0</v>
      </c>
      <c r="P873" s="8">
        <f>_xlfn.IFNA(VLOOKUP(N873&amp;G873,'By Class Overall'!A:F,6,FALSE),0)</f>
        <v>32</v>
      </c>
      <c r="Q873" s="8">
        <f>_xlfn.IFNA(VLOOKUP(N873&amp;G873,'By Class Overall'!A:G,7,FALSE),0)</f>
        <v>12</v>
      </c>
    </row>
    <row r="874" spans="1:17" x14ac:dyDescent="0.25">
      <c r="A874" s="8">
        <v>4</v>
      </c>
      <c r="B874" s="8" t="s">
        <v>12</v>
      </c>
      <c r="C874" s="8" t="s">
        <v>344</v>
      </c>
      <c r="D874" s="8">
        <v>1</v>
      </c>
      <c r="E874" s="8">
        <v>1</v>
      </c>
      <c r="F874" s="8">
        <v>53</v>
      </c>
      <c r="G874" s="8" t="s">
        <v>65</v>
      </c>
      <c r="H874" s="8">
        <v>7</v>
      </c>
      <c r="I874" s="9">
        <v>7.5865509259259245E-3</v>
      </c>
      <c r="L874" s="8" t="s">
        <v>17</v>
      </c>
      <c r="M874" s="8" t="s">
        <v>66</v>
      </c>
      <c r="N874" s="8" t="s">
        <v>344</v>
      </c>
      <c r="O874" s="8">
        <f>VLOOKUP(E874,'Points and Classes'!A:B,2,FALSE)</f>
        <v>50</v>
      </c>
      <c r="P874" s="8">
        <f>_xlfn.IFNA(VLOOKUP(N874&amp;G874,'By Class Overall'!A:F,6,FALSE),0)</f>
        <v>164</v>
      </c>
      <c r="Q874" s="8">
        <f>_xlfn.IFNA(VLOOKUP(N874&amp;G874,'By Class Overall'!A:G,7,FALSE),0)</f>
        <v>1</v>
      </c>
    </row>
    <row r="875" spans="1:17" x14ac:dyDescent="0.25">
      <c r="A875" s="8">
        <v>4</v>
      </c>
      <c r="B875" s="8" t="s">
        <v>12</v>
      </c>
      <c r="C875" s="8" t="s">
        <v>344</v>
      </c>
      <c r="D875" s="8">
        <v>2</v>
      </c>
      <c r="E875" s="8">
        <v>2</v>
      </c>
      <c r="F875" s="8">
        <v>121</v>
      </c>
      <c r="G875" s="8" t="s">
        <v>59</v>
      </c>
      <c r="H875" s="8">
        <v>7</v>
      </c>
      <c r="I875" s="9">
        <v>7.7129976851851856E-3</v>
      </c>
      <c r="J875" s="8">
        <v>10.925000000000001</v>
      </c>
      <c r="K875" s="8">
        <v>10.925000000000001</v>
      </c>
      <c r="L875" s="8" t="s">
        <v>60</v>
      </c>
      <c r="M875" s="8" t="s">
        <v>57</v>
      </c>
      <c r="N875" s="8" t="s">
        <v>344</v>
      </c>
      <c r="O875" s="8">
        <f>VLOOKUP(E875,'Points and Classes'!A:B,2,FALSE)</f>
        <v>40</v>
      </c>
      <c r="P875" s="8">
        <f>_xlfn.IFNA(VLOOKUP(N875&amp;G875,'By Class Overall'!A:F,6,FALSE),0)</f>
        <v>112</v>
      </c>
      <c r="Q875" s="8">
        <f>_xlfn.IFNA(VLOOKUP(N875&amp;G875,'By Class Overall'!A:G,7,FALSE),0)</f>
        <v>3</v>
      </c>
    </row>
    <row r="876" spans="1:17" x14ac:dyDescent="0.25">
      <c r="A876" s="8">
        <v>4</v>
      </c>
      <c r="B876" s="8" t="s">
        <v>12</v>
      </c>
      <c r="C876" s="8" t="s">
        <v>344</v>
      </c>
      <c r="D876" s="8">
        <v>3</v>
      </c>
      <c r="E876" s="8">
        <v>3</v>
      </c>
      <c r="F876" s="8">
        <v>527</v>
      </c>
      <c r="G876" s="8" t="s">
        <v>49</v>
      </c>
      <c r="H876" s="8">
        <v>7</v>
      </c>
      <c r="I876" s="9">
        <v>7.7189467592592596E-3</v>
      </c>
      <c r="J876" s="8">
        <v>11.439</v>
      </c>
      <c r="K876" s="8">
        <v>0.51400000000000001</v>
      </c>
      <c r="L876" s="8" t="s">
        <v>15</v>
      </c>
      <c r="M876" s="8" t="s">
        <v>57</v>
      </c>
      <c r="N876" s="8" t="s">
        <v>344</v>
      </c>
      <c r="O876" s="8">
        <f>VLOOKUP(E876,'Points and Classes'!A:B,2,FALSE)</f>
        <v>32</v>
      </c>
      <c r="P876" s="8">
        <f>_xlfn.IFNA(VLOOKUP(N876&amp;G876,'By Class Overall'!A:F,6,FALSE),0)</f>
        <v>54</v>
      </c>
      <c r="Q876" s="8">
        <f>_xlfn.IFNA(VLOOKUP(N876&amp;G876,'By Class Overall'!A:G,7,FALSE),0)</f>
        <v>7</v>
      </c>
    </row>
    <row r="877" spans="1:17" x14ac:dyDescent="0.25">
      <c r="A877" s="8">
        <v>4</v>
      </c>
      <c r="B877" s="8" t="s">
        <v>12</v>
      </c>
      <c r="C877" s="8" t="s">
        <v>344</v>
      </c>
      <c r="D877" s="8">
        <v>4</v>
      </c>
      <c r="E877" s="8">
        <v>4</v>
      </c>
      <c r="F877" s="8">
        <v>951</v>
      </c>
      <c r="G877" s="8" t="s">
        <v>725</v>
      </c>
      <c r="H877" s="8">
        <v>7</v>
      </c>
      <c r="I877" s="9">
        <v>7.8368402777777776E-3</v>
      </c>
      <c r="J877" s="8">
        <v>21.625</v>
      </c>
      <c r="K877" s="8">
        <v>10.186</v>
      </c>
      <c r="L877" s="8" t="s">
        <v>17</v>
      </c>
      <c r="M877" s="8" t="s">
        <v>726</v>
      </c>
      <c r="N877" s="8" t="s">
        <v>344</v>
      </c>
      <c r="O877" s="8">
        <f>VLOOKUP(E877,'Points and Classes'!A:B,2,FALSE)</f>
        <v>26</v>
      </c>
      <c r="P877" s="8">
        <f>_xlfn.IFNA(VLOOKUP(N877&amp;G877,'By Class Overall'!A:F,6,FALSE),0)</f>
        <v>66</v>
      </c>
      <c r="Q877" s="8">
        <f>_xlfn.IFNA(VLOOKUP(N877&amp;G877,'By Class Overall'!A:G,7,FALSE),0)</f>
        <v>6</v>
      </c>
    </row>
    <row r="878" spans="1:17" x14ac:dyDescent="0.25">
      <c r="A878" s="8">
        <v>4</v>
      </c>
      <c r="B878" s="8" t="s">
        <v>12</v>
      </c>
      <c r="C878" s="8" t="s">
        <v>344</v>
      </c>
      <c r="D878" s="8">
        <v>5</v>
      </c>
      <c r="E878" s="8">
        <v>5</v>
      </c>
      <c r="F878" s="8">
        <v>177</v>
      </c>
      <c r="G878" s="8" t="s">
        <v>51</v>
      </c>
      <c r="H878" s="8">
        <v>7</v>
      </c>
      <c r="I878" s="9">
        <v>7.9132870370370364E-3</v>
      </c>
      <c r="J878" s="8">
        <v>28.23</v>
      </c>
      <c r="K878" s="8">
        <v>6.6050000000000004</v>
      </c>
      <c r="L878" s="8" t="s">
        <v>28</v>
      </c>
      <c r="M878" s="8" t="s">
        <v>52</v>
      </c>
      <c r="N878" s="8" t="s">
        <v>344</v>
      </c>
      <c r="O878" s="8">
        <f>VLOOKUP(E878,'Points and Classes'!A:B,2,FALSE)</f>
        <v>22</v>
      </c>
      <c r="P878" s="8">
        <f>_xlfn.IFNA(VLOOKUP(N878&amp;G878,'By Class Overall'!A:F,6,FALSE),0)</f>
        <v>22</v>
      </c>
      <c r="Q878" s="8">
        <f>_xlfn.IFNA(VLOOKUP(N878&amp;G878,'By Class Overall'!A:G,7,FALSE),0)</f>
        <v>12</v>
      </c>
    </row>
    <row r="879" spans="1:17" x14ac:dyDescent="0.25">
      <c r="A879" s="8">
        <v>4</v>
      </c>
      <c r="B879" s="8" t="s">
        <v>12</v>
      </c>
      <c r="C879" s="8" t="s">
        <v>344</v>
      </c>
      <c r="D879" s="8">
        <v>6</v>
      </c>
      <c r="E879" s="8">
        <v>6</v>
      </c>
      <c r="F879" s="8">
        <v>101</v>
      </c>
      <c r="G879" s="8" t="s">
        <v>68</v>
      </c>
      <c r="H879" s="8">
        <v>7</v>
      </c>
      <c r="I879" s="9">
        <v>7.9183449074074087E-3</v>
      </c>
      <c r="J879" s="8">
        <v>28.667000000000002</v>
      </c>
      <c r="K879" s="8">
        <v>0.437</v>
      </c>
      <c r="L879" s="8" t="s">
        <v>28</v>
      </c>
      <c r="M879" s="8" t="s">
        <v>42</v>
      </c>
      <c r="N879" s="8" t="s">
        <v>344</v>
      </c>
      <c r="O879" s="8">
        <f>VLOOKUP(E879,'Points and Classes'!A:B,2,FALSE)</f>
        <v>20</v>
      </c>
      <c r="P879" s="8">
        <f>_xlfn.IFNA(VLOOKUP(N879&amp;G879,'By Class Overall'!A:F,6,FALSE),0)</f>
        <v>40</v>
      </c>
      <c r="Q879" s="8">
        <f>_xlfn.IFNA(VLOOKUP(N879&amp;G879,'By Class Overall'!A:G,7,FALSE),0)</f>
        <v>10</v>
      </c>
    </row>
    <row r="880" spans="1:17" x14ac:dyDescent="0.25">
      <c r="A880" s="8">
        <v>4</v>
      </c>
      <c r="B880" s="8" t="s">
        <v>12</v>
      </c>
      <c r="C880" s="8" t="s">
        <v>344</v>
      </c>
      <c r="D880" s="8">
        <v>7</v>
      </c>
      <c r="E880" s="8">
        <v>7</v>
      </c>
      <c r="F880" s="8">
        <v>58</v>
      </c>
      <c r="G880" s="8" t="s">
        <v>153</v>
      </c>
      <c r="H880" s="8">
        <v>7</v>
      </c>
      <c r="I880" s="9">
        <v>7.9585300925925934E-3</v>
      </c>
      <c r="J880" s="8">
        <v>32.139000000000003</v>
      </c>
      <c r="K880" s="8">
        <v>3.472</v>
      </c>
      <c r="L880" s="8" t="s">
        <v>154</v>
      </c>
      <c r="M880" s="8" t="s">
        <v>67</v>
      </c>
      <c r="N880" s="8" t="s">
        <v>344</v>
      </c>
      <c r="O880" s="8">
        <f>VLOOKUP(E880,'Points and Classes'!A:B,2,FALSE)</f>
        <v>18</v>
      </c>
      <c r="P880" s="8">
        <f>_xlfn.IFNA(VLOOKUP(N880&amp;G880,'By Class Overall'!A:F,6,FALSE),0)</f>
        <v>70</v>
      </c>
      <c r="Q880" s="8">
        <f>_xlfn.IFNA(VLOOKUP(N880&amp;G880,'By Class Overall'!A:G,7,FALSE),0)</f>
        <v>5</v>
      </c>
    </row>
    <row r="881" spans="1:17" x14ac:dyDescent="0.25">
      <c r="A881" s="8">
        <v>4</v>
      </c>
      <c r="B881" s="8" t="s">
        <v>12</v>
      </c>
      <c r="C881" s="8" t="s">
        <v>344</v>
      </c>
      <c r="D881" s="8">
        <v>8</v>
      </c>
      <c r="E881" s="8">
        <v>8</v>
      </c>
      <c r="F881" s="8">
        <v>117</v>
      </c>
      <c r="G881" s="8" t="s">
        <v>16</v>
      </c>
      <c r="H881" s="8">
        <v>7</v>
      </c>
      <c r="I881" s="9">
        <v>8.1705787037037042E-3</v>
      </c>
      <c r="J881" s="8">
        <v>50.46</v>
      </c>
      <c r="K881" s="8">
        <v>18.321000000000002</v>
      </c>
      <c r="L881" s="12" t="s">
        <v>34</v>
      </c>
      <c r="M881" s="8" t="s">
        <v>63</v>
      </c>
      <c r="N881" s="8" t="s">
        <v>344</v>
      </c>
      <c r="O881" s="8">
        <f>VLOOKUP(E881,'Points and Classes'!A:B,2,FALSE)</f>
        <v>16</v>
      </c>
      <c r="P881" s="8">
        <f>_xlfn.IFNA(VLOOKUP(N881&amp;G881,'By Class Overall'!A:F,6,FALSE),0)</f>
        <v>46</v>
      </c>
      <c r="Q881" s="8">
        <f>_xlfn.IFNA(VLOOKUP(N881&amp;G881,'By Class Overall'!A:G,7,FALSE),0)</f>
        <v>9</v>
      </c>
    </row>
    <row r="882" spans="1:17" x14ac:dyDescent="0.25">
      <c r="A882" s="8">
        <v>4</v>
      </c>
      <c r="B882" s="8" t="s">
        <v>12</v>
      </c>
      <c r="C882" s="8" t="s">
        <v>344</v>
      </c>
      <c r="D882" s="8" t="s">
        <v>151</v>
      </c>
      <c r="E882" s="8">
        <v>9</v>
      </c>
      <c r="F882" s="8">
        <v>122</v>
      </c>
      <c r="G882" s="8" t="s">
        <v>56</v>
      </c>
      <c r="H882" s="8">
        <v>6</v>
      </c>
      <c r="I882" s="9">
        <v>6.5151388888888889E-3</v>
      </c>
      <c r="J882" s="8" t="s">
        <v>151</v>
      </c>
      <c r="K882" s="8" t="s">
        <v>64</v>
      </c>
      <c r="L882" s="8" t="s">
        <v>17</v>
      </c>
      <c r="M882" s="8" t="s">
        <v>511</v>
      </c>
      <c r="N882" s="8" t="s">
        <v>344</v>
      </c>
      <c r="O882" s="8">
        <f>VLOOKUP(E882,'Points and Classes'!A:B,2,FALSE)</f>
        <v>14</v>
      </c>
      <c r="P882" s="8">
        <f>_xlfn.IFNA(VLOOKUP(N882&amp;G882,'By Class Overall'!A:F,6,FALSE),0)</f>
        <v>120</v>
      </c>
      <c r="Q882" s="8">
        <f>_xlfn.IFNA(VLOOKUP(N882&amp;G882,'By Class Overall'!A:G,7,FALSE),0)</f>
        <v>2</v>
      </c>
    </row>
    <row r="883" spans="1:17" x14ac:dyDescent="0.25">
      <c r="A883" s="8">
        <v>4</v>
      </c>
      <c r="B883" s="8" t="s">
        <v>12</v>
      </c>
      <c r="C883" s="8" t="s">
        <v>344</v>
      </c>
      <c r="D883" s="8" t="s">
        <v>38</v>
      </c>
      <c r="E883" s="8" t="s">
        <v>38</v>
      </c>
      <c r="F883" s="8">
        <v>121</v>
      </c>
      <c r="G883" s="8" t="s">
        <v>59</v>
      </c>
      <c r="J883" s="8" t="s">
        <v>38</v>
      </c>
      <c r="L883" s="8" t="s">
        <v>60</v>
      </c>
      <c r="M883" s="8" t="s">
        <v>57</v>
      </c>
      <c r="N883" s="8" t="s">
        <v>344</v>
      </c>
      <c r="O883" s="8">
        <f>VLOOKUP(E883,'Points and Classes'!A:B,2,FALSE)</f>
        <v>0</v>
      </c>
      <c r="P883" s="8">
        <f>_xlfn.IFNA(VLOOKUP(N883&amp;G883,'By Class Overall'!A:F,6,FALSE),0)</f>
        <v>112</v>
      </c>
      <c r="Q883" s="8">
        <f>_xlfn.IFNA(VLOOKUP(N883&amp;G883,'By Class Overall'!A:G,7,FALSE),0)</f>
        <v>3</v>
      </c>
    </row>
    <row r="884" spans="1:17" x14ac:dyDescent="0.25">
      <c r="A884" s="8">
        <v>4</v>
      </c>
      <c r="B884" s="8" t="s">
        <v>12</v>
      </c>
      <c r="C884" s="8" t="s">
        <v>344</v>
      </c>
      <c r="D884" s="8" t="s">
        <v>38</v>
      </c>
      <c r="E884" s="8" t="s">
        <v>38</v>
      </c>
      <c r="F884" s="8">
        <v>870</v>
      </c>
      <c r="G884" s="8" t="s">
        <v>40</v>
      </c>
      <c r="J884" s="8" t="s">
        <v>38</v>
      </c>
      <c r="L884" s="8" t="s">
        <v>41</v>
      </c>
      <c r="M884" s="8" t="s">
        <v>42</v>
      </c>
      <c r="N884" s="8" t="s">
        <v>344</v>
      </c>
      <c r="O884" s="8">
        <f>VLOOKUP(E884,'Points and Classes'!A:B,2,FALSE)</f>
        <v>0</v>
      </c>
      <c r="P884" s="8">
        <f>_xlfn.IFNA(VLOOKUP(N884&amp;G884,'By Class Overall'!A:F,6,FALSE),0)</f>
        <v>0</v>
      </c>
      <c r="Q884" s="8">
        <f>_xlfn.IFNA(VLOOKUP(N884&amp;G884,'By Class Overall'!A:G,7,FALSE),0)</f>
        <v>0</v>
      </c>
    </row>
    <row r="885" spans="1:17" x14ac:dyDescent="0.25">
      <c r="A885" s="8">
        <v>4</v>
      </c>
      <c r="B885" s="8" t="s">
        <v>12</v>
      </c>
      <c r="C885" s="8" t="s">
        <v>344</v>
      </c>
      <c r="D885" s="8" t="s">
        <v>38</v>
      </c>
      <c r="E885" s="8" t="s">
        <v>38</v>
      </c>
      <c r="F885" s="8">
        <v>39</v>
      </c>
      <c r="G885" s="8" t="s">
        <v>53</v>
      </c>
      <c r="J885" s="8" t="s">
        <v>38</v>
      </c>
      <c r="L885" s="8" t="s">
        <v>34</v>
      </c>
      <c r="M885" s="8" t="s">
        <v>55</v>
      </c>
      <c r="N885" s="8" t="s">
        <v>344</v>
      </c>
      <c r="O885" s="8">
        <f>VLOOKUP(E885,'Points and Classes'!A:B,2,FALSE)</f>
        <v>0</v>
      </c>
      <c r="P885" s="8">
        <f>_xlfn.IFNA(VLOOKUP(N885&amp;G885,'By Class Overall'!A:F,6,FALSE),0)</f>
        <v>0</v>
      </c>
      <c r="Q885" s="8">
        <f>_xlfn.IFNA(VLOOKUP(N885&amp;G885,'By Class Overall'!A:G,7,FALSE),0)</f>
        <v>0</v>
      </c>
    </row>
    <row r="886" spans="1:17" x14ac:dyDescent="0.25">
      <c r="A886" s="8">
        <v>4</v>
      </c>
      <c r="B886" s="8" t="s">
        <v>12</v>
      </c>
      <c r="C886" s="8" t="s">
        <v>344</v>
      </c>
      <c r="D886" s="8" t="s">
        <v>38</v>
      </c>
      <c r="E886" s="8" t="s">
        <v>38</v>
      </c>
      <c r="F886" s="8">
        <v>321</v>
      </c>
      <c r="G886" s="8" t="s">
        <v>145</v>
      </c>
      <c r="J886" s="8" t="s">
        <v>38</v>
      </c>
      <c r="L886" s="8" t="s">
        <v>146</v>
      </c>
      <c r="M886" s="8" t="s">
        <v>147</v>
      </c>
      <c r="N886" s="8" t="s">
        <v>344</v>
      </c>
      <c r="O886" s="8">
        <f>VLOOKUP(E886,'Points and Classes'!A:B,2,FALSE)</f>
        <v>0</v>
      </c>
      <c r="P886" s="8">
        <f>_xlfn.IFNA(VLOOKUP(N886&amp;G886,'By Class Overall'!A:F,6,FALSE),0)</f>
        <v>18</v>
      </c>
      <c r="Q886" s="8">
        <f>_xlfn.IFNA(VLOOKUP(N886&amp;G886,'By Class Overall'!A:G,7,FALSE),0)</f>
        <v>13</v>
      </c>
    </row>
    <row r="887" spans="1:17" x14ac:dyDescent="0.25">
      <c r="A887" s="8">
        <v>4</v>
      </c>
      <c r="B887" s="8" t="s">
        <v>12</v>
      </c>
      <c r="C887" s="8" t="s">
        <v>344</v>
      </c>
      <c r="D887" s="8" t="s">
        <v>38</v>
      </c>
      <c r="E887" s="8" t="s">
        <v>38</v>
      </c>
      <c r="F887" s="8">
        <v>365</v>
      </c>
      <c r="G887" s="8" t="s">
        <v>58</v>
      </c>
      <c r="J887" s="8" t="s">
        <v>38</v>
      </c>
      <c r="L887" s="8" t="s">
        <v>28</v>
      </c>
      <c r="M887" s="8" t="s">
        <v>70</v>
      </c>
      <c r="N887" s="8" t="s">
        <v>344</v>
      </c>
      <c r="O887" s="8">
        <f>VLOOKUP(E887,'Points and Classes'!A:B,2,FALSE)</f>
        <v>0</v>
      </c>
      <c r="P887" s="8">
        <f>_xlfn.IFNA(VLOOKUP(N887&amp;G887,'By Class Overall'!A:F,6,FALSE),0)</f>
        <v>16</v>
      </c>
      <c r="Q887" s="8">
        <f>_xlfn.IFNA(VLOOKUP(N887&amp;G887,'By Class Overall'!A:G,7,FALSE),0)</f>
        <v>16</v>
      </c>
    </row>
    <row r="888" spans="1:17" x14ac:dyDescent="0.25">
      <c r="A888" s="8">
        <v>4</v>
      </c>
      <c r="B888" s="8" t="s">
        <v>12</v>
      </c>
      <c r="C888" s="8" t="s">
        <v>344</v>
      </c>
      <c r="D888" s="8" t="s">
        <v>38</v>
      </c>
      <c r="E888" s="8" t="s">
        <v>38</v>
      </c>
      <c r="F888" s="8">
        <v>179</v>
      </c>
      <c r="G888" s="8" t="s">
        <v>716</v>
      </c>
      <c r="J888" s="8" t="s">
        <v>38</v>
      </c>
      <c r="L888" s="8" t="s">
        <v>717</v>
      </c>
      <c r="M888" s="8" t="s">
        <v>718</v>
      </c>
      <c r="N888" s="8" t="s">
        <v>344</v>
      </c>
      <c r="O888" s="8">
        <f>VLOOKUP(E888,'Points and Classes'!A:B,2,FALSE)</f>
        <v>0</v>
      </c>
      <c r="P888" s="8">
        <f>_xlfn.IFNA(VLOOKUP(N888&amp;G888,'By Class Overall'!A:F,6,FALSE),0)</f>
        <v>0</v>
      </c>
      <c r="Q888" s="8">
        <f>_xlfn.IFNA(VLOOKUP(N888&amp;G888,'By Class Overall'!A:G,7,FALSE),0)</f>
        <v>0</v>
      </c>
    </row>
    <row r="889" spans="1:17" x14ac:dyDescent="0.25">
      <c r="A889" s="8">
        <v>4</v>
      </c>
      <c r="B889" s="8" t="s">
        <v>12</v>
      </c>
      <c r="C889" s="8" t="s">
        <v>102</v>
      </c>
      <c r="D889" s="8">
        <v>1</v>
      </c>
      <c r="E889" s="8">
        <v>1</v>
      </c>
      <c r="F889" s="8">
        <v>53</v>
      </c>
      <c r="G889" s="8" t="s">
        <v>65</v>
      </c>
      <c r="H889" s="8">
        <v>7</v>
      </c>
      <c r="I889" s="9">
        <v>7.6188310185185187E-3</v>
      </c>
      <c r="L889" s="8" t="s">
        <v>17</v>
      </c>
      <c r="M889" s="8" t="s">
        <v>66</v>
      </c>
      <c r="N889" s="8" t="s">
        <v>102</v>
      </c>
      <c r="O889" s="8">
        <f>VLOOKUP(E889,'Points and Classes'!A:B,2,FALSE)</f>
        <v>50</v>
      </c>
      <c r="P889" s="8">
        <f>_xlfn.IFNA(VLOOKUP(N889&amp;G889,'By Class Overall'!A:F,6,FALSE),0)</f>
        <v>162</v>
      </c>
      <c r="Q889" s="8">
        <f>_xlfn.IFNA(VLOOKUP(N889&amp;G889,'By Class Overall'!A:G,7,FALSE),0)</f>
        <v>2</v>
      </c>
    </row>
    <row r="890" spans="1:17" x14ac:dyDescent="0.25">
      <c r="A890" s="8">
        <v>4</v>
      </c>
      <c r="B890" s="8" t="s">
        <v>12</v>
      </c>
      <c r="C890" s="8" t="s">
        <v>102</v>
      </c>
      <c r="D890" s="8">
        <v>2</v>
      </c>
      <c r="E890" s="8">
        <v>2</v>
      </c>
      <c r="F890" s="8">
        <v>122</v>
      </c>
      <c r="G890" s="8" t="s">
        <v>56</v>
      </c>
      <c r="H890" s="8">
        <v>7</v>
      </c>
      <c r="I890" s="9">
        <v>7.6211574074074072E-3</v>
      </c>
      <c r="J890" s="8">
        <v>0.20100000000000001</v>
      </c>
      <c r="K890" s="8">
        <v>0.20100000000000001</v>
      </c>
      <c r="L890" s="8" t="s">
        <v>17</v>
      </c>
      <c r="M890" s="8" t="s">
        <v>511</v>
      </c>
      <c r="N890" s="8" t="s">
        <v>102</v>
      </c>
      <c r="O890" s="8">
        <f>VLOOKUP(E890,'Points and Classes'!A:B,2,FALSE)</f>
        <v>40</v>
      </c>
      <c r="P890" s="8">
        <f>_xlfn.IFNA(VLOOKUP(N890&amp;G890,'By Class Overall'!A:F,6,FALSE),0)</f>
        <v>180</v>
      </c>
      <c r="Q890" s="8">
        <f>_xlfn.IFNA(VLOOKUP(N890&amp;G890,'By Class Overall'!A:G,7,FALSE),0)</f>
        <v>1</v>
      </c>
    </row>
    <row r="891" spans="1:17" x14ac:dyDescent="0.25">
      <c r="A891" s="8">
        <v>4</v>
      </c>
      <c r="B891" s="8" t="s">
        <v>12</v>
      </c>
      <c r="C891" s="8" t="s">
        <v>102</v>
      </c>
      <c r="D891" s="8">
        <v>3</v>
      </c>
      <c r="E891" s="8">
        <v>3</v>
      </c>
      <c r="F891" s="8">
        <v>365</v>
      </c>
      <c r="G891" s="8" t="s">
        <v>58</v>
      </c>
      <c r="H891" s="8">
        <v>7</v>
      </c>
      <c r="I891" s="9">
        <v>7.910972222222222E-3</v>
      </c>
      <c r="J891" s="8">
        <v>25.241</v>
      </c>
      <c r="K891" s="8">
        <v>25.04</v>
      </c>
      <c r="L891" s="8" t="s">
        <v>28</v>
      </c>
      <c r="M891" s="8" t="s">
        <v>70</v>
      </c>
      <c r="N891" s="8" t="s">
        <v>102</v>
      </c>
      <c r="O891" s="8">
        <f>VLOOKUP(E891,'Points and Classes'!A:B,2,FALSE)</f>
        <v>32</v>
      </c>
      <c r="P891" s="8">
        <f>_xlfn.IFNA(VLOOKUP(N891&amp;G891,'By Class Overall'!A:F,6,FALSE),0)</f>
        <v>72</v>
      </c>
      <c r="Q891" s="8">
        <f>_xlfn.IFNA(VLOOKUP(N891&amp;G891,'By Class Overall'!A:G,7,FALSE),0)</f>
        <v>4</v>
      </c>
    </row>
    <row r="892" spans="1:17" x14ac:dyDescent="0.25">
      <c r="A892" s="8">
        <v>4</v>
      </c>
      <c r="B892" s="8" t="s">
        <v>12</v>
      </c>
      <c r="C892" s="8" t="s">
        <v>102</v>
      </c>
      <c r="D892" s="8">
        <v>4</v>
      </c>
      <c r="E892" s="8">
        <v>4</v>
      </c>
      <c r="F892" s="8">
        <v>951</v>
      </c>
      <c r="G892" s="8" t="s">
        <v>725</v>
      </c>
      <c r="H892" s="8">
        <v>7</v>
      </c>
      <c r="I892" s="9">
        <v>7.9122106481481474E-3</v>
      </c>
      <c r="J892" s="8">
        <v>25.347999999999999</v>
      </c>
      <c r="K892" s="8">
        <v>0.107</v>
      </c>
      <c r="L892" s="8" t="s">
        <v>17</v>
      </c>
      <c r="M892" s="8" t="s">
        <v>726</v>
      </c>
      <c r="N892" s="8" t="s">
        <v>102</v>
      </c>
      <c r="O892" s="8">
        <f>VLOOKUP(E892,'Points and Classes'!A:B,2,FALSE)</f>
        <v>26</v>
      </c>
      <c r="P892" s="8">
        <f>_xlfn.IFNA(VLOOKUP(N892&amp;G892,'By Class Overall'!A:F,6,FALSE),0)</f>
        <v>58</v>
      </c>
      <c r="Q892" s="8">
        <f>_xlfn.IFNA(VLOOKUP(N892&amp;G892,'By Class Overall'!A:G,7,FALSE),0)</f>
        <v>6</v>
      </c>
    </row>
    <row r="893" spans="1:17" x14ac:dyDescent="0.25">
      <c r="A893" s="8">
        <v>4</v>
      </c>
      <c r="B893" s="8" t="s">
        <v>12</v>
      </c>
      <c r="C893" s="8" t="s">
        <v>102</v>
      </c>
      <c r="D893" s="8">
        <v>5</v>
      </c>
      <c r="E893" s="8">
        <v>5</v>
      </c>
      <c r="F893" s="8">
        <v>58</v>
      </c>
      <c r="G893" s="8" t="s">
        <v>153</v>
      </c>
      <c r="H893" s="8">
        <v>7</v>
      </c>
      <c r="I893" s="9">
        <v>7.9392592592592588E-3</v>
      </c>
      <c r="J893" s="8">
        <v>27.684999999999999</v>
      </c>
      <c r="K893" s="8">
        <v>2.3370000000000002</v>
      </c>
      <c r="L893" s="8" t="s">
        <v>154</v>
      </c>
      <c r="M893" s="8" t="s">
        <v>67</v>
      </c>
      <c r="N893" s="8" t="s">
        <v>102</v>
      </c>
      <c r="O893" s="8">
        <f>VLOOKUP(E893,'Points and Classes'!A:B,2,FALSE)</f>
        <v>22</v>
      </c>
      <c r="P893" s="8">
        <f>_xlfn.IFNA(VLOOKUP(N893&amp;G893,'By Class Overall'!A:F,6,FALSE),0)</f>
        <v>80</v>
      </c>
      <c r="Q893" s="8">
        <f>_xlfn.IFNA(VLOOKUP(N893&amp;G893,'By Class Overall'!A:G,7,FALSE),0)</f>
        <v>3</v>
      </c>
    </row>
    <row r="894" spans="1:17" x14ac:dyDescent="0.25">
      <c r="A894" s="8">
        <v>4</v>
      </c>
      <c r="B894" s="8" t="s">
        <v>12</v>
      </c>
      <c r="C894" s="8" t="s">
        <v>102</v>
      </c>
      <c r="D894" s="8">
        <v>6</v>
      </c>
      <c r="E894" s="8">
        <v>6</v>
      </c>
      <c r="F894" s="8">
        <v>101</v>
      </c>
      <c r="G894" s="8" t="s">
        <v>68</v>
      </c>
      <c r="H894" s="8">
        <v>7</v>
      </c>
      <c r="I894" s="9">
        <v>7.9514699074074071E-3</v>
      </c>
      <c r="J894" s="8">
        <v>28.74</v>
      </c>
      <c r="K894" s="8">
        <v>1.0549999999999999</v>
      </c>
      <c r="L894" s="8" t="s">
        <v>28</v>
      </c>
      <c r="M894" s="8" t="s">
        <v>42</v>
      </c>
      <c r="N894" s="8" t="s">
        <v>102</v>
      </c>
      <c r="O894" s="8">
        <f>VLOOKUP(E894,'Points and Classes'!A:B,2,FALSE)</f>
        <v>20</v>
      </c>
      <c r="P894" s="8">
        <f>_xlfn.IFNA(VLOOKUP(N894&amp;G894,'By Class Overall'!A:F,6,FALSE),0)</f>
        <v>61</v>
      </c>
      <c r="Q894" s="8">
        <f>_xlfn.IFNA(VLOOKUP(N894&amp;G894,'By Class Overall'!A:G,7,FALSE),0)</f>
        <v>5</v>
      </c>
    </row>
    <row r="895" spans="1:17" x14ac:dyDescent="0.25">
      <c r="A895" s="8">
        <v>4</v>
      </c>
      <c r="B895" s="8" t="s">
        <v>12</v>
      </c>
      <c r="C895" s="8" t="s">
        <v>102</v>
      </c>
      <c r="D895" s="8">
        <v>7</v>
      </c>
      <c r="E895" s="8">
        <v>7</v>
      </c>
      <c r="F895" s="8">
        <v>179</v>
      </c>
      <c r="G895" s="8" t="s">
        <v>716</v>
      </c>
      <c r="H895" s="8">
        <v>7</v>
      </c>
      <c r="I895" s="9">
        <v>8.3213194444444437E-3</v>
      </c>
      <c r="J895" s="9">
        <v>7.0601851851851847E-4</v>
      </c>
      <c r="K895" s="8">
        <v>31.954999999999998</v>
      </c>
      <c r="L895" s="13" t="s">
        <v>717</v>
      </c>
      <c r="M895" s="8" t="s">
        <v>718</v>
      </c>
      <c r="N895" s="8" t="s">
        <v>102</v>
      </c>
      <c r="O895" s="8">
        <f>VLOOKUP(E895,'Points and Classes'!A:B,2,FALSE)</f>
        <v>18</v>
      </c>
      <c r="P895" s="8">
        <f>_xlfn.IFNA(VLOOKUP(N895&amp;G895,'By Class Overall'!A:F,6,FALSE),0)</f>
        <v>26</v>
      </c>
      <c r="Q895" s="8">
        <f>_xlfn.IFNA(VLOOKUP(N895&amp;G895,'By Class Overall'!A:G,7,FALSE),0)</f>
        <v>12</v>
      </c>
    </row>
    <row r="896" spans="1:17" x14ac:dyDescent="0.25">
      <c r="A896" s="8">
        <v>4</v>
      </c>
      <c r="B896" s="8" t="s">
        <v>12</v>
      </c>
      <c r="C896" s="8" t="s">
        <v>102</v>
      </c>
      <c r="D896" s="8" t="s">
        <v>38</v>
      </c>
      <c r="E896" s="8" t="s">
        <v>38</v>
      </c>
      <c r="F896" s="8">
        <v>177</v>
      </c>
      <c r="G896" s="8" t="s">
        <v>51</v>
      </c>
      <c r="J896" s="8" t="s">
        <v>38</v>
      </c>
      <c r="L896" s="8" t="s">
        <v>28</v>
      </c>
      <c r="M896" s="8" t="s">
        <v>52</v>
      </c>
      <c r="N896" s="8" t="s">
        <v>102</v>
      </c>
      <c r="O896" s="8">
        <f>VLOOKUP(E896,'Points and Classes'!A:B,2,FALSE)</f>
        <v>0</v>
      </c>
      <c r="P896" s="8">
        <f>_xlfn.IFNA(VLOOKUP(N896&amp;G896,'By Class Overall'!A:F,6,FALSE),0)</f>
        <v>48</v>
      </c>
      <c r="Q896" s="8">
        <f>_xlfn.IFNA(VLOOKUP(N896&amp;G896,'By Class Overall'!A:G,7,FALSE),0)</f>
        <v>9</v>
      </c>
    </row>
    <row r="897" spans="1:17" x14ac:dyDescent="0.25">
      <c r="A897" s="8">
        <v>4</v>
      </c>
      <c r="B897" s="8" t="s">
        <v>12</v>
      </c>
      <c r="C897" s="8" t="s">
        <v>102</v>
      </c>
      <c r="D897" s="8" t="s">
        <v>38</v>
      </c>
      <c r="E897" s="8" t="s">
        <v>38</v>
      </c>
      <c r="F897" s="8">
        <v>22</v>
      </c>
      <c r="G897" s="8" t="s">
        <v>21</v>
      </c>
      <c r="J897" s="8" t="s">
        <v>38</v>
      </c>
      <c r="L897" s="8" t="s">
        <v>15</v>
      </c>
      <c r="M897" s="8" t="s">
        <v>67</v>
      </c>
      <c r="N897" s="8" t="s">
        <v>102</v>
      </c>
      <c r="O897" s="8">
        <f>VLOOKUP(E897,'Points and Classes'!A:B,2,FALSE)</f>
        <v>0</v>
      </c>
      <c r="P897" s="8">
        <f>_xlfn.IFNA(VLOOKUP(N897&amp;G897,'By Class Overall'!A:F,6,FALSE),0)</f>
        <v>0</v>
      </c>
      <c r="Q897" s="8">
        <f>_xlfn.IFNA(VLOOKUP(N897&amp;G897,'By Class Overall'!A:G,7,FALSE),0)</f>
        <v>20</v>
      </c>
    </row>
    <row r="898" spans="1:17" x14ac:dyDescent="0.25">
      <c r="A898" s="8">
        <v>4</v>
      </c>
      <c r="B898" s="8" t="s">
        <v>12</v>
      </c>
      <c r="C898" s="8" t="s">
        <v>102</v>
      </c>
      <c r="D898" s="8" t="s">
        <v>38</v>
      </c>
      <c r="E898" s="8" t="s">
        <v>38</v>
      </c>
      <c r="F898" s="8">
        <v>39</v>
      </c>
      <c r="G898" s="8" t="s">
        <v>53</v>
      </c>
      <c r="J898" s="8" t="s">
        <v>38</v>
      </c>
      <c r="L898" s="8" t="s">
        <v>34</v>
      </c>
      <c r="M898" s="8" t="s">
        <v>55</v>
      </c>
      <c r="N898" s="8" t="s">
        <v>102</v>
      </c>
      <c r="O898" s="8">
        <f>VLOOKUP(E898,'Points and Classes'!A:B,2,FALSE)</f>
        <v>0</v>
      </c>
      <c r="P898" s="8">
        <f>_xlfn.IFNA(VLOOKUP(N898&amp;G898,'By Class Overall'!A:F,6,FALSE),0)</f>
        <v>0</v>
      </c>
      <c r="Q898" s="8">
        <f>_xlfn.IFNA(VLOOKUP(N898&amp;G898,'By Class Overall'!A:G,7,FALSE),0)</f>
        <v>0</v>
      </c>
    </row>
    <row r="899" spans="1:17" x14ac:dyDescent="0.25">
      <c r="A899" s="8">
        <v>4</v>
      </c>
      <c r="B899" s="8" t="s">
        <v>12</v>
      </c>
      <c r="C899" s="8" t="s">
        <v>102</v>
      </c>
      <c r="D899" s="8" t="s">
        <v>38</v>
      </c>
      <c r="E899" s="8" t="s">
        <v>38</v>
      </c>
      <c r="F899" s="8">
        <v>121</v>
      </c>
      <c r="G899" s="8" t="s">
        <v>59</v>
      </c>
      <c r="J899" s="8" t="s">
        <v>38</v>
      </c>
      <c r="L899" s="8" t="s">
        <v>60</v>
      </c>
      <c r="M899" s="8" t="s">
        <v>57</v>
      </c>
      <c r="N899" s="8" t="s">
        <v>102</v>
      </c>
      <c r="O899" s="8">
        <f>VLOOKUP(E899,'Points and Classes'!A:B,2,FALSE)</f>
        <v>0</v>
      </c>
      <c r="P899" s="8">
        <f>_xlfn.IFNA(VLOOKUP(N899&amp;G899,'By Class Overall'!A:F,6,FALSE),0)</f>
        <v>0</v>
      </c>
      <c r="Q899" s="8">
        <f>_xlfn.IFNA(VLOOKUP(N899&amp;G899,'By Class Overall'!A:G,7,FALSE),0)</f>
        <v>0</v>
      </c>
    </row>
    <row r="900" spans="1:17" x14ac:dyDescent="0.25">
      <c r="A900" s="8">
        <v>4</v>
      </c>
      <c r="B900" s="8" t="s">
        <v>12</v>
      </c>
      <c r="C900" s="8" t="s">
        <v>91</v>
      </c>
      <c r="D900" s="8">
        <v>1</v>
      </c>
      <c r="E900" s="8">
        <v>1</v>
      </c>
      <c r="F900" s="8">
        <v>107</v>
      </c>
      <c r="G900" s="8" t="s">
        <v>30</v>
      </c>
      <c r="H900" s="8">
        <v>7</v>
      </c>
      <c r="I900" s="9">
        <v>8.1233101851851848E-3</v>
      </c>
      <c r="L900" s="8" t="s">
        <v>31</v>
      </c>
      <c r="M900" s="8" t="s">
        <v>32</v>
      </c>
      <c r="N900" s="8" t="s">
        <v>91</v>
      </c>
      <c r="O900" s="8">
        <f>VLOOKUP(E900,'Points and Classes'!A:B,2,FALSE)</f>
        <v>50</v>
      </c>
      <c r="P900" s="8">
        <f>_xlfn.IFNA(VLOOKUP(N900&amp;G900,'By Class Overall'!A:F,6,FALSE),0)</f>
        <v>200</v>
      </c>
      <c r="Q900" s="8">
        <f>_xlfn.IFNA(VLOOKUP(N900&amp;G900,'By Class Overall'!A:G,7,FALSE),0)</f>
        <v>1</v>
      </c>
    </row>
    <row r="901" spans="1:17" x14ac:dyDescent="0.25">
      <c r="A901" s="8">
        <v>4</v>
      </c>
      <c r="B901" s="8" t="s">
        <v>12</v>
      </c>
      <c r="C901" s="8" t="s">
        <v>91</v>
      </c>
      <c r="D901" s="8">
        <v>2</v>
      </c>
      <c r="E901" s="8">
        <v>2</v>
      </c>
      <c r="F901" s="8">
        <v>56</v>
      </c>
      <c r="G901" s="8" t="s">
        <v>77</v>
      </c>
      <c r="H901" s="8">
        <v>7</v>
      </c>
      <c r="I901" s="9">
        <v>8.6478124999999993E-3</v>
      </c>
      <c r="J901" s="8">
        <v>45.317</v>
      </c>
      <c r="K901" s="8">
        <v>45.317</v>
      </c>
      <c r="L901" s="8" t="s">
        <v>78</v>
      </c>
      <c r="M901" s="8" t="s">
        <v>63</v>
      </c>
      <c r="N901" s="8" t="s">
        <v>91</v>
      </c>
      <c r="O901" s="8">
        <f>VLOOKUP(E901,'Points and Classes'!A:B,2,FALSE)</f>
        <v>40</v>
      </c>
      <c r="P901" s="8">
        <f>_xlfn.IFNA(VLOOKUP(N901&amp;G901,'By Class Overall'!A:F,6,FALSE),0)</f>
        <v>72</v>
      </c>
      <c r="Q901" s="8">
        <f>_xlfn.IFNA(VLOOKUP(N901&amp;G901,'By Class Overall'!A:G,7,FALSE),0)</f>
        <v>3</v>
      </c>
    </row>
    <row r="902" spans="1:17" x14ac:dyDescent="0.25">
      <c r="A902" s="8">
        <v>4</v>
      </c>
      <c r="B902" s="8" t="s">
        <v>12</v>
      </c>
      <c r="C902" s="8" t="s">
        <v>91</v>
      </c>
      <c r="D902" s="8">
        <v>7</v>
      </c>
      <c r="E902" s="8">
        <v>3</v>
      </c>
      <c r="F902" s="8">
        <v>317</v>
      </c>
      <c r="G902" s="8" t="s">
        <v>268</v>
      </c>
      <c r="H902" s="8">
        <v>6</v>
      </c>
      <c r="I902" s="9">
        <v>8.964363425925926E-3</v>
      </c>
      <c r="J902" s="8" t="s">
        <v>64</v>
      </c>
      <c r="K902" s="8" t="s">
        <v>64</v>
      </c>
      <c r="L902" s="8" t="s">
        <v>270</v>
      </c>
      <c r="M902" s="8" t="s">
        <v>271</v>
      </c>
      <c r="N902" s="8" t="s">
        <v>91</v>
      </c>
      <c r="O902" s="8">
        <f>VLOOKUP(E902,'Points and Classes'!A:B,2,FALSE)</f>
        <v>32</v>
      </c>
      <c r="P902" s="8">
        <f>_xlfn.IFNA(VLOOKUP(N902&amp;G902,'By Class Overall'!A:F,6,FALSE),0)</f>
        <v>100</v>
      </c>
      <c r="Q902" s="8">
        <f>_xlfn.IFNA(VLOOKUP(N902&amp;G902,'By Class Overall'!A:G,7,FALSE),0)</f>
        <v>2</v>
      </c>
    </row>
    <row r="903" spans="1:17" x14ac:dyDescent="0.25">
      <c r="A903" s="8">
        <v>4</v>
      </c>
      <c r="B903" s="8" t="s">
        <v>12</v>
      </c>
      <c r="C903" s="8" t="s">
        <v>91</v>
      </c>
      <c r="D903" s="8" t="s">
        <v>38</v>
      </c>
      <c r="E903" s="8" t="s">
        <v>38</v>
      </c>
      <c r="F903" s="8">
        <v>16</v>
      </c>
      <c r="G903" s="8" t="s">
        <v>722</v>
      </c>
      <c r="J903" s="8" t="s">
        <v>38</v>
      </c>
      <c r="L903" s="8" t="s">
        <v>732</v>
      </c>
      <c r="M903" s="8" t="s">
        <v>729</v>
      </c>
      <c r="N903" s="8" t="s">
        <v>91</v>
      </c>
      <c r="O903" s="8">
        <f>VLOOKUP(E903,'Points and Classes'!A:B,2,FALSE)</f>
        <v>0</v>
      </c>
      <c r="P903" s="8">
        <f>_xlfn.IFNA(VLOOKUP(N903&amp;G903,'By Class Overall'!A:F,6,FALSE),0)</f>
        <v>40</v>
      </c>
      <c r="Q903" s="8">
        <f>_xlfn.IFNA(VLOOKUP(N903&amp;G903,'By Class Overall'!A:G,7,FALSE),0)</f>
        <v>7</v>
      </c>
    </row>
    <row r="904" spans="1:17" x14ac:dyDescent="0.25">
      <c r="A904" s="8">
        <v>4</v>
      </c>
      <c r="B904" s="8" t="s">
        <v>12</v>
      </c>
      <c r="C904" s="8" t="s">
        <v>91</v>
      </c>
      <c r="D904" s="8" t="s">
        <v>38</v>
      </c>
      <c r="E904" s="8" t="s">
        <v>38</v>
      </c>
      <c r="F904" s="8">
        <v>113</v>
      </c>
      <c r="G904" s="8" t="s">
        <v>149</v>
      </c>
      <c r="J904" s="8" t="s">
        <v>38</v>
      </c>
      <c r="L904" s="8" t="s">
        <v>206</v>
      </c>
      <c r="M904" s="8" t="s">
        <v>437</v>
      </c>
      <c r="N904" s="8" t="s">
        <v>91</v>
      </c>
      <c r="O904" s="8">
        <f>VLOOKUP(E904,'Points and Classes'!A:B,2,FALSE)</f>
        <v>0</v>
      </c>
      <c r="P904" s="8">
        <f>_xlfn.IFNA(VLOOKUP(N904&amp;G904,'By Class Overall'!A:F,6,FALSE),0)</f>
        <v>0</v>
      </c>
      <c r="Q904" s="8">
        <f>_xlfn.IFNA(VLOOKUP(N904&amp;G904,'By Class Overall'!A:G,7,FALSE),0)</f>
        <v>0</v>
      </c>
    </row>
    <row r="905" spans="1:17" x14ac:dyDescent="0.25">
      <c r="A905" s="8">
        <v>4</v>
      </c>
      <c r="B905" s="8" t="s">
        <v>12</v>
      </c>
      <c r="C905" s="8" t="s">
        <v>92</v>
      </c>
      <c r="D905" s="8">
        <v>3</v>
      </c>
      <c r="E905" s="8">
        <v>1</v>
      </c>
      <c r="F905" s="8">
        <v>491</v>
      </c>
      <c r="G905" s="8" t="s">
        <v>712</v>
      </c>
      <c r="H905" s="8">
        <v>7</v>
      </c>
      <c r="I905" s="9">
        <v>8.8687731481481482E-3</v>
      </c>
      <c r="J905" s="9">
        <v>7.407407407407407E-4</v>
      </c>
      <c r="K905" s="8">
        <v>19.091000000000001</v>
      </c>
      <c r="L905" s="8" t="s">
        <v>79</v>
      </c>
      <c r="M905" s="8" t="s">
        <v>713</v>
      </c>
      <c r="N905" s="8" t="s">
        <v>92</v>
      </c>
      <c r="O905" s="8">
        <f>VLOOKUP(E905,'Points and Classes'!A:B,2,FALSE)</f>
        <v>50</v>
      </c>
      <c r="P905" s="8">
        <f>_xlfn.IFNA(VLOOKUP(N905&amp;G905,'By Class Overall'!A:F,6,FALSE),0)</f>
        <v>50</v>
      </c>
      <c r="Q905" s="8">
        <f>_xlfn.IFNA(VLOOKUP(N905&amp;G905,'By Class Overall'!A:G,7,FALSE),0)</f>
        <v>5</v>
      </c>
    </row>
    <row r="906" spans="1:17" x14ac:dyDescent="0.25">
      <c r="A906" s="8">
        <v>4</v>
      </c>
      <c r="B906" s="8" t="s">
        <v>12</v>
      </c>
      <c r="C906" s="8" t="s">
        <v>92</v>
      </c>
      <c r="D906" s="8">
        <v>4</v>
      </c>
      <c r="E906" s="8">
        <v>2</v>
      </c>
      <c r="F906" s="8">
        <v>660</v>
      </c>
      <c r="G906" s="8" t="s">
        <v>35</v>
      </c>
      <c r="H906" s="8">
        <v>7</v>
      </c>
      <c r="I906" s="9">
        <v>9.0316898148148153E-3</v>
      </c>
      <c r="J906" s="9">
        <v>9.0277777777777784E-4</v>
      </c>
      <c r="K906" s="8">
        <v>14.076000000000001</v>
      </c>
      <c r="L906" s="8" t="s">
        <v>79</v>
      </c>
      <c r="M906" s="8" t="s">
        <v>36</v>
      </c>
      <c r="N906" s="8" t="s">
        <v>92</v>
      </c>
      <c r="O906" s="8">
        <f>VLOOKUP(E906,'Points and Classes'!A:B,2,FALSE)</f>
        <v>40</v>
      </c>
      <c r="P906" s="8">
        <f>_xlfn.IFNA(VLOOKUP(N906&amp;G906,'By Class Overall'!A:F,6,FALSE),0)</f>
        <v>154</v>
      </c>
      <c r="Q906" s="8">
        <f>_xlfn.IFNA(VLOOKUP(N906&amp;G906,'By Class Overall'!A:G,7,FALSE),0)</f>
        <v>1</v>
      </c>
    </row>
    <row r="907" spans="1:17" x14ac:dyDescent="0.25">
      <c r="A907" s="8">
        <v>4</v>
      </c>
      <c r="B907" s="8" t="s">
        <v>12</v>
      </c>
      <c r="C907" s="8" t="s">
        <v>92</v>
      </c>
      <c r="D907" s="8">
        <v>5</v>
      </c>
      <c r="E907" s="8">
        <v>3</v>
      </c>
      <c r="F907" s="8">
        <v>113</v>
      </c>
      <c r="G907" s="8" t="s">
        <v>149</v>
      </c>
      <c r="H907" s="8">
        <v>7</v>
      </c>
      <c r="I907" s="9">
        <v>9.056400462962964E-3</v>
      </c>
      <c r="J907" s="9">
        <v>9.3750000000000007E-4</v>
      </c>
      <c r="K907" s="8">
        <v>2.1349999999999998</v>
      </c>
      <c r="L907" s="8" t="s">
        <v>206</v>
      </c>
      <c r="M907" s="8" t="s">
        <v>437</v>
      </c>
      <c r="N907" s="8" t="s">
        <v>92</v>
      </c>
      <c r="O907" s="8">
        <f>VLOOKUP(E907,'Points and Classes'!A:B,2,FALSE)</f>
        <v>32</v>
      </c>
      <c r="P907" s="8">
        <f>_xlfn.IFNA(VLOOKUP(N907&amp;G907,'By Class Overall'!A:F,6,FALSE),0)</f>
        <v>58</v>
      </c>
      <c r="Q907" s="8">
        <f>_xlfn.IFNA(VLOOKUP(N907&amp;G907,'By Class Overall'!A:G,7,FALSE),0)</f>
        <v>4</v>
      </c>
    </row>
    <row r="908" spans="1:17" x14ac:dyDescent="0.25">
      <c r="A908" s="8">
        <v>4</v>
      </c>
      <c r="B908" s="8" t="s">
        <v>12</v>
      </c>
      <c r="C908" s="8" t="s">
        <v>92</v>
      </c>
      <c r="D908" s="8">
        <v>6</v>
      </c>
      <c r="E908" s="8">
        <v>4</v>
      </c>
      <c r="F908" s="8">
        <v>142</v>
      </c>
      <c r="G908" s="8" t="s">
        <v>138</v>
      </c>
      <c r="H908" s="8">
        <v>7</v>
      </c>
      <c r="I908" s="9">
        <v>9.3473958333333326E-3</v>
      </c>
      <c r="J908" s="9">
        <v>1.2268518518518518E-3</v>
      </c>
      <c r="K908" s="8">
        <v>25.141999999999999</v>
      </c>
      <c r="L908" s="8" t="s">
        <v>229</v>
      </c>
      <c r="M908" s="8" t="s">
        <v>89</v>
      </c>
      <c r="N908" s="8" t="s">
        <v>92</v>
      </c>
      <c r="O908" s="8">
        <f>VLOOKUP(E908,'Points and Classes'!A:B,2,FALSE)</f>
        <v>26</v>
      </c>
      <c r="P908" s="8">
        <f>_xlfn.IFNA(VLOOKUP(N908&amp;G908,'By Class Overall'!A:F,6,FALSE),0)</f>
        <v>74</v>
      </c>
      <c r="Q908" s="8">
        <f>_xlfn.IFNA(VLOOKUP(N908&amp;G908,'By Class Overall'!A:G,7,FALSE),0)</f>
        <v>3</v>
      </c>
    </row>
    <row r="909" spans="1:17" x14ac:dyDescent="0.25">
      <c r="A909" s="8">
        <v>4</v>
      </c>
      <c r="B909" s="8" t="s">
        <v>12</v>
      </c>
      <c r="C909" s="8" t="s">
        <v>92</v>
      </c>
      <c r="D909" s="8" t="s">
        <v>151</v>
      </c>
      <c r="E909" s="8" t="s">
        <v>151</v>
      </c>
      <c r="F909" s="8">
        <v>32</v>
      </c>
      <c r="G909" s="8" t="s">
        <v>94</v>
      </c>
      <c r="H909" s="8">
        <v>1</v>
      </c>
      <c r="I909" s="9">
        <v>3.4195023148148149E-3</v>
      </c>
      <c r="J909" s="8" t="s">
        <v>151</v>
      </c>
      <c r="K909" s="8" t="s">
        <v>471</v>
      </c>
      <c r="L909" s="8" t="s">
        <v>95</v>
      </c>
      <c r="M909" s="8" t="s">
        <v>96</v>
      </c>
      <c r="N909" s="8" t="s">
        <v>92</v>
      </c>
      <c r="O909" s="8">
        <v>0</v>
      </c>
      <c r="P909" s="8">
        <f>_xlfn.IFNA(VLOOKUP(N909&amp;G909,'By Class Overall'!A:F,6,FALSE),0)</f>
        <v>130</v>
      </c>
      <c r="Q909" s="8">
        <f>_xlfn.IFNA(VLOOKUP(N909&amp;G909,'By Class Overall'!A:G,7,FALSE),0)</f>
        <v>2</v>
      </c>
    </row>
    <row r="910" spans="1:17" x14ac:dyDescent="0.25">
      <c r="A910" s="8">
        <v>4</v>
      </c>
      <c r="B910" s="8" t="s">
        <v>12</v>
      </c>
      <c r="C910" s="8" t="s">
        <v>92</v>
      </c>
      <c r="D910" s="8" t="s">
        <v>38</v>
      </c>
      <c r="E910" s="8" t="s">
        <v>38</v>
      </c>
      <c r="F910" s="8">
        <v>217</v>
      </c>
      <c r="G910" s="8" t="s">
        <v>72</v>
      </c>
      <c r="J910" s="8" t="s">
        <v>38</v>
      </c>
      <c r="L910" s="13" t="s">
        <v>73</v>
      </c>
      <c r="M910" s="8" t="s">
        <v>42</v>
      </c>
      <c r="N910" s="8" t="s">
        <v>92</v>
      </c>
      <c r="O910" s="8">
        <f>VLOOKUP(E910,'Points and Classes'!A:B,2,FALSE)</f>
        <v>0</v>
      </c>
      <c r="P910" s="8">
        <f>_xlfn.IFNA(VLOOKUP(N910&amp;G910,'By Class Overall'!A:F,6,FALSE),0)</f>
        <v>46</v>
      </c>
      <c r="Q910" s="8">
        <f>_xlfn.IFNA(VLOOKUP(N910&amp;G910,'By Class Overall'!A:G,7,FALSE),0)</f>
        <v>7</v>
      </c>
    </row>
    <row r="911" spans="1:17" x14ac:dyDescent="0.25">
      <c r="A911" s="8">
        <v>4</v>
      </c>
      <c r="B911" s="8" t="s">
        <v>12</v>
      </c>
      <c r="C911" s="8" t="s">
        <v>115</v>
      </c>
      <c r="D911" s="8">
        <v>5</v>
      </c>
      <c r="E911" s="8">
        <v>1</v>
      </c>
      <c r="F911" s="8">
        <v>53</v>
      </c>
      <c r="G911" s="8" t="s">
        <v>65</v>
      </c>
      <c r="H911" s="8">
        <v>7</v>
      </c>
      <c r="I911" s="9">
        <v>7.9659606481481474E-3</v>
      </c>
      <c r="J911" s="8">
        <v>19.933</v>
      </c>
      <c r="K911" s="8">
        <v>4.0629999999999997</v>
      </c>
      <c r="L911" s="8" t="s">
        <v>17</v>
      </c>
      <c r="M911" s="8" t="s">
        <v>66</v>
      </c>
      <c r="N911" s="8" t="s">
        <v>115</v>
      </c>
      <c r="O911" s="8">
        <f>VLOOKUP(E911,'Points and Classes'!A:B,2,FALSE)</f>
        <v>50</v>
      </c>
      <c r="P911" s="8">
        <f>_xlfn.IFNA(VLOOKUP(N911&amp;G911,'By Class Overall'!A:F,6,FALSE),0)</f>
        <v>148</v>
      </c>
      <c r="Q911" s="8">
        <f>_xlfn.IFNA(VLOOKUP(N911&amp;G911,'By Class Overall'!A:G,7,FALSE),0)</f>
        <v>1</v>
      </c>
    </row>
    <row r="912" spans="1:17" x14ac:dyDescent="0.25">
      <c r="A912" s="8">
        <v>4</v>
      </c>
      <c r="B912" s="8" t="s">
        <v>12</v>
      </c>
      <c r="C912" s="8" t="s">
        <v>115</v>
      </c>
      <c r="D912" s="8">
        <v>6</v>
      </c>
      <c r="E912" s="8">
        <v>2</v>
      </c>
      <c r="F912" s="8">
        <v>39</v>
      </c>
      <c r="G912" s="8" t="s">
        <v>53</v>
      </c>
      <c r="H912" s="8">
        <v>7</v>
      </c>
      <c r="I912" s="9">
        <v>8.0539236111111107E-3</v>
      </c>
      <c r="J912" s="8">
        <v>27.533000000000001</v>
      </c>
      <c r="K912" s="8">
        <v>7.6</v>
      </c>
      <c r="L912" s="8" t="s">
        <v>34</v>
      </c>
      <c r="M912" s="8" t="s">
        <v>55</v>
      </c>
      <c r="N912" s="8" t="s">
        <v>115</v>
      </c>
      <c r="O912" s="8">
        <f>VLOOKUP(E912,'Points and Classes'!A:B,2,FALSE)</f>
        <v>40</v>
      </c>
      <c r="P912" s="8">
        <f>_xlfn.IFNA(VLOOKUP(N912&amp;G912,'By Class Overall'!A:F,6,FALSE),0)</f>
        <v>40</v>
      </c>
      <c r="Q912" s="8">
        <f>_xlfn.IFNA(VLOOKUP(N912&amp;G912,'By Class Overall'!A:G,7,FALSE),0)</f>
        <v>9</v>
      </c>
    </row>
    <row r="913" spans="1:17" x14ac:dyDescent="0.25">
      <c r="A913" s="8">
        <v>4</v>
      </c>
      <c r="B913" s="8" t="s">
        <v>12</v>
      </c>
      <c r="C913" s="8" t="s">
        <v>115</v>
      </c>
      <c r="D913" s="8">
        <v>7</v>
      </c>
      <c r="E913" s="8">
        <v>3</v>
      </c>
      <c r="F913" s="8">
        <v>365</v>
      </c>
      <c r="G913" s="8" t="s">
        <v>58</v>
      </c>
      <c r="H913" s="8">
        <v>7</v>
      </c>
      <c r="I913" s="9">
        <v>8.0830787037037052E-3</v>
      </c>
      <c r="J913" s="8">
        <v>30.052</v>
      </c>
      <c r="K913" s="8">
        <v>2.5190000000000001</v>
      </c>
      <c r="L913" s="8" t="s">
        <v>28</v>
      </c>
      <c r="M913" s="8" t="s">
        <v>70</v>
      </c>
      <c r="N913" s="8" t="s">
        <v>115</v>
      </c>
      <c r="O913" s="8">
        <f>VLOOKUP(E913,'Points and Classes'!A:B,2,FALSE)</f>
        <v>32</v>
      </c>
      <c r="P913" s="8">
        <f>_xlfn.IFNA(VLOOKUP(N913&amp;G913,'By Class Overall'!A:F,6,FALSE),0)</f>
        <v>79</v>
      </c>
      <c r="Q913" s="8">
        <f>_xlfn.IFNA(VLOOKUP(N913&amp;G913,'By Class Overall'!A:G,7,FALSE),0)</f>
        <v>4</v>
      </c>
    </row>
    <row r="914" spans="1:17" x14ac:dyDescent="0.25">
      <c r="A914" s="8">
        <v>4</v>
      </c>
      <c r="B914" s="8" t="s">
        <v>12</v>
      </c>
      <c r="C914" s="8" t="s">
        <v>115</v>
      </c>
      <c r="D914" s="8">
        <v>9</v>
      </c>
      <c r="E914" s="8">
        <v>4</v>
      </c>
      <c r="F914" s="8">
        <v>58</v>
      </c>
      <c r="G914" s="8" t="s">
        <v>153</v>
      </c>
      <c r="H914" s="8">
        <v>7</v>
      </c>
      <c r="I914" s="9">
        <v>8.2142245370370372E-3</v>
      </c>
      <c r="J914" s="8">
        <v>41.383000000000003</v>
      </c>
      <c r="K914" s="8">
        <v>0.67900000000000005</v>
      </c>
      <c r="L914" s="8" t="s">
        <v>154</v>
      </c>
      <c r="M914" s="8" t="s">
        <v>67</v>
      </c>
      <c r="N914" s="8" t="s">
        <v>115</v>
      </c>
      <c r="O914" s="8">
        <f>VLOOKUP(E914,'Points and Classes'!A:B,2,FALSE)</f>
        <v>26</v>
      </c>
      <c r="P914" s="8">
        <f>_xlfn.IFNA(VLOOKUP(N914&amp;G914,'By Class Overall'!A:F,6,FALSE),0)</f>
        <v>110</v>
      </c>
      <c r="Q914" s="8">
        <f>_xlfn.IFNA(VLOOKUP(N914&amp;G914,'By Class Overall'!A:G,7,FALSE),0)</f>
        <v>2</v>
      </c>
    </row>
    <row r="915" spans="1:17" x14ac:dyDescent="0.25">
      <c r="A915" s="8">
        <v>4</v>
      </c>
      <c r="B915" s="8" t="s">
        <v>12</v>
      </c>
      <c r="C915" s="8" t="s">
        <v>115</v>
      </c>
      <c r="D915" s="8">
        <v>10</v>
      </c>
      <c r="E915" s="8">
        <v>5</v>
      </c>
      <c r="F915" s="8">
        <v>136</v>
      </c>
      <c r="G915" s="8" t="s">
        <v>18</v>
      </c>
      <c r="H915" s="8">
        <v>7</v>
      </c>
      <c r="I915" s="9">
        <v>8.2063657407407415E-3</v>
      </c>
      <c r="J915" s="8">
        <v>40.704000000000001</v>
      </c>
      <c r="K915" s="8">
        <v>1.6220000000000001</v>
      </c>
      <c r="L915" s="8" t="s">
        <v>148</v>
      </c>
      <c r="M915" s="8" t="s">
        <v>20</v>
      </c>
      <c r="N915" s="8" t="s">
        <v>115</v>
      </c>
      <c r="O915" s="8">
        <f>VLOOKUP(E915,'Points and Classes'!A:B,2,FALSE)</f>
        <v>22</v>
      </c>
      <c r="P915" s="8">
        <f>_xlfn.IFNA(VLOOKUP(N915&amp;G915,'By Class Overall'!A:F,6,FALSE),0)</f>
        <v>62</v>
      </c>
      <c r="Q915" s="8">
        <f>_xlfn.IFNA(VLOOKUP(N915&amp;G915,'By Class Overall'!A:G,7,FALSE),0)</f>
        <v>6</v>
      </c>
    </row>
    <row r="916" spans="1:17" x14ac:dyDescent="0.25">
      <c r="A916" s="8">
        <v>4</v>
      </c>
      <c r="B916" s="8" t="s">
        <v>12</v>
      </c>
      <c r="C916" s="8" t="s">
        <v>115</v>
      </c>
      <c r="D916" s="8">
        <v>11</v>
      </c>
      <c r="E916" s="8">
        <v>6</v>
      </c>
      <c r="F916" s="8">
        <v>951</v>
      </c>
      <c r="G916" s="8" t="s">
        <v>725</v>
      </c>
      <c r="H916" s="8">
        <v>7</v>
      </c>
      <c r="I916" s="9">
        <v>8.246296296296295E-3</v>
      </c>
      <c r="J916" s="8">
        <v>44.154000000000003</v>
      </c>
      <c r="K916" s="8">
        <v>2.7709999999999999</v>
      </c>
      <c r="L916" s="8" t="s">
        <v>17</v>
      </c>
      <c r="M916" s="8" t="s">
        <v>726</v>
      </c>
      <c r="N916" s="8" t="s">
        <v>115</v>
      </c>
      <c r="O916" s="8">
        <f>VLOOKUP(E916,'Points and Classes'!A:B,2,FALSE)</f>
        <v>20</v>
      </c>
      <c r="P916" s="8">
        <f>_xlfn.IFNA(VLOOKUP(N916&amp;G916,'By Class Overall'!A:F,6,FALSE),0)</f>
        <v>20</v>
      </c>
      <c r="Q916" s="8">
        <f>_xlfn.IFNA(VLOOKUP(N916&amp;G916,'By Class Overall'!A:G,7,FALSE),0)</f>
        <v>17</v>
      </c>
    </row>
    <row r="917" spans="1:17" x14ac:dyDescent="0.25">
      <c r="A917" s="8">
        <v>4</v>
      </c>
      <c r="B917" s="8" t="s">
        <v>12</v>
      </c>
      <c r="C917" s="8" t="s">
        <v>115</v>
      </c>
      <c r="D917" s="8">
        <v>13</v>
      </c>
      <c r="E917" s="8">
        <v>7</v>
      </c>
      <c r="F917" s="8">
        <v>117</v>
      </c>
      <c r="G917" s="8" t="s">
        <v>16</v>
      </c>
      <c r="H917" s="8">
        <v>7</v>
      </c>
      <c r="I917" s="9">
        <v>8.347233796296297E-3</v>
      </c>
      <c r="J917" s="8">
        <v>52.875</v>
      </c>
      <c r="K917" s="8">
        <v>8.0690000000000008</v>
      </c>
      <c r="L917" s="12" t="s">
        <v>34</v>
      </c>
      <c r="M917" s="8" t="s">
        <v>63</v>
      </c>
      <c r="N917" s="8" t="s">
        <v>115</v>
      </c>
      <c r="O917" s="8">
        <f>VLOOKUP(E917,'Points and Classes'!A:B,2,FALSE)</f>
        <v>18</v>
      </c>
      <c r="P917" s="8">
        <f>_xlfn.IFNA(VLOOKUP(N917&amp;G917,'By Class Overall'!A:F,6,FALSE),0)</f>
        <v>32</v>
      </c>
      <c r="Q917" s="8">
        <f>_xlfn.IFNA(VLOOKUP(N917&amp;G917,'By Class Overall'!A:G,7,FALSE),0)</f>
        <v>12</v>
      </c>
    </row>
    <row r="918" spans="1:17" x14ac:dyDescent="0.25">
      <c r="A918" s="8">
        <v>4</v>
      </c>
      <c r="B918" s="8" t="s">
        <v>12</v>
      </c>
      <c r="C918" s="8" t="s">
        <v>115</v>
      </c>
      <c r="D918" s="8">
        <v>15</v>
      </c>
      <c r="E918" s="8">
        <v>8</v>
      </c>
      <c r="F918" s="8">
        <v>550</v>
      </c>
      <c r="G918" s="8" t="s">
        <v>226</v>
      </c>
      <c r="H918" s="8">
        <v>7</v>
      </c>
      <c r="I918" s="9">
        <v>8.5143402777777769E-3</v>
      </c>
      <c r="J918" s="9">
        <v>7.7546296296296304E-4</v>
      </c>
      <c r="K918" s="8">
        <v>6.8879999999999999</v>
      </c>
      <c r="L918" s="8" t="s">
        <v>228</v>
      </c>
      <c r="M918" s="8" t="s">
        <v>81</v>
      </c>
      <c r="N918" s="8" t="s">
        <v>115</v>
      </c>
      <c r="O918" s="8">
        <f>VLOOKUP(E918,'Points and Classes'!A:B,2,FALSE)</f>
        <v>16</v>
      </c>
      <c r="P918" s="8">
        <f>_xlfn.IFNA(VLOOKUP(N918&amp;G918,'By Class Overall'!A:F,6,FALSE),0)</f>
        <v>48</v>
      </c>
      <c r="Q918" s="8">
        <f>_xlfn.IFNA(VLOOKUP(N918&amp;G918,'By Class Overall'!A:G,7,FALSE),0)</f>
        <v>8</v>
      </c>
    </row>
    <row r="919" spans="1:17" x14ac:dyDescent="0.25">
      <c r="A919" s="8">
        <v>4</v>
      </c>
      <c r="B919" s="8" t="s">
        <v>12</v>
      </c>
      <c r="C919" s="8" t="s">
        <v>115</v>
      </c>
      <c r="D919" s="8">
        <v>16</v>
      </c>
      <c r="E919" s="8">
        <v>9</v>
      </c>
      <c r="F919" s="8">
        <v>120</v>
      </c>
      <c r="G919" s="8" t="s">
        <v>719</v>
      </c>
      <c r="H919" s="8">
        <v>6</v>
      </c>
      <c r="I919" s="9">
        <v>7.6744791666666671E-3</v>
      </c>
      <c r="J919" s="8" t="s">
        <v>64</v>
      </c>
      <c r="K919" s="8" t="s">
        <v>64</v>
      </c>
      <c r="L919" s="8" t="s">
        <v>720</v>
      </c>
      <c r="M919" s="8" t="s">
        <v>721</v>
      </c>
      <c r="N919" s="8" t="s">
        <v>115</v>
      </c>
      <c r="O919" s="8">
        <f>VLOOKUP(E919,'Points and Classes'!A:B,2,FALSE)</f>
        <v>14</v>
      </c>
      <c r="P919" s="8">
        <f>_xlfn.IFNA(VLOOKUP(N919&amp;G919,'By Class Overall'!A:F,6,FALSE),0)</f>
        <v>14</v>
      </c>
      <c r="Q919" s="8">
        <f>_xlfn.IFNA(VLOOKUP(N919&amp;G919,'By Class Overall'!A:G,7,FALSE),0)</f>
        <v>21</v>
      </c>
    </row>
    <row r="920" spans="1:17" x14ac:dyDescent="0.25">
      <c r="A920" s="8">
        <v>4</v>
      </c>
      <c r="B920" s="8" t="s">
        <v>12</v>
      </c>
      <c r="C920" s="8" t="s">
        <v>115</v>
      </c>
      <c r="D920" s="8" t="s">
        <v>151</v>
      </c>
      <c r="E920" s="8">
        <v>10</v>
      </c>
      <c r="F920" s="8">
        <v>240</v>
      </c>
      <c r="G920" s="8" t="s">
        <v>414</v>
      </c>
      <c r="H920" s="8">
        <v>4</v>
      </c>
      <c r="I920" s="9">
        <v>5.7563657407407398E-3</v>
      </c>
      <c r="J920" s="8" t="s">
        <v>151</v>
      </c>
      <c r="K920" s="8" t="s">
        <v>61</v>
      </c>
      <c r="L920" s="8" t="s">
        <v>28</v>
      </c>
      <c r="M920" s="8" t="s">
        <v>415</v>
      </c>
      <c r="N920" s="8" t="s">
        <v>115</v>
      </c>
      <c r="O920" s="8">
        <f>VLOOKUP(E920,'Points and Classes'!A:B,2,FALSE)</f>
        <v>12</v>
      </c>
      <c r="P920" s="8">
        <f>_xlfn.IFNA(VLOOKUP(N920&amp;G920,'By Class Overall'!A:F,6,FALSE),0)</f>
        <v>21</v>
      </c>
      <c r="Q920" s="8">
        <f>_xlfn.IFNA(VLOOKUP(N920&amp;G920,'By Class Overall'!A:G,7,FALSE),0)</f>
        <v>16</v>
      </c>
    </row>
    <row r="921" spans="1:17" x14ac:dyDescent="0.25">
      <c r="A921" s="8">
        <v>4</v>
      </c>
      <c r="B921" s="8" t="s">
        <v>12</v>
      </c>
      <c r="C921" s="8" t="s">
        <v>115</v>
      </c>
      <c r="D921" s="8" t="s">
        <v>38</v>
      </c>
      <c r="E921" s="8" t="s">
        <v>38</v>
      </c>
      <c r="F921" s="8">
        <v>130</v>
      </c>
      <c r="G921" s="8" t="s">
        <v>394</v>
      </c>
      <c r="J921" s="8" t="s">
        <v>38</v>
      </c>
      <c r="L921" s="8" t="s">
        <v>396</v>
      </c>
      <c r="M921" s="8" t="s">
        <v>33</v>
      </c>
      <c r="N921" s="8" t="s">
        <v>115</v>
      </c>
      <c r="O921" s="8">
        <f>VLOOKUP(E921,'Points and Classes'!A:B,2,FALSE)</f>
        <v>0</v>
      </c>
      <c r="P921" s="8">
        <f>_xlfn.IFNA(VLOOKUP(N921&amp;G921,'By Class Overall'!A:F,6,FALSE),0)</f>
        <v>6</v>
      </c>
      <c r="Q921" s="8">
        <f>_xlfn.IFNA(VLOOKUP(N921&amp;G921,'By Class Overall'!A:G,7,FALSE),0)</f>
        <v>27</v>
      </c>
    </row>
    <row r="922" spans="1:17" x14ac:dyDescent="0.25">
      <c r="A922" s="8">
        <v>4</v>
      </c>
      <c r="B922" s="8" t="s">
        <v>12</v>
      </c>
      <c r="C922" s="8" t="s">
        <v>115</v>
      </c>
      <c r="D922" s="8" t="s">
        <v>38</v>
      </c>
      <c r="E922" s="8" t="s">
        <v>38</v>
      </c>
      <c r="F922" s="8">
        <v>121</v>
      </c>
      <c r="G922" s="8" t="s">
        <v>59</v>
      </c>
      <c r="J922" s="8" t="s">
        <v>38</v>
      </c>
      <c r="L922" s="8" t="s">
        <v>733</v>
      </c>
      <c r="M922" s="8" t="s">
        <v>57</v>
      </c>
      <c r="N922" s="8" t="s">
        <v>115</v>
      </c>
      <c r="O922" s="8">
        <f>VLOOKUP(E922,'Points and Classes'!A:B,2,FALSE)</f>
        <v>0</v>
      </c>
      <c r="P922" s="8">
        <f>_xlfn.IFNA(VLOOKUP(N922&amp;G922,'By Class Overall'!A:F,6,FALSE),0)</f>
        <v>0</v>
      </c>
      <c r="Q922" s="8">
        <f>_xlfn.IFNA(VLOOKUP(N922&amp;G922,'By Class Overall'!A:G,7,FALSE),0)</f>
        <v>0</v>
      </c>
    </row>
    <row r="923" spans="1:17" x14ac:dyDescent="0.25">
      <c r="A923" s="8">
        <v>4</v>
      </c>
      <c r="B923" s="8" t="s">
        <v>12</v>
      </c>
      <c r="C923" s="8" t="s">
        <v>115</v>
      </c>
      <c r="D923" s="8" t="s">
        <v>38</v>
      </c>
      <c r="E923" s="8" t="s">
        <v>38</v>
      </c>
      <c r="F923" s="8">
        <v>101</v>
      </c>
      <c r="G923" s="8" t="s">
        <v>68</v>
      </c>
      <c r="J923" s="8" t="s">
        <v>38</v>
      </c>
      <c r="L923" s="8" t="s">
        <v>28</v>
      </c>
      <c r="M923" s="8" t="s">
        <v>42</v>
      </c>
      <c r="N923" s="8" t="s">
        <v>115</v>
      </c>
      <c r="O923" s="8">
        <f>VLOOKUP(E923,'Points and Classes'!A:B,2,FALSE)</f>
        <v>0</v>
      </c>
      <c r="P923" s="8">
        <f>_xlfn.IFNA(VLOOKUP(N923&amp;G923,'By Class Overall'!A:F,6,FALSE),0)</f>
        <v>16</v>
      </c>
      <c r="Q923" s="8">
        <f>_xlfn.IFNA(VLOOKUP(N923&amp;G923,'By Class Overall'!A:G,7,FALSE),0)</f>
        <v>19</v>
      </c>
    </row>
    <row r="924" spans="1:17" x14ac:dyDescent="0.25">
      <c r="A924" s="8">
        <v>4</v>
      </c>
      <c r="B924" s="8" t="s">
        <v>12</v>
      </c>
      <c r="C924" s="8" t="s">
        <v>115</v>
      </c>
      <c r="D924" s="8" t="s">
        <v>38</v>
      </c>
      <c r="E924" s="8" t="s">
        <v>38</v>
      </c>
      <c r="F924" s="8">
        <v>107</v>
      </c>
      <c r="G924" s="8" t="s">
        <v>30</v>
      </c>
      <c r="J924" s="8" t="s">
        <v>38</v>
      </c>
      <c r="L924" s="8" t="s">
        <v>31</v>
      </c>
      <c r="M924" s="8" t="s">
        <v>32</v>
      </c>
      <c r="N924" s="8" t="s">
        <v>115</v>
      </c>
      <c r="O924" s="8">
        <f>VLOOKUP(E924,'Points and Classes'!A:B,2,FALSE)</f>
        <v>0</v>
      </c>
      <c r="P924" s="8">
        <f>_xlfn.IFNA(VLOOKUP(N924&amp;G924,'By Class Overall'!A:F,6,FALSE),0)</f>
        <v>40</v>
      </c>
      <c r="Q924" s="8">
        <f>_xlfn.IFNA(VLOOKUP(N924&amp;G924,'By Class Overall'!A:G,7,FALSE),0)</f>
        <v>9</v>
      </c>
    </row>
    <row r="925" spans="1:17" x14ac:dyDescent="0.25">
      <c r="A925" s="8">
        <v>4</v>
      </c>
      <c r="B925" s="8" t="s">
        <v>12</v>
      </c>
      <c r="C925" s="8" t="s">
        <v>115</v>
      </c>
      <c r="D925" s="8" t="s">
        <v>38</v>
      </c>
      <c r="E925" s="8" t="s">
        <v>38</v>
      </c>
      <c r="F925" s="8">
        <v>122</v>
      </c>
      <c r="G925" s="8" t="s">
        <v>56</v>
      </c>
      <c r="J925" s="8" t="s">
        <v>38</v>
      </c>
      <c r="L925" s="8" t="s">
        <v>17</v>
      </c>
      <c r="M925" s="8" t="s">
        <v>511</v>
      </c>
      <c r="N925" s="8" t="s">
        <v>115</v>
      </c>
      <c r="O925" s="8">
        <f>VLOOKUP(E925,'Points and Classes'!A:B,2,FALSE)</f>
        <v>0</v>
      </c>
      <c r="P925" s="8">
        <f>_xlfn.IFNA(VLOOKUP(N925&amp;G925,'By Class Overall'!A:F,6,FALSE),0)</f>
        <v>92</v>
      </c>
      <c r="Q925" s="8">
        <f>_xlfn.IFNA(VLOOKUP(N925&amp;G925,'By Class Overall'!A:G,7,FALSE),0)</f>
        <v>3</v>
      </c>
    </row>
    <row r="926" spans="1:17" x14ac:dyDescent="0.25">
      <c r="A926" s="8">
        <v>4</v>
      </c>
      <c r="B926" s="8" t="s">
        <v>12</v>
      </c>
      <c r="C926" s="8" t="s">
        <v>115</v>
      </c>
      <c r="D926" s="8" t="s">
        <v>38</v>
      </c>
      <c r="E926" s="8" t="s">
        <v>38</v>
      </c>
      <c r="F926" s="8">
        <v>104</v>
      </c>
      <c r="G926" s="8" t="s">
        <v>180</v>
      </c>
      <c r="J926" s="8" t="s">
        <v>38</v>
      </c>
      <c r="L926" s="13" t="s">
        <v>181</v>
      </c>
      <c r="M926" s="8" t="s">
        <v>182</v>
      </c>
      <c r="N926" s="8" t="s">
        <v>115</v>
      </c>
      <c r="O926" s="8">
        <f>VLOOKUP(E926,'Points and Classes'!A:B,2,FALSE)</f>
        <v>0</v>
      </c>
      <c r="P926" s="8">
        <f>_xlfn.IFNA(VLOOKUP(N926&amp;G926,'By Class Overall'!A:F,6,FALSE),0)</f>
        <v>36</v>
      </c>
      <c r="Q926" s="8">
        <f>_xlfn.IFNA(VLOOKUP(N926&amp;G926,'By Class Overall'!A:G,7,FALSE),0)</f>
        <v>11</v>
      </c>
    </row>
    <row r="927" spans="1:17" x14ac:dyDescent="0.25">
      <c r="A927" s="8">
        <v>4</v>
      </c>
      <c r="B927" s="8" t="s">
        <v>12</v>
      </c>
      <c r="C927" s="8" t="s">
        <v>388</v>
      </c>
      <c r="D927" s="8">
        <v>1</v>
      </c>
      <c r="E927" s="8">
        <v>1</v>
      </c>
      <c r="F927" s="8">
        <v>11</v>
      </c>
      <c r="G927" s="8" t="s">
        <v>734</v>
      </c>
      <c r="H927" s="8">
        <v>6</v>
      </c>
      <c r="I927" s="9">
        <v>7.2882291666666659E-3</v>
      </c>
      <c r="L927" s="12" t="s">
        <v>390</v>
      </c>
      <c r="M927" s="8" t="s">
        <v>70</v>
      </c>
      <c r="N927" s="8" t="s">
        <v>388</v>
      </c>
      <c r="O927" s="8">
        <f>VLOOKUP(E927,'Points and Classes'!A:B,2,FALSE)</f>
        <v>50</v>
      </c>
      <c r="P927" s="8">
        <f>_xlfn.IFNA(VLOOKUP(N927&amp;G927,'By Class Overall'!A:F,6,FALSE),0)</f>
        <v>50</v>
      </c>
      <c r="Q927" s="8">
        <f>_xlfn.IFNA(VLOOKUP(N927&amp;G927,'By Class Overall'!A:G,7,FALSE),0)</f>
        <v>5</v>
      </c>
    </row>
    <row r="928" spans="1:17" x14ac:dyDescent="0.25">
      <c r="A928" s="8">
        <v>4</v>
      </c>
      <c r="B928" s="8" t="s">
        <v>12</v>
      </c>
      <c r="C928" s="8" t="s">
        <v>388</v>
      </c>
      <c r="D928" s="8">
        <v>2</v>
      </c>
      <c r="E928" s="8">
        <v>2</v>
      </c>
      <c r="F928" s="8">
        <v>116</v>
      </c>
      <c r="G928" s="8" t="s">
        <v>735</v>
      </c>
      <c r="H928" s="8">
        <v>6</v>
      </c>
      <c r="I928" s="9">
        <v>7.3352662037037041E-3</v>
      </c>
      <c r="J928" s="8">
        <v>4.0640000000000001</v>
      </c>
      <c r="K928" s="8">
        <v>4.0640000000000001</v>
      </c>
      <c r="L928" s="8" t="s">
        <v>736</v>
      </c>
      <c r="M928" s="8" t="s">
        <v>264</v>
      </c>
      <c r="N928" s="8" t="s">
        <v>388</v>
      </c>
      <c r="O928" s="8">
        <f>VLOOKUP(E928,'Points and Classes'!A:B,2,FALSE)</f>
        <v>40</v>
      </c>
      <c r="P928" s="8">
        <f>_xlfn.IFNA(VLOOKUP(N928&amp;G928,'By Class Overall'!A:F,6,FALSE),0)</f>
        <v>90</v>
      </c>
      <c r="Q928" s="8">
        <f>_xlfn.IFNA(VLOOKUP(N928&amp;G928,'By Class Overall'!A:G,7,FALSE),0)</f>
        <v>2</v>
      </c>
    </row>
    <row r="929" spans="1:17" x14ac:dyDescent="0.25">
      <c r="A929" s="8">
        <v>4</v>
      </c>
      <c r="B929" s="8" t="s">
        <v>12</v>
      </c>
      <c r="C929" s="8" t="s">
        <v>388</v>
      </c>
      <c r="D929" s="8">
        <v>3</v>
      </c>
      <c r="E929" s="8">
        <v>3</v>
      </c>
      <c r="F929" s="8">
        <v>120</v>
      </c>
      <c r="G929" s="8" t="s">
        <v>719</v>
      </c>
      <c r="H929" s="8">
        <v>6</v>
      </c>
      <c r="I929" s="9">
        <v>7.4971527777777771E-3</v>
      </c>
      <c r="J929" s="8">
        <v>18.050999999999998</v>
      </c>
      <c r="K929" s="8">
        <v>13.987</v>
      </c>
      <c r="L929" s="8" t="s">
        <v>737</v>
      </c>
      <c r="M929" s="8" t="s">
        <v>721</v>
      </c>
      <c r="N929" s="8" t="s">
        <v>388</v>
      </c>
      <c r="O929" s="8">
        <f>VLOOKUP(E929,'Points and Classes'!A:B,2,FALSE)</f>
        <v>32</v>
      </c>
      <c r="P929" s="8">
        <f>_xlfn.IFNA(VLOOKUP(N929&amp;G929,'By Class Overall'!A:F,6,FALSE),0)</f>
        <v>64</v>
      </c>
      <c r="Q929" s="8">
        <f>_xlfn.IFNA(VLOOKUP(N929&amp;G929,'By Class Overall'!A:G,7,FALSE),0)</f>
        <v>4</v>
      </c>
    </row>
    <row r="930" spans="1:17" x14ac:dyDescent="0.25">
      <c r="A930" s="8">
        <v>4</v>
      </c>
      <c r="B930" s="8" t="s">
        <v>12</v>
      </c>
      <c r="C930" s="8" t="s">
        <v>388</v>
      </c>
      <c r="D930" s="8">
        <v>4</v>
      </c>
      <c r="E930" s="8">
        <v>4</v>
      </c>
      <c r="F930" s="8">
        <v>22</v>
      </c>
      <c r="G930" s="8" t="s">
        <v>21</v>
      </c>
      <c r="H930" s="8">
        <v>6</v>
      </c>
      <c r="I930" s="9">
        <v>7.5057407407407408E-3</v>
      </c>
      <c r="J930" s="8">
        <v>18.792999999999999</v>
      </c>
      <c r="K930" s="8">
        <v>0.74199999999999999</v>
      </c>
      <c r="L930" s="8" t="s">
        <v>390</v>
      </c>
      <c r="M930" s="8" t="s">
        <v>67</v>
      </c>
      <c r="N930" s="8" t="s">
        <v>388</v>
      </c>
      <c r="O930" s="8">
        <f>VLOOKUP(E930,'Points and Classes'!A:B,2,FALSE)</f>
        <v>26</v>
      </c>
      <c r="P930" s="8">
        <f>_xlfn.IFNA(VLOOKUP(N930&amp;G930,'By Class Overall'!A:F,6,FALSE),0)</f>
        <v>166</v>
      </c>
      <c r="Q930" s="8">
        <f>_xlfn.IFNA(VLOOKUP(N930&amp;G930,'By Class Overall'!A:G,7,FALSE),0)</f>
        <v>1</v>
      </c>
    </row>
    <row r="931" spans="1:17" x14ac:dyDescent="0.25">
      <c r="A931" s="8">
        <v>4</v>
      </c>
      <c r="B931" s="8" t="s">
        <v>12</v>
      </c>
      <c r="C931" s="8" t="s">
        <v>388</v>
      </c>
      <c r="D931" s="8">
        <v>6</v>
      </c>
      <c r="E931" s="8">
        <v>5</v>
      </c>
      <c r="F931" s="8">
        <v>171</v>
      </c>
      <c r="G931" s="8" t="s">
        <v>669</v>
      </c>
      <c r="H931" s="8">
        <v>5</v>
      </c>
      <c r="I931" s="9">
        <v>7.3276041666666672E-3</v>
      </c>
      <c r="J931" s="8" t="s">
        <v>64</v>
      </c>
      <c r="K931" s="8" t="s">
        <v>64</v>
      </c>
      <c r="L931" s="8" t="s">
        <v>671</v>
      </c>
      <c r="M931" s="8" t="s">
        <v>67</v>
      </c>
      <c r="N931" s="8" t="s">
        <v>388</v>
      </c>
      <c r="O931" s="8">
        <f>VLOOKUP(E931,'Points and Classes'!A:B,2,FALSE)</f>
        <v>22</v>
      </c>
      <c r="P931" s="8">
        <f>_xlfn.IFNA(VLOOKUP(N931&amp;G931,'By Class Overall'!A:F,6,FALSE),0)</f>
        <v>88</v>
      </c>
      <c r="Q931" s="8">
        <f>_xlfn.IFNA(VLOOKUP(N931&amp;G931,'By Class Overall'!A:G,7,FALSE),0)</f>
        <v>3</v>
      </c>
    </row>
    <row r="932" spans="1:17" x14ac:dyDescent="0.25">
      <c r="A932" s="8">
        <v>4</v>
      </c>
      <c r="B932" s="8" t="s">
        <v>12</v>
      </c>
      <c r="C932" s="8" t="s">
        <v>388</v>
      </c>
      <c r="D932" s="8" t="s">
        <v>38</v>
      </c>
      <c r="E932" s="8" t="s">
        <v>38</v>
      </c>
      <c r="F932" s="8">
        <v>711</v>
      </c>
      <c r="G932" s="8" t="s">
        <v>84</v>
      </c>
      <c r="J932" s="8" t="s">
        <v>38</v>
      </c>
      <c r="L932" s="8" t="s">
        <v>15</v>
      </c>
      <c r="M932" s="8" t="s">
        <v>85</v>
      </c>
      <c r="N932" s="8" t="s">
        <v>388</v>
      </c>
      <c r="O932" s="8">
        <f>VLOOKUP(E932,'Points and Classes'!A:B,2,FALSE)</f>
        <v>0</v>
      </c>
      <c r="P932" s="8">
        <f>_xlfn.IFNA(VLOOKUP(N932&amp;G932,'By Class Overall'!A:F,6,FALSE),0)</f>
        <v>0</v>
      </c>
      <c r="Q932" s="8">
        <f>_xlfn.IFNA(VLOOKUP(N932&amp;G932,'By Class Overall'!A:G,7,FALSE),0)</f>
        <v>0</v>
      </c>
    </row>
    <row r="933" spans="1:17" x14ac:dyDescent="0.25">
      <c r="A933" s="30">
        <v>5</v>
      </c>
      <c r="B933" s="8" t="s">
        <v>12</v>
      </c>
      <c r="C933" s="31" t="s">
        <v>13</v>
      </c>
      <c r="D933" s="31">
        <v>1</v>
      </c>
      <c r="E933" s="31">
        <v>1</v>
      </c>
      <c r="F933" s="31">
        <v>136</v>
      </c>
      <c r="G933" s="31" t="s">
        <v>18</v>
      </c>
      <c r="H933" s="31">
        <v>7</v>
      </c>
      <c r="I933" s="31" t="s">
        <v>738</v>
      </c>
      <c r="J933" s="31"/>
      <c r="K933" s="31"/>
      <c r="L933" s="31" t="s">
        <v>148</v>
      </c>
      <c r="M933" s="31" t="s">
        <v>20</v>
      </c>
      <c r="N933" s="31" t="s">
        <v>13</v>
      </c>
      <c r="O933" s="31">
        <v>50</v>
      </c>
      <c r="P933" s="8">
        <f>_xlfn.IFNA(VLOOKUP(N933&amp;G933,'By Class Overall'!A:F,6,FALSE),0)</f>
        <v>180</v>
      </c>
      <c r="Q933" s="8">
        <f>_xlfn.IFNA(VLOOKUP(N933&amp;G933,'By Class Overall'!A:G,7,FALSE),0)</f>
        <v>1</v>
      </c>
    </row>
    <row r="934" spans="1:17" x14ac:dyDescent="0.25">
      <c r="A934" s="30">
        <v>5</v>
      </c>
      <c r="B934" s="8" t="s">
        <v>12</v>
      </c>
      <c r="C934" s="31" t="s">
        <v>13</v>
      </c>
      <c r="D934" s="31">
        <v>2</v>
      </c>
      <c r="E934" s="31">
        <v>2</v>
      </c>
      <c r="F934" s="31">
        <v>467</v>
      </c>
      <c r="G934" s="31" t="s">
        <v>164</v>
      </c>
      <c r="H934" s="31">
        <v>7</v>
      </c>
      <c r="I934" s="31" t="s">
        <v>757</v>
      </c>
      <c r="J934" s="31">
        <v>3.9049999999999998</v>
      </c>
      <c r="K934" s="31">
        <v>3.9049999999999998</v>
      </c>
      <c r="L934" s="31" t="s">
        <v>28</v>
      </c>
      <c r="M934" s="31" t="s">
        <v>29</v>
      </c>
      <c r="N934" s="31" t="s">
        <v>13</v>
      </c>
      <c r="O934" s="31">
        <v>40</v>
      </c>
      <c r="P934" s="8">
        <f>_xlfn.IFNA(VLOOKUP(N934&amp;G934,'By Class Overall'!A:F,6,FALSE),0)</f>
        <v>124</v>
      </c>
      <c r="Q934" s="8">
        <f>_xlfn.IFNA(VLOOKUP(N934&amp;G934,'By Class Overall'!A:G,7,FALSE),0)</f>
        <v>2</v>
      </c>
    </row>
    <row r="935" spans="1:17" x14ac:dyDescent="0.25">
      <c r="A935" s="30">
        <v>5</v>
      </c>
      <c r="B935" s="8" t="s">
        <v>12</v>
      </c>
      <c r="C935" s="31" t="s">
        <v>13</v>
      </c>
      <c r="D935" s="31">
        <v>3</v>
      </c>
      <c r="E935" s="31">
        <v>3</v>
      </c>
      <c r="F935" s="31">
        <v>743</v>
      </c>
      <c r="G935" s="31" t="s">
        <v>714</v>
      </c>
      <c r="H935" s="31">
        <v>7</v>
      </c>
      <c r="I935" s="31" t="s">
        <v>758</v>
      </c>
      <c r="J935" s="31">
        <v>7.2270000000000003</v>
      </c>
      <c r="K935" s="31">
        <v>3.3220000000000001</v>
      </c>
      <c r="L935" s="31" t="s">
        <v>15</v>
      </c>
      <c r="M935" s="31" t="s">
        <v>715</v>
      </c>
      <c r="N935" s="31" t="s">
        <v>13</v>
      </c>
      <c r="O935" s="31">
        <v>32</v>
      </c>
      <c r="P935" s="8">
        <f>_xlfn.IFNA(VLOOKUP(N935&amp;G935,'By Class Overall'!A:F,6,FALSE),0)</f>
        <v>32</v>
      </c>
      <c r="Q935" s="8">
        <f>_xlfn.IFNA(VLOOKUP(N935&amp;G935,'By Class Overall'!A:G,7,FALSE),0)</f>
        <v>9</v>
      </c>
    </row>
    <row r="936" spans="1:17" x14ac:dyDescent="0.25">
      <c r="A936" s="30">
        <v>5</v>
      </c>
      <c r="B936" s="8" t="s">
        <v>12</v>
      </c>
      <c r="C936" s="31" t="s">
        <v>13</v>
      </c>
      <c r="D936" s="31">
        <v>4</v>
      </c>
      <c r="E936" s="31">
        <v>4</v>
      </c>
      <c r="F936" s="31">
        <v>117</v>
      </c>
      <c r="G936" s="31" t="s">
        <v>16</v>
      </c>
      <c r="H936" s="31">
        <v>7</v>
      </c>
      <c r="I936" s="31" t="s">
        <v>759</v>
      </c>
      <c r="J936" s="31">
        <v>7.7409999999999997</v>
      </c>
      <c r="K936" s="31">
        <v>0.51400000000000001</v>
      </c>
      <c r="L936" s="35" t="s">
        <v>34</v>
      </c>
      <c r="M936" s="31" t="s">
        <v>63</v>
      </c>
      <c r="N936" s="31" t="s">
        <v>13</v>
      </c>
      <c r="O936" s="31">
        <v>26</v>
      </c>
      <c r="P936" s="8">
        <f>_xlfn.IFNA(VLOOKUP(N936&amp;G936,'By Class Overall'!A:F,6,FALSE),0)</f>
        <v>80</v>
      </c>
      <c r="Q936" s="8">
        <f>_xlfn.IFNA(VLOOKUP(N936&amp;G936,'By Class Overall'!A:G,7,FALSE),0)</f>
        <v>5</v>
      </c>
    </row>
    <row r="937" spans="1:17" x14ac:dyDescent="0.25">
      <c r="A937" s="30">
        <v>5</v>
      </c>
      <c r="B937" s="8" t="s">
        <v>12</v>
      </c>
      <c r="C937" s="31" t="s">
        <v>13</v>
      </c>
      <c r="D937" s="31">
        <v>5</v>
      </c>
      <c r="E937" s="31">
        <v>5</v>
      </c>
      <c r="F937" s="31">
        <v>321</v>
      </c>
      <c r="G937" s="31" t="s">
        <v>145</v>
      </c>
      <c r="H937" s="31">
        <v>7</v>
      </c>
      <c r="I937" s="31" t="s">
        <v>760</v>
      </c>
      <c r="J937" s="31">
        <v>8.1769999999999996</v>
      </c>
      <c r="K937" s="31">
        <v>0.436</v>
      </c>
      <c r="L937" s="31" t="s">
        <v>146</v>
      </c>
      <c r="M937" s="31" t="s">
        <v>147</v>
      </c>
      <c r="N937" s="31" t="s">
        <v>13</v>
      </c>
      <c r="O937" s="31">
        <v>22</v>
      </c>
      <c r="P937" s="8">
        <f>_xlfn.IFNA(VLOOKUP(N937&amp;G937,'By Class Overall'!A:F,6,FALSE),0)</f>
        <v>106</v>
      </c>
      <c r="Q937" s="8">
        <f>_xlfn.IFNA(VLOOKUP(N937&amp;G937,'By Class Overall'!A:G,7,FALSE),0)</f>
        <v>3</v>
      </c>
    </row>
    <row r="938" spans="1:17" x14ac:dyDescent="0.25">
      <c r="A938" s="30">
        <v>5</v>
      </c>
      <c r="B938" s="8" t="s">
        <v>12</v>
      </c>
      <c r="C938" s="31" t="s">
        <v>13</v>
      </c>
      <c r="D938" s="31">
        <v>6</v>
      </c>
      <c r="E938" s="31">
        <v>6</v>
      </c>
      <c r="F938" s="31">
        <v>412</v>
      </c>
      <c r="G938" s="31" t="s">
        <v>444</v>
      </c>
      <c r="H938" s="31">
        <v>7</v>
      </c>
      <c r="I938" s="31" t="s">
        <v>761</v>
      </c>
      <c r="J938" s="31">
        <v>9.7200000000000006</v>
      </c>
      <c r="K938" s="31">
        <v>1.5429999999999999</v>
      </c>
      <c r="L938" s="31" t="s">
        <v>39</v>
      </c>
      <c r="M938" s="31" t="s">
        <v>446</v>
      </c>
      <c r="N938" s="31" t="s">
        <v>13</v>
      </c>
      <c r="O938" s="31">
        <v>20</v>
      </c>
      <c r="P938" s="8">
        <f>_xlfn.IFNA(VLOOKUP(N938&amp;G938,'By Class Overall'!A:F,6,FALSE),0)</f>
        <v>20</v>
      </c>
      <c r="Q938" s="8">
        <f>_xlfn.IFNA(VLOOKUP(N938&amp;G938,'By Class Overall'!A:G,7,FALSE),0)</f>
        <v>12</v>
      </c>
    </row>
    <row r="939" spans="1:17" x14ac:dyDescent="0.25">
      <c r="A939" s="30">
        <v>5</v>
      </c>
      <c r="B939" s="8" t="s">
        <v>12</v>
      </c>
      <c r="C939" s="31" t="s">
        <v>13</v>
      </c>
      <c r="D939" s="31">
        <v>7</v>
      </c>
      <c r="E939" s="31">
        <v>7</v>
      </c>
      <c r="F939" s="31">
        <v>126</v>
      </c>
      <c r="G939" s="31" t="s">
        <v>405</v>
      </c>
      <c r="H939" s="31">
        <v>7</v>
      </c>
      <c r="I939" s="31" t="s">
        <v>762</v>
      </c>
      <c r="J939" s="31">
        <v>13.037000000000001</v>
      </c>
      <c r="K939" s="31">
        <v>3.3170000000000002</v>
      </c>
      <c r="L939" s="31" t="s">
        <v>15</v>
      </c>
      <c r="M939" s="31" t="s">
        <v>407</v>
      </c>
      <c r="N939" s="31" t="s">
        <v>13</v>
      </c>
      <c r="O939" s="31">
        <v>18</v>
      </c>
      <c r="P939" s="8">
        <f>_xlfn.IFNA(VLOOKUP(N939&amp;G939,'By Class Overall'!A:F,6,FALSE),0)</f>
        <v>58</v>
      </c>
      <c r="Q939" s="8">
        <f>_xlfn.IFNA(VLOOKUP(N939&amp;G939,'By Class Overall'!A:G,7,FALSE),0)</f>
        <v>6</v>
      </c>
    </row>
    <row r="940" spans="1:17" x14ac:dyDescent="0.25">
      <c r="A940" s="30">
        <v>5</v>
      </c>
      <c r="B940" s="8" t="s">
        <v>12</v>
      </c>
      <c r="C940" s="31" t="s">
        <v>13</v>
      </c>
      <c r="D940" s="31">
        <v>8</v>
      </c>
      <c r="E940" s="31">
        <v>8</v>
      </c>
      <c r="F940" s="31">
        <v>414</v>
      </c>
      <c r="G940" s="31" t="s">
        <v>763</v>
      </c>
      <c r="H940" s="31">
        <v>7</v>
      </c>
      <c r="I940" s="31" t="s">
        <v>764</v>
      </c>
      <c r="J940" s="31">
        <v>30.123999999999999</v>
      </c>
      <c r="K940" s="31">
        <v>17.087</v>
      </c>
      <c r="L940" s="31" t="s">
        <v>15</v>
      </c>
      <c r="M940" s="31" t="s">
        <v>419</v>
      </c>
      <c r="N940" s="31" t="s">
        <v>13</v>
      </c>
      <c r="O940" s="31">
        <v>16</v>
      </c>
      <c r="P940" s="8">
        <f>_xlfn.IFNA(VLOOKUP(N940&amp;G940,'By Class Overall'!A:F,6,FALSE),0)</f>
        <v>16</v>
      </c>
      <c r="Q940" s="8">
        <f>_xlfn.IFNA(VLOOKUP(N940&amp;G940,'By Class Overall'!A:G,7,FALSE),0)</f>
        <v>15</v>
      </c>
    </row>
    <row r="941" spans="1:17" x14ac:dyDescent="0.25">
      <c r="A941" s="30">
        <v>5</v>
      </c>
      <c r="B941" s="8" t="s">
        <v>12</v>
      </c>
      <c r="C941" s="31" t="s">
        <v>13</v>
      </c>
      <c r="D941" s="31">
        <v>9</v>
      </c>
      <c r="E941" s="31">
        <v>9</v>
      </c>
      <c r="F941" s="31">
        <v>998</v>
      </c>
      <c r="G941" s="31" t="s">
        <v>401</v>
      </c>
      <c r="H941" s="31">
        <v>7</v>
      </c>
      <c r="I941" s="31" t="s">
        <v>765</v>
      </c>
      <c r="J941" s="31">
        <v>42.993000000000002</v>
      </c>
      <c r="K941" s="31">
        <v>12.869</v>
      </c>
      <c r="L941" s="31" t="s">
        <v>403</v>
      </c>
      <c r="M941" s="31" t="s">
        <v>404</v>
      </c>
      <c r="N941" s="31" t="s">
        <v>13</v>
      </c>
      <c r="O941" s="31">
        <v>14</v>
      </c>
      <c r="P941" s="8">
        <f>_xlfn.IFNA(VLOOKUP(N941&amp;G941,'By Class Overall'!A:F,6,FALSE),0)</f>
        <v>36</v>
      </c>
      <c r="Q941" s="8">
        <f>_xlfn.IFNA(VLOOKUP(N941&amp;G941,'By Class Overall'!A:G,7,FALSE),0)</f>
        <v>8</v>
      </c>
    </row>
    <row r="942" spans="1:17" x14ac:dyDescent="0.25">
      <c r="A942" s="30">
        <v>5</v>
      </c>
      <c r="B942" s="8" t="s">
        <v>12</v>
      </c>
      <c r="C942" s="31" t="s">
        <v>13</v>
      </c>
      <c r="D942" s="31">
        <v>10</v>
      </c>
      <c r="E942" s="31">
        <v>10</v>
      </c>
      <c r="F942" s="31">
        <v>199</v>
      </c>
      <c r="G942" s="31" t="s">
        <v>739</v>
      </c>
      <c r="H942" s="31">
        <v>7</v>
      </c>
      <c r="I942" s="31" t="s">
        <v>740</v>
      </c>
      <c r="J942" s="31">
        <v>53.853999999999999</v>
      </c>
      <c r="K942" s="31">
        <v>10.861000000000001</v>
      </c>
      <c r="L942" s="31" t="s">
        <v>741</v>
      </c>
      <c r="M942" s="31" t="s">
        <v>742</v>
      </c>
      <c r="N942" s="31" t="s">
        <v>13</v>
      </c>
      <c r="O942" s="31">
        <v>12</v>
      </c>
      <c r="P942" s="8">
        <f>_xlfn.IFNA(VLOOKUP(N942&amp;G942,'By Class Overall'!A:F,6,FALSE),0)</f>
        <v>12</v>
      </c>
      <c r="Q942" s="8">
        <f>_xlfn.IFNA(VLOOKUP(N942&amp;G942,'By Class Overall'!A:G,7,FALSE),0)</f>
        <v>19</v>
      </c>
    </row>
    <row r="943" spans="1:17" x14ac:dyDescent="0.25">
      <c r="A943" s="30">
        <v>5</v>
      </c>
      <c r="B943" s="8" t="s">
        <v>12</v>
      </c>
      <c r="C943" s="31" t="s">
        <v>13</v>
      </c>
      <c r="D943" s="31">
        <v>11</v>
      </c>
      <c r="E943" s="31">
        <v>11</v>
      </c>
      <c r="F943" s="31">
        <v>240</v>
      </c>
      <c r="G943" s="31" t="s">
        <v>414</v>
      </c>
      <c r="H943" s="31">
        <v>7</v>
      </c>
      <c r="I943" s="31" t="s">
        <v>743</v>
      </c>
      <c r="J943" s="31">
        <v>54.893000000000001</v>
      </c>
      <c r="K943" s="31">
        <v>1.0389999999999999</v>
      </c>
      <c r="L943" s="31" t="s">
        <v>28</v>
      </c>
      <c r="M943" s="31" t="s">
        <v>415</v>
      </c>
      <c r="N943" s="31" t="s">
        <v>13</v>
      </c>
      <c r="O943" s="31">
        <v>10</v>
      </c>
      <c r="P943" s="8">
        <f>_xlfn.IFNA(VLOOKUP(N943&amp;G943,'By Class Overall'!A:F,6,FALSE),0)</f>
        <v>10</v>
      </c>
      <c r="Q943" s="8">
        <f>_xlfn.IFNA(VLOOKUP(N943&amp;G943,'By Class Overall'!A:G,7,FALSE),0)</f>
        <v>20</v>
      </c>
    </row>
    <row r="944" spans="1:17" x14ac:dyDescent="0.25">
      <c r="A944" s="30">
        <v>5</v>
      </c>
      <c r="B944" s="8" t="s">
        <v>12</v>
      </c>
      <c r="C944" s="31" t="s">
        <v>13</v>
      </c>
      <c r="D944" s="31">
        <v>12</v>
      </c>
      <c r="E944" s="31">
        <v>12</v>
      </c>
      <c r="F944" s="31">
        <v>178</v>
      </c>
      <c r="G944" s="31" t="s">
        <v>744</v>
      </c>
      <c r="H944" s="31">
        <v>7</v>
      </c>
      <c r="I944" s="31" t="s">
        <v>745</v>
      </c>
      <c r="J944" s="32">
        <v>7.6438657407407401E-4</v>
      </c>
      <c r="K944" s="31">
        <v>11.15</v>
      </c>
      <c r="L944" s="31" t="s">
        <v>746</v>
      </c>
      <c r="M944" s="31" t="s">
        <v>747</v>
      </c>
      <c r="N944" s="31" t="s">
        <v>13</v>
      </c>
      <c r="O944" s="31">
        <v>9</v>
      </c>
      <c r="P944" s="8">
        <f>_xlfn.IFNA(VLOOKUP(N944&amp;G944,'By Class Overall'!A:F,6,FALSE),0)</f>
        <v>9</v>
      </c>
      <c r="Q944" s="8">
        <f>_xlfn.IFNA(VLOOKUP(N944&amp;G944,'By Class Overall'!A:G,7,FALSE),0)</f>
        <v>21</v>
      </c>
    </row>
    <row r="945" spans="1:17" x14ac:dyDescent="0.25">
      <c r="A945" s="30">
        <v>5</v>
      </c>
      <c r="B945" s="8" t="s">
        <v>12</v>
      </c>
      <c r="C945" s="31" t="s">
        <v>13</v>
      </c>
      <c r="D945" s="31">
        <v>13</v>
      </c>
      <c r="E945" s="31">
        <v>13</v>
      </c>
      <c r="F945" s="31">
        <v>660</v>
      </c>
      <c r="G945" s="31" t="s">
        <v>35</v>
      </c>
      <c r="H945" s="31">
        <v>7</v>
      </c>
      <c r="I945" s="31" t="s">
        <v>748</v>
      </c>
      <c r="J945" s="32">
        <v>8.0626157407407393E-4</v>
      </c>
      <c r="K945" s="31">
        <v>3.6179999999999999</v>
      </c>
      <c r="L945" s="31" t="s">
        <v>79</v>
      </c>
      <c r="M945" s="31" t="s">
        <v>36</v>
      </c>
      <c r="N945" s="31" t="s">
        <v>13</v>
      </c>
      <c r="O945" s="31">
        <v>8</v>
      </c>
      <c r="P945" s="8">
        <f>_xlfn.IFNA(VLOOKUP(N945&amp;G945,'By Class Overall'!A:F,6,FALSE),0)</f>
        <v>56</v>
      </c>
      <c r="Q945" s="8">
        <f>_xlfn.IFNA(VLOOKUP(N945&amp;G945,'By Class Overall'!A:G,7,FALSE),0)</f>
        <v>7</v>
      </c>
    </row>
    <row r="946" spans="1:17" x14ac:dyDescent="0.25">
      <c r="A946" s="30">
        <v>5</v>
      </c>
      <c r="B946" s="8" t="s">
        <v>12</v>
      </c>
      <c r="C946" s="31" t="s">
        <v>13</v>
      </c>
      <c r="D946" s="31">
        <v>14</v>
      </c>
      <c r="E946" s="31">
        <v>14</v>
      </c>
      <c r="F946" s="31">
        <v>120</v>
      </c>
      <c r="G946" s="31" t="s">
        <v>719</v>
      </c>
      <c r="H946" s="31">
        <v>7</v>
      </c>
      <c r="I946" s="31" t="s">
        <v>749</v>
      </c>
      <c r="J946" s="32">
        <v>8.2192129629629629E-4</v>
      </c>
      <c r="K946" s="31">
        <v>1.353</v>
      </c>
      <c r="L946" s="31" t="s">
        <v>720</v>
      </c>
      <c r="M946" s="31" t="s">
        <v>721</v>
      </c>
      <c r="N946" s="31" t="s">
        <v>13</v>
      </c>
      <c r="O946" s="31">
        <v>7</v>
      </c>
      <c r="P946" s="8">
        <f>_xlfn.IFNA(VLOOKUP(N946&amp;G946,'By Class Overall'!A:F,6,FALSE),0)</f>
        <v>7</v>
      </c>
      <c r="Q946" s="8">
        <f>_xlfn.IFNA(VLOOKUP(N946&amp;G946,'By Class Overall'!A:G,7,FALSE),0)</f>
        <v>23</v>
      </c>
    </row>
    <row r="947" spans="1:17" x14ac:dyDescent="0.25">
      <c r="A947" s="30">
        <v>5</v>
      </c>
      <c r="B947" s="8" t="s">
        <v>12</v>
      </c>
      <c r="C947" s="31" t="s">
        <v>13</v>
      </c>
      <c r="D947" s="31">
        <v>15</v>
      </c>
      <c r="E947" s="31">
        <v>15</v>
      </c>
      <c r="F947" s="31" t="s">
        <v>750</v>
      </c>
      <c r="G947" s="31" t="s">
        <v>751</v>
      </c>
      <c r="H947" s="31">
        <v>7</v>
      </c>
      <c r="I947" s="31" t="s">
        <v>752</v>
      </c>
      <c r="J947" s="32">
        <v>8.3697916666666654E-4</v>
      </c>
      <c r="K947" s="31">
        <v>1.3009999999999999</v>
      </c>
      <c r="L947" s="31" t="s">
        <v>753</v>
      </c>
      <c r="M947" s="31" t="s">
        <v>754</v>
      </c>
      <c r="N947" s="31" t="s">
        <v>13</v>
      </c>
      <c r="O947" s="31">
        <v>6</v>
      </c>
      <c r="P947" s="8">
        <f>_xlfn.IFNA(VLOOKUP(N947&amp;G947,'By Class Overall'!A:F,6,FALSE),0)</f>
        <v>6</v>
      </c>
      <c r="Q947" s="8">
        <f>_xlfn.IFNA(VLOOKUP(N947&amp;G947,'By Class Overall'!A:G,7,FALSE),0)</f>
        <v>24</v>
      </c>
    </row>
    <row r="948" spans="1:17" x14ac:dyDescent="0.25">
      <c r="A948" s="30">
        <v>5</v>
      </c>
      <c r="B948" s="8" t="s">
        <v>12</v>
      </c>
      <c r="C948" s="31" t="s">
        <v>13</v>
      </c>
      <c r="D948" s="31">
        <v>16</v>
      </c>
      <c r="E948" s="31">
        <v>16</v>
      </c>
      <c r="F948" s="31">
        <v>333</v>
      </c>
      <c r="G948" s="31" t="s">
        <v>727</v>
      </c>
      <c r="H948" s="31">
        <v>6</v>
      </c>
      <c r="I948" s="31" t="s">
        <v>755</v>
      </c>
      <c r="J948" s="31" t="s">
        <v>64</v>
      </c>
      <c r="K948" s="31" t="s">
        <v>64</v>
      </c>
      <c r="L948" s="31" t="s">
        <v>15</v>
      </c>
      <c r="M948" s="31" t="s">
        <v>70</v>
      </c>
      <c r="N948" s="31" t="s">
        <v>13</v>
      </c>
      <c r="O948" s="31">
        <v>5</v>
      </c>
      <c r="P948" s="8">
        <f>_xlfn.IFNA(VLOOKUP(N948&amp;G948,'By Class Overall'!A:F,6,FALSE),0)</f>
        <v>5</v>
      </c>
      <c r="Q948" s="8">
        <f>_xlfn.IFNA(VLOOKUP(N948&amp;G948,'By Class Overall'!A:G,7,FALSE),0)</f>
        <v>25</v>
      </c>
    </row>
    <row r="949" spans="1:17" x14ac:dyDescent="0.25">
      <c r="A949" s="30">
        <v>5</v>
      </c>
      <c r="B949" s="8" t="s">
        <v>12</v>
      </c>
      <c r="C949" s="31" t="s">
        <v>13</v>
      </c>
      <c r="D949" s="31">
        <v>17</v>
      </c>
      <c r="E949" s="31">
        <v>17</v>
      </c>
      <c r="F949" s="31">
        <v>268</v>
      </c>
      <c r="G949" s="31" t="s">
        <v>87</v>
      </c>
      <c r="H949" s="31">
        <v>6</v>
      </c>
      <c r="I949" s="31" t="s">
        <v>756</v>
      </c>
      <c r="J949" s="31" t="s">
        <v>64</v>
      </c>
      <c r="K949" s="31">
        <v>19.646000000000001</v>
      </c>
      <c r="L949" s="31" t="s">
        <v>88</v>
      </c>
      <c r="M949" s="31" t="s">
        <v>89</v>
      </c>
      <c r="N949" s="31" t="s">
        <v>13</v>
      </c>
      <c r="O949" s="31">
        <v>4</v>
      </c>
      <c r="P949" s="8">
        <f>_xlfn.IFNA(VLOOKUP(N949&amp;G949,'By Class Overall'!A:F,6,FALSE),0)</f>
        <v>26</v>
      </c>
      <c r="Q949" s="8">
        <f>_xlfn.IFNA(VLOOKUP(N949&amp;G949,'By Class Overall'!A:G,7,FALSE),0)</f>
        <v>11</v>
      </c>
    </row>
    <row r="950" spans="1:17" x14ac:dyDescent="0.25">
      <c r="A950" s="30">
        <v>5</v>
      </c>
      <c r="B950" s="8" t="s">
        <v>12</v>
      </c>
      <c r="C950" s="31" t="s">
        <v>13</v>
      </c>
      <c r="D950" s="31">
        <v>18</v>
      </c>
      <c r="E950" s="31">
        <v>18</v>
      </c>
      <c r="F950" s="31">
        <v>675</v>
      </c>
      <c r="G950" s="31" t="s">
        <v>766</v>
      </c>
      <c r="H950" s="31">
        <v>2</v>
      </c>
      <c r="I950" s="31" t="s">
        <v>767</v>
      </c>
      <c r="J950" s="31" t="s">
        <v>151</v>
      </c>
      <c r="K950" s="31" t="s">
        <v>80</v>
      </c>
      <c r="L950" s="31" t="s">
        <v>39</v>
      </c>
      <c r="M950" s="31" t="s">
        <v>768</v>
      </c>
      <c r="N950" s="31" t="s">
        <v>13</v>
      </c>
      <c r="O950" s="31">
        <v>3</v>
      </c>
      <c r="P950" s="8">
        <f>_xlfn.IFNA(VLOOKUP(N950&amp;G950,'By Class Overall'!A:F,6,FALSE),0)</f>
        <v>3</v>
      </c>
      <c r="Q950" s="8">
        <f>_xlfn.IFNA(VLOOKUP(N950&amp;G950,'By Class Overall'!A:G,7,FALSE),0)</f>
        <v>26</v>
      </c>
    </row>
    <row r="951" spans="1:17" x14ac:dyDescent="0.25">
      <c r="A951" s="30">
        <v>5</v>
      </c>
      <c r="B951" s="8" t="s">
        <v>12</v>
      </c>
      <c r="C951" s="31" t="s">
        <v>13</v>
      </c>
      <c r="D951" s="31" t="s">
        <v>38</v>
      </c>
      <c r="E951" s="31" t="s">
        <v>38</v>
      </c>
      <c r="F951" s="31">
        <v>711</v>
      </c>
      <c r="G951" s="31" t="s">
        <v>84</v>
      </c>
      <c r="H951" s="31"/>
      <c r="I951" s="31" t="s">
        <v>160</v>
      </c>
      <c r="J951" s="31" t="s">
        <v>38</v>
      </c>
      <c r="K951" s="31"/>
      <c r="L951" s="31" t="s">
        <v>15</v>
      </c>
      <c r="M951" s="31" t="s">
        <v>85</v>
      </c>
      <c r="N951" s="31" t="s">
        <v>13</v>
      </c>
      <c r="O951" s="31">
        <v>0</v>
      </c>
      <c r="P951" s="8">
        <f>_xlfn.IFNA(VLOOKUP(N951&amp;G951,'By Class Overall'!A:F,6,FALSE),0)</f>
        <v>0</v>
      </c>
      <c r="Q951" s="8">
        <f>_xlfn.IFNA(VLOOKUP(N951&amp;G951,'By Class Overall'!A:G,7,FALSE),0)</f>
        <v>0</v>
      </c>
    </row>
    <row r="952" spans="1:17" x14ac:dyDescent="0.25">
      <c r="A952" s="30">
        <v>5</v>
      </c>
      <c r="B952" s="8" t="s">
        <v>12</v>
      </c>
      <c r="C952" s="31" t="s">
        <v>13</v>
      </c>
      <c r="D952" s="31" t="s">
        <v>38</v>
      </c>
      <c r="E952" s="31" t="s">
        <v>38</v>
      </c>
      <c r="F952" s="31" t="s">
        <v>465</v>
      </c>
      <c r="G952" s="31" t="s">
        <v>466</v>
      </c>
      <c r="H952" s="31"/>
      <c r="I952" s="31" t="s">
        <v>160</v>
      </c>
      <c r="J952" s="31" t="s">
        <v>38</v>
      </c>
      <c r="K952" s="31"/>
      <c r="L952" s="31" t="s">
        <v>28</v>
      </c>
      <c r="M952" s="31" t="s">
        <v>419</v>
      </c>
      <c r="N952" s="31" t="s">
        <v>13</v>
      </c>
      <c r="O952" s="31">
        <v>0</v>
      </c>
      <c r="P952" s="8">
        <f>_xlfn.IFNA(VLOOKUP(N952&amp;G952,'By Class Overall'!A:F,6,FALSE),0)</f>
        <v>0</v>
      </c>
      <c r="Q952" s="8">
        <f>_xlfn.IFNA(VLOOKUP(N952&amp;G952,'By Class Overall'!A:G,7,FALSE),0)</f>
        <v>0</v>
      </c>
    </row>
    <row r="953" spans="1:17" x14ac:dyDescent="0.25">
      <c r="A953" s="30">
        <v>5</v>
      </c>
      <c r="B953" s="8" t="s">
        <v>12</v>
      </c>
      <c r="C953" s="31" t="s">
        <v>13</v>
      </c>
      <c r="D953" s="31" t="s">
        <v>38</v>
      </c>
      <c r="E953" s="31" t="s">
        <v>38</v>
      </c>
      <c r="F953" s="31">
        <v>786</v>
      </c>
      <c r="G953" s="31" t="s">
        <v>769</v>
      </c>
      <c r="H953" s="31"/>
      <c r="I953" s="31" t="s">
        <v>160</v>
      </c>
      <c r="J953" s="31" t="s">
        <v>38</v>
      </c>
      <c r="K953" s="31"/>
      <c r="L953" s="31" t="s">
        <v>28</v>
      </c>
      <c r="M953" s="31" t="s">
        <v>768</v>
      </c>
      <c r="N953" s="31" t="s">
        <v>13</v>
      </c>
      <c r="O953" s="31">
        <v>0</v>
      </c>
      <c r="P953" s="8">
        <f>_xlfn.IFNA(VLOOKUP(N953&amp;G953,'By Class Overall'!A:F,6,FALSE),0)</f>
        <v>0</v>
      </c>
      <c r="Q953" s="8">
        <f>_xlfn.IFNA(VLOOKUP(N953&amp;G953,'By Class Overall'!A:G,7,FALSE),0)</f>
        <v>0</v>
      </c>
    </row>
    <row r="954" spans="1:17" x14ac:dyDescent="0.25">
      <c r="A954" s="30">
        <v>5</v>
      </c>
      <c r="B954" s="8" t="s">
        <v>12</v>
      </c>
      <c r="C954" s="31" t="s">
        <v>13</v>
      </c>
      <c r="D954" s="31" t="s">
        <v>38</v>
      </c>
      <c r="E954" s="31" t="s">
        <v>38</v>
      </c>
      <c r="F954" s="31">
        <v>107</v>
      </c>
      <c r="G954" s="31" t="s">
        <v>30</v>
      </c>
      <c r="H954" s="31"/>
      <c r="I954" s="31" t="s">
        <v>160</v>
      </c>
      <c r="J954" s="31" t="s">
        <v>38</v>
      </c>
      <c r="K954" s="31"/>
      <c r="L954" s="31" t="s">
        <v>31</v>
      </c>
      <c r="M954" s="31" t="s">
        <v>32</v>
      </c>
      <c r="N954" s="31" t="s">
        <v>13</v>
      </c>
      <c r="O954" s="31">
        <v>0</v>
      </c>
      <c r="P954" s="8">
        <f>_xlfn.IFNA(VLOOKUP(N954&amp;G954,'By Class Overall'!A:F,6,FALSE),0)</f>
        <v>0</v>
      </c>
      <c r="Q954" s="8">
        <f>_xlfn.IFNA(VLOOKUP(N954&amp;G954,'By Class Overall'!A:G,7,FALSE),0)</f>
        <v>0</v>
      </c>
    </row>
    <row r="955" spans="1:17" x14ac:dyDescent="0.25">
      <c r="A955" s="30">
        <v>5</v>
      </c>
      <c r="B955" s="8" t="s">
        <v>12</v>
      </c>
      <c r="C955" s="31" t="s">
        <v>13</v>
      </c>
      <c r="D955" s="31" t="s">
        <v>38</v>
      </c>
      <c r="E955" s="31" t="s">
        <v>38</v>
      </c>
      <c r="F955" s="31">
        <v>130</v>
      </c>
      <c r="G955" s="31" t="s">
        <v>394</v>
      </c>
      <c r="H955" s="31"/>
      <c r="I955" s="31" t="s">
        <v>160</v>
      </c>
      <c r="J955" s="31" t="s">
        <v>38</v>
      </c>
      <c r="K955" s="31"/>
      <c r="L955" s="31" t="s">
        <v>396</v>
      </c>
      <c r="M955" s="31" t="s">
        <v>33</v>
      </c>
      <c r="N955" s="31" t="s">
        <v>13</v>
      </c>
      <c r="O955" s="31">
        <v>0</v>
      </c>
      <c r="P955" s="8">
        <f>_xlfn.IFNA(VLOOKUP(N955&amp;G955,'By Class Overall'!A:F,6,FALSE),0)</f>
        <v>9</v>
      </c>
      <c r="Q955" s="8">
        <f>_xlfn.IFNA(VLOOKUP(N955&amp;G955,'By Class Overall'!A:G,7,FALSE),0)</f>
        <v>21</v>
      </c>
    </row>
    <row r="956" spans="1:17" x14ac:dyDescent="0.25">
      <c r="A956" s="30">
        <v>5</v>
      </c>
      <c r="B956" s="8" t="s">
        <v>12</v>
      </c>
      <c r="C956" s="31" t="s">
        <v>13</v>
      </c>
      <c r="D956" s="31" t="s">
        <v>38</v>
      </c>
      <c r="E956" s="31" t="s">
        <v>38</v>
      </c>
      <c r="F956" s="31">
        <v>805</v>
      </c>
      <c r="G956" s="31" t="s">
        <v>43</v>
      </c>
      <c r="H956" s="31"/>
      <c r="I956" s="31" t="s">
        <v>160</v>
      </c>
      <c r="J956" s="31" t="s">
        <v>38</v>
      </c>
      <c r="K956" s="31"/>
      <c r="L956" s="31" t="s">
        <v>44</v>
      </c>
      <c r="M956" s="31" t="s">
        <v>29</v>
      </c>
      <c r="N956" s="31" t="s">
        <v>13</v>
      </c>
      <c r="O956" s="31">
        <v>0</v>
      </c>
      <c r="P956" s="8">
        <f>_xlfn.IFNA(VLOOKUP(N956&amp;G956,'By Class Overall'!A:F,6,FALSE),0)</f>
        <v>0</v>
      </c>
      <c r="Q956" s="8">
        <f>_xlfn.IFNA(VLOOKUP(N956&amp;G956,'By Class Overall'!A:G,7,FALSE),0)</f>
        <v>0</v>
      </c>
    </row>
    <row r="957" spans="1:17" x14ac:dyDescent="0.25">
      <c r="A957" s="30">
        <v>5</v>
      </c>
      <c r="B957" s="8" t="s">
        <v>12</v>
      </c>
      <c r="C957" s="31" t="s">
        <v>13</v>
      </c>
      <c r="D957" s="31" t="s">
        <v>38</v>
      </c>
      <c r="E957" s="31" t="s">
        <v>38</v>
      </c>
      <c r="F957" s="31">
        <v>607</v>
      </c>
      <c r="G957" s="31" t="s">
        <v>37</v>
      </c>
      <c r="H957" s="31"/>
      <c r="I957" s="31" t="s">
        <v>160</v>
      </c>
      <c r="J957" s="31" t="s">
        <v>38</v>
      </c>
      <c r="K957" s="31"/>
      <c r="L957" s="31" t="s">
        <v>28</v>
      </c>
      <c r="M957" s="31" t="s">
        <v>187</v>
      </c>
      <c r="N957" s="31" t="s">
        <v>13</v>
      </c>
      <c r="O957" s="31">
        <v>0</v>
      </c>
      <c r="P957" s="8">
        <f>_xlfn.IFNA(VLOOKUP(N957&amp;G957,'By Class Overall'!A:F,6,FALSE),0)</f>
        <v>0</v>
      </c>
      <c r="Q957" s="8">
        <f>_xlfn.IFNA(VLOOKUP(N957&amp;G957,'By Class Overall'!A:G,7,FALSE),0)</f>
        <v>0</v>
      </c>
    </row>
    <row r="958" spans="1:17" x14ac:dyDescent="0.25">
      <c r="A958" s="30">
        <v>5</v>
      </c>
      <c r="B958" s="8" t="s">
        <v>12</v>
      </c>
      <c r="C958" s="31" t="s">
        <v>13</v>
      </c>
      <c r="D958" s="31" t="s">
        <v>38</v>
      </c>
      <c r="E958" s="31" t="s">
        <v>38</v>
      </c>
      <c r="F958" s="31">
        <v>179</v>
      </c>
      <c r="G958" s="31" t="s">
        <v>716</v>
      </c>
      <c r="H958" s="31"/>
      <c r="I958" s="31" t="s">
        <v>160</v>
      </c>
      <c r="J958" s="31" t="s">
        <v>38</v>
      </c>
      <c r="K958" s="31"/>
      <c r="L958" s="31" t="s">
        <v>717</v>
      </c>
      <c r="M958" s="31" t="s">
        <v>718</v>
      </c>
      <c r="N958" s="31" t="s">
        <v>13</v>
      </c>
      <c r="O958" s="31">
        <v>0</v>
      </c>
      <c r="P958" s="8">
        <f>_xlfn.IFNA(VLOOKUP(N958&amp;G958,'By Class Overall'!A:F,6,FALSE),0)</f>
        <v>0</v>
      </c>
      <c r="Q958" s="8">
        <f>_xlfn.IFNA(VLOOKUP(N958&amp;G958,'By Class Overall'!A:G,7,FALSE),0)</f>
        <v>0</v>
      </c>
    </row>
    <row r="959" spans="1:17" x14ac:dyDescent="0.25">
      <c r="A959" s="30">
        <v>5</v>
      </c>
      <c r="B959" s="8" t="s">
        <v>12</v>
      </c>
      <c r="C959" s="31" t="s">
        <v>116</v>
      </c>
      <c r="D959" s="31">
        <v>1</v>
      </c>
      <c r="E959" s="31">
        <v>1</v>
      </c>
      <c r="F959" s="31">
        <v>743</v>
      </c>
      <c r="G959" s="31" t="s">
        <v>714</v>
      </c>
      <c r="H959" s="31">
        <v>7</v>
      </c>
      <c r="I959" s="31" t="s">
        <v>770</v>
      </c>
      <c r="J959" s="31"/>
      <c r="K959" s="31"/>
      <c r="L959" s="31" t="s">
        <v>15</v>
      </c>
      <c r="M959" s="31" t="s">
        <v>715</v>
      </c>
      <c r="N959" s="31" t="s">
        <v>116</v>
      </c>
      <c r="O959" s="31">
        <v>50</v>
      </c>
      <c r="P959" s="8">
        <f>_xlfn.IFNA(VLOOKUP(N959&amp;G959,'By Class Overall'!A:F,6,FALSE),0)</f>
        <v>100</v>
      </c>
      <c r="Q959" s="8">
        <f>_xlfn.IFNA(VLOOKUP(N959&amp;G959,'By Class Overall'!A:G,7,FALSE),0)</f>
        <v>3</v>
      </c>
    </row>
    <row r="960" spans="1:17" x14ac:dyDescent="0.25">
      <c r="A960" s="30">
        <v>5</v>
      </c>
      <c r="B960" s="8" t="s">
        <v>12</v>
      </c>
      <c r="C960" s="31" t="s">
        <v>116</v>
      </c>
      <c r="D960" s="31">
        <v>2</v>
      </c>
      <c r="E960" s="31">
        <v>2</v>
      </c>
      <c r="F960" s="31">
        <v>966</v>
      </c>
      <c r="G960" s="31" t="s">
        <v>190</v>
      </c>
      <c r="H960" s="31">
        <v>7</v>
      </c>
      <c r="I960" s="31" t="s">
        <v>778</v>
      </c>
      <c r="J960" s="31">
        <v>6.165</v>
      </c>
      <c r="K960" s="31">
        <v>6.165</v>
      </c>
      <c r="L960" s="31" t="s">
        <v>161</v>
      </c>
      <c r="M960" s="31" t="s">
        <v>450</v>
      </c>
      <c r="N960" s="31" t="s">
        <v>116</v>
      </c>
      <c r="O960" s="31">
        <v>40</v>
      </c>
      <c r="P960" s="8">
        <f>_xlfn.IFNA(VLOOKUP(N960&amp;G960,'By Class Overall'!A:F,6,FALSE),0)</f>
        <v>150</v>
      </c>
      <c r="Q960" s="8">
        <f>_xlfn.IFNA(VLOOKUP(N960&amp;G960,'By Class Overall'!A:G,7,FALSE),0)</f>
        <v>1</v>
      </c>
    </row>
    <row r="961" spans="1:17" x14ac:dyDescent="0.25">
      <c r="A961" s="30">
        <v>5</v>
      </c>
      <c r="B961" s="8" t="s">
        <v>12</v>
      </c>
      <c r="C961" s="31" t="s">
        <v>116</v>
      </c>
      <c r="D961" s="31">
        <v>3</v>
      </c>
      <c r="E961" s="31">
        <v>3</v>
      </c>
      <c r="F961" s="31">
        <v>675</v>
      </c>
      <c r="G961" s="31" t="s">
        <v>766</v>
      </c>
      <c r="H961" s="31">
        <v>7</v>
      </c>
      <c r="I961" s="31" t="s">
        <v>779</v>
      </c>
      <c r="J961" s="31">
        <v>16.297000000000001</v>
      </c>
      <c r="K961" s="31">
        <v>10.132</v>
      </c>
      <c r="L961" s="31" t="s">
        <v>39</v>
      </c>
      <c r="M961" s="31" t="s">
        <v>768</v>
      </c>
      <c r="N961" s="31" t="s">
        <v>116</v>
      </c>
      <c r="O961" s="31">
        <v>32</v>
      </c>
      <c r="P961" s="8">
        <f>_xlfn.IFNA(VLOOKUP(N961&amp;G961,'By Class Overall'!A:F,6,FALSE),0)</f>
        <v>32</v>
      </c>
      <c r="Q961" s="8">
        <f>_xlfn.IFNA(VLOOKUP(N961&amp;G961,'By Class Overall'!A:G,7,FALSE),0)</f>
        <v>13</v>
      </c>
    </row>
    <row r="962" spans="1:17" x14ac:dyDescent="0.25">
      <c r="A962" s="30">
        <v>5</v>
      </c>
      <c r="B962" s="8" t="s">
        <v>12</v>
      </c>
      <c r="C962" s="31" t="s">
        <v>116</v>
      </c>
      <c r="D962" s="31">
        <v>4</v>
      </c>
      <c r="E962" s="31">
        <v>4</v>
      </c>
      <c r="F962" s="31">
        <v>412</v>
      </c>
      <c r="G962" s="31" t="s">
        <v>444</v>
      </c>
      <c r="H962" s="31">
        <v>7</v>
      </c>
      <c r="I962" s="31" t="s">
        <v>780</v>
      </c>
      <c r="J962" s="31">
        <v>20.434999999999999</v>
      </c>
      <c r="K962" s="31">
        <v>4.1379999999999999</v>
      </c>
      <c r="L962" s="31" t="s">
        <v>39</v>
      </c>
      <c r="M962" s="31" t="s">
        <v>446</v>
      </c>
      <c r="N962" s="31" t="s">
        <v>116</v>
      </c>
      <c r="O962" s="31">
        <v>26</v>
      </c>
      <c r="P962" s="8">
        <f>_xlfn.IFNA(VLOOKUP(N962&amp;G962,'By Class Overall'!A:F,6,FALSE),0)</f>
        <v>58</v>
      </c>
      <c r="Q962" s="8">
        <f>_xlfn.IFNA(VLOOKUP(N962&amp;G962,'By Class Overall'!A:G,7,FALSE),0)</f>
        <v>7</v>
      </c>
    </row>
    <row r="963" spans="1:17" x14ac:dyDescent="0.25">
      <c r="A963" s="30">
        <v>5</v>
      </c>
      <c r="B963" s="8" t="s">
        <v>12</v>
      </c>
      <c r="C963" s="31" t="s">
        <v>116</v>
      </c>
      <c r="D963" s="31">
        <v>5</v>
      </c>
      <c r="E963" s="31">
        <v>5</v>
      </c>
      <c r="F963" s="31">
        <v>126</v>
      </c>
      <c r="G963" s="31" t="s">
        <v>405</v>
      </c>
      <c r="H963" s="31">
        <v>7</v>
      </c>
      <c r="I963" s="31" t="s">
        <v>781</v>
      </c>
      <c r="J963" s="31">
        <v>20.655000000000001</v>
      </c>
      <c r="K963" s="31">
        <v>0.22</v>
      </c>
      <c r="L963" s="31" t="s">
        <v>15</v>
      </c>
      <c r="M963" s="31" t="s">
        <v>407</v>
      </c>
      <c r="N963" s="31" t="s">
        <v>116</v>
      </c>
      <c r="O963" s="31">
        <v>22</v>
      </c>
      <c r="P963" s="8">
        <f>_xlfn.IFNA(VLOOKUP(N963&amp;G963,'By Class Overall'!A:F,6,FALSE),0)</f>
        <v>70</v>
      </c>
      <c r="Q963" s="8">
        <f>_xlfn.IFNA(VLOOKUP(N963&amp;G963,'By Class Overall'!A:G,7,FALSE),0)</f>
        <v>5</v>
      </c>
    </row>
    <row r="964" spans="1:17" x14ac:dyDescent="0.25">
      <c r="A964" s="30">
        <v>5</v>
      </c>
      <c r="B964" s="8" t="s">
        <v>12</v>
      </c>
      <c r="C964" s="31" t="s">
        <v>116</v>
      </c>
      <c r="D964" s="31">
        <v>6</v>
      </c>
      <c r="E964" s="31">
        <v>6</v>
      </c>
      <c r="F964" s="31">
        <v>307</v>
      </c>
      <c r="G964" s="31" t="s">
        <v>782</v>
      </c>
      <c r="H964" s="31">
        <v>7</v>
      </c>
      <c r="I964" s="31" t="s">
        <v>783</v>
      </c>
      <c r="J964" s="31">
        <v>23.492999999999999</v>
      </c>
      <c r="K964" s="31">
        <v>2.8380000000000001</v>
      </c>
      <c r="L964" s="31" t="s">
        <v>44</v>
      </c>
      <c r="M964" s="31" t="s">
        <v>784</v>
      </c>
      <c r="N964" s="31" t="s">
        <v>116</v>
      </c>
      <c r="O964" s="31">
        <v>20</v>
      </c>
      <c r="P964" s="8">
        <f>_xlfn.IFNA(VLOOKUP(N964&amp;G964,'By Class Overall'!A:F,6,FALSE),0)</f>
        <v>20</v>
      </c>
      <c r="Q964" s="8">
        <f>_xlfn.IFNA(VLOOKUP(N964&amp;G964,'By Class Overall'!A:G,7,FALSE),0)</f>
        <v>19</v>
      </c>
    </row>
    <row r="965" spans="1:17" x14ac:dyDescent="0.25">
      <c r="A965" s="30">
        <v>5</v>
      </c>
      <c r="B965" s="8" t="s">
        <v>12</v>
      </c>
      <c r="C965" s="31" t="s">
        <v>116</v>
      </c>
      <c r="D965" s="31">
        <v>7</v>
      </c>
      <c r="E965" s="31">
        <v>7</v>
      </c>
      <c r="F965" s="31">
        <v>307</v>
      </c>
      <c r="G965" s="31" t="s">
        <v>25</v>
      </c>
      <c r="H965" s="31">
        <v>7</v>
      </c>
      <c r="I965" s="31" t="s">
        <v>785</v>
      </c>
      <c r="J965" s="31">
        <v>34.656999999999996</v>
      </c>
      <c r="K965" s="31">
        <v>11.164</v>
      </c>
      <c r="L965" s="31" t="s">
        <v>23</v>
      </c>
      <c r="M965" s="31" t="s">
        <v>27</v>
      </c>
      <c r="N965" s="31" t="s">
        <v>116</v>
      </c>
      <c r="O965" s="31">
        <v>18</v>
      </c>
      <c r="P965" s="8">
        <f>_xlfn.IFNA(VLOOKUP(N965&amp;G965,'By Class Overall'!A:F,6,FALSE),0)</f>
        <v>106</v>
      </c>
      <c r="Q965" s="8">
        <f>_xlfn.IFNA(VLOOKUP(N965&amp;G965,'By Class Overall'!A:G,7,FALSE),0)</f>
        <v>2</v>
      </c>
    </row>
    <row r="966" spans="1:17" x14ac:dyDescent="0.25">
      <c r="A966" s="30">
        <v>5</v>
      </c>
      <c r="B966" s="8" t="s">
        <v>12</v>
      </c>
      <c r="C966" s="31" t="s">
        <v>116</v>
      </c>
      <c r="D966" s="31">
        <v>8</v>
      </c>
      <c r="E966" s="31">
        <v>8</v>
      </c>
      <c r="F966" s="31">
        <v>711</v>
      </c>
      <c r="G966" s="31" t="s">
        <v>84</v>
      </c>
      <c r="H966" s="31">
        <v>7</v>
      </c>
      <c r="I966" s="31" t="s">
        <v>786</v>
      </c>
      <c r="J966" s="31">
        <v>34.929000000000002</v>
      </c>
      <c r="K966" s="31">
        <v>0.27200000000000002</v>
      </c>
      <c r="L966" s="31" t="s">
        <v>15</v>
      </c>
      <c r="M966" s="31" t="s">
        <v>85</v>
      </c>
      <c r="N966" s="31" t="s">
        <v>116</v>
      </c>
      <c r="O966" s="31">
        <v>16</v>
      </c>
      <c r="P966" s="8">
        <f>_xlfn.IFNA(VLOOKUP(N966&amp;G966,'By Class Overall'!A:F,6,FALSE),0)</f>
        <v>72</v>
      </c>
      <c r="Q966" s="8">
        <f>_xlfn.IFNA(VLOOKUP(N966&amp;G966,'By Class Overall'!A:G,7,FALSE),0)</f>
        <v>4</v>
      </c>
    </row>
    <row r="967" spans="1:17" x14ac:dyDescent="0.25">
      <c r="A967" s="30">
        <v>5</v>
      </c>
      <c r="B967" s="8" t="s">
        <v>12</v>
      </c>
      <c r="C967" s="31" t="s">
        <v>116</v>
      </c>
      <c r="D967" s="31">
        <v>9</v>
      </c>
      <c r="E967" s="31">
        <v>9</v>
      </c>
      <c r="F967" s="31">
        <v>805</v>
      </c>
      <c r="G967" s="31" t="s">
        <v>43</v>
      </c>
      <c r="H967" s="31">
        <v>7</v>
      </c>
      <c r="I967" s="31" t="s">
        <v>787</v>
      </c>
      <c r="J967" s="31">
        <v>43.904000000000003</v>
      </c>
      <c r="K967" s="31">
        <v>8.9749999999999996</v>
      </c>
      <c r="L967" t="s">
        <v>44</v>
      </c>
      <c r="M967" s="31" t="s">
        <v>160</v>
      </c>
      <c r="N967" s="31" t="s">
        <v>116</v>
      </c>
      <c r="O967" s="31">
        <v>14</v>
      </c>
      <c r="P967" s="8">
        <f>_xlfn.IFNA(VLOOKUP(N967&amp;G967,'By Class Overall'!A:F,6,FALSE),0)</f>
        <v>64</v>
      </c>
      <c r="Q967" s="8">
        <f>_xlfn.IFNA(VLOOKUP(N967&amp;G967,'By Class Overall'!A:G,7,FALSE),0)</f>
        <v>6</v>
      </c>
    </row>
    <row r="968" spans="1:17" x14ac:dyDescent="0.25">
      <c r="A968" s="30">
        <v>5</v>
      </c>
      <c r="B968" s="8" t="s">
        <v>12</v>
      </c>
      <c r="C968" s="31" t="s">
        <v>116</v>
      </c>
      <c r="D968" s="31">
        <v>10</v>
      </c>
      <c r="E968" s="31">
        <v>10</v>
      </c>
      <c r="F968" s="31">
        <v>250</v>
      </c>
      <c r="G968" s="31" t="s">
        <v>432</v>
      </c>
      <c r="H968" s="31">
        <v>7</v>
      </c>
      <c r="I968" s="31" t="s">
        <v>771</v>
      </c>
      <c r="J968" s="32">
        <v>8.1269675925925921E-4</v>
      </c>
      <c r="K968" s="31">
        <v>26.312999999999999</v>
      </c>
      <c r="L968" s="31" t="s">
        <v>161</v>
      </c>
      <c r="M968" s="31" t="s">
        <v>434</v>
      </c>
      <c r="N968" s="31" t="s">
        <v>116</v>
      </c>
      <c r="O968" s="31">
        <v>12</v>
      </c>
      <c r="P968" s="8">
        <f>_xlfn.IFNA(VLOOKUP(N968&amp;G968,'By Class Overall'!A:F,6,FALSE),0)</f>
        <v>20</v>
      </c>
      <c r="Q968" s="8">
        <f>_xlfn.IFNA(VLOOKUP(N968&amp;G968,'By Class Overall'!A:G,7,FALSE),0)</f>
        <v>19</v>
      </c>
    </row>
    <row r="969" spans="1:17" x14ac:dyDescent="0.25">
      <c r="A969" s="30">
        <v>5</v>
      </c>
      <c r="B969" s="8" t="s">
        <v>12</v>
      </c>
      <c r="C969" s="31" t="s">
        <v>116</v>
      </c>
      <c r="D969" s="31">
        <v>11</v>
      </c>
      <c r="E969" s="31">
        <v>11</v>
      </c>
      <c r="F969" s="31" t="s">
        <v>750</v>
      </c>
      <c r="G969" s="31" t="s">
        <v>751</v>
      </c>
      <c r="H969" s="31">
        <v>7</v>
      </c>
      <c r="I969" s="31" t="s">
        <v>772</v>
      </c>
      <c r="J969" s="32">
        <v>8.1692129629629617E-4</v>
      </c>
      <c r="K969" s="31">
        <v>0.36499999999999999</v>
      </c>
      <c r="L969" s="31" t="s">
        <v>753</v>
      </c>
      <c r="M969" s="31" t="s">
        <v>754</v>
      </c>
      <c r="N969" s="31" t="s">
        <v>116</v>
      </c>
      <c r="O969" s="31">
        <v>10</v>
      </c>
      <c r="P969" s="8">
        <f>_xlfn.IFNA(VLOOKUP(N969&amp;G969,'By Class Overall'!A:F,6,FALSE),0)</f>
        <v>10</v>
      </c>
      <c r="Q969" s="8">
        <f>_xlfn.IFNA(VLOOKUP(N969&amp;G969,'By Class Overall'!A:G,7,FALSE),0)</f>
        <v>26</v>
      </c>
    </row>
    <row r="970" spans="1:17" x14ac:dyDescent="0.25">
      <c r="A970" s="30">
        <v>5</v>
      </c>
      <c r="B970" s="8" t="s">
        <v>12</v>
      </c>
      <c r="C970" s="31" t="s">
        <v>116</v>
      </c>
      <c r="D970" s="31">
        <v>12</v>
      </c>
      <c r="E970" s="31">
        <v>12</v>
      </c>
      <c r="F970" s="31">
        <v>131</v>
      </c>
      <c r="G970" s="31" t="s">
        <v>200</v>
      </c>
      <c r="H970" s="31">
        <v>7</v>
      </c>
      <c r="I970" s="31" t="s">
        <v>773</v>
      </c>
      <c r="J970" s="32">
        <v>8.2620370370370367E-4</v>
      </c>
      <c r="K970" s="31">
        <v>0.80200000000000005</v>
      </c>
      <c r="L970" s="31" t="s">
        <v>243</v>
      </c>
      <c r="M970" s="31" t="s">
        <v>57</v>
      </c>
      <c r="N970" s="31" t="s">
        <v>116</v>
      </c>
      <c r="O970" s="31">
        <v>9</v>
      </c>
      <c r="P970" s="8">
        <f>_xlfn.IFNA(VLOOKUP(N970&amp;G970,'By Class Overall'!A:F,6,FALSE),0)</f>
        <v>32</v>
      </c>
      <c r="Q970" s="8">
        <f>_xlfn.IFNA(VLOOKUP(N970&amp;G970,'By Class Overall'!A:G,7,FALSE),0)</f>
        <v>13</v>
      </c>
    </row>
    <row r="971" spans="1:17" x14ac:dyDescent="0.25">
      <c r="A971" s="30">
        <v>5</v>
      </c>
      <c r="B971" s="8" t="s">
        <v>12</v>
      </c>
      <c r="C971" s="31" t="s">
        <v>116</v>
      </c>
      <c r="D971" s="31">
        <v>13</v>
      </c>
      <c r="E971" s="31">
        <v>13</v>
      </c>
      <c r="F971" s="31">
        <v>109</v>
      </c>
      <c r="G971" s="31" t="s">
        <v>139</v>
      </c>
      <c r="H971" s="31">
        <v>7</v>
      </c>
      <c r="I971" s="31" t="s">
        <v>774</v>
      </c>
      <c r="J971" s="32">
        <v>1.3161342592592593E-3</v>
      </c>
      <c r="K971" s="31">
        <v>42.33</v>
      </c>
      <c r="L971" s="31" t="s">
        <v>15</v>
      </c>
      <c r="M971" s="31" t="s">
        <v>140</v>
      </c>
      <c r="N971" s="31" t="s">
        <v>116</v>
      </c>
      <c r="O971" s="31">
        <v>8</v>
      </c>
      <c r="P971" s="8">
        <f>_xlfn.IFNA(VLOOKUP(N971&amp;G971,'By Class Overall'!A:F,6,FALSE),0)</f>
        <v>42</v>
      </c>
      <c r="Q971" s="8">
        <f>_xlfn.IFNA(VLOOKUP(N971&amp;G971,'By Class Overall'!A:G,7,FALSE),0)</f>
        <v>9</v>
      </c>
    </row>
    <row r="972" spans="1:17" x14ac:dyDescent="0.25">
      <c r="A972" s="30">
        <v>5</v>
      </c>
      <c r="B972" s="8" t="s">
        <v>12</v>
      </c>
      <c r="C972" s="31" t="s">
        <v>116</v>
      </c>
      <c r="D972" s="31">
        <v>14</v>
      </c>
      <c r="E972" s="31">
        <v>14</v>
      </c>
      <c r="F972" s="31">
        <v>660</v>
      </c>
      <c r="G972" s="31" t="s">
        <v>35</v>
      </c>
      <c r="H972" s="31">
        <v>7</v>
      </c>
      <c r="I972" s="31" t="s">
        <v>775</v>
      </c>
      <c r="J972" s="32">
        <v>1.3167939814814815E-3</v>
      </c>
      <c r="K972" s="31">
        <v>5.7000000000000002E-2</v>
      </c>
      <c r="L972" s="31" t="s">
        <v>79</v>
      </c>
      <c r="M972" s="31" t="s">
        <v>36</v>
      </c>
      <c r="N972" s="31" t="s">
        <v>116</v>
      </c>
      <c r="O972" s="31">
        <v>7</v>
      </c>
      <c r="P972" s="8">
        <f>_xlfn.IFNA(VLOOKUP(N972&amp;G972,'By Class Overall'!A:F,6,FALSE),0)</f>
        <v>36</v>
      </c>
      <c r="Q972" s="8">
        <f>_xlfn.IFNA(VLOOKUP(N972&amp;G972,'By Class Overall'!A:G,7,FALSE),0)</f>
        <v>11</v>
      </c>
    </row>
    <row r="973" spans="1:17" x14ac:dyDescent="0.25">
      <c r="A973" s="30">
        <v>5</v>
      </c>
      <c r="B973" s="8" t="s">
        <v>12</v>
      </c>
      <c r="C973" s="31" t="s">
        <v>116</v>
      </c>
      <c r="D973" s="31">
        <v>15</v>
      </c>
      <c r="E973" s="31">
        <v>15</v>
      </c>
      <c r="F973" s="31">
        <v>123</v>
      </c>
      <c r="G973" s="31" t="s">
        <v>106</v>
      </c>
      <c r="H973" s="31">
        <v>6</v>
      </c>
      <c r="I973" s="31" t="s">
        <v>776</v>
      </c>
      <c r="J973" s="31" t="s">
        <v>64</v>
      </c>
      <c r="K973" s="31" t="s">
        <v>64</v>
      </c>
      <c r="L973" t="s">
        <v>86</v>
      </c>
      <c r="M973" s="31" t="s">
        <v>160</v>
      </c>
      <c r="N973" s="31" t="s">
        <v>116</v>
      </c>
      <c r="O973" s="31">
        <v>6</v>
      </c>
      <c r="P973" s="8">
        <f>_xlfn.IFNA(VLOOKUP(N973&amp;G973,'By Class Overall'!A:F,6,FALSE),0)</f>
        <v>15</v>
      </c>
      <c r="Q973" s="8">
        <f>_xlfn.IFNA(VLOOKUP(N973&amp;G973,'By Class Overall'!A:G,7,FALSE),0)</f>
        <v>23</v>
      </c>
    </row>
    <row r="974" spans="1:17" x14ac:dyDescent="0.25">
      <c r="A974" s="30">
        <v>5</v>
      </c>
      <c r="B974" s="8" t="s">
        <v>12</v>
      </c>
      <c r="C974" s="31" t="s">
        <v>116</v>
      </c>
      <c r="D974" s="31">
        <v>16</v>
      </c>
      <c r="E974" s="31">
        <v>16</v>
      </c>
      <c r="F974" s="31">
        <v>333</v>
      </c>
      <c r="G974" s="31" t="s">
        <v>727</v>
      </c>
      <c r="H974" s="31">
        <v>6</v>
      </c>
      <c r="I974" s="31" t="s">
        <v>777</v>
      </c>
      <c r="J974" s="31" t="s">
        <v>64</v>
      </c>
      <c r="K974" s="31">
        <v>37.006</v>
      </c>
      <c r="L974" s="31" t="s">
        <v>15</v>
      </c>
      <c r="M974" s="31" t="s">
        <v>70</v>
      </c>
      <c r="N974" s="31" t="s">
        <v>116</v>
      </c>
      <c r="O974" s="31">
        <v>5</v>
      </c>
      <c r="P974" s="8">
        <f>_xlfn.IFNA(VLOOKUP(N974&amp;G974,'By Class Overall'!A:F,6,FALSE),0)</f>
        <v>5</v>
      </c>
      <c r="Q974" s="8">
        <f>_xlfn.IFNA(VLOOKUP(N974&amp;G974,'By Class Overall'!A:G,7,FALSE),0)</f>
        <v>28</v>
      </c>
    </row>
    <row r="975" spans="1:17" x14ac:dyDescent="0.25">
      <c r="A975" s="30">
        <v>5</v>
      </c>
      <c r="B975" s="8" t="s">
        <v>12</v>
      </c>
      <c r="C975" s="31" t="s">
        <v>116</v>
      </c>
      <c r="D975" s="31" t="s">
        <v>38</v>
      </c>
      <c r="E975" s="31" t="s">
        <v>38</v>
      </c>
      <c r="F975" s="31">
        <v>15</v>
      </c>
      <c r="G975" s="31" t="s">
        <v>788</v>
      </c>
      <c r="H975" s="31"/>
      <c r="I975" s="31" t="s">
        <v>160</v>
      </c>
      <c r="J975" s="31" t="s">
        <v>38</v>
      </c>
      <c r="K975" s="31"/>
      <c r="L975" s="31" t="s">
        <v>789</v>
      </c>
      <c r="M975" s="31" t="s">
        <v>790</v>
      </c>
      <c r="N975" s="31" t="s">
        <v>116</v>
      </c>
      <c r="O975" s="31">
        <v>0</v>
      </c>
      <c r="P975" s="8">
        <f>_xlfn.IFNA(VLOOKUP(N975&amp;G975,'By Class Overall'!A:F,6,FALSE),0)</f>
        <v>0</v>
      </c>
      <c r="Q975" s="8">
        <f>_xlfn.IFNA(VLOOKUP(N975&amp;G975,'By Class Overall'!A:G,7,FALSE),0)</f>
        <v>0</v>
      </c>
    </row>
    <row r="976" spans="1:17" x14ac:dyDescent="0.25">
      <c r="A976" s="30">
        <v>5</v>
      </c>
      <c r="B976" s="8" t="s">
        <v>12</v>
      </c>
      <c r="C976" s="31" t="s">
        <v>116</v>
      </c>
      <c r="D976" s="31" t="s">
        <v>38</v>
      </c>
      <c r="E976" s="31" t="s">
        <v>38</v>
      </c>
      <c r="F976" s="31">
        <v>268</v>
      </c>
      <c r="G976" s="31" t="s">
        <v>87</v>
      </c>
      <c r="H976" s="31">
        <v>6</v>
      </c>
      <c r="I976" s="31" t="s">
        <v>791</v>
      </c>
      <c r="J976" s="31" t="s">
        <v>38</v>
      </c>
      <c r="K976" s="31">
        <v>-15.044</v>
      </c>
      <c r="L976" s="31" t="s">
        <v>88</v>
      </c>
      <c r="M976" s="31" t="s">
        <v>89</v>
      </c>
      <c r="N976" s="31" t="s">
        <v>116</v>
      </c>
      <c r="O976" s="31">
        <v>0</v>
      </c>
      <c r="P976" s="8">
        <f>_xlfn.IFNA(VLOOKUP(N976&amp;G976,'By Class Overall'!A:F,6,FALSE),0)</f>
        <v>27</v>
      </c>
      <c r="Q976" s="8">
        <f>_xlfn.IFNA(VLOOKUP(N976&amp;G976,'By Class Overall'!A:G,7,FALSE),0)</f>
        <v>18</v>
      </c>
    </row>
    <row r="977" spans="1:17" x14ac:dyDescent="0.25">
      <c r="A977" s="30">
        <v>5</v>
      </c>
      <c r="B977" s="8" t="s">
        <v>12</v>
      </c>
      <c r="C977" s="31" t="s">
        <v>116</v>
      </c>
      <c r="D977" s="31" t="s">
        <v>38</v>
      </c>
      <c r="E977" s="31" t="s">
        <v>38</v>
      </c>
      <c r="F977" s="31">
        <v>414</v>
      </c>
      <c r="G977" s="31" t="s">
        <v>763</v>
      </c>
      <c r="H977" s="31"/>
      <c r="I977" s="31" t="s">
        <v>160</v>
      </c>
      <c r="J977" s="31" t="s">
        <v>38</v>
      </c>
      <c r="K977" s="31"/>
      <c r="L977" s="31" t="s">
        <v>15</v>
      </c>
      <c r="M977" s="31" t="s">
        <v>419</v>
      </c>
      <c r="N977" s="31" t="s">
        <v>116</v>
      </c>
      <c r="O977" s="31">
        <v>0</v>
      </c>
      <c r="P977" s="8">
        <f>_xlfn.IFNA(VLOOKUP(N977&amp;G977,'By Class Overall'!A:F,6,FALSE),0)</f>
        <v>0</v>
      </c>
      <c r="Q977" s="8">
        <f>_xlfn.IFNA(VLOOKUP(N977&amp;G977,'By Class Overall'!A:G,7,FALSE),0)</f>
        <v>0</v>
      </c>
    </row>
    <row r="978" spans="1:17" x14ac:dyDescent="0.25">
      <c r="A978" s="30">
        <v>5</v>
      </c>
      <c r="B978" s="8" t="s">
        <v>12</v>
      </c>
      <c r="C978" s="31" t="s">
        <v>116</v>
      </c>
      <c r="D978" s="31" t="s">
        <v>38</v>
      </c>
      <c r="E978" s="31" t="s">
        <v>38</v>
      </c>
      <c r="F978" s="31">
        <v>11</v>
      </c>
      <c r="G978" s="31" t="s">
        <v>734</v>
      </c>
      <c r="H978" s="31"/>
      <c r="I978" s="31" t="s">
        <v>160</v>
      </c>
      <c r="J978" s="31" t="s">
        <v>38</v>
      </c>
      <c r="K978" s="31"/>
      <c r="L978" s="31" t="s">
        <v>15</v>
      </c>
      <c r="M978" s="31" t="s">
        <v>70</v>
      </c>
      <c r="N978" s="31" t="s">
        <v>116</v>
      </c>
      <c r="O978" s="31">
        <v>0</v>
      </c>
      <c r="P978" s="8">
        <f>_xlfn.IFNA(VLOOKUP(N978&amp;G978,'By Class Overall'!A:F,6,FALSE),0)</f>
        <v>0</v>
      </c>
      <c r="Q978" s="8">
        <f>_xlfn.IFNA(VLOOKUP(N978&amp;G978,'By Class Overall'!A:G,7,FALSE),0)</f>
        <v>0</v>
      </c>
    </row>
    <row r="979" spans="1:17" x14ac:dyDescent="0.25">
      <c r="A979" s="30">
        <v>5</v>
      </c>
      <c r="B979" s="8" t="s">
        <v>12</v>
      </c>
      <c r="C979" s="31" t="s">
        <v>116</v>
      </c>
      <c r="D979" s="31" t="s">
        <v>38</v>
      </c>
      <c r="E979" s="31" t="s">
        <v>38</v>
      </c>
      <c r="F979" s="31">
        <v>16</v>
      </c>
      <c r="G979" s="31" t="s">
        <v>722</v>
      </c>
      <c r="H979" s="31"/>
      <c r="I979" s="31" t="s">
        <v>160</v>
      </c>
      <c r="J979" s="31" t="s">
        <v>38</v>
      </c>
      <c r="K979" s="31"/>
      <c r="L979" s="31" t="s">
        <v>728</v>
      </c>
      <c r="M979" s="31" t="s">
        <v>729</v>
      </c>
      <c r="N979" s="31" t="s">
        <v>116</v>
      </c>
      <c r="O979" s="31">
        <v>0</v>
      </c>
      <c r="P979" s="8">
        <f>_xlfn.IFNA(VLOOKUP(N979&amp;G979,'By Class Overall'!A:F,6,FALSE),0)</f>
        <v>16</v>
      </c>
      <c r="Q979" s="8">
        <f>_xlfn.IFNA(VLOOKUP(N979&amp;G979,'By Class Overall'!A:G,7,FALSE),0)</f>
        <v>22</v>
      </c>
    </row>
    <row r="980" spans="1:17" x14ac:dyDescent="0.25">
      <c r="A980" s="30">
        <v>5</v>
      </c>
      <c r="B980" s="8" t="s">
        <v>12</v>
      </c>
      <c r="C980" s="31" t="s">
        <v>116</v>
      </c>
      <c r="D980" s="31" t="s">
        <v>38</v>
      </c>
      <c r="E980" s="31" t="s">
        <v>38</v>
      </c>
      <c r="F980" s="31">
        <v>217</v>
      </c>
      <c r="G980" s="31" t="s">
        <v>72</v>
      </c>
      <c r="H980" s="31"/>
      <c r="I980" s="31" t="s">
        <v>160</v>
      </c>
      <c r="J980" s="31" t="s">
        <v>38</v>
      </c>
      <c r="K980" s="31"/>
      <c r="L980" s="31" t="s">
        <v>82</v>
      </c>
      <c r="M980" s="31" t="s">
        <v>42</v>
      </c>
      <c r="N980" s="31" t="s">
        <v>116</v>
      </c>
      <c r="O980" s="31">
        <v>0</v>
      </c>
      <c r="P980" s="8">
        <f>_xlfn.IFNA(VLOOKUP(N980&amp;G980,'By Class Overall'!A:F,6,FALSE),0)</f>
        <v>32</v>
      </c>
      <c r="Q980" s="8">
        <f>_xlfn.IFNA(VLOOKUP(N980&amp;G980,'By Class Overall'!A:G,7,FALSE),0)</f>
        <v>13</v>
      </c>
    </row>
    <row r="981" spans="1:17" x14ac:dyDescent="0.25">
      <c r="A981" s="30">
        <v>5</v>
      </c>
      <c r="B981" s="8" t="s">
        <v>12</v>
      </c>
      <c r="C981" s="31" t="s">
        <v>116</v>
      </c>
      <c r="D981" s="31" t="s">
        <v>38</v>
      </c>
      <c r="E981" s="31" t="s">
        <v>38</v>
      </c>
      <c r="F981" s="31">
        <v>750</v>
      </c>
      <c r="G981" s="31" t="s">
        <v>204</v>
      </c>
      <c r="H981" s="31"/>
      <c r="I981" s="31" t="s">
        <v>160</v>
      </c>
      <c r="J981" s="31" t="s">
        <v>38</v>
      </c>
      <c r="K981" s="31"/>
      <c r="L981" s="31" t="s">
        <v>15</v>
      </c>
      <c r="M981" s="31" t="s">
        <v>205</v>
      </c>
      <c r="N981" s="31" t="s">
        <v>116</v>
      </c>
      <c r="O981" s="31">
        <v>0</v>
      </c>
      <c r="P981" s="8">
        <f>_xlfn.IFNA(VLOOKUP(N981&amp;G981,'By Class Overall'!A:F,6,FALSE),0)</f>
        <v>34</v>
      </c>
      <c r="Q981" s="8">
        <f>_xlfn.IFNA(VLOOKUP(N981&amp;G981,'By Class Overall'!A:G,7,FALSE),0)</f>
        <v>12</v>
      </c>
    </row>
    <row r="982" spans="1:17" x14ac:dyDescent="0.25">
      <c r="A982" s="30">
        <v>5</v>
      </c>
      <c r="B982" s="8" t="s">
        <v>12</v>
      </c>
      <c r="C982" s="31" t="s">
        <v>116</v>
      </c>
      <c r="D982" s="31" t="s">
        <v>38</v>
      </c>
      <c r="E982" s="31" t="s">
        <v>38</v>
      </c>
      <c r="F982" s="31">
        <v>746</v>
      </c>
      <c r="G982" s="31" t="s">
        <v>22</v>
      </c>
      <c r="H982" s="31"/>
      <c r="I982" s="31" t="s">
        <v>160</v>
      </c>
      <c r="J982" s="31" t="s">
        <v>38</v>
      </c>
      <c r="K982" s="31"/>
      <c r="L982" s="31" t="s">
        <v>23</v>
      </c>
      <c r="M982" s="31" t="s">
        <v>24</v>
      </c>
      <c r="N982" s="31" t="s">
        <v>116</v>
      </c>
      <c r="O982" s="31">
        <v>0</v>
      </c>
      <c r="P982" s="8">
        <f>_xlfn.IFNA(VLOOKUP(N982&amp;G982,'By Class Overall'!A:F,6,FALSE),0)</f>
        <v>32</v>
      </c>
      <c r="Q982" s="8">
        <f>_xlfn.IFNA(VLOOKUP(N982&amp;G982,'By Class Overall'!A:G,7,FALSE),0)</f>
        <v>13</v>
      </c>
    </row>
    <row r="983" spans="1:17" x14ac:dyDescent="0.25">
      <c r="A983" s="30">
        <v>5</v>
      </c>
      <c r="B983" s="8" t="s">
        <v>12</v>
      </c>
      <c r="C983" s="31" t="s">
        <v>116</v>
      </c>
      <c r="D983" s="31" t="s">
        <v>38</v>
      </c>
      <c r="E983" s="31" t="s">
        <v>38</v>
      </c>
      <c r="F983" s="31">
        <v>179</v>
      </c>
      <c r="G983" s="31" t="s">
        <v>716</v>
      </c>
      <c r="H983" s="31"/>
      <c r="I983" s="31" t="s">
        <v>160</v>
      </c>
      <c r="J983" s="31" t="s">
        <v>38</v>
      </c>
      <c r="K983" s="31"/>
      <c r="L983" s="31" t="s">
        <v>717</v>
      </c>
      <c r="M983" s="31" t="s">
        <v>718</v>
      </c>
      <c r="N983" s="31" t="s">
        <v>116</v>
      </c>
      <c r="O983" s="31">
        <v>0</v>
      </c>
      <c r="P983" s="8">
        <f>_xlfn.IFNA(VLOOKUP(N983&amp;G983,'By Class Overall'!A:F,6,FALSE),0)</f>
        <v>0</v>
      </c>
      <c r="Q983" s="8">
        <f>_xlfn.IFNA(VLOOKUP(N983&amp;G983,'By Class Overall'!A:G,7,FALSE),0)</f>
        <v>0</v>
      </c>
    </row>
    <row r="984" spans="1:17" x14ac:dyDescent="0.25">
      <c r="A984" s="30">
        <v>5</v>
      </c>
      <c r="B984" s="8" t="s">
        <v>12</v>
      </c>
      <c r="C984" s="31" t="s">
        <v>129</v>
      </c>
      <c r="D984" s="31">
        <v>1</v>
      </c>
      <c r="E984" s="31">
        <v>1</v>
      </c>
      <c r="F984" s="31">
        <v>53</v>
      </c>
      <c r="G984" s="31" t="s">
        <v>65</v>
      </c>
      <c r="H984" s="31">
        <v>4</v>
      </c>
      <c r="I984" s="31" t="s">
        <v>792</v>
      </c>
      <c r="J984" s="31"/>
      <c r="K984" s="31"/>
      <c r="L984" s="31" t="s">
        <v>17</v>
      </c>
      <c r="M984" s="31" t="s">
        <v>66</v>
      </c>
      <c r="N984" s="31" t="s">
        <v>129</v>
      </c>
      <c r="O984" s="31">
        <v>50</v>
      </c>
      <c r="P984" s="8">
        <f>_xlfn.IFNA(VLOOKUP(N984&amp;G984,'By Class Overall'!A:F,6,FALSE),0)</f>
        <v>200</v>
      </c>
      <c r="Q984" s="8">
        <f>_xlfn.IFNA(VLOOKUP(N984&amp;G984,'By Class Overall'!A:G,7,FALSE),0)</f>
        <v>1</v>
      </c>
    </row>
    <row r="985" spans="1:17" x14ac:dyDescent="0.25">
      <c r="A985" s="30">
        <v>5</v>
      </c>
      <c r="B985" s="8" t="s">
        <v>12</v>
      </c>
      <c r="C985" s="31" t="s">
        <v>129</v>
      </c>
      <c r="D985" s="31">
        <v>2</v>
      </c>
      <c r="E985" s="31">
        <v>2</v>
      </c>
      <c r="F985" s="31" t="s">
        <v>465</v>
      </c>
      <c r="G985" s="31" t="s">
        <v>466</v>
      </c>
      <c r="H985" s="31">
        <v>4</v>
      </c>
      <c r="I985" s="31" t="s">
        <v>794</v>
      </c>
      <c r="J985" s="31">
        <v>2.86</v>
      </c>
      <c r="K985" s="31">
        <v>2.86</v>
      </c>
      <c r="L985" s="31" t="s">
        <v>28</v>
      </c>
      <c r="M985" s="31" t="s">
        <v>419</v>
      </c>
      <c r="N985" s="31" t="s">
        <v>129</v>
      </c>
      <c r="O985" s="31">
        <v>40</v>
      </c>
      <c r="P985" s="8">
        <f>_xlfn.IFNA(VLOOKUP(N985&amp;G985,'By Class Overall'!A:F,6,FALSE),0)</f>
        <v>66</v>
      </c>
      <c r="Q985" s="8">
        <f>_xlfn.IFNA(VLOOKUP(N985&amp;G985,'By Class Overall'!A:G,7,FALSE),0)</f>
        <v>3</v>
      </c>
    </row>
    <row r="986" spans="1:17" x14ac:dyDescent="0.25">
      <c r="A986" s="30">
        <v>5</v>
      </c>
      <c r="B986" s="8" t="s">
        <v>12</v>
      </c>
      <c r="C986" s="31" t="s">
        <v>129</v>
      </c>
      <c r="D986" s="31">
        <v>3</v>
      </c>
      <c r="E986" s="31">
        <v>3</v>
      </c>
      <c r="F986" s="31">
        <v>177</v>
      </c>
      <c r="G986" s="31" t="s">
        <v>51</v>
      </c>
      <c r="H986" s="31">
        <v>4</v>
      </c>
      <c r="I986" s="31" t="s">
        <v>795</v>
      </c>
      <c r="J986" s="31">
        <v>5.4359999999999999</v>
      </c>
      <c r="K986" s="31">
        <v>2.5760000000000001</v>
      </c>
      <c r="L986" s="31" t="s">
        <v>28</v>
      </c>
      <c r="M986" s="31" t="s">
        <v>52</v>
      </c>
      <c r="N986" s="31" t="s">
        <v>129</v>
      </c>
      <c r="O986" s="31">
        <v>32</v>
      </c>
      <c r="P986" s="8">
        <f>_xlfn.IFNA(VLOOKUP(N986&amp;G986,'By Class Overall'!A:F,6,FALSE),0)</f>
        <v>32</v>
      </c>
      <c r="Q986" s="8">
        <f>_xlfn.IFNA(VLOOKUP(N986&amp;G986,'By Class Overall'!A:G,7,FALSE),0)</f>
        <v>10</v>
      </c>
    </row>
    <row r="987" spans="1:17" x14ac:dyDescent="0.25">
      <c r="A987" s="30">
        <v>5</v>
      </c>
      <c r="B987" s="8" t="s">
        <v>12</v>
      </c>
      <c r="C987" s="31" t="s">
        <v>129</v>
      </c>
      <c r="D987" s="31">
        <v>4</v>
      </c>
      <c r="E987" s="31">
        <v>4</v>
      </c>
      <c r="F987" s="31">
        <v>10</v>
      </c>
      <c r="G987" s="31" t="s">
        <v>143</v>
      </c>
      <c r="H987" s="31">
        <v>4</v>
      </c>
      <c r="I987" s="31" t="s">
        <v>796</v>
      </c>
      <c r="J987" s="31">
        <v>10.664</v>
      </c>
      <c r="K987" s="31">
        <v>5.2279999999999998</v>
      </c>
      <c r="L987" s="35" t="s">
        <v>211</v>
      </c>
      <c r="M987" s="31" t="s">
        <v>160</v>
      </c>
      <c r="N987" s="31" t="s">
        <v>129</v>
      </c>
      <c r="O987" s="31">
        <v>26</v>
      </c>
      <c r="P987" s="8">
        <f>_xlfn.IFNA(VLOOKUP(N987&amp;G987,'By Class Overall'!A:F,6,FALSE),0)</f>
        <v>120</v>
      </c>
      <c r="Q987" s="8">
        <f>_xlfn.IFNA(VLOOKUP(N987&amp;G987,'By Class Overall'!A:G,7,FALSE),0)</f>
        <v>2</v>
      </c>
    </row>
    <row r="988" spans="1:17" x14ac:dyDescent="0.25">
      <c r="A988" s="30">
        <v>5</v>
      </c>
      <c r="B988" s="8" t="s">
        <v>12</v>
      </c>
      <c r="C988" s="31" t="s">
        <v>129</v>
      </c>
      <c r="D988" s="31">
        <v>6</v>
      </c>
      <c r="E988" s="31">
        <v>5</v>
      </c>
      <c r="F988" s="31">
        <v>258</v>
      </c>
      <c r="G988" s="31" t="s">
        <v>75</v>
      </c>
      <c r="H988" s="31">
        <v>4</v>
      </c>
      <c r="I988" s="31" t="s">
        <v>797</v>
      </c>
      <c r="J988" s="31">
        <v>11.618</v>
      </c>
      <c r="K988" s="31">
        <v>0.78700000000000003</v>
      </c>
      <c r="L988" s="36" t="s">
        <v>152</v>
      </c>
      <c r="M988" s="31" t="s">
        <v>160</v>
      </c>
      <c r="N988" s="31" t="s">
        <v>129</v>
      </c>
      <c r="O988" s="31">
        <v>22</v>
      </c>
      <c r="P988" s="8">
        <f>_xlfn.IFNA(VLOOKUP(N988&amp;G988,'By Class Overall'!A:F,6,FALSE),0)</f>
        <v>22</v>
      </c>
      <c r="Q988" s="8">
        <f>_xlfn.IFNA(VLOOKUP(N988&amp;G988,'By Class Overall'!A:G,7,FALSE),0)</f>
        <v>14</v>
      </c>
    </row>
    <row r="989" spans="1:17" x14ac:dyDescent="0.25">
      <c r="A989" s="30">
        <v>5</v>
      </c>
      <c r="B989" s="8" t="s">
        <v>12</v>
      </c>
      <c r="C989" s="31" t="s">
        <v>129</v>
      </c>
      <c r="D989" s="31">
        <v>7</v>
      </c>
      <c r="E989" s="31">
        <v>6</v>
      </c>
      <c r="F989" s="31">
        <v>307</v>
      </c>
      <c r="G989" s="31" t="s">
        <v>782</v>
      </c>
      <c r="H989" s="31">
        <v>4</v>
      </c>
      <c r="I989" s="31" t="s">
        <v>798</v>
      </c>
      <c r="J989" s="31">
        <v>18.024000000000001</v>
      </c>
      <c r="K989" s="31">
        <v>6.4059999999999997</v>
      </c>
      <c r="L989" s="31" t="s">
        <v>44</v>
      </c>
      <c r="M989" s="31" t="s">
        <v>784</v>
      </c>
      <c r="N989" s="31" t="s">
        <v>129</v>
      </c>
      <c r="O989" s="31">
        <v>20</v>
      </c>
      <c r="P989" s="8">
        <f>_xlfn.IFNA(VLOOKUP(N989&amp;G989,'By Class Overall'!A:F,6,FALSE),0)</f>
        <v>20</v>
      </c>
      <c r="Q989" s="8">
        <f>_xlfn.IFNA(VLOOKUP(N989&amp;G989,'By Class Overall'!A:G,7,FALSE),0)</f>
        <v>15</v>
      </c>
    </row>
    <row r="990" spans="1:17" x14ac:dyDescent="0.25">
      <c r="A990" s="30">
        <v>5</v>
      </c>
      <c r="B990" s="8" t="s">
        <v>12</v>
      </c>
      <c r="C990" s="31" t="s">
        <v>129</v>
      </c>
      <c r="D990" s="31">
        <v>8</v>
      </c>
      <c r="E990" s="31">
        <v>7</v>
      </c>
      <c r="F990" s="31">
        <v>365</v>
      </c>
      <c r="G990" s="31" t="s">
        <v>58</v>
      </c>
      <c r="H990" s="31">
        <v>4</v>
      </c>
      <c r="I990" s="31" t="s">
        <v>799</v>
      </c>
      <c r="J990" s="31">
        <v>18.259</v>
      </c>
      <c r="K990" s="31">
        <v>0.23499999999999999</v>
      </c>
      <c r="L990" s="31" t="s">
        <v>28</v>
      </c>
      <c r="M990" s="31" t="s">
        <v>160</v>
      </c>
      <c r="N990" s="31" t="s">
        <v>129</v>
      </c>
      <c r="O990" s="31">
        <v>18</v>
      </c>
      <c r="P990" s="8">
        <f>_xlfn.IFNA(VLOOKUP(N990&amp;G990,'By Class Overall'!A:F,6,FALSE),0)</f>
        <v>66</v>
      </c>
      <c r="Q990" s="8">
        <f>_xlfn.IFNA(VLOOKUP(N990&amp;G990,'By Class Overall'!A:G,7,FALSE),0)</f>
        <v>3</v>
      </c>
    </row>
    <row r="991" spans="1:17" x14ac:dyDescent="0.25">
      <c r="A991" s="30">
        <v>5</v>
      </c>
      <c r="B991" s="8" t="s">
        <v>12</v>
      </c>
      <c r="C991" s="31" t="s">
        <v>129</v>
      </c>
      <c r="D991" s="31">
        <v>9</v>
      </c>
      <c r="E991" s="31">
        <v>8</v>
      </c>
      <c r="F991" s="31">
        <v>321</v>
      </c>
      <c r="G991" s="31" t="s">
        <v>145</v>
      </c>
      <c r="H991" s="31">
        <v>4</v>
      </c>
      <c r="I991" s="31" t="s">
        <v>800</v>
      </c>
      <c r="J991" s="31">
        <v>23.317</v>
      </c>
      <c r="K991" s="31">
        <v>5.0579999999999998</v>
      </c>
      <c r="L991" s="31" t="s">
        <v>146</v>
      </c>
      <c r="M991" s="31" t="s">
        <v>147</v>
      </c>
      <c r="N991" s="31" t="s">
        <v>129</v>
      </c>
      <c r="O991" s="31">
        <v>16</v>
      </c>
      <c r="P991" s="8">
        <f>_xlfn.IFNA(VLOOKUP(N991&amp;G991,'By Class Overall'!A:F,6,FALSE),0)</f>
        <v>38</v>
      </c>
      <c r="Q991" s="8">
        <f>_xlfn.IFNA(VLOOKUP(N991&amp;G991,'By Class Overall'!A:G,7,FALSE),0)</f>
        <v>8</v>
      </c>
    </row>
    <row r="992" spans="1:17" x14ac:dyDescent="0.25">
      <c r="A992" s="30">
        <v>5</v>
      </c>
      <c r="B992" s="8" t="s">
        <v>12</v>
      </c>
      <c r="C992" s="31" t="s">
        <v>129</v>
      </c>
      <c r="D992" s="31">
        <v>19</v>
      </c>
      <c r="E992" s="31">
        <v>9</v>
      </c>
      <c r="F992" s="31">
        <v>660</v>
      </c>
      <c r="G992" s="31" t="s">
        <v>35</v>
      </c>
      <c r="H992" s="31">
        <v>4</v>
      </c>
      <c r="I992" s="31" t="s">
        <v>793</v>
      </c>
      <c r="J992" s="31">
        <v>48.685000000000002</v>
      </c>
      <c r="K992" s="31">
        <v>8.3239999999999998</v>
      </c>
      <c r="L992" s="31" t="s">
        <v>79</v>
      </c>
      <c r="M992" s="31" t="s">
        <v>36</v>
      </c>
      <c r="N992" s="31" t="s">
        <v>129</v>
      </c>
      <c r="O992" s="31">
        <v>14</v>
      </c>
      <c r="P992" s="8">
        <f>_xlfn.IFNA(VLOOKUP(N992&amp;G992,'By Class Overall'!A:F,6,FALSE),0)</f>
        <v>60</v>
      </c>
      <c r="Q992" s="8">
        <f>_xlfn.IFNA(VLOOKUP(N992&amp;G992,'By Class Overall'!A:G,7,FALSE),0)</f>
        <v>6</v>
      </c>
    </row>
    <row r="993" spans="1:17" x14ac:dyDescent="0.25">
      <c r="A993" s="30">
        <v>5</v>
      </c>
      <c r="B993" s="8" t="s">
        <v>12</v>
      </c>
      <c r="C993" s="31" t="s">
        <v>129</v>
      </c>
      <c r="D993" s="31" t="s">
        <v>151</v>
      </c>
      <c r="E993" s="31" t="s">
        <v>151</v>
      </c>
      <c r="F993" s="31">
        <v>56</v>
      </c>
      <c r="G993" s="31" t="s">
        <v>77</v>
      </c>
      <c r="H993" s="31">
        <v>1</v>
      </c>
      <c r="I993" s="31" t="s">
        <v>801</v>
      </c>
      <c r="J993" s="31" t="s">
        <v>151</v>
      </c>
      <c r="K993" s="31" t="s">
        <v>62</v>
      </c>
      <c r="L993" s="31" t="s">
        <v>78</v>
      </c>
      <c r="M993" s="31" t="s">
        <v>63</v>
      </c>
      <c r="N993" s="31" t="s">
        <v>129</v>
      </c>
      <c r="O993" s="31">
        <v>12</v>
      </c>
      <c r="P993" s="8">
        <f>_xlfn.IFNA(VLOOKUP(N993&amp;G993,'By Class Overall'!A:F,6,FALSE),0)</f>
        <v>28</v>
      </c>
      <c r="Q993" s="8">
        <f>_xlfn.IFNA(VLOOKUP(N993&amp;G993,'By Class Overall'!A:G,7,FALSE),0)</f>
        <v>13</v>
      </c>
    </row>
    <row r="994" spans="1:17" x14ac:dyDescent="0.25">
      <c r="A994" s="30">
        <v>5</v>
      </c>
      <c r="B994" s="8" t="s">
        <v>12</v>
      </c>
      <c r="C994" s="31" t="s">
        <v>129</v>
      </c>
      <c r="D994" s="31" t="s">
        <v>38</v>
      </c>
      <c r="E994" s="31" t="s">
        <v>38</v>
      </c>
      <c r="F994" s="31">
        <v>179</v>
      </c>
      <c r="G994" s="31" t="s">
        <v>716</v>
      </c>
      <c r="H994" s="31"/>
      <c r="I994" s="31" t="s">
        <v>160</v>
      </c>
      <c r="J994" s="31" t="s">
        <v>38</v>
      </c>
      <c r="K994" s="31"/>
      <c r="L994" s="31" t="s">
        <v>717</v>
      </c>
      <c r="M994" s="31" t="s">
        <v>718</v>
      </c>
      <c r="N994" s="31" t="s">
        <v>129</v>
      </c>
      <c r="O994" s="31">
        <v>0</v>
      </c>
      <c r="P994" s="8">
        <f>_xlfn.IFNA(VLOOKUP(N994&amp;G994,'By Class Overall'!A:F,6,FALSE),0)</f>
        <v>20</v>
      </c>
      <c r="Q994" s="8">
        <f>_xlfn.IFNA(VLOOKUP(N994&amp;G994,'By Class Overall'!A:G,7,FALSE),0)</f>
        <v>15</v>
      </c>
    </row>
    <row r="995" spans="1:17" x14ac:dyDescent="0.25">
      <c r="A995" s="30">
        <v>5</v>
      </c>
      <c r="B995" s="8" t="s">
        <v>12</v>
      </c>
      <c r="C995" s="31" t="s">
        <v>129</v>
      </c>
      <c r="D995" s="31" t="s">
        <v>38</v>
      </c>
      <c r="E995" s="31" t="s">
        <v>38</v>
      </c>
      <c r="F995" s="31">
        <v>174</v>
      </c>
      <c r="G995" s="31" t="s">
        <v>144</v>
      </c>
      <c r="H995" s="31"/>
      <c r="I995" s="31" t="s">
        <v>160</v>
      </c>
      <c r="J995" s="31" t="s">
        <v>38</v>
      </c>
      <c r="K995" s="31"/>
      <c r="L995" s="31" t="s">
        <v>28</v>
      </c>
      <c r="M995" s="31" t="s">
        <v>89</v>
      </c>
      <c r="N995" s="31" t="s">
        <v>129</v>
      </c>
      <c r="O995" s="31">
        <v>0</v>
      </c>
      <c r="P995" s="8">
        <f>_xlfn.IFNA(VLOOKUP(N995&amp;G995,'By Class Overall'!A:F,6,FALSE),0)</f>
        <v>66</v>
      </c>
      <c r="Q995" s="8">
        <f>_xlfn.IFNA(VLOOKUP(N995&amp;G995,'By Class Overall'!A:G,7,FALSE),0)</f>
        <v>3</v>
      </c>
    </row>
    <row r="996" spans="1:17" x14ac:dyDescent="0.25">
      <c r="A996" s="30">
        <v>5</v>
      </c>
      <c r="B996" s="8" t="s">
        <v>12</v>
      </c>
      <c r="C996" s="31" t="s">
        <v>129</v>
      </c>
      <c r="D996" s="31" t="s">
        <v>38</v>
      </c>
      <c r="E996" s="31" t="s">
        <v>38</v>
      </c>
      <c r="F996" s="31">
        <v>39</v>
      </c>
      <c r="G996" s="31" t="s">
        <v>53</v>
      </c>
      <c r="H996" s="31"/>
      <c r="I996" s="31" t="s">
        <v>160</v>
      </c>
      <c r="J996" s="31" t="s">
        <v>38</v>
      </c>
      <c r="K996" s="31"/>
      <c r="L996" s="31" t="s">
        <v>34</v>
      </c>
      <c r="M996" s="31" t="s">
        <v>55</v>
      </c>
      <c r="N996" s="31" t="s">
        <v>129</v>
      </c>
      <c r="O996" s="31">
        <v>0</v>
      </c>
      <c r="P996" s="8">
        <f>_xlfn.IFNA(VLOOKUP(N996&amp;G996,'By Class Overall'!A:F,6,FALSE),0)</f>
        <v>0</v>
      </c>
      <c r="Q996" s="8">
        <f>_xlfn.IFNA(VLOOKUP(N996&amp;G996,'By Class Overall'!A:G,7,FALSE),0)</f>
        <v>0</v>
      </c>
    </row>
    <row r="997" spans="1:17" x14ac:dyDescent="0.25">
      <c r="A997" s="30">
        <v>5</v>
      </c>
      <c r="B997" s="8" t="s">
        <v>12</v>
      </c>
      <c r="C997" s="31" t="s">
        <v>129</v>
      </c>
      <c r="D997" s="31" t="s">
        <v>38</v>
      </c>
      <c r="E997" s="31" t="s">
        <v>38</v>
      </c>
      <c r="F997" s="31">
        <v>46</v>
      </c>
      <c r="G997" s="31" t="s">
        <v>708</v>
      </c>
      <c r="H997" s="31"/>
      <c r="I997" s="31" t="s">
        <v>160</v>
      </c>
      <c r="J997" s="31" t="s">
        <v>38</v>
      </c>
      <c r="K997" s="31"/>
      <c r="L997" s="31" t="s">
        <v>34</v>
      </c>
      <c r="M997" s="31" t="s">
        <v>709</v>
      </c>
      <c r="N997" s="31" t="s">
        <v>129</v>
      </c>
      <c r="O997" s="31">
        <v>0</v>
      </c>
      <c r="P997" s="8">
        <f>_xlfn.IFNA(VLOOKUP(N997&amp;G997,'By Class Overall'!A:F,6,FALSE),0)</f>
        <v>0</v>
      </c>
      <c r="Q997" s="8">
        <f>_xlfn.IFNA(VLOOKUP(N997&amp;G997,'By Class Overall'!A:G,7,FALSE),0)</f>
        <v>0</v>
      </c>
    </row>
    <row r="998" spans="1:17" x14ac:dyDescent="0.25">
      <c r="A998" s="30">
        <v>5</v>
      </c>
      <c r="B998" s="8" t="s">
        <v>12</v>
      </c>
      <c r="C998" s="31" t="s">
        <v>129</v>
      </c>
      <c r="D998" s="31" t="s">
        <v>38</v>
      </c>
      <c r="E998" s="31" t="s">
        <v>38</v>
      </c>
      <c r="F998" s="31">
        <v>607</v>
      </c>
      <c r="G998" s="31" t="s">
        <v>37</v>
      </c>
      <c r="H998" s="31"/>
      <c r="I998" s="31" t="s">
        <v>160</v>
      </c>
      <c r="J998" s="31" t="s">
        <v>38</v>
      </c>
      <c r="K998" s="31"/>
      <c r="L998" s="31" t="s">
        <v>28</v>
      </c>
      <c r="M998" s="31" t="s">
        <v>187</v>
      </c>
      <c r="N998" s="31" t="s">
        <v>129</v>
      </c>
      <c r="O998" s="31">
        <v>0</v>
      </c>
      <c r="P998" s="8">
        <f>_xlfn.IFNA(VLOOKUP(N998&amp;G998,'By Class Overall'!A:F,6,FALSE),0)</f>
        <v>0</v>
      </c>
      <c r="Q998" s="8">
        <f>_xlfn.IFNA(VLOOKUP(N998&amp;G998,'By Class Overall'!A:G,7,FALSE),0)</f>
        <v>0</v>
      </c>
    </row>
    <row r="999" spans="1:17" x14ac:dyDescent="0.25">
      <c r="A999" s="30">
        <v>5</v>
      </c>
      <c r="B999" s="8" t="s">
        <v>12</v>
      </c>
      <c r="C999" s="31" t="s">
        <v>129</v>
      </c>
      <c r="D999" s="31" t="s">
        <v>38</v>
      </c>
      <c r="E999" s="31" t="s">
        <v>38</v>
      </c>
      <c r="F999" s="31">
        <v>217</v>
      </c>
      <c r="G999" s="31" t="s">
        <v>72</v>
      </c>
      <c r="H999" s="31"/>
      <c r="I999" s="31" t="s">
        <v>160</v>
      </c>
      <c r="J999" s="31" t="s">
        <v>38</v>
      </c>
      <c r="K999" s="31"/>
      <c r="L999" s="31" t="s">
        <v>82</v>
      </c>
      <c r="M999" s="31" t="s">
        <v>42</v>
      </c>
      <c r="N999" s="31" t="s">
        <v>129</v>
      </c>
      <c r="O999" s="31">
        <v>0</v>
      </c>
      <c r="P999" s="8">
        <f>_xlfn.IFNA(VLOOKUP(N999&amp;G999,'By Class Overall'!A:F,6,FALSE),0)</f>
        <v>0</v>
      </c>
      <c r="Q999" s="8">
        <f>_xlfn.IFNA(VLOOKUP(N999&amp;G999,'By Class Overall'!A:G,7,FALSE),0)</f>
        <v>0</v>
      </c>
    </row>
    <row r="1000" spans="1:17" x14ac:dyDescent="0.25">
      <c r="A1000" s="30">
        <v>5</v>
      </c>
      <c r="B1000" s="8" t="s">
        <v>12</v>
      </c>
      <c r="C1000" s="31" t="s">
        <v>129</v>
      </c>
      <c r="D1000" s="31" t="s">
        <v>38</v>
      </c>
      <c r="E1000" s="31" t="s">
        <v>38</v>
      </c>
      <c r="F1000" s="31">
        <v>11</v>
      </c>
      <c r="G1000" s="31" t="s">
        <v>734</v>
      </c>
      <c r="H1000" s="31"/>
      <c r="I1000" s="31" t="s">
        <v>160</v>
      </c>
      <c r="J1000" s="31" t="s">
        <v>38</v>
      </c>
      <c r="K1000" s="31"/>
      <c r="L1000" s="31" t="s">
        <v>15</v>
      </c>
      <c r="M1000" s="31" t="s">
        <v>70</v>
      </c>
      <c r="N1000" s="31" t="s">
        <v>129</v>
      </c>
      <c r="O1000" s="31">
        <v>0</v>
      </c>
      <c r="P1000" s="8">
        <f>_xlfn.IFNA(VLOOKUP(N1000&amp;G1000,'By Class Overall'!A:F,6,FALSE),0)</f>
        <v>0</v>
      </c>
      <c r="Q1000" s="8">
        <f>_xlfn.IFNA(VLOOKUP(N1000&amp;G1000,'By Class Overall'!A:G,7,FALSE),0)</f>
        <v>0</v>
      </c>
    </row>
    <row r="1001" spans="1:17" x14ac:dyDescent="0.25">
      <c r="A1001" s="30">
        <v>5</v>
      </c>
      <c r="B1001" s="8" t="s">
        <v>12</v>
      </c>
      <c r="C1001" s="31" t="s">
        <v>129</v>
      </c>
      <c r="D1001" s="31" t="s">
        <v>38</v>
      </c>
      <c r="E1001" s="31" t="s">
        <v>38</v>
      </c>
      <c r="F1001" s="31">
        <v>178</v>
      </c>
      <c r="G1001" s="31" t="s">
        <v>744</v>
      </c>
      <c r="H1001" s="31"/>
      <c r="I1001" s="31" t="s">
        <v>160</v>
      </c>
      <c r="J1001" s="31" t="s">
        <v>38</v>
      </c>
      <c r="K1001" s="31"/>
      <c r="L1001" s="31" t="s">
        <v>746</v>
      </c>
      <c r="M1001" s="31" t="s">
        <v>747</v>
      </c>
      <c r="N1001" s="31" t="s">
        <v>129</v>
      </c>
      <c r="O1001" s="31">
        <v>0</v>
      </c>
      <c r="P1001" s="8">
        <f>_xlfn.IFNA(VLOOKUP(N1001&amp;G1001,'By Class Overall'!A:F,6,FALSE),0)</f>
        <v>0</v>
      </c>
      <c r="Q1001" s="8">
        <f>_xlfn.IFNA(VLOOKUP(N1001&amp;G1001,'By Class Overall'!A:G,7,FALSE),0)</f>
        <v>0</v>
      </c>
    </row>
    <row r="1002" spans="1:17" x14ac:dyDescent="0.25">
      <c r="A1002" s="30">
        <v>5</v>
      </c>
      <c r="B1002" s="8" t="s">
        <v>12</v>
      </c>
      <c r="C1002" s="31" t="s">
        <v>129</v>
      </c>
      <c r="D1002" s="31" t="s">
        <v>38</v>
      </c>
      <c r="E1002" s="31" t="s">
        <v>38</v>
      </c>
      <c r="F1002" s="31">
        <v>317</v>
      </c>
      <c r="G1002" s="31" t="s">
        <v>268</v>
      </c>
      <c r="H1002" s="31"/>
      <c r="I1002" s="31" t="s">
        <v>160</v>
      </c>
      <c r="J1002" s="31" t="s">
        <v>38</v>
      </c>
      <c r="K1002" s="31"/>
      <c r="L1002" s="31" t="s">
        <v>270</v>
      </c>
      <c r="M1002" s="31" t="s">
        <v>271</v>
      </c>
      <c r="N1002" s="31" t="s">
        <v>129</v>
      </c>
      <c r="O1002" s="31">
        <v>0</v>
      </c>
      <c r="P1002" s="8">
        <f>_xlfn.IFNA(VLOOKUP(N1002&amp;G1002,'By Class Overall'!A:F,6,FALSE),0)</f>
        <v>0</v>
      </c>
      <c r="Q1002" s="8">
        <f>_xlfn.IFNA(VLOOKUP(N1002&amp;G1002,'By Class Overall'!A:G,7,FALSE),0)</f>
        <v>0</v>
      </c>
    </row>
    <row r="1003" spans="1:17" x14ac:dyDescent="0.25">
      <c r="A1003" s="30">
        <v>5</v>
      </c>
      <c r="B1003" s="8" t="s">
        <v>12</v>
      </c>
      <c r="C1003" s="31" t="s">
        <v>130</v>
      </c>
      <c r="D1003" s="31">
        <v>5</v>
      </c>
      <c r="E1003" s="31">
        <v>1</v>
      </c>
      <c r="F1003" s="31">
        <v>136</v>
      </c>
      <c r="G1003" s="31" t="s">
        <v>18</v>
      </c>
      <c r="H1003" s="31">
        <v>4</v>
      </c>
      <c r="I1003" s="31" t="s">
        <v>817</v>
      </c>
      <c r="J1003" s="31">
        <v>10.831</v>
      </c>
      <c r="K1003" s="31">
        <v>0.16700000000000001</v>
      </c>
      <c r="L1003" s="31" t="s">
        <v>148</v>
      </c>
      <c r="M1003" s="31" t="s">
        <v>20</v>
      </c>
      <c r="N1003" s="31" t="s">
        <v>130</v>
      </c>
      <c r="O1003" s="31">
        <v>50</v>
      </c>
      <c r="P1003" s="8">
        <f>_xlfn.IFNA(VLOOKUP(N1003&amp;G1003,'By Class Overall'!A:F,6,FALSE),0)</f>
        <v>200</v>
      </c>
      <c r="Q1003" s="8">
        <f>_xlfn.IFNA(VLOOKUP(N1003&amp;G1003,'By Class Overall'!A:G,7,FALSE),0)</f>
        <v>1</v>
      </c>
    </row>
    <row r="1004" spans="1:17" x14ac:dyDescent="0.25">
      <c r="A1004" s="30">
        <v>5</v>
      </c>
      <c r="B1004" s="8" t="s">
        <v>12</v>
      </c>
      <c r="C1004" s="31" t="s">
        <v>130</v>
      </c>
      <c r="D1004" s="31">
        <v>10</v>
      </c>
      <c r="E1004" s="31">
        <v>2</v>
      </c>
      <c r="F1004" s="31">
        <v>998</v>
      </c>
      <c r="G1004" s="31" t="s">
        <v>401</v>
      </c>
      <c r="H1004" s="31">
        <v>4</v>
      </c>
      <c r="I1004" s="31" t="s">
        <v>802</v>
      </c>
      <c r="J1004" s="31">
        <v>23.634</v>
      </c>
      <c r="K1004" s="31">
        <v>0.317</v>
      </c>
      <c r="L1004" s="31" t="s">
        <v>403</v>
      </c>
      <c r="M1004" s="31" t="s">
        <v>404</v>
      </c>
      <c r="N1004" s="31" t="s">
        <v>130</v>
      </c>
      <c r="O1004" s="31">
        <v>40</v>
      </c>
      <c r="P1004" s="8">
        <f>_xlfn.IFNA(VLOOKUP(N1004&amp;G1004,'By Class Overall'!A:F,6,FALSE),0)</f>
        <v>62</v>
      </c>
      <c r="Q1004" s="8">
        <f>_xlfn.IFNA(VLOOKUP(N1004&amp;G1004,'By Class Overall'!A:G,7,FALSE),0)</f>
        <v>4</v>
      </c>
    </row>
    <row r="1005" spans="1:17" x14ac:dyDescent="0.25">
      <c r="A1005" s="30">
        <v>5</v>
      </c>
      <c r="B1005" s="8" t="s">
        <v>12</v>
      </c>
      <c r="C1005" s="31" t="s">
        <v>130</v>
      </c>
      <c r="D1005" s="31">
        <v>11</v>
      </c>
      <c r="E1005" s="31">
        <v>3</v>
      </c>
      <c r="F1005" s="31">
        <v>107</v>
      </c>
      <c r="G1005" s="31" t="s">
        <v>30</v>
      </c>
      <c r="H1005" s="31">
        <v>4</v>
      </c>
      <c r="I1005" s="31" t="s">
        <v>803</v>
      </c>
      <c r="J1005" s="31">
        <v>23.762</v>
      </c>
      <c r="K1005" s="31">
        <v>0.128</v>
      </c>
      <c r="L1005" s="31" t="s">
        <v>31</v>
      </c>
      <c r="M1005" s="31" t="s">
        <v>32</v>
      </c>
      <c r="N1005" s="31" t="s">
        <v>130</v>
      </c>
      <c r="O1005" s="31">
        <v>32</v>
      </c>
      <c r="P1005" s="8">
        <f>_xlfn.IFNA(VLOOKUP(N1005&amp;G1005,'By Class Overall'!A:F,6,FALSE),0)</f>
        <v>152</v>
      </c>
      <c r="Q1005" s="8">
        <f>_xlfn.IFNA(VLOOKUP(N1005&amp;G1005,'By Class Overall'!A:G,7,FALSE),0)</f>
        <v>2</v>
      </c>
    </row>
    <row r="1006" spans="1:17" x14ac:dyDescent="0.25">
      <c r="A1006" s="30">
        <v>5</v>
      </c>
      <c r="B1006" s="8" t="s">
        <v>12</v>
      </c>
      <c r="C1006" s="31" t="s">
        <v>130</v>
      </c>
      <c r="D1006" s="31">
        <v>12</v>
      </c>
      <c r="E1006" s="31">
        <v>4</v>
      </c>
      <c r="F1006" s="31">
        <v>412</v>
      </c>
      <c r="G1006" s="31" t="s">
        <v>444</v>
      </c>
      <c r="H1006" s="31">
        <v>4</v>
      </c>
      <c r="I1006" s="31" t="s">
        <v>804</v>
      </c>
      <c r="J1006" s="31">
        <v>24.117999999999999</v>
      </c>
      <c r="K1006" s="31">
        <v>0.35599999999999998</v>
      </c>
      <c r="L1006" s="31" t="s">
        <v>39</v>
      </c>
      <c r="M1006" s="31" t="s">
        <v>446</v>
      </c>
      <c r="N1006" s="31" t="s">
        <v>130</v>
      </c>
      <c r="O1006" s="31">
        <v>26</v>
      </c>
      <c r="P1006" s="8">
        <f>_xlfn.IFNA(VLOOKUP(N1006&amp;G1006,'By Class Overall'!A:F,6,FALSE),0)</f>
        <v>52</v>
      </c>
      <c r="Q1006" s="8">
        <f>_xlfn.IFNA(VLOOKUP(N1006&amp;G1006,'By Class Overall'!A:G,7,FALSE),0)</f>
        <v>8</v>
      </c>
    </row>
    <row r="1007" spans="1:17" x14ac:dyDescent="0.25">
      <c r="A1007" s="30">
        <v>5</v>
      </c>
      <c r="B1007" s="8" t="s">
        <v>12</v>
      </c>
      <c r="C1007" s="31" t="s">
        <v>130</v>
      </c>
      <c r="D1007" s="31">
        <v>13</v>
      </c>
      <c r="E1007" s="31">
        <v>5</v>
      </c>
      <c r="F1007" s="31">
        <v>675</v>
      </c>
      <c r="G1007" s="31" t="s">
        <v>766</v>
      </c>
      <c r="H1007" s="31">
        <v>4</v>
      </c>
      <c r="I1007" s="31" t="s">
        <v>805</v>
      </c>
      <c r="J1007" s="31">
        <v>30.245999999999999</v>
      </c>
      <c r="K1007" s="31">
        <v>6.1280000000000001</v>
      </c>
      <c r="L1007" s="31" t="s">
        <v>39</v>
      </c>
      <c r="M1007" s="31" t="s">
        <v>768</v>
      </c>
      <c r="N1007" s="31" t="s">
        <v>130</v>
      </c>
      <c r="O1007" s="31">
        <v>22</v>
      </c>
      <c r="P1007" s="8">
        <f>_xlfn.IFNA(VLOOKUP(N1007&amp;G1007,'By Class Overall'!A:F,6,FALSE),0)</f>
        <v>22</v>
      </c>
      <c r="Q1007" s="8">
        <f>_xlfn.IFNA(VLOOKUP(N1007&amp;G1007,'By Class Overall'!A:G,7,FALSE),0)</f>
        <v>12</v>
      </c>
    </row>
    <row r="1008" spans="1:17" x14ac:dyDescent="0.25">
      <c r="A1008" s="30">
        <v>5</v>
      </c>
      <c r="B1008" s="8" t="s">
        <v>12</v>
      </c>
      <c r="C1008" s="31" t="s">
        <v>130</v>
      </c>
      <c r="D1008" s="31">
        <v>14</v>
      </c>
      <c r="E1008" s="31">
        <v>6</v>
      </c>
      <c r="F1008" s="31">
        <v>307</v>
      </c>
      <c r="G1008" s="31" t="s">
        <v>25</v>
      </c>
      <c r="H1008" s="31">
        <v>4</v>
      </c>
      <c r="I1008" s="31" t="s">
        <v>806</v>
      </c>
      <c r="J1008" s="31">
        <v>34.348999999999997</v>
      </c>
      <c r="K1008" s="31">
        <v>4.1029999999999998</v>
      </c>
      <c r="L1008" s="31" t="s">
        <v>23</v>
      </c>
      <c r="M1008" s="31" t="s">
        <v>27</v>
      </c>
      <c r="N1008" s="31" t="s">
        <v>130</v>
      </c>
      <c r="O1008" s="31">
        <v>20</v>
      </c>
      <c r="P1008" s="8">
        <f>_xlfn.IFNA(VLOOKUP(N1008&amp;G1008,'By Class Overall'!A:F,6,FALSE),0)</f>
        <v>62</v>
      </c>
      <c r="Q1008" s="8">
        <f>_xlfn.IFNA(VLOOKUP(N1008&amp;G1008,'By Class Overall'!A:G,7,FALSE),0)</f>
        <v>4</v>
      </c>
    </row>
    <row r="1009" spans="1:17" x14ac:dyDescent="0.25">
      <c r="A1009" s="30">
        <v>5</v>
      </c>
      <c r="B1009" s="8" t="s">
        <v>12</v>
      </c>
      <c r="C1009" s="31" t="s">
        <v>130</v>
      </c>
      <c r="D1009" s="31">
        <v>15</v>
      </c>
      <c r="E1009" s="31">
        <v>7</v>
      </c>
      <c r="F1009" s="31">
        <v>805</v>
      </c>
      <c r="G1009" s="31" t="s">
        <v>43</v>
      </c>
      <c r="H1009" s="31">
        <v>4</v>
      </c>
      <c r="I1009" s="31" t="s">
        <v>807</v>
      </c>
      <c r="J1009" s="31">
        <v>36.595999999999997</v>
      </c>
      <c r="K1009" s="31">
        <v>2.2469999999999999</v>
      </c>
      <c r="L1009" s="31" t="s">
        <v>44</v>
      </c>
      <c r="M1009" s="31" t="s">
        <v>29</v>
      </c>
      <c r="N1009" s="31" t="s">
        <v>130</v>
      </c>
      <c r="O1009" s="31">
        <v>18</v>
      </c>
      <c r="P1009" s="8">
        <f>_xlfn.IFNA(VLOOKUP(N1009&amp;G1009,'By Class Overall'!A:F,6,FALSE),0)</f>
        <v>18</v>
      </c>
      <c r="Q1009" s="8">
        <f>_xlfn.IFNA(VLOOKUP(N1009&amp;G1009,'By Class Overall'!A:G,7,FALSE),0)</f>
        <v>13</v>
      </c>
    </row>
    <row r="1010" spans="1:17" x14ac:dyDescent="0.25">
      <c r="A1010" s="30">
        <v>5</v>
      </c>
      <c r="B1010" s="8" t="s">
        <v>12</v>
      </c>
      <c r="C1010" s="31" t="s">
        <v>130</v>
      </c>
      <c r="D1010" s="31">
        <v>16</v>
      </c>
      <c r="E1010" s="31">
        <v>8</v>
      </c>
      <c r="F1010" s="31">
        <v>711</v>
      </c>
      <c r="G1010" s="31" t="s">
        <v>84</v>
      </c>
      <c r="H1010" s="31">
        <v>4</v>
      </c>
      <c r="I1010" s="31" t="s">
        <v>808</v>
      </c>
      <c r="J1010" s="31">
        <v>37.06</v>
      </c>
      <c r="K1010" s="31">
        <v>0.46400000000000002</v>
      </c>
      <c r="L1010" s="31" t="s">
        <v>15</v>
      </c>
      <c r="M1010" s="31" t="s">
        <v>85</v>
      </c>
      <c r="N1010" s="31" t="s">
        <v>130</v>
      </c>
      <c r="O1010" s="31">
        <v>16</v>
      </c>
      <c r="P1010" s="8">
        <f>_xlfn.IFNA(VLOOKUP(N1010&amp;G1010,'By Class Overall'!A:F,6,FALSE),0)</f>
        <v>16</v>
      </c>
      <c r="Q1010" s="8">
        <f>_xlfn.IFNA(VLOOKUP(N1010&amp;G1010,'By Class Overall'!A:G,7,FALSE),0)</f>
        <v>15</v>
      </c>
    </row>
    <row r="1011" spans="1:17" x14ac:dyDescent="0.25">
      <c r="A1011" s="30">
        <v>5</v>
      </c>
      <c r="B1011" s="8" t="s">
        <v>12</v>
      </c>
      <c r="C1011" s="31" t="s">
        <v>130</v>
      </c>
      <c r="D1011" s="31">
        <v>17</v>
      </c>
      <c r="E1011" s="31">
        <v>9</v>
      </c>
      <c r="F1011" s="31">
        <v>550</v>
      </c>
      <c r="G1011" s="31" t="s">
        <v>226</v>
      </c>
      <c r="H1011" s="31">
        <v>4</v>
      </c>
      <c r="I1011" s="31" t="s">
        <v>809</v>
      </c>
      <c r="J1011" s="31">
        <v>39.960999999999999</v>
      </c>
      <c r="K1011" s="31">
        <v>2.9009999999999998</v>
      </c>
      <c r="L1011" s="31" t="s">
        <v>228</v>
      </c>
      <c r="M1011" s="31" t="s">
        <v>81</v>
      </c>
      <c r="N1011" s="31" t="s">
        <v>130</v>
      </c>
      <c r="O1011" s="31">
        <v>14</v>
      </c>
      <c r="P1011" s="8">
        <f>_xlfn.IFNA(VLOOKUP(N1011&amp;G1011,'By Class Overall'!A:F,6,FALSE),0)</f>
        <v>66</v>
      </c>
      <c r="Q1011" s="8">
        <f>_xlfn.IFNA(VLOOKUP(N1011&amp;G1011,'By Class Overall'!A:G,7,FALSE),0)</f>
        <v>3</v>
      </c>
    </row>
    <row r="1012" spans="1:17" x14ac:dyDescent="0.25">
      <c r="A1012" s="30">
        <v>5</v>
      </c>
      <c r="B1012" s="8" t="s">
        <v>12</v>
      </c>
      <c r="C1012" s="31" t="s">
        <v>130</v>
      </c>
      <c r="D1012" s="31">
        <v>18</v>
      </c>
      <c r="E1012" s="31">
        <v>10</v>
      </c>
      <c r="F1012" s="31">
        <v>414</v>
      </c>
      <c r="G1012" s="31" t="s">
        <v>763</v>
      </c>
      <c r="H1012" s="31">
        <v>4</v>
      </c>
      <c r="I1012" s="31" t="s">
        <v>810</v>
      </c>
      <c r="J1012" s="31">
        <v>40.360999999999997</v>
      </c>
      <c r="K1012" s="31">
        <v>0.4</v>
      </c>
      <c r="L1012" s="31" t="s">
        <v>15</v>
      </c>
      <c r="M1012" s="31" t="s">
        <v>419</v>
      </c>
      <c r="N1012" s="31" t="s">
        <v>130</v>
      </c>
      <c r="O1012" s="31">
        <v>12</v>
      </c>
      <c r="P1012" s="8">
        <f>_xlfn.IFNA(VLOOKUP(N1012&amp;G1012,'By Class Overall'!A:F,6,FALSE),0)</f>
        <v>12</v>
      </c>
      <c r="Q1012" s="8">
        <f>_xlfn.IFNA(VLOOKUP(N1012&amp;G1012,'By Class Overall'!A:G,7,FALSE),0)</f>
        <v>17</v>
      </c>
    </row>
    <row r="1013" spans="1:17" x14ac:dyDescent="0.25">
      <c r="A1013" s="30">
        <v>5</v>
      </c>
      <c r="B1013" s="8" t="s">
        <v>12</v>
      </c>
      <c r="C1013" s="31" t="s">
        <v>130</v>
      </c>
      <c r="D1013" s="31">
        <v>20</v>
      </c>
      <c r="E1013" s="31">
        <v>11</v>
      </c>
      <c r="F1013" s="31">
        <v>786</v>
      </c>
      <c r="G1013" s="31" t="s">
        <v>769</v>
      </c>
      <c r="H1013" s="31">
        <v>4</v>
      </c>
      <c r="I1013" s="31" t="s">
        <v>811</v>
      </c>
      <c r="J1013" s="31">
        <v>56.62</v>
      </c>
      <c r="K1013" s="31">
        <v>7.9349999999999996</v>
      </c>
      <c r="L1013" s="31" t="s">
        <v>28</v>
      </c>
      <c r="M1013" s="31" t="s">
        <v>768</v>
      </c>
      <c r="N1013" s="31" t="s">
        <v>130</v>
      </c>
      <c r="O1013" s="31">
        <v>10</v>
      </c>
      <c r="P1013" s="8">
        <f>_xlfn.IFNA(VLOOKUP(N1013&amp;G1013,'By Class Overall'!A:F,6,FALSE),0)</f>
        <v>10</v>
      </c>
      <c r="Q1013" s="8">
        <f>_xlfn.IFNA(VLOOKUP(N1013&amp;G1013,'By Class Overall'!A:G,7,FALSE),0)</f>
        <v>18</v>
      </c>
    </row>
    <row r="1014" spans="1:17" x14ac:dyDescent="0.25">
      <c r="A1014" s="30">
        <v>5</v>
      </c>
      <c r="B1014" s="8" t="s">
        <v>12</v>
      </c>
      <c r="C1014" s="31" t="s">
        <v>130</v>
      </c>
      <c r="D1014" s="31">
        <v>21</v>
      </c>
      <c r="E1014" s="31">
        <v>12</v>
      </c>
      <c r="F1014" s="31">
        <v>120</v>
      </c>
      <c r="G1014" s="31" t="s">
        <v>719</v>
      </c>
      <c r="H1014" s="31">
        <v>4</v>
      </c>
      <c r="I1014" s="31" t="s">
        <v>812</v>
      </c>
      <c r="J1014" s="31">
        <v>57.811</v>
      </c>
      <c r="K1014" s="31">
        <v>1.1910000000000001</v>
      </c>
      <c r="L1014" s="31" t="s">
        <v>720</v>
      </c>
      <c r="M1014" s="31" t="s">
        <v>721</v>
      </c>
      <c r="N1014" s="31" t="s">
        <v>130</v>
      </c>
      <c r="O1014" s="31">
        <v>9</v>
      </c>
      <c r="P1014" s="8">
        <f>_xlfn.IFNA(VLOOKUP(N1014&amp;G1014,'By Class Overall'!A:F,6,FALSE),0)</f>
        <v>27</v>
      </c>
      <c r="Q1014" s="8">
        <f>_xlfn.IFNA(VLOOKUP(N1014&amp;G1014,'By Class Overall'!A:G,7,FALSE),0)</f>
        <v>11</v>
      </c>
    </row>
    <row r="1015" spans="1:17" x14ac:dyDescent="0.25">
      <c r="A1015" s="30">
        <v>5</v>
      </c>
      <c r="B1015" s="8" t="s">
        <v>12</v>
      </c>
      <c r="C1015" s="31" t="s">
        <v>130</v>
      </c>
      <c r="D1015" s="31">
        <v>22</v>
      </c>
      <c r="E1015" s="31">
        <v>13</v>
      </c>
      <c r="F1015" s="31">
        <v>746</v>
      </c>
      <c r="G1015" s="31" t="s">
        <v>22</v>
      </c>
      <c r="H1015" s="31">
        <v>4</v>
      </c>
      <c r="I1015" s="31" t="s">
        <v>813</v>
      </c>
      <c r="J1015" s="32">
        <v>7.2261574074074068E-4</v>
      </c>
      <c r="K1015" s="31">
        <v>4.6230000000000002</v>
      </c>
      <c r="L1015" s="31" t="s">
        <v>23</v>
      </c>
      <c r="M1015" s="31" t="s">
        <v>24</v>
      </c>
      <c r="N1015" s="31" t="s">
        <v>130</v>
      </c>
      <c r="O1015" s="31">
        <v>8</v>
      </c>
      <c r="P1015" s="8">
        <f>_xlfn.IFNA(VLOOKUP(N1015&amp;G1015,'By Class Overall'!A:F,6,FALSE),0)</f>
        <v>34</v>
      </c>
      <c r="Q1015" s="8">
        <f>_xlfn.IFNA(VLOOKUP(N1015&amp;G1015,'By Class Overall'!A:G,7,FALSE),0)</f>
        <v>9</v>
      </c>
    </row>
    <row r="1016" spans="1:17" x14ac:dyDescent="0.25">
      <c r="A1016" s="30">
        <v>5</v>
      </c>
      <c r="B1016" s="8" t="s">
        <v>12</v>
      </c>
      <c r="C1016" s="31" t="s">
        <v>130</v>
      </c>
      <c r="D1016" s="31">
        <v>23</v>
      </c>
      <c r="E1016" s="31">
        <v>14</v>
      </c>
      <c r="F1016" s="31" t="s">
        <v>750</v>
      </c>
      <c r="G1016" s="31" t="s">
        <v>751</v>
      </c>
      <c r="H1016" s="31">
        <v>4</v>
      </c>
      <c r="I1016" s="31" t="s">
        <v>814</v>
      </c>
      <c r="J1016" s="32">
        <v>7.7626157407407407E-4</v>
      </c>
      <c r="K1016" s="31">
        <v>4.6349999999999998</v>
      </c>
      <c r="L1016" s="31" t="s">
        <v>753</v>
      </c>
      <c r="M1016" s="31" t="s">
        <v>754</v>
      </c>
      <c r="N1016" s="31" t="s">
        <v>130</v>
      </c>
      <c r="O1016" s="31">
        <v>7</v>
      </c>
      <c r="P1016" s="8">
        <f>_xlfn.IFNA(VLOOKUP(N1016&amp;G1016,'By Class Overall'!A:F,6,FALSE),0)</f>
        <v>7</v>
      </c>
      <c r="Q1016" s="8">
        <f>_xlfn.IFNA(VLOOKUP(N1016&amp;G1016,'By Class Overall'!A:G,7,FALSE),0)</f>
        <v>19</v>
      </c>
    </row>
    <row r="1017" spans="1:17" x14ac:dyDescent="0.25">
      <c r="A1017" s="30">
        <v>5</v>
      </c>
      <c r="B1017" s="8" t="s">
        <v>12</v>
      </c>
      <c r="C1017" s="31" t="s">
        <v>130</v>
      </c>
      <c r="D1017" s="31">
        <v>24</v>
      </c>
      <c r="E1017" s="31">
        <v>15</v>
      </c>
      <c r="F1017" s="31">
        <v>442</v>
      </c>
      <c r="G1017" s="31" t="s">
        <v>179</v>
      </c>
      <c r="H1017" s="31">
        <v>4</v>
      </c>
      <c r="I1017" s="31" t="s">
        <v>815</v>
      </c>
      <c r="J1017" s="32">
        <v>9.7817129629629621E-4</v>
      </c>
      <c r="K1017" s="31">
        <v>17.445</v>
      </c>
      <c r="L1017" s="31" t="s">
        <v>15</v>
      </c>
      <c r="M1017" s="31" t="s">
        <v>57</v>
      </c>
      <c r="N1017" s="31" t="s">
        <v>130</v>
      </c>
      <c r="O1017" s="31">
        <v>6</v>
      </c>
      <c r="P1017" s="8">
        <f>_xlfn.IFNA(VLOOKUP(N1017&amp;G1017,'By Class Overall'!A:F,6,FALSE),0)</f>
        <v>6</v>
      </c>
      <c r="Q1017" s="8">
        <f>_xlfn.IFNA(VLOOKUP(N1017&amp;G1017,'By Class Overall'!A:G,7,FALSE),0)</f>
        <v>20</v>
      </c>
    </row>
    <row r="1018" spans="1:17" x14ac:dyDescent="0.25">
      <c r="A1018" s="30">
        <v>5</v>
      </c>
      <c r="B1018" s="8" t="s">
        <v>12</v>
      </c>
      <c r="C1018" s="31" t="s">
        <v>130</v>
      </c>
      <c r="D1018" s="31">
        <v>25</v>
      </c>
      <c r="E1018" s="31">
        <v>16</v>
      </c>
      <c r="F1018" s="31">
        <v>268</v>
      </c>
      <c r="G1018" s="31" t="s">
        <v>87</v>
      </c>
      <c r="H1018" s="31">
        <v>4</v>
      </c>
      <c r="I1018" s="31" t="s">
        <v>816</v>
      </c>
      <c r="J1018" s="32">
        <v>1.1061921296296297E-3</v>
      </c>
      <c r="K1018" s="31">
        <v>11.061</v>
      </c>
      <c r="L1018" s="31" t="s">
        <v>88</v>
      </c>
      <c r="M1018" s="31" t="s">
        <v>89</v>
      </c>
      <c r="N1018" s="31" t="s">
        <v>130</v>
      </c>
      <c r="O1018" s="31">
        <v>5</v>
      </c>
      <c r="P1018" s="8">
        <f>_xlfn.IFNA(VLOOKUP(N1018&amp;G1018,'By Class Overall'!A:F,6,FALSE),0)</f>
        <v>59</v>
      </c>
      <c r="Q1018" s="8">
        <f>_xlfn.IFNA(VLOOKUP(N1018&amp;G1018,'By Class Overall'!A:G,7,FALSE),0)</f>
        <v>6</v>
      </c>
    </row>
    <row r="1019" spans="1:17" x14ac:dyDescent="0.25">
      <c r="A1019" s="30">
        <v>5</v>
      </c>
      <c r="B1019" s="8" t="s">
        <v>12</v>
      </c>
      <c r="C1019" s="31" t="s">
        <v>130</v>
      </c>
      <c r="D1019" s="31" t="s">
        <v>38</v>
      </c>
      <c r="E1019" s="31" t="s">
        <v>38</v>
      </c>
      <c r="F1019" s="31">
        <v>123</v>
      </c>
      <c r="G1019" s="31" t="s">
        <v>106</v>
      </c>
      <c r="H1019" s="31"/>
      <c r="I1019" s="31" t="s">
        <v>160</v>
      </c>
      <c r="J1019" s="31" t="s">
        <v>38</v>
      </c>
      <c r="K1019" s="31"/>
      <c r="L1019" s="31" t="s">
        <v>86</v>
      </c>
      <c r="M1019" s="31" t="s">
        <v>108</v>
      </c>
      <c r="N1019" s="31" t="s">
        <v>130</v>
      </c>
      <c r="O1019" s="31">
        <v>0</v>
      </c>
      <c r="P1019" s="8">
        <f>_xlfn.IFNA(VLOOKUP(N1019&amp;G1019,'By Class Overall'!A:F,6,FALSE),0)</f>
        <v>0</v>
      </c>
      <c r="Q1019" s="8">
        <f>_xlfn.IFNA(VLOOKUP(N1019&amp;G1019,'By Class Overall'!A:G,7,FALSE),0)</f>
        <v>0</v>
      </c>
    </row>
    <row r="1020" spans="1:17" x14ac:dyDescent="0.25">
      <c r="A1020" s="30">
        <v>5</v>
      </c>
      <c r="B1020" s="8" t="s">
        <v>12</v>
      </c>
      <c r="C1020" s="31" t="s">
        <v>130</v>
      </c>
      <c r="D1020" s="31" t="s">
        <v>38</v>
      </c>
      <c r="E1020" s="31" t="s">
        <v>38</v>
      </c>
      <c r="F1020" s="31">
        <v>199</v>
      </c>
      <c r="G1020" s="31" t="s">
        <v>739</v>
      </c>
      <c r="H1020" s="31"/>
      <c r="I1020" s="31" t="s">
        <v>160</v>
      </c>
      <c r="J1020" s="31" t="s">
        <v>38</v>
      </c>
      <c r="K1020" s="31"/>
      <c r="L1020" s="31" t="s">
        <v>741</v>
      </c>
      <c r="M1020" s="31" t="s">
        <v>742</v>
      </c>
      <c r="N1020" s="31" t="s">
        <v>130</v>
      </c>
      <c r="O1020" s="31">
        <v>0</v>
      </c>
      <c r="P1020" s="8">
        <f>_xlfn.IFNA(VLOOKUP(N1020&amp;G1020,'By Class Overall'!A:F,6,FALSE),0)</f>
        <v>0</v>
      </c>
      <c r="Q1020" s="8">
        <f>_xlfn.IFNA(VLOOKUP(N1020&amp;G1020,'By Class Overall'!A:G,7,FALSE),0)</f>
        <v>0</v>
      </c>
    </row>
    <row r="1021" spans="1:17" x14ac:dyDescent="0.25">
      <c r="A1021" s="30">
        <v>5</v>
      </c>
      <c r="B1021" s="8" t="s">
        <v>12</v>
      </c>
      <c r="C1021" s="31" t="s">
        <v>130</v>
      </c>
      <c r="D1021" s="31" t="s">
        <v>38</v>
      </c>
      <c r="E1021" s="31" t="s">
        <v>38</v>
      </c>
      <c r="F1021" s="31">
        <v>333</v>
      </c>
      <c r="G1021" s="31" t="s">
        <v>727</v>
      </c>
      <c r="H1021" s="31"/>
      <c r="I1021" s="31" t="s">
        <v>160</v>
      </c>
      <c r="J1021" s="31" t="s">
        <v>38</v>
      </c>
      <c r="K1021" s="31"/>
      <c r="L1021" s="31" t="s">
        <v>15</v>
      </c>
      <c r="M1021" s="31" t="s">
        <v>70</v>
      </c>
      <c r="N1021" s="31" t="s">
        <v>130</v>
      </c>
      <c r="O1021" s="31">
        <v>0</v>
      </c>
      <c r="P1021" s="8">
        <f>_xlfn.IFNA(VLOOKUP(N1021&amp;G1021,'By Class Overall'!A:F,6,FALSE),0)</f>
        <v>14</v>
      </c>
      <c r="Q1021" s="8">
        <f>_xlfn.IFNA(VLOOKUP(N1021&amp;G1021,'By Class Overall'!A:G,7,FALSE),0)</f>
        <v>16</v>
      </c>
    </row>
    <row r="1022" spans="1:17" x14ac:dyDescent="0.25">
      <c r="A1022" s="30">
        <v>5</v>
      </c>
      <c r="B1022" s="8" t="s">
        <v>12</v>
      </c>
      <c r="C1022" s="31" t="s">
        <v>130</v>
      </c>
      <c r="D1022" s="31" t="s">
        <v>38</v>
      </c>
      <c r="E1022" s="31" t="s">
        <v>38</v>
      </c>
      <c r="F1022" s="31">
        <v>240</v>
      </c>
      <c r="G1022" s="31" t="s">
        <v>414</v>
      </c>
      <c r="H1022" s="31"/>
      <c r="I1022" s="31" t="s">
        <v>160</v>
      </c>
      <c r="J1022" s="31" t="s">
        <v>38</v>
      </c>
      <c r="K1022" s="31"/>
      <c r="L1022" s="31" t="s">
        <v>28</v>
      </c>
      <c r="M1022" s="31" t="s">
        <v>415</v>
      </c>
      <c r="N1022" s="31" t="s">
        <v>130</v>
      </c>
      <c r="O1022" s="31">
        <v>0</v>
      </c>
      <c r="P1022" s="8">
        <f>_xlfn.IFNA(VLOOKUP(N1022&amp;G1022,'By Class Overall'!A:F,6,FALSE),0)</f>
        <v>18</v>
      </c>
      <c r="Q1022" s="8">
        <f>_xlfn.IFNA(VLOOKUP(N1022&amp;G1022,'By Class Overall'!A:G,7,FALSE),0)</f>
        <v>13</v>
      </c>
    </row>
    <row r="1023" spans="1:17" x14ac:dyDescent="0.25">
      <c r="A1023" s="30">
        <v>5</v>
      </c>
      <c r="B1023" s="8" t="s">
        <v>12</v>
      </c>
      <c r="C1023" s="31" t="s">
        <v>130</v>
      </c>
      <c r="D1023" s="31" t="s">
        <v>38</v>
      </c>
      <c r="E1023" s="31" t="s">
        <v>38</v>
      </c>
      <c r="F1023" s="31">
        <v>130</v>
      </c>
      <c r="G1023" s="31" t="s">
        <v>394</v>
      </c>
      <c r="H1023" s="31"/>
      <c r="I1023" s="31" t="s">
        <v>160</v>
      </c>
      <c r="J1023" s="31" t="s">
        <v>38</v>
      </c>
      <c r="K1023" s="31"/>
      <c r="L1023" s="31" t="s">
        <v>396</v>
      </c>
      <c r="M1023" s="31" t="s">
        <v>33</v>
      </c>
      <c r="N1023" s="31" t="s">
        <v>130</v>
      </c>
      <c r="O1023" s="31">
        <v>0</v>
      </c>
      <c r="P1023" s="8">
        <f>_xlfn.IFNA(VLOOKUP(N1023&amp;G1023,'By Class Overall'!A:F,6,FALSE),0)</f>
        <v>0</v>
      </c>
      <c r="Q1023" s="8">
        <f>_xlfn.IFNA(VLOOKUP(N1023&amp;G1023,'By Class Overall'!A:G,7,FALSE),0)</f>
        <v>0</v>
      </c>
    </row>
    <row r="1024" spans="1:17" x14ac:dyDescent="0.25">
      <c r="A1024" s="30">
        <v>5</v>
      </c>
      <c r="B1024" s="8" t="s">
        <v>12</v>
      </c>
      <c r="C1024" s="31" t="s">
        <v>121</v>
      </c>
      <c r="D1024" s="31">
        <v>1</v>
      </c>
      <c r="E1024" s="31">
        <v>1</v>
      </c>
      <c r="F1024" s="31">
        <v>53</v>
      </c>
      <c r="G1024" s="31" t="s">
        <v>65</v>
      </c>
      <c r="H1024" s="31">
        <v>7</v>
      </c>
      <c r="I1024" s="31" t="s">
        <v>818</v>
      </c>
      <c r="J1024" s="31"/>
      <c r="K1024" s="31"/>
      <c r="L1024" s="31" t="s">
        <v>17</v>
      </c>
      <c r="M1024" s="31" t="s">
        <v>66</v>
      </c>
      <c r="N1024" s="31" t="s">
        <v>121</v>
      </c>
      <c r="O1024" s="31">
        <v>50</v>
      </c>
      <c r="P1024" s="8">
        <f>_xlfn.IFNA(VLOOKUP(N1024&amp;G1024,'By Class Overall'!A:F,6,FALSE),0)</f>
        <v>180</v>
      </c>
      <c r="Q1024" s="8">
        <f>_xlfn.IFNA(VLOOKUP(N1024&amp;G1024,'By Class Overall'!A:G,7,FALSE),0)</f>
        <v>1</v>
      </c>
    </row>
    <row r="1025" spans="1:17" x14ac:dyDescent="0.25">
      <c r="A1025" s="30">
        <v>5</v>
      </c>
      <c r="B1025" s="8" t="s">
        <v>12</v>
      </c>
      <c r="C1025" s="31" t="s">
        <v>121</v>
      </c>
      <c r="D1025" s="31">
        <v>2</v>
      </c>
      <c r="E1025" s="31">
        <v>2</v>
      </c>
      <c r="F1025" s="31">
        <v>10</v>
      </c>
      <c r="G1025" s="31" t="s">
        <v>143</v>
      </c>
      <c r="H1025" s="31">
        <v>7</v>
      </c>
      <c r="I1025" s="31" t="s">
        <v>822</v>
      </c>
      <c r="J1025" s="31">
        <v>1.19</v>
      </c>
      <c r="K1025" s="31">
        <v>1.19</v>
      </c>
      <c r="L1025" s="31" t="s">
        <v>211</v>
      </c>
      <c r="M1025" s="31" t="s">
        <v>162</v>
      </c>
      <c r="N1025" s="31" t="s">
        <v>121</v>
      </c>
      <c r="O1025" s="31">
        <v>40</v>
      </c>
      <c r="P1025" s="8">
        <f>_xlfn.IFNA(VLOOKUP(N1025&amp;G1025,'By Class Overall'!A:F,6,FALSE),0)</f>
        <v>112</v>
      </c>
      <c r="Q1025" s="8">
        <f>_xlfn.IFNA(VLOOKUP(N1025&amp;G1025,'By Class Overall'!A:G,7,FALSE),0)</f>
        <v>2</v>
      </c>
    </row>
    <row r="1026" spans="1:17" x14ac:dyDescent="0.25">
      <c r="A1026" s="30">
        <v>5</v>
      </c>
      <c r="B1026" s="8" t="s">
        <v>12</v>
      </c>
      <c r="C1026" s="31" t="s">
        <v>121</v>
      </c>
      <c r="D1026" s="31">
        <v>3</v>
      </c>
      <c r="E1026" s="31">
        <v>3</v>
      </c>
      <c r="F1026" s="31">
        <v>829</v>
      </c>
      <c r="G1026" s="31" t="s">
        <v>823</v>
      </c>
      <c r="H1026" s="31">
        <v>7</v>
      </c>
      <c r="I1026" s="31" t="s">
        <v>824</v>
      </c>
      <c r="J1026" s="31">
        <v>23.265000000000001</v>
      </c>
      <c r="K1026" s="31">
        <v>22.074999999999999</v>
      </c>
      <c r="L1026" s="31" t="s">
        <v>720</v>
      </c>
      <c r="M1026" s="31" t="s">
        <v>825</v>
      </c>
      <c r="N1026" s="31" t="s">
        <v>121</v>
      </c>
      <c r="O1026" s="31">
        <v>32</v>
      </c>
      <c r="P1026" s="8">
        <f>_xlfn.IFNA(VLOOKUP(N1026&amp;G1026,'By Class Overall'!A:F,6,FALSE),0)</f>
        <v>32</v>
      </c>
      <c r="Q1026" s="8">
        <f>_xlfn.IFNA(VLOOKUP(N1026&amp;G1026,'By Class Overall'!A:G,7,FALSE),0)</f>
        <v>11</v>
      </c>
    </row>
    <row r="1027" spans="1:17" x14ac:dyDescent="0.25">
      <c r="A1027" s="30">
        <v>5</v>
      </c>
      <c r="B1027" s="8" t="s">
        <v>12</v>
      </c>
      <c r="C1027" s="31" t="s">
        <v>121</v>
      </c>
      <c r="D1027" s="31">
        <v>4</v>
      </c>
      <c r="E1027" s="31">
        <v>4</v>
      </c>
      <c r="F1027" s="31">
        <v>39</v>
      </c>
      <c r="G1027" s="31" t="s">
        <v>53</v>
      </c>
      <c r="H1027" s="31">
        <v>7</v>
      </c>
      <c r="I1027" s="31" t="s">
        <v>826</v>
      </c>
      <c r="J1027" s="31">
        <v>26.884</v>
      </c>
      <c r="K1027" s="31">
        <v>3.6190000000000002</v>
      </c>
      <c r="L1027" s="31" t="s">
        <v>34</v>
      </c>
      <c r="M1027" s="31" t="s">
        <v>55</v>
      </c>
      <c r="N1027" s="31" t="s">
        <v>121</v>
      </c>
      <c r="O1027" s="31">
        <v>26</v>
      </c>
      <c r="P1027" s="8">
        <f>_xlfn.IFNA(VLOOKUP(N1027&amp;G1027,'By Class Overall'!A:F,6,FALSE),0)</f>
        <v>110</v>
      </c>
      <c r="Q1027" s="8">
        <f>_xlfn.IFNA(VLOOKUP(N1027&amp;G1027,'By Class Overall'!A:G,7,FALSE),0)</f>
        <v>3</v>
      </c>
    </row>
    <row r="1028" spans="1:17" x14ac:dyDescent="0.25">
      <c r="A1028" s="30">
        <v>5</v>
      </c>
      <c r="B1028" s="8" t="s">
        <v>12</v>
      </c>
      <c r="C1028" s="31" t="s">
        <v>121</v>
      </c>
      <c r="D1028" s="31">
        <v>5</v>
      </c>
      <c r="E1028" s="31">
        <v>5</v>
      </c>
      <c r="F1028" s="31">
        <v>58</v>
      </c>
      <c r="G1028" s="31" t="s">
        <v>153</v>
      </c>
      <c r="H1028" s="31">
        <v>7</v>
      </c>
      <c r="I1028" s="31" t="s">
        <v>827</v>
      </c>
      <c r="J1028" s="31">
        <v>27.268000000000001</v>
      </c>
      <c r="K1028" s="31">
        <v>0.38400000000000001</v>
      </c>
      <c r="L1028" s="31" t="s">
        <v>154</v>
      </c>
      <c r="M1028" s="31" t="s">
        <v>67</v>
      </c>
      <c r="N1028" s="31" t="s">
        <v>121</v>
      </c>
      <c r="O1028" s="31">
        <v>22</v>
      </c>
      <c r="P1028" s="8">
        <f>_xlfn.IFNA(VLOOKUP(N1028&amp;G1028,'By Class Overall'!A:F,6,FALSE),0)</f>
        <v>76</v>
      </c>
      <c r="Q1028" s="8">
        <f>_xlfn.IFNA(VLOOKUP(N1028&amp;G1028,'By Class Overall'!A:G,7,FALSE),0)</f>
        <v>4</v>
      </c>
    </row>
    <row r="1029" spans="1:17" x14ac:dyDescent="0.25">
      <c r="A1029" s="30">
        <v>5</v>
      </c>
      <c r="B1029" s="8" t="s">
        <v>12</v>
      </c>
      <c r="C1029" s="31" t="s">
        <v>121</v>
      </c>
      <c r="D1029" s="31">
        <v>6</v>
      </c>
      <c r="E1029" s="31">
        <v>6</v>
      </c>
      <c r="F1029" s="31">
        <v>177</v>
      </c>
      <c r="G1029" s="31" t="s">
        <v>51</v>
      </c>
      <c r="H1029" s="31">
        <v>7</v>
      </c>
      <c r="I1029" s="31" t="s">
        <v>828</v>
      </c>
      <c r="J1029" s="31">
        <v>27.437999999999999</v>
      </c>
      <c r="K1029" s="31">
        <v>0.17</v>
      </c>
      <c r="L1029" s="31" t="s">
        <v>28</v>
      </c>
      <c r="M1029" s="31" t="s">
        <v>52</v>
      </c>
      <c r="N1029" s="31" t="s">
        <v>121</v>
      </c>
      <c r="O1029" s="31">
        <v>20</v>
      </c>
      <c r="P1029" s="8">
        <f>_xlfn.IFNA(VLOOKUP(N1029&amp;G1029,'By Class Overall'!A:F,6,FALSE),0)</f>
        <v>72</v>
      </c>
      <c r="Q1029" s="8">
        <f>_xlfn.IFNA(VLOOKUP(N1029&amp;G1029,'By Class Overall'!A:G,7,FALSE),0)</f>
        <v>5</v>
      </c>
    </row>
    <row r="1030" spans="1:17" x14ac:dyDescent="0.25">
      <c r="A1030" s="30">
        <v>5</v>
      </c>
      <c r="B1030" s="8" t="s">
        <v>12</v>
      </c>
      <c r="C1030" s="31" t="s">
        <v>121</v>
      </c>
      <c r="D1030" s="31">
        <v>7</v>
      </c>
      <c r="E1030" s="31">
        <v>7</v>
      </c>
      <c r="F1030" s="31">
        <v>370</v>
      </c>
      <c r="G1030" s="31" t="s">
        <v>782</v>
      </c>
      <c r="H1030" s="31">
        <v>7</v>
      </c>
      <c r="I1030" s="31" t="s">
        <v>829</v>
      </c>
      <c r="J1030" s="31">
        <v>58.253999999999998</v>
      </c>
      <c r="K1030" s="31">
        <v>30.815999999999999</v>
      </c>
      <c r="L1030" s="31" t="s">
        <v>44</v>
      </c>
      <c r="M1030" s="31" t="s">
        <v>160</v>
      </c>
      <c r="N1030" s="31" t="s">
        <v>121</v>
      </c>
      <c r="O1030" s="31">
        <v>18</v>
      </c>
      <c r="P1030" s="8">
        <f>_xlfn.IFNA(VLOOKUP(N1030&amp;G1030,'By Class Overall'!A:F,6,FALSE),0)</f>
        <v>18</v>
      </c>
      <c r="Q1030" s="8">
        <f>_xlfn.IFNA(VLOOKUP(N1030&amp;G1030,'By Class Overall'!A:G,7,FALSE),0)</f>
        <v>16</v>
      </c>
    </row>
    <row r="1031" spans="1:17" x14ac:dyDescent="0.25">
      <c r="A1031" s="30">
        <v>5</v>
      </c>
      <c r="B1031" s="8" t="s">
        <v>12</v>
      </c>
      <c r="C1031" s="31" t="s">
        <v>121</v>
      </c>
      <c r="D1031" s="31">
        <v>8</v>
      </c>
      <c r="E1031" s="31">
        <v>8</v>
      </c>
      <c r="F1031" s="31">
        <v>998</v>
      </c>
      <c r="G1031" s="31" t="s">
        <v>401</v>
      </c>
      <c r="H1031" s="31">
        <v>7</v>
      </c>
      <c r="I1031" s="31" t="s">
        <v>830</v>
      </c>
      <c r="J1031" s="31">
        <v>58.264000000000003</v>
      </c>
      <c r="K1031" s="31">
        <v>0.01</v>
      </c>
      <c r="L1031" s="31" t="s">
        <v>403</v>
      </c>
      <c r="M1031" s="31" t="s">
        <v>404</v>
      </c>
      <c r="N1031" s="31" t="s">
        <v>121</v>
      </c>
      <c r="O1031" s="31">
        <v>16</v>
      </c>
      <c r="P1031" s="8">
        <f>_xlfn.IFNA(VLOOKUP(N1031&amp;G1031,'By Class Overall'!A:F,6,FALSE),0)</f>
        <v>30</v>
      </c>
      <c r="Q1031" s="8">
        <f>_xlfn.IFNA(VLOOKUP(N1031&amp;G1031,'By Class Overall'!A:G,7,FALSE),0)</f>
        <v>13</v>
      </c>
    </row>
    <row r="1032" spans="1:17" x14ac:dyDescent="0.25">
      <c r="A1032" s="30">
        <v>5</v>
      </c>
      <c r="B1032" s="8" t="s">
        <v>12</v>
      </c>
      <c r="C1032" s="31" t="s">
        <v>121</v>
      </c>
      <c r="D1032" s="31">
        <v>9</v>
      </c>
      <c r="E1032" s="31">
        <v>9</v>
      </c>
      <c r="F1032" s="31">
        <v>365</v>
      </c>
      <c r="G1032" s="31" t="s">
        <v>58</v>
      </c>
      <c r="H1032" s="31">
        <v>7</v>
      </c>
      <c r="I1032" s="31" t="s">
        <v>831</v>
      </c>
      <c r="J1032" s="31">
        <v>58.765999999999998</v>
      </c>
      <c r="K1032" s="31">
        <v>0.502</v>
      </c>
      <c r="L1032" s="31" t="s">
        <v>28</v>
      </c>
      <c r="M1032" s="31" t="s">
        <v>70</v>
      </c>
      <c r="N1032" s="31" t="s">
        <v>121</v>
      </c>
      <c r="O1032" s="31">
        <v>14</v>
      </c>
      <c r="P1032" s="8">
        <f>_xlfn.IFNA(VLOOKUP(N1032&amp;G1032,'By Class Overall'!A:F,6,FALSE),0)</f>
        <v>34</v>
      </c>
      <c r="Q1032" s="8">
        <f>_xlfn.IFNA(VLOOKUP(N1032&amp;G1032,'By Class Overall'!A:G,7,FALSE),0)</f>
        <v>10</v>
      </c>
    </row>
    <row r="1033" spans="1:17" x14ac:dyDescent="0.25">
      <c r="A1033" s="30">
        <v>5</v>
      </c>
      <c r="B1033" s="8" t="s">
        <v>12</v>
      </c>
      <c r="C1033" s="31" t="s">
        <v>121</v>
      </c>
      <c r="D1033" s="31">
        <v>11</v>
      </c>
      <c r="E1033" s="31">
        <v>10</v>
      </c>
      <c r="F1033" s="31">
        <v>550</v>
      </c>
      <c r="G1033" s="31" t="s">
        <v>226</v>
      </c>
      <c r="H1033" s="31">
        <v>7</v>
      </c>
      <c r="I1033" s="31" t="s">
        <v>819</v>
      </c>
      <c r="J1033" s="32">
        <v>7.9226851851851854E-4</v>
      </c>
      <c r="K1033" s="31">
        <v>4.2789999999999999</v>
      </c>
      <c r="L1033" s="31" t="s">
        <v>228</v>
      </c>
      <c r="M1033" s="31" t="s">
        <v>81</v>
      </c>
      <c r="N1033" s="31" t="s">
        <v>121</v>
      </c>
      <c r="O1033" s="31">
        <v>12</v>
      </c>
      <c r="P1033" s="8">
        <f>_xlfn.IFNA(VLOOKUP(N1033&amp;G1033,'By Class Overall'!A:F,6,FALSE),0)</f>
        <v>26</v>
      </c>
      <c r="Q1033" s="8">
        <f>_xlfn.IFNA(VLOOKUP(N1033&amp;G1033,'By Class Overall'!A:G,7,FALSE),0)</f>
        <v>14</v>
      </c>
    </row>
    <row r="1034" spans="1:17" x14ac:dyDescent="0.25">
      <c r="A1034" s="30">
        <v>5</v>
      </c>
      <c r="B1034" s="8" t="s">
        <v>12</v>
      </c>
      <c r="C1034" s="31" t="s">
        <v>121</v>
      </c>
      <c r="D1034" s="31">
        <v>18</v>
      </c>
      <c r="E1034" s="31">
        <v>11</v>
      </c>
      <c r="F1034" s="31">
        <v>238</v>
      </c>
      <c r="G1034" s="31" t="s">
        <v>820</v>
      </c>
      <c r="H1034" s="31">
        <v>6</v>
      </c>
      <c r="I1034" s="31" t="s">
        <v>821</v>
      </c>
      <c r="J1034" s="31" t="s">
        <v>64</v>
      </c>
      <c r="K1034" s="31">
        <v>29.43</v>
      </c>
      <c r="L1034" s="31" t="s">
        <v>146</v>
      </c>
      <c r="M1034" s="31" t="s">
        <v>715</v>
      </c>
      <c r="N1034" s="31" t="s">
        <v>121</v>
      </c>
      <c r="O1034" s="31">
        <v>10</v>
      </c>
      <c r="P1034" s="8">
        <f>_xlfn.IFNA(VLOOKUP(N1034&amp;G1034,'By Class Overall'!A:F,6,FALSE),0)</f>
        <v>10</v>
      </c>
      <c r="Q1034" s="8">
        <f>_xlfn.IFNA(VLOOKUP(N1034&amp;G1034,'By Class Overall'!A:G,7,FALSE),0)</f>
        <v>18</v>
      </c>
    </row>
    <row r="1035" spans="1:17" x14ac:dyDescent="0.25">
      <c r="A1035" s="30">
        <v>5</v>
      </c>
      <c r="B1035" s="8" t="s">
        <v>12</v>
      </c>
      <c r="C1035" s="31" t="s">
        <v>121</v>
      </c>
      <c r="D1035" s="31" t="s">
        <v>151</v>
      </c>
      <c r="E1035" s="31" t="s">
        <v>151</v>
      </c>
      <c r="F1035" s="31">
        <v>258</v>
      </c>
      <c r="G1035" s="31" t="s">
        <v>75</v>
      </c>
      <c r="H1035" s="31">
        <v>1</v>
      </c>
      <c r="I1035" s="31" t="s">
        <v>832</v>
      </c>
      <c r="J1035" s="31" t="s">
        <v>151</v>
      </c>
      <c r="K1035" s="31" t="s">
        <v>471</v>
      </c>
      <c r="L1035" s="31" t="s">
        <v>34</v>
      </c>
      <c r="M1035" s="31" t="s">
        <v>76</v>
      </c>
      <c r="N1035" s="31" t="s">
        <v>121</v>
      </c>
      <c r="O1035" s="31">
        <v>0</v>
      </c>
      <c r="P1035" s="8">
        <f>_xlfn.IFNA(VLOOKUP(N1035&amp;G1035,'By Class Overall'!A:F,6,FALSE),0)</f>
        <v>0</v>
      </c>
      <c r="Q1035" s="8">
        <f>_xlfn.IFNA(VLOOKUP(N1035&amp;G1035,'By Class Overall'!A:G,7,FALSE),0)</f>
        <v>19</v>
      </c>
    </row>
    <row r="1036" spans="1:17" x14ac:dyDescent="0.25">
      <c r="A1036" s="30">
        <v>5</v>
      </c>
      <c r="B1036" s="8" t="s">
        <v>12</v>
      </c>
      <c r="C1036" s="31" t="s">
        <v>121</v>
      </c>
      <c r="D1036" s="31" t="s">
        <v>38</v>
      </c>
      <c r="E1036" s="31" t="s">
        <v>38</v>
      </c>
      <c r="F1036" s="31">
        <v>743</v>
      </c>
      <c r="G1036" s="31" t="s">
        <v>714</v>
      </c>
      <c r="H1036" s="31"/>
      <c r="I1036" s="31" t="s">
        <v>160</v>
      </c>
      <c r="J1036" s="31" t="s">
        <v>38</v>
      </c>
      <c r="K1036" s="31"/>
      <c r="L1036" s="31" t="s">
        <v>15</v>
      </c>
      <c r="M1036" s="31" t="s">
        <v>715</v>
      </c>
      <c r="N1036" s="31" t="s">
        <v>121</v>
      </c>
      <c r="O1036" s="31">
        <v>0</v>
      </c>
      <c r="P1036" s="8">
        <f>_xlfn.IFNA(VLOOKUP(N1036&amp;G1036,'By Class Overall'!A:F,6,FALSE),0)</f>
        <v>0</v>
      </c>
      <c r="Q1036" s="8">
        <f>_xlfn.IFNA(VLOOKUP(N1036&amp;G1036,'By Class Overall'!A:G,7,FALSE),0)</f>
        <v>0</v>
      </c>
    </row>
    <row r="1037" spans="1:17" x14ac:dyDescent="0.25">
      <c r="A1037" s="30">
        <v>5</v>
      </c>
      <c r="B1037" s="8" t="s">
        <v>12</v>
      </c>
      <c r="C1037" s="31" t="s">
        <v>121</v>
      </c>
      <c r="D1037" s="31" t="s">
        <v>38</v>
      </c>
      <c r="E1037" s="31" t="s">
        <v>38</v>
      </c>
      <c r="F1037" s="31">
        <v>136</v>
      </c>
      <c r="G1037" s="31" t="s">
        <v>18</v>
      </c>
      <c r="H1037" s="31"/>
      <c r="I1037" s="31" t="s">
        <v>160</v>
      </c>
      <c r="J1037" s="31" t="s">
        <v>38</v>
      </c>
      <c r="K1037" s="31"/>
      <c r="L1037" s="31" t="s">
        <v>148</v>
      </c>
      <c r="M1037" s="31" t="s">
        <v>20</v>
      </c>
      <c r="N1037" s="31" t="s">
        <v>121</v>
      </c>
      <c r="O1037" s="31">
        <v>0</v>
      </c>
      <c r="P1037" s="8">
        <f>_xlfn.IFNA(VLOOKUP(N1037&amp;G1037,'By Class Overall'!A:F,6,FALSE),0)</f>
        <v>66</v>
      </c>
      <c r="Q1037" s="8">
        <f>_xlfn.IFNA(VLOOKUP(N1037&amp;G1037,'By Class Overall'!A:G,7,FALSE),0)</f>
        <v>6</v>
      </c>
    </row>
    <row r="1038" spans="1:17" x14ac:dyDescent="0.25">
      <c r="A1038" s="30">
        <v>5</v>
      </c>
      <c r="B1038" s="8" t="s">
        <v>12</v>
      </c>
      <c r="C1038" s="31" t="s">
        <v>120</v>
      </c>
      <c r="D1038" s="31">
        <v>10</v>
      </c>
      <c r="E1038" s="31">
        <v>1</v>
      </c>
      <c r="F1038" s="31">
        <v>412</v>
      </c>
      <c r="G1038" s="31" t="s">
        <v>444</v>
      </c>
      <c r="H1038" s="31">
        <v>7</v>
      </c>
      <c r="I1038" s="31" t="s">
        <v>833</v>
      </c>
      <c r="J1038" s="32">
        <v>7.4274305555555552E-4</v>
      </c>
      <c r="K1038" s="31">
        <v>5.407</v>
      </c>
      <c r="L1038" s="31" t="s">
        <v>39</v>
      </c>
      <c r="M1038" s="31" t="s">
        <v>446</v>
      </c>
      <c r="N1038" s="31" t="s">
        <v>120</v>
      </c>
      <c r="O1038" s="31">
        <v>50</v>
      </c>
      <c r="P1038" s="8">
        <f>_xlfn.IFNA(VLOOKUP(N1038&amp;G1038,'By Class Overall'!A:F,6,FALSE),0)</f>
        <v>90</v>
      </c>
      <c r="Q1038" s="8">
        <f>_xlfn.IFNA(VLOOKUP(N1038&amp;G1038,'By Class Overall'!A:G,7,FALSE),0)</f>
        <v>2</v>
      </c>
    </row>
    <row r="1039" spans="1:17" x14ac:dyDescent="0.25">
      <c r="A1039" s="30">
        <v>5</v>
      </c>
      <c r="B1039" s="8" t="s">
        <v>12</v>
      </c>
      <c r="C1039" s="31" t="s">
        <v>120</v>
      </c>
      <c r="D1039" s="31">
        <v>12</v>
      </c>
      <c r="E1039" s="31">
        <v>2</v>
      </c>
      <c r="F1039" s="31">
        <v>217</v>
      </c>
      <c r="G1039" s="31" t="s">
        <v>72</v>
      </c>
      <c r="H1039" s="31">
        <v>7</v>
      </c>
      <c r="I1039" s="31" t="s">
        <v>834</v>
      </c>
      <c r="J1039" s="32">
        <v>8.6497685185185191E-4</v>
      </c>
      <c r="K1039" s="31">
        <v>6.282</v>
      </c>
      <c r="L1039" s="31" t="s">
        <v>82</v>
      </c>
      <c r="M1039" s="31" t="s">
        <v>42</v>
      </c>
      <c r="N1039" s="31" t="s">
        <v>120</v>
      </c>
      <c r="O1039" s="31">
        <v>40</v>
      </c>
      <c r="P1039" s="8">
        <f>_xlfn.IFNA(VLOOKUP(N1039&amp;G1039,'By Class Overall'!A:F,6,FALSE),0)</f>
        <v>162</v>
      </c>
      <c r="Q1039" s="8">
        <f>_xlfn.IFNA(VLOOKUP(N1039&amp;G1039,'By Class Overall'!A:G,7,FALSE),0)</f>
        <v>1</v>
      </c>
    </row>
    <row r="1040" spans="1:17" x14ac:dyDescent="0.25">
      <c r="A1040" s="30">
        <v>5</v>
      </c>
      <c r="B1040" s="8" t="s">
        <v>12</v>
      </c>
      <c r="C1040" s="31" t="s">
        <v>120</v>
      </c>
      <c r="D1040" s="31">
        <v>13</v>
      </c>
      <c r="E1040" s="31">
        <v>3</v>
      </c>
      <c r="F1040" s="31">
        <v>16</v>
      </c>
      <c r="G1040" s="31" t="s">
        <v>722</v>
      </c>
      <c r="H1040" s="31">
        <v>7</v>
      </c>
      <c r="I1040" s="31" t="s">
        <v>835</v>
      </c>
      <c r="J1040" s="32">
        <v>9.4503472222222222E-4</v>
      </c>
      <c r="K1040" s="31">
        <v>6.9169999999999998</v>
      </c>
      <c r="L1040" s="31" t="s">
        <v>728</v>
      </c>
      <c r="M1040" s="31" t="s">
        <v>729</v>
      </c>
      <c r="N1040" s="31" t="s">
        <v>120</v>
      </c>
      <c r="O1040" s="31">
        <v>32</v>
      </c>
      <c r="P1040" s="8">
        <f>_xlfn.IFNA(VLOOKUP(N1040&amp;G1040,'By Class Overall'!A:F,6,FALSE),0)</f>
        <v>72</v>
      </c>
      <c r="Q1040" s="8">
        <f>_xlfn.IFNA(VLOOKUP(N1040&amp;G1040,'By Class Overall'!A:G,7,FALSE),0)</f>
        <v>5</v>
      </c>
    </row>
    <row r="1041" spans="1:17" x14ac:dyDescent="0.25">
      <c r="A1041" s="30">
        <v>5</v>
      </c>
      <c r="B1041" s="8" t="s">
        <v>12</v>
      </c>
      <c r="C1041" s="31" t="s">
        <v>120</v>
      </c>
      <c r="D1041" s="31">
        <v>14</v>
      </c>
      <c r="E1041" s="31">
        <v>4</v>
      </c>
      <c r="F1041" s="31">
        <v>134</v>
      </c>
      <c r="G1041" s="31" t="s">
        <v>836</v>
      </c>
      <c r="H1041" s="31">
        <v>7</v>
      </c>
      <c r="I1041" s="31" t="s">
        <v>837</v>
      </c>
      <c r="J1041" s="32">
        <v>1.0225694444444447E-3</v>
      </c>
      <c r="K1041" s="31">
        <v>6.6989999999999998</v>
      </c>
      <c r="L1041" s="31" t="s">
        <v>838</v>
      </c>
      <c r="M1041" s="31" t="s">
        <v>839</v>
      </c>
      <c r="N1041" s="31" t="s">
        <v>120</v>
      </c>
      <c r="O1041" s="31">
        <v>26</v>
      </c>
      <c r="P1041" s="8">
        <f>_xlfn.IFNA(VLOOKUP(N1041&amp;G1041,'By Class Overall'!A:F,6,FALSE),0)</f>
        <v>26</v>
      </c>
      <c r="Q1041" s="8">
        <f>_xlfn.IFNA(VLOOKUP(N1041&amp;G1041,'By Class Overall'!A:G,7,FALSE),0)</f>
        <v>11</v>
      </c>
    </row>
    <row r="1042" spans="1:17" x14ac:dyDescent="0.25">
      <c r="A1042" s="30">
        <v>5</v>
      </c>
      <c r="B1042" s="8" t="s">
        <v>12</v>
      </c>
      <c r="C1042" s="31" t="s">
        <v>120</v>
      </c>
      <c r="D1042" s="31">
        <v>15</v>
      </c>
      <c r="E1042" s="31">
        <v>5</v>
      </c>
      <c r="F1042" s="31">
        <v>179</v>
      </c>
      <c r="G1042" s="31" t="s">
        <v>716</v>
      </c>
      <c r="H1042" s="31">
        <v>7</v>
      </c>
      <c r="I1042" s="31" t="s">
        <v>840</v>
      </c>
      <c r="J1042" s="32">
        <v>1.026261574074074E-3</v>
      </c>
      <c r="K1042" s="31">
        <v>0.31900000000000001</v>
      </c>
      <c r="L1042" s="31" t="s">
        <v>717</v>
      </c>
      <c r="M1042" s="31" t="s">
        <v>718</v>
      </c>
      <c r="N1042" s="31" t="s">
        <v>120</v>
      </c>
      <c r="O1042" s="31">
        <v>22</v>
      </c>
      <c r="P1042" s="8">
        <f>_xlfn.IFNA(VLOOKUP(N1042&amp;G1042,'By Class Overall'!A:F,6,FALSE),0)</f>
        <v>54</v>
      </c>
      <c r="Q1042" s="8">
        <f>_xlfn.IFNA(VLOOKUP(N1042&amp;G1042,'By Class Overall'!A:G,7,FALSE),0)</f>
        <v>6</v>
      </c>
    </row>
    <row r="1043" spans="1:17" x14ac:dyDescent="0.25">
      <c r="A1043" s="30">
        <v>5</v>
      </c>
      <c r="B1043" s="8" t="s">
        <v>12</v>
      </c>
      <c r="C1043" s="31" t="s">
        <v>120</v>
      </c>
      <c r="D1043" s="31">
        <v>16</v>
      </c>
      <c r="E1043" s="31">
        <v>6</v>
      </c>
      <c r="F1043" s="31">
        <v>660</v>
      </c>
      <c r="G1043" s="31" t="s">
        <v>35</v>
      </c>
      <c r="H1043" s="31">
        <v>7</v>
      </c>
      <c r="I1043" s="31" t="s">
        <v>841</v>
      </c>
      <c r="J1043" s="32">
        <v>1.2461111111111112E-3</v>
      </c>
      <c r="K1043" s="31">
        <v>18.995000000000001</v>
      </c>
      <c r="L1043" s="31" t="s">
        <v>79</v>
      </c>
      <c r="M1043" s="31" t="s">
        <v>36</v>
      </c>
      <c r="N1043" s="31" t="s">
        <v>120</v>
      </c>
      <c r="O1043" s="31">
        <v>20</v>
      </c>
      <c r="P1043" s="8">
        <f>_xlfn.IFNA(VLOOKUP(N1043&amp;G1043,'By Class Overall'!A:F,6,FALSE),0)</f>
        <v>88</v>
      </c>
      <c r="Q1043" s="8">
        <f>_xlfn.IFNA(VLOOKUP(N1043&amp;G1043,'By Class Overall'!A:G,7,FALSE),0)</f>
        <v>3</v>
      </c>
    </row>
    <row r="1044" spans="1:17" x14ac:dyDescent="0.25">
      <c r="A1044" s="30">
        <v>5</v>
      </c>
      <c r="B1044" s="8" t="s">
        <v>12</v>
      </c>
      <c r="C1044" s="31" t="s">
        <v>120</v>
      </c>
      <c r="D1044" s="31">
        <v>17</v>
      </c>
      <c r="E1044" s="31">
        <v>7</v>
      </c>
      <c r="F1044" s="31">
        <v>56</v>
      </c>
      <c r="G1044" s="31" t="s">
        <v>77</v>
      </c>
      <c r="H1044" s="31">
        <v>6</v>
      </c>
      <c r="I1044" s="31" t="s">
        <v>842</v>
      </c>
      <c r="J1044" s="31" t="s">
        <v>64</v>
      </c>
      <c r="K1044" s="31" t="s">
        <v>64</v>
      </c>
      <c r="L1044" s="31" t="s">
        <v>78</v>
      </c>
      <c r="M1044" s="31" t="s">
        <v>63</v>
      </c>
      <c r="N1044" s="31" t="s">
        <v>120</v>
      </c>
      <c r="O1044" s="31">
        <v>18</v>
      </c>
      <c r="P1044" s="8">
        <f>_xlfn.IFNA(VLOOKUP(N1044&amp;G1044,'By Class Overall'!A:F,6,FALSE),0)</f>
        <v>44</v>
      </c>
      <c r="Q1044" s="8">
        <f>_xlfn.IFNA(VLOOKUP(N1044&amp;G1044,'By Class Overall'!A:G,7,FALSE),0)</f>
        <v>9</v>
      </c>
    </row>
    <row r="1045" spans="1:17" x14ac:dyDescent="0.25">
      <c r="A1045" s="30">
        <v>5</v>
      </c>
      <c r="B1045" s="8" t="s">
        <v>12</v>
      </c>
      <c r="C1045" s="31" t="s">
        <v>120</v>
      </c>
      <c r="D1045" s="31" t="s">
        <v>38</v>
      </c>
      <c r="E1045" s="31" t="s">
        <v>38</v>
      </c>
      <c r="F1045" s="31">
        <v>11</v>
      </c>
      <c r="G1045" s="31" t="s">
        <v>734</v>
      </c>
      <c r="H1045" s="31"/>
      <c r="I1045" s="31" t="s">
        <v>160</v>
      </c>
      <c r="J1045" s="31" t="s">
        <v>38</v>
      </c>
      <c r="K1045" s="31"/>
      <c r="L1045" s="31" t="s">
        <v>15</v>
      </c>
      <c r="M1045" s="31" t="s">
        <v>70</v>
      </c>
      <c r="N1045" s="31" t="s">
        <v>120</v>
      </c>
      <c r="O1045" s="31">
        <v>0</v>
      </c>
      <c r="P1045" s="8">
        <f>_xlfn.IFNA(VLOOKUP(N1045&amp;G1045,'By Class Overall'!A:F,6,FALSE),0)</f>
        <v>0</v>
      </c>
      <c r="Q1045" s="8">
        <f>_xlfn.IFNA(VLOOKUP(N1045&amp;G1045,'By Class Overall'!A:G,7,FALSE),0)</f>
        <v>0</v>
      </c>
    </row>
    <row r="1046" spans="1:17" x14ac:dyDescent="0.25">
      <c r="A1046" s="30">
        <v>5</v>
      </c>
      <c r="B1046" s="8" t="s">
        <v>12</v>
      </c>
      <c r="C1046" s="31" t="s">
        <v>120</v>
      </c>
      <c r="D1046" s="31" t="s">
        <v>38</v>
      </c>
      <c r="E1046" s="31" t="s">
        <v>38</v>
      </c>
      <c r="F1046" s="31">
        <v>743</v>
      </c>
      <c r="G1046" s="31" t="s">
        <v>714</v>
      </c>
      <c r="H1046" s="31"/>
      <c r="I1046" s="31" t="s">
        <v>160</v>
      </c>
      <c r="J1046" s="31" t="s">
        <v>38</v>
      </c>
      <c r="K1046" s="31"/>
      <c r="L1046" s="31" t="s">
        <v>15</v>
      </c>
      <c r="M1046" s="31" t="s">
        <v>715</v>
      </c>
      <c r="N1046" s="31" t="s">
        <v>120</v>
      </c>
      <c r="O1046" s="31">
        <v>0</v>
      </c>
      <c r="P1046" s="8">
        <f>_xlfn.IFNA(VLOOKUP(N1046&amp;G1046,'By Class Overall'!A:F,6,FALSE),0)</f>
        <v>0</v>
      </c>
      <c r="Q1046" s="8">
        <f>_xlfn.IFNA(VLOOKUP(N1046&amp;G1046,'By Class Overall'!A:G,7,FALSE),0)</f>
        <v>0</v>
      </c>
    </row>
    <row r="1047" spans="1:17" x14ac:dyDescent="0.25">
      <c r="A1047" s="30">
        <v>5</v>
      </c>
      <c r="B1047" s="8" t="s">
        <v>12</v>
      </c>
      <c r="C1047" s="31" t="s">
        <v>120</v>
      </c>
      <c r="D1047" s="31" t="s">
        <v>38</v>
      </c>
      <c r="E1047" s="31" t="s">
        <v>38</v>
      </c>
      <c r="F1047" s="31">
        <v>131</v>
      </c>
      <c r="G1047" s="31" t="s">
        <v>200</v>
      </c>
      <c r="H1047" s="31"/>
      <c r="I1047" s="31" t="s">
        <v>160</v>
      </c>
      <c r="J1047" s="31" t="s">
        <v>38</v>
      </c>
      <c r="K1047" s="31"/>
      <c r="L1047" s="31" t="s">
        <v>243</v>
      </c>
      <c r="M1047" s="31" t="s">
        <v>57</v>
      </c>
      <c r="N1047" s="31" t="s">
        <v>120</v>
      </c>
      <c r="O1047" s="31">
        <v>0</v>
      </c>
      <c r="P1047" s="8">
        <f>_xlfn.IFNA(VLOOKUP(N1047&amp;G1047,'By Class Overall'!A:F,6,FALSE),0)</f>
        <v>50</v>
      </c>
      <c r="Q1047" s="8">
        <f>_xlfn.IFNA(VLOOKUP(N1047&amp;G1047,'By Class Overall'!A:G,7,FALSE),0)</f>
        <v>7</v>
      </c>
    </row>
    <row r="1048" spans="1:17" x14ac:dyDescent="0.25">
      <c r="A1048" s="30">
        <v>5</v>
      </c>
      <c r="B1048" s="8" t="s">
        <v>12</v>
      </c>
      <c r="C1048" s="31" t="s">
        <v>131</v>
      </c>
      <c r="D1048">
        <v>1</v>
      </c>
      <c r="E1048">
        <v>1</v>
      </c>
      <c r="F1048" s="31">
        <v>122</v>
      </c>
      <c r="G1048" s="31" t="s">
        <v>56</v>
      </c>
      <c r="H1048" s="31">
        <v>11</v>
      </c>
      <c r="I1048" s="31" t="s">
        <v>843</v>
      </c>
      <c r="J1048" s="31"/>
      <c r="K1048" s="31"/>
      <c r="L1048" s="31" t="s">
        <v>17</v>
      </c>
      <c r="M1048" s="31" t="s">
        <v>511</v>
      </c>
      <c r="N1048" s="31" t="s">
        <v>131</v>
      </c>
      <c r="O1048" s="8">
        <f>VLOOKUP(D1048,'Points and Classes'!A:B,2,FALSE)</f>
        <v>50</v>
      </c>
      <c r="P1048" s="8">
        <f>_xlfn.IFNA(VLOOKUP(N1048&amp;G1048,'By Class Overall'!A:F,6,FALSE),0)</f>
        <v>162</v>
      </c>
      <c r="Q1048" s="8">
        <f>_xlfn.IFNA(VLOOKUP(N1048&amp;G1048,'By Class Overall'!A:G,7,FALSE),0)</f>
        <v>1</v>
      </c>
    </row>
    <row r="1049" spans="1:17" x14ac:dyDescent="0.25">
      <c r="A1049" s="30">
        <v>5</v>
      </c>
      <c r="B1049" s="8" t="s">
        <v>12</v>
      </c>
      <c r="C1049" s="31" t="s">
        <v>131</v>
      </c>
      <c r="D1049">
        <v>2</v>
      </c>
      <c r="E1049">
        <v>1</v>
      </c>
      <c r="F1049" s="31">
        <v>527</v>
      </c>
      <c r="G1049" s="31" t="s">
        <v>49</v>
      </c>
      <c r="H1049" s="31">
        <v>11</v>
      </c>
      <c r="I1049" s="31" t="s">
        <v>853</v>
      </c>
      <c r="J1049" s="31">
        <v>2.3740000000000001</v>
      </c>
      <c r="K1049" s="31">
        <v>2.3740000000000001</v>
      </c>
      <c r="L1049" s="31" t="s">
        <v>15</v>
      </c>
      <c r="M1049" s="31" t="s">
        <v>57</v>
      </c>
      <c r="N1049" s="31" t="s">
        <v>131</v>
      </c>
      <c r="O1049" s="8">
        <f>VLOOKUP(D1049,'Points and Classes'!A:B,2,FALSE)</f>
        <v>40</v>
      </c>
      <c r="P1049" s="8">
        <f>_xlfn.IFNA(VLOOKUP(N1049&amp;G1049,'By Class Overall'!A:F,6,FALSE),0)</f>
        <v>148</v>
      </c>
      <c r="Q1049" s="8">
        <f>_xlfn.IFNA(VLOOKUP(N1049&amp;G1049,'By Class Overall'!A:G,7,FALSE),0)</f>
        <v>2</v>
      </c>
    </row>
    <row r="1050" spans="1:17" x14ac:dyDescent="0.25">
      <c r="A1050" s="30">
        <v>5</v>
      </c>
      <c r="B1050" s="8" t="s">
        <v>12</v>
      </c>
      <c r="C1050" s="31" t="s">
        <v>131</v>
      </c>
      <c r="D1050">
        <v>3</v>
      </c>
      <c r="E1050">
        <v>2</v>
      </c>
      <c r="F1050" s="31">
        <v>53</v>
      </c>
      <c r="G1050" s="31" t="s">
        <v>65</v>
      </c>
      <c r="H1050" s="31">
        <v>11</v>
      </c>
      <c r="I1050" s="31" t="s">
        <v>847</v>
      </c>
      <c r="J1050" s="31">
        <v>3.899</v>
      </c>
      <c r="K1050" s="31">
        <v>1.5249999999999999</v>
      </c>
      <c r="L1050" s="31" t="s">
        <v>17</v>
      </c>
      <c r="M1050" s="31" t="s">
        <v>66</v>
      </c>
      <c r="N1050" s="31" t="s">
        <v>131</v>
      </c>
      <c r="O1050" s="8">
        <f>VLOOKUP(D1050,'Points and Classes'!A:B,2,FALSE)</f>
        <v>32</v>
      </c>
      <c r="P1050" s="8">
        <f>_xlfn.IFNA(VLOOKUP(N1050&amp;G1050,'By Class Overall'!A:F,6,FALSE),0)</f>
        <v>102</v>
      </c>
      <c r="Q1050" s="8">
        <f>_xlfn.IFNA(VLOOKUP(N1050&amp;G1050,'By Class Overall'!A:G,7,FALSE),0)</f>
        <v>3</v>
      </c>
    </row>
    <row r="1051" spans="1:17" x14ac:dyDescent="0.25">
      <c r="A1051" s="30">
        <v>5</v>
      </c>
      <c r="B1051" s="8" t="s">
        <v>12</v>
      </c>
      <c r="C1051" s="31" t="s">
        <v>131</v>
      </c>
      <c r="D1051">
        <v>4</v>
      </c>
      <c r="E1051">
        <v>3</v>
      </c>
      <c r="F1051" s="31">
        <v>121</v>
      </c>
      <c r="G1051" s="31" t="s">
        <v>59</v>
      </c>
      <c r="H1051" s="31">
        <v>11</v>
      </c>
      <c r="I1051" s="31" t="s">
        <v>848</v>
      </c>
      <c r="J1051" s="31">
        <v>5.8869999999999996</v>
      </c>
      <c r="K1051" s="31">
        <v>1.988</v>
      </c>
      <c r="L1051" s="31" t="s">
        <v>60</v>
      </c>
      <c r="M1051" s="31" t="s">
        <v>57</v>
      </c>
      <c r="N1051" s="31" t="s">
        <v>131</v>
      </c>
      <c r="O1051" s="8">
        <f>VLOOKUP(D1051,'Points and Classes'!A:B,2,FALSE)</f>
        <v>26</v>
      </c>
      <c r="P1051" s="8">
        <f>_xlfn.IFNA(VLOOKUP(N1051&amp;G1051,'By Class Overall'!A:F,6,FALSE),0)</f>
        <v>82</v>
      </c>
      <c r="Q1051" s="8">
        <f>_xlfn.IFNA(VLOOKUP(N1051&amp;G1051,'By Class Overall'!A:G,7,FALSE),0)</f>
        <v>5</v>
      </c>
    </row>
    <row r="1052" spans="1:17" x14ac:dyDescent="0.25">
      <c r="A1052" s="30">
        <v>5</v>
      </c>
      <c r="B1052" s="8" t="s">
        <v>12</v>
      </c>
      <c r="C1052" s="31" t="s">
        <v>131</v>
      </c>
      <c r="D1052">
        <v>5</v>
      </c>
      <c r="E1052">
        <v>4</v>
      </c>
      <c r="F1052" s="31">
        <v>951</v>
      </c>
      <c r="G1052" s="31" t="s">
        <v>725</v>
      </c>
      <c r="H1052" s="31">
        <v>11</v>
      </c>
      <c r="I1052" s="31" t="s">
        <v>854</v>
      </c>
      <c r="J1052" s="31">
        <v>19.68</v>
      </c>
      <c r="K1052" s="31">
        <v>13.792999999999999</v>
      </c>
      <c r="L1052" s="31" t="s">
        <v>17</v>
      </c>
      <c r="M1052" s="31" t="s">
        <v>726</v>
      </c>
      <c r="N1052" s="31" t="s">
        <v>131</v>
      </c>
      <c r="O1052" s="8">
        <f>VLOOKUP(D1052,'Points and Classes'!A:B,2,FALSE)</f>
        <v>22</v>
      </c>
      <c r="P1052" s="8">
        <f>_xlfn.IFNA(VLOOKUP(N1052&amp;G1052,'By Class Overall'!A:F,6,FALSE),0)</f>
        <v>31</v>
      </c>
      <c r="Q1052" s="8">
        <f>_xlfn.IFNA(VLOOKUP(N1052&amp;G1052,'By Class Overall'!A:G,7,FALSE),0)</f>
        <v>15</v>
      </c>
    </row>
    <row r="1053" spans="1:17" x14ac:dyDescent="0.25">
      <c r="A1053" s="30">
        <v>5</v>
      </c>
      <c r="B1053" s="8" t="s">
        <v>12</v>
      </c>
      <c r="C1053" s="31" t="s">
        <v>131</v>
      </c>
      <c r="D1053">
        <v>6</v>
      </c>
      <c r="E1053">
        <v>5</v>
      </c>
      <c r="F1053" s="31">
        <v>177</v>
      </c>
      <c r="G1053" s="31" t="s">
        <v>51</v>
      </c>
      <c r="H1053" s="31">
        <v>11</v>
      </c>
      <c r="I1053" s="31" t="s">
        <v>849</v>
      </c>
      <c r="J1053" s="31">
        <v>19.736999999999998</v>
      </c>
      <c r="K1053" s="31">
        <v>5.7000000000000002E-2</v>
      </c>
      <c r="L1053" s="31" t="s">
        <v>28</v>
      </c>
      <c r="M1053" s="31" t="s">
        <v>52</v>
      </c>
      <c r="N1053" s="31" t="s">
        <v>131</v>
      </c>
      <c r="O1053" s="8">
        <f>VLOOKUP(D1053,'Points and Classes'!A:B,2,FALSE)</f>
        <v>20</v>
      </c>
      <c r="P1053" s="8">
        <f>_xlfn.IFNA(VLOOKUP(N1053&amp;G1053,'By Class Overall'!A:F,6,FALSE),0)</f>
        <v>37</v>
      </c>
      <c r="Q1053" s="8">
        <f>_xlfn.IFNA(VLOOKUP(N1053&amp;G1053,'By Class Overall'!A:G,7,FALSE),0)</f>
        <v>11</v>
      </c>
    </row>
    <row r="1054" spans="1:17" x14ac:dyDescent="0.25">
      <c r="A1054" s="30">
        <v>5</v>
      </c>
      <c r="B1054" s="8" t="s">
        <v>12</v>
      </c>
      <c r="C1054" s="31" t="s">
        <v>131</v>
      </c>
      <c r="D1054">
        <v>7</v>
      </c>
      <c r="E1054">
        <v>6</v>
      </c>
      <c r="F1054" s="31" t="s">
        <v>465</v>
      </c>
      <c r="G1054" s="31" t="s">
        <v>466</v>
      </c>
      <c r="H1054" s="31">
        <v>11</v>
      </c>
      <c r="I1054" s="31" t="s">
        <v>850</v>
      </c>
      <c r="J1054" s="31">
        <v>24.568999999999999</v>
      </c>
      <c r="K1054" s="31">
        <v>4.8319999999999999</v>
      </c>
      <c r="L1054" s="31" t="s">
        <v>28</v>
      </c>
      <c r="M1054" s="31" t="s">
        <v>419</v>
      </c>
      <c r="N1054" s="31" t="s">
        <v>131</v>
      </c>
      <c r="O1054" s="8">
        <f>VLOOKUP(D1054,'Points and Classes'!A:B,2,FALSE)</f>
        <v>18</v>
      </c>
      <c r="P1054" s="8">
        <f>_xlfn.IFNA(VLOOKUP(N1054&amp;G1054,'By Class Overall'!A:F,6,FALSE),0)</f>
        <v>18</v>
      </c>
      <c r="Q1054" s="8">
        <f>_xlfn.IFNA(VLOOKUP(N1054&amp;G1054,'By Class Overall'!A:G,7,FALSE),0)</f>
        <v>19</v>
      </c>
    </row>
    <row r="1055" spans="1:17" x14ac:dyDescent="0.25">
      <c r="A1055" s="30">
        <v>5</v>
      </c>
      <c r="B1055" s="8" t="s">
        <v>12</v>
      </c>
      <c r="C1055" s="31" t="s">
        <v>131</v>
      </c>
      <c r="D1055">
        <v>8</v>
      </c>
      <c r="E1055">
        <v>2</v>
      </c>
      <c r="F1055" s="31">
        <v>93</v>
      </c>
      <c r="G1055" s="31" t="s">
        <v>262</v>
      </c>
      <c r="H1055" s="31">
        <v>11</v>
      </c>
      <c r="I1055" s="31" t="s">
        <v>855</v>
      </c>
      <c r="J1055" s="31">
        <v>25.117000000000001</v>
      </c>
      <c r="K1055" s="31">
        <v>0.54800000000000004</v>
      </c>
      <c r="L1055" s="31" t="s">
        <v>15</v>
      </c>
      <c r="M1055" s="31" t="s">
        <v>264</v>
      </c>
      <c r="N1055" s="31" t="s">
        <v>131</v>
      </c>
      <c r="O1055" s="8">
        <f>VLOOKUP(D1055,'Points and Classes'!A:B,2,FALSE)</f>
        <v>16</v>
      </c>
      <c r="P1055" s="8">
        <f>_xlfn.IFNA(VLOOKUP(N1055&amp;G1055,'By Class Overall'!A:F,6,FALSE),0)</f>
        <v>47</v>
      </c>
      <c r="Q1055" s="8">
        <f>_xlfn.IFNA(VLOOKUP(N1055&amp;G1055,'By Class Overall'!A:G,7,FALSE),0)</f>
        <v>8</v>
      </c>
    </row>
    <row r="1056" spans="1:17" x14ac:dyDescent="0.25">
      <c r="A1056" s="30">
        <v>5</v>
      </c>
      <c r="B1056" s="8" t="s">
        <v>12</v>
      </c>
      <c r="C1056" s="31" t="s">
        <v>131</v>
      </c>
      <c r="D1056">
        <v>9</v>
      </c>
      <c r="E1056">
        <v>3</v>
      </c>
      <c r="F1056" s="31">
        <v>22</v>
      </c>
      <c r="G1056" s="31" t="s">
        <v>21</v>
      </c>
      <c r="H1056" s="31">
        <v>11</v>
      </c>
      <c r="I1056" s="31" t="s">
        <v>856</v>
      </c>
      <c r="J1056" s="31">
        <v>44.47</v>
      </c>
      <c r="K1056" s="31">
        <v>19.353000000000002</v>
      </c>
      <c r="L1056" s="31" t="s">
        <v>15</v>
      </c>
      <c r="M1056" s="31" t="s">
        <v>67</v>
      </c>
      <c r="N1056" s="31" t="s">
        <v>131</v>
      </c>
      <c r="O1056" s="8">
        <f>VLOOKUP(D1056,'Points and Classes'!A:B,2,FALSE)</f>
        <v>14</v>
      </c>
      <c r="P1056" s="8">
        <f>_xlfn.IFNA(VLOOKUP(N1056&amp;G1056,'By Class Overall'!A:F,6,FALSE),0)</f>
        <v>37</v>
      </c>
      <c r="Q1056" s="8">
        <f>_xlfn.IFNA(VLOOKUP(N1056&amp;G1056,'By Class Overall'!A:G,7,FALSE),0)</f>
        <v>11</v>
      </c>
    </row>
    <row r="1057" spans="1:17" x14ac:dyDescent="0.25">
      <c r="A1057" s="30">
        <v>5</v>
      </c>
      <c r="B1057" s="8" t="s">
        <v>12</v>
      </c>
      <c r="C1057" s="31" t="s">
        <v>131</v>
      </c>
      <c r="D1057">
        <v>10</v>
      </c>
      <c r="E1057">
        <v>7</v>
      </c>
      <c r="F1057" s="31">
        <v>10</v>
      </c>
      <c r="G1057" s="31" t="s">
        <v>143</v>
      </c>
      <c r="H1057" s="31">
        <v>11</v>
      </c>
      <c r="I1057" s="31" t="s">
        <v>844</v>
      </c>
      <c r="J1057" s="31">
        <v>54.625999999999998</v>
      </c>
      <c r="K1057" s="31">
        <v>10.156000000000001</v>
      </c>
      <c r="L1057" s="31" t="s">
        <v>211</v>
      </c>
      <c r="M1057" s="31" t="s">
        <v>162</v>
      </c>
      <c r="N1057" s="31" t="s">
        <v>131</v>
      </c>
      <c r="O1057" s="13">
        <f>VLOOKUP(D1057,'Points and Classes'!A:B,2,FALSE)</f>
        <v>12</v>
      </c>
      <c r="P1057" s="8">
        <f>_xlfn.IFNA(VLOOKUP(N1057&amp;G1057,'By Class Overall'!A:F,6,FALSE),0)</f>
        <v>56</v>
      </c>
      <c r="Q1057" s="8">
        <f>_xlfn.IFNA(VLOOKUP(N1057&amp;G1057,'By Class Overall'!A:G,7,FALSE),0)</f>
        <v>6</v>
      </c>
    </row>
    <row r="1058" spans="1:17" x14ac:dyDescent="0.25">
      <c r="A1058" s="30">
        <v>5</v>
      </c>
      <c r="B1058" s="8" t="s">
        <v>12</v>
      </c>
      <c r="C1058" s="31" t="s">
        <v>131</v>
      </c>
      <c r="D1058">
        <v>11</v>
      </c>
      <c r="E1058">
        <v>8</v>
      </c>
      <c r="F1058" s="31">
        <v>365</v>
      </c>
      <c r="G1058" s="31" t="s">
        <v>58</v>
      </c>
      <c r="H1058" s="31">
        <v>11</v>
      </c>
      <c r="I1058" s="31" t="s">
        <v>845</v>
      </c>
      <c r="J1058" s="31">
        <v>54.972999999999999</v>
      </c>
      <c r="K1058" s="31">
        <v>0.34699999999999998</v>
      </c>
      <c r="L1058" s="31" t="s">
        <v>28</v>
      </c>
      <c r="M1058" s="31" t="s">
        <v>70</v>
      </c>
      <c r="N1058" s="31" t="s">
        <v>131</v>
      </c>
      <c r="O1058" s="13">
        <f>VLOOKUP(D1058,'Points and Classes'!A:B,2,FALSE)</f>
        <v>10</v>
      </c>
      <c r="P1058" s="8">
        <f>_xlfn.IFNA(VLOOKUP(N1058&amp;G1058,'By Class Overall'!A:F,6,FALSE),0)</f>
        <v>36</v>
      </c>
      <c r="Q1058" s="8">
        <f>_xlfn.IFNA(VLOOKUP(N1058&amp;G1058,'By Class Overall'!A:G,7,FALSE),0)</f>
        <v>13</v>
      </c>
    </row>
    <row r="1059" spans="1:17" x14ac:dyDescent="0.25">
      <c r="A1059" s="30">
        <v>5</v>
      </c>
      <c r="B1059" s="8" t="s">
        <v>12</v>
      </c>
      <c r="C1059" s="31" t="s">
        <v>131</v>
      </c>
      <c r="D1059">
        <v>12</v>
      </c>
      <c r="E1059">
        <v>9</v>
      </c>
      <c r="F1059" s="31">
        <v>39</v>
      </c>
      <c r="G1059" s="31" t="s">
        <v>53</v>
      </c>
      <c r="H1059" s="31">
        <v>11</v>
      </c>
      <c r="I1059" s="31" t="s">
        <v>846</v>
      </c>
      <c r="J1059" s="31">
        <v>55.177999999999997</v>
      </c>
      <c r="K1059" s="31">
        <v>0.20499999999999999</v>
      </c>
      <c r="L1059" s="31" t="s">
        <v>34</v>
      </c>
      <c r="M1059" s="31" t="s">
        <v>55</v>
      </c>
      <c r="N1059" s="31" t="s">
        <v>131</v>
      </c>
      <c r="O1059" s="13">
        <f>VLOOKUP(D1059,'Points and Classes'!A:B,2,FALSE)</f>
        <v>9</v>
      </c>
      <c r="P1059" s="8">
        <f>_xlfn.IFNA(VLOOKUP(N1059&amp;G1059,'By Class Overall'!A:F,6,FALSE),0)</f>
        <v>44</v>
      </c>
      <c r="Q1059" s="8">
        <f>_xlfn.IFNA(VLOOKUP(N1059&amp;G1059,'By Class Overall'!A:G,7,FALSE),0)</f>
        <v>9</v>
      </c>
    </row>
    <row r="1060" spans="1:17" x14ac:dyDescent="0.25">
      <c r="A1060" s="30">
        <v>5</v>
      </c>
      <c r="B1060" s="8" t="s">
        <v>12</v>
      </c>
      <c r="C1060" s="31" t="s">
        <v>131</v>
      </c>
      <c r="D1060" s="31" t="s">
        <v>151</v>
      </c>
      <c r="E1060" s="31" t="s">
        <v>151</v>
      </c>
      <c r="F1060" s="31">
        <v>46</v>
      </c>
      <c r="G1060" s="31" t="s">
        <v>708</v>
      </c>
      <c r="H1060" s="31"/>
      <c r="I1060" s="31" t="s">
        <v>160</v>
      </c>
      <c r="J1060" s="31" t="s">
        <v>151</v>
      </c>
      <c r="K1060" s="31"/>
      <c r="L1060" s="31" t="s">
        <v>34</v>
      </c>
      <c r="M1060" s="31" t="s">
        <v>709</v>
      </c>
      <c r="N1060" s="31" t="s">
        <v>131</v>
      </c>
      <c r="O1060" s="13">
        <v>0</v>
      </c>
      <c r="P1060" s="8">
        <f>_xlfn.IFNA(VLOOKUP(N1060&amp;G1060,'By Class Overall'!A:F,6,FALSE),0)</f>
        <v>0</v>
      </c>
      <c r="Q1060" s="8">
        <f>_xlfn.IFNA(VLOOKUP(N1060&amp;G1060,'By Class Overall'!A:G,7,FALSE),0)</f>
        <v>26</v>
      </c>
    </row>
    <row r="1061" spans="1:17" x14ac:dyDescent="0.25">
      <c r="A1061" s="30">
        <v>5</v>
      </c>
      <c r="B1061" s="8" t="s">
        <v>12</v>
      </c>
      <c r="C1061" s="31" t="s">
        <v>131</v>
      </c>
      <c r="D1061" s="31" t="s">
        <v>151</v>
      </c>
      <c r="E1061" s="31" t="s">
        <v>151</v>
      </c>
      <c r="F1061" s="31">
        <v>84</v>
      </c>
      <c r="G1061" s="31" t="s">
        <v>45</v>
      </c>
      <c r="H1061" s="31"/>
      <c r="I1061" s="31" t="s">
        <v>160</v>
      </c>
      <c r="J1061" s="31" t="s">
        <v>151</v>
      </c>
      <c r="K1061" s="31"/>
      <c r="L1061" s="31" t="s">
        <v>15</v>
      </c>
      <c r="M1061" s="31" t="s">
        <v>46</v>
      </c>
      <c r="N1061" s="31" t="s">
        <v>131</v>
      </c>
      <c r="O1061" s="8">
        <v>0</v>
      </c>
      <c r="P1061" s="8">
        <f>_xlfn.IFNA(VLOOKUP(N1061&amp;G1061,'By Class Overall'!A:F,6,FALSE),0)</f>
        <v>26</v>
      </c>
      <c r="Q1061" s="8">
        <f>_xlfn.IFNA(VLOOKUP(N1061&amp;G1061,'By Class Overall'!A:G,7,FALSE),0)</f>
        <v>16</v>
      </c>
    </row>
    <row r="1062" spans="1:17" x14ac:dyDescent="0.25">
      <c r="A1062" s="30">
        <v>5</v>
      </c>
      <c r="B1062" s="8" t="s">
        <v>12</v>
      </c>
      <c r="C1062" s="31" t="s">
        <v>131</v>
      </c>
      <c r="D1062" s="31" t="s">
        <v>151</v>
      </c>
      <c r="E1062" s="31" t="s">
        <v>151</v>
      </c>
      <c r="F1062" s="31">
        <v>178</v>
      </c>
      <c r="G1062" s="31" t="s">
        <v>744</v>
      </c>
      <c r="H1062" s="31"/>
      <c r="I1062" s="31" t="s">
        <v>160</v>
      </c>
      <c r="J1062" s="31" t="s">
        <v>151</v>
      </c>
      <c r="K1062" s="31"/>
      <c r="L1062" s="31" t="s">
        <v>746</v>
      </c>
      <c r="M1062" s="31" t="s">
        <v>747</v>
      </c>
      <c r="N1062" s="31" t="s">
        <v>131</v>
      </c>
      <c r="O1062" s="8">
        <v>0</v>
      </c>
      <c r="P1062" s="8">
        <f>_xlfn.IFNA(VLOOKUP(N1062&amp;G1062,'By Class Overall'!A:F,6,FALSE),0)</f>
        <v>0</v>
      </c>
      <c r="Q1062" s="8">
        <f>_xlfn.IFNA(VLOOKUP(N1062&amp;G1062,'By Class Overall'!A:G,7,FALSE),0)</f>
        <v>26</v>
      </c>
    </row>
    <row r="1063" spans="1:17" x14ac:dyDescent="0.25">
      <c r="A1063" s="30">
        <v>5</v>
      </c>
      <c r="B1063" s="8" t="s">
        <v>12</v>
      </c>
      <c r="C1063" s="31" t="s">
        <v>131</v>
      </c>
      <c r="D1063" s="31" t="s">
        <v>151</v>
      </c>
      <c r="E1063" s="31" t="s">
        <v>151</v>
      </c>
      <c r="F1063" s="31">
        <v>258</v>
      </c>
      <c r="G1063" s="31" t="s">
        <v>75</v>
      </c>
      <c r="H1063" s="31">
        <v>3</v>
      </c>
      <c r="I1063" s="31" t="s">
        <v>851</v>
      </c>
      <c r="J1063" s="31" t="s">
        <v>151</v>
      </c>
      <c r="K1063" s="31" t="s">
        <v>64</v>
      </c>
      <c r="L1063" s="31" t="s">
        <v>34</v>
      </c>
      <c r="M1063" s="31" t="s">
        <v>76</v>
      </c>
      <c r="N1063" s="31" t="s">
        <v>131</v>
      </c>
      <c r="O1063" s="8">
        <v>0</v>
      </c>
      <c r="P1063" s="8">
        <f>_xlfn.IFNA(VLOOKUP(N1063&amp;G1063,'By Class Overall'!A:F,6,FALSE),0)</f>
        <v>0</v>
      </c>
      <c r="Q1063" s="8">
        <f>_xlfn.IFNA(VLOOKUP(N1063&amp;G1063,'By Class Overall'!A:G,7,FALSE),0)</f>
        <v>26</v>
      </c>
    </row>
    <row r="1064" spans="1:17" x14ac:dyDescent="0.25">
      <c r="A1064" s="30">
        <v>5</v>
      </c>
      <c r="B1064" s="8" t="s">
        <v>12</v>
      </c>
      <c r="C1064" s="31" t="s">
        <v>131</v>
      </c>
      <c r="D1064" s="31" t="s">
        <v>151</v>
      </c>
      <c r="E1064" s="31" t="s">
        <v>151</v>
      </c>
      <c r="F1064" s="31">
        <v>174</v>
      </c>
      <c r="G1064" s="31" t="s">
        <v>144</v>
      </c>
      <c r="H1064" s="31">
        <v>3</v>
      </c>
      <c r="I1064" s="31" t="s">
        <v>852</v>
      </c>
      <c r="J1064" s="31" t="s">
        <v>151</v>
      </c>
      <c r="K1064" s="31">
        <v>1.9470000000000001</v>
      </c>
      <c r="L1064" s="31" t="s">
        <v>28</v>
      </c>
      <c r="M1064" s="31" t="s">
        <v>89</v>
      </c>
      <c r="N1064" s="31" t="s">
        <v>131</v>
      </c>
      <c r="O1064" s="8">
        <v>0</v>
      </c>
      <c r="P1064" s="8">
        <f>_xlfn.IFNA(VLOOKUP(N1064&amp;G1064,'By Class Overall'!A:F,6,FALSE),0)</f>
        <v>50</v>
      </c>
      <c r="Q1064" s="8">
        <f>_xlfn.IFNA(VLOOKUP(N1064&amp;G1064,'By Class Overall'!A:G,7,FALSE),0)</f>
        <v>7</v>
      </c>
    </row>
    <row r="1065" spans="1:17" x14ac:dyDescent="0.25">
      <c r="A1065" s="30">
        <v>5</v>
      </c>
      <c r="B1065" s="8" t="s">
        <v>12</v>
      </c>
      <c r="C1065" s="31" t="s">
        <v>131</v>
      </c>
      <c r="D1065" s="31" t="s">
        <v>151</v>
      </c>
      <c r="E1065" s="31" t="s">
        <v>151</v>
      </c>
      <c r="F1065" s="31">
        <v>870</v>
      </c>
      <c r="G1065" s="31" t="s">
        <v>782</v>
      </c>
      <c r="H1065" s="31">
        <v>4</v>
      </c>
      <c r="I1065" s="31" t="s">
        <v>857</v>
      </c>
      <c r="J1065" s="31" t="s">
        <v>151</v>
      </c>
      <c r="K1065" s="31" t="s">
        <v>858</v>
      </c>
      <c r="L1065" s="31" t="s">
        <v>44</v>
      </c>
      <c r="M1065" s="31" t="s">
        <v>784</v>
      </c>
      <c r="N1065" s="31" t="s">
        <v>131</v>
      </c>
      <c r="O1065" s="8">
        <v>0</v>
      </c>
      <c r="P1065" s="8">
        <f>_xlfn.IFNA(VLOOKUP(N1065&amp;G1065,'By Class Overall'!A:F,6,FALSE),0)</f>
        <v>0</v>
      </c>
      <c r="Q1065" s="8">
        <f>_xlfn.IFNA(VLOOKUP(N1065&amp;G1065,'By Class Overall'!A:G,7,FALSE),0)</f>
        <v>26</v>
      </c>
    </row>
    <row r="1066" spans="1:17" x14ac:dyDescent="0.25">
      <c r="A1066" s="30">
        <v>5</v>
      </c>
      <c r="B1066" s="8" t="s">
        <v>12</v>
      </c>
      <c r="C1066" s="31" t="s">
        <v>131</v>
      </c>
      <c r="D1066" s="31" t="s">
        <v>151</v>
      </c>
      <c r="E1066" s="31" t="s">
        <v>151</v>
      </c>
      <c r="F1066" s="31">
        <v>11</v>
      </c>
      <c r="G1066" s="31" t="s">
        <v>734</v>
      </c>
      <c r="H1066" s="31">
        <v>2</v>
      </c>
      <c r="I1066" s="31" t="s">
        <v>859</v>
      </c>
      <c r="J1066" s="31" t="s">
        <v>151</v>
      </c>
      <c r="K1066" s="31" t="s">
        <v>64</v>
      </c>
      <c r="L1066" s="31" t="s">
        <v>15</v>
      </c>
      <c r="M1066" s="31" t="s">
        <v>70</v>
      </c>
      <c r="N1066" s="31" t="s">
        <v>131</v>
      </c>
      <c r="O1066" s="13">
        <v>0</v>
      </c>
      <c r="P1066" s="8">
        <f>_xlfn.IFNA(VLOOKUP(N1066&amp;G1066,'By Class Overall'!A:F,6,FALSE),0)</f>
        <v>0</v>
      </c>
      <c r="Q1066" s="8">
        <f>_xlfn.IFNA(VLOOKUP(N1066&amp;G1066,'By Class Overall'!A:G,7,FALSE),0)</f>
        <v>26</v>
      </c>
    </row>
    <row r="1067" spans="1:17" x14ac:dyDescent="0.25">
      <c r="A1067" s="30">
        <v>5</v>
      </c>
      <c r="B1067" s="8" t="s">
        <v>12</v>
      </c>
      <c r="C1067" s="31" t="s">
        <v>118</v>
      </c>
      <c r="D1067" s="34">
        <v>1</v>
      </c>
      <c r="E1067" s="34">
        <v>1</v>
      </c>
      <c r="F1067" s="31">
        <v>122</v>
      </c>
      <c r="G1067" s="31" t="s">
        <v>56</v>
      </c>
      <c r="H1067" s="31">
        <v>11</v>
      </c>
      <c r="I1067" s="31" t="s">
        <v>843</v>
      </c>
      <c r="J1067" s="31"/>
      <c r="K1067" s="31"/>
      <c r="L1067" s="31" t="s">
        <v>17</v>
      </c>
      <c r="M1067" s="31" t="s">
        <v>511</v>
      </c>
      <c r="N1067" s="31" t="s">
        <v>118</v>
      </c>
      <c r="O1067" s="13">
        <f>VLOOKUP(E1067,'Points and Classes'!A:B,2,FALSE)</f>
        <v>50</v>
      </c>
      <c r="P1067" s="8">
        <f>_xlfn.IFNA(VLOOKUP(N1067&amp;G1067,'By Class Overall'!A:F,6,FALSE),0)</f>
        <v>172</v>
      </c>
      <c r="Q1067" s="8">
        <f>_xlfn.IFNA(VLOOKUP(N1067&amp;G1067,'By Class Overall'!A:G,7,FALSE),0)</f>
        <v>1</v>
      </c>
    </row>
    <row r="1068" spans="1:17" x14ac:dyDescent="0.25">
      <c r="A1068" s="30">
        <v>5</v>
      </c>
      <c r="B1068" s="8" t="s">
        <v>12</v>
      </c>
      <c r="C1068" s="31" t="s">
        <v>118</v>
      </c>
      <c r="D1068" s="34">
        <v>3</v>
      </c>
      <c r="E1068" s="34">
        <v>2</v>
      </c>
      <c r="F1068" s="31">
        <v>53</v>
      </c>
      <c r="G1068" s="31" t="s">
        <v>65</v>
      </c>
      <c r="H1068" s="31">
        <v>11</v>
      </c>
      <c r="I1068" s="31" t="s">
        <v>847</v>
      </c>
      <c r="J1068" s="31">
        <v>3.899</v>
      </c>
      <c r="K1068" s="31">
        <v>1.5249999999999999</v>
      </c>
      <c r="L1068" s="31" t="s">
        <v>17</v>
      </c>
      <c r="M1068" s="31" t="s">
        <v>66</v>
      </c>
      <c r="N1068" s="31" t="s">
        <v>118</v>
      </c>
      <c r="O1068" s="13">
        <f>VLOOKUP(E1068,'Points and Classes'!A:B,2,FALSE)</f>
        <v>40</v>
      </c>
      <c r="P1068" s="8">
        <f>_xlfn.IFNA(VLOOKUP(N1068&amp;G1068,'By Class Overall'!A:F,6,FALSE),0)</f>
        <v>124</v>
      </c>
      <c r="Q1068" s="8">
        <f>_xlfn.IFNA(VLOOKUP(N1068&amp;G1068,'By Class Overall'!A:G,7,FALSE),0)</f>
        <v>2</v>
      </c>
    </row>
    <row r="1069" spans="1:17" x14ac:dyDescent="0.25">
      <c r="A1069" s="30">
        <v>5</v>
      </c>
      <c r="B1069" s="8" t="s">
        <v>12</v>
      </c>
      <c r="C1069" s="31" t="s">
        <v>118</v>
      </c>
      <c r="D1069" s="34">
        <v>4</v>
      </c>
      <c r="E1069" s="34">
        <v>3</v>
      </c>
      <c r="F1069" s="31">
        <v>121</v>
      </c>
      <c r="G1069" s="31" t="s">
        <v>59</v>
      </c>
      <c r="H1069" s="31">
        <v>11</v>
      </c>
      <c r="I1069" s="31" t="s">
        <v>848</v>
      </c>
      <c r="J1069" s="31">
        <v>5.8869999999999996</v>
      </c>
      <c r="K1069" s="31">
        <v>1.988</v>
      </c>
      <c r="L1069" s="31" t="s">
        <v>60</v>
      </c>
      <c r="M1069" s="31" t="s">
        <v>57</v>
      </c>
      <c r="N1069" s="31" t="s">
        <v>118</v>
      </c>
      <c r="O1069" s="13">
        <f>VLOOKUP(E1069,'Points and Classes'!A:B,2,FALSE)</f>
        <v>32</v>
      </c>
      <c r="P1069" s="8">
        <f>_xlfn.IFNA(VLOOKUP(N1069&amp;G1069,'By Class Overall'!A:F,6,FALSE),0)</f>
        <v>96</v>
      </c>
      <c r="Q1069" s="8">
        <f>_xlfn.IFNA(VLOOKUP(N1069&amp;G1069,'By Class Overall'!A:G,7,FALSE),0)</f>
        <v>4</v>
      </c>
    </row>
    <row r="1070" spans="1:17" x14ac:dyDescent="0.25">
      <c r="A1070" s="30">
        <v>5</v>
      </c>
      <c r="B1070" s="8" t="s">
        <v>12</v>
      </c>
      <c r="C1070" s="31" t="s">
        <v>118</v>
      </c>
      <c r="D1070" s="34">
        <v>6</v>
      </c>
      <c r="E1070" s="34">
        <v>5</v>
      </c>
      <c r="F1070" s="31">
        <v>177</v>
      </c>
      <c r="G1070" s="31" t="s">
        <v>51</v>
      </c>
      <c r="H1070" s="31">
        <v>11</v>
      </c>
      <c r="I1070" s="31" t="s">
        <v>849</v>
      </c>
      <c r="J1070" s="31">
        <v>19.736999999999998</v>
      </c>
      <c r="K1070" s="31">
        <v>5.7000000000000002E-2</v>
      </c>
      <c r="L1070" s="31" t="s">
        <v>28</v>
      </c>
      <c r="M1070" s="31" t="s">
        <v>52</v>
      </c>
      <c r="N1070" s="31" t="s">
        <v>118</v>
      </c>
      <c r="O1070" s="13">
        <f>VLOOKUP(E1070,'Points and Classes'!A:B,2,FALSE)</f>
        <v>22</v>
      </c>
      <c r="P1070" s="8">
        <f>_xlfn.IFNA(VLOOKUP(N1070&amp;G1070,'By Class Overall'!A:F,6,FALSE),0)</f>
        <v>50</v>
      </c>
      <c r="Q1070" s="8">
        <f>_xlfn.IFNA(VLOOKUP(N1070&amp;G1070,'By Class Overall'!A:G,7,FALSE),0)</f>
        <v>8</v>
      </c>
    </row>
    <row r="1071" spans="1:17" x14ac:dyDescent="0.25">
      <c r="A1071" s="30">
        <v>5</v>
      </c>
      <c r="B1071" s="8" t="s">
        <v>12</v>
      </c>
      <c r="C1071" s="31" t="s">
        <v>118</v>
      </c>
      <c r="D1071" s="34">
        <v>7</v>
      </c>
      <c r="E1071" s="34">
        <v>6</v>
      </c>
      <c r="F1071" s="31" t="s">
        <v>465</v>
      </c>
      <c r="G1071" s="31" t="s">
        <v>466</v>
      </c>
      <c r="H1071" s="31">
        <v>11</v>
      </c>
      <c r="I1071" s="31" t="s">
        <v>850</v>
      </c>
      <c r="J1071" s="31">
        <v>24.568999999999999</v>
      </c>
      <c r="K1071" s="31">
        <v>4.8319999999999999</v>
      </c>
      <c r="L1071" s="31" t="s">
        <v>28</v>
      </c>
      <c r="M1071" s="31" t="s">
        <v>419</v>
      </c>
      <c r="N1071" s="31" t="s">
        <v>118</v>
      </c>
      <c r="O1071" s="13">
        <f>VLOOKUP(E1071,'Points and Classes'!A:B,2,FALSE)</f>
        <v>20</v>
      </c>
      <c r="P1071" s="8">
        <f>_xlfn.IFNA(VLOOKUP(N1071&amp;G1071,'By Class Overall'!A:F,6,FALSE),0)</f>
        <v>20</v>
      </c>
      <c r="Q1071" s="8">
        <f>_xlfn.IFNA(VLOOKUP(N1071&amp;G1071,'By Class Overall'!A:G,7,FALSE),0)</f>
        <v>15</v>
      </c>
    </row>
    <row r="1072" spans="1:17" x14ac:dyDescent="0.25">
      <c r="A1072" s="30">
        <v>5</v>
      </c>
      <c r="B1072" s="8" t="s">
        <v>12</v>
      </c>
      <c r="C1072" s="31" t="s">
        <v>118</v>
      </c>
      <c r="D1072" s="34">
        <v>10</v>
      </c>
      <c r="E1072" s="34">
        <v>7</v>
      </c>
      <c r="F1072" s="31">
        <v>10</v>
      </c>
      <c r="G1072" s="31" t="s">
        <v>143</v>
      </c>
      <c r="H1072" s="31">
        <v>11</v>
      </c>
      <c r="I1072" s="31" t="s">
        <v>844</v>
      </c>
      <c r="J1072" s="31">
        <v>54.625999999999998</v>
      </c>
      <c r="K1072" s="31">
        <v>10.156000000000001</v>
      </c>
      <c r="L1072" s="31" t="s">
        <v>211</v>
      </c>
      <c r="M1072" s="31" t="s">
        <v>162</v>
      </c>
      <c r="N1072" s="31" t="s">
        <v>118</v>
      </c>
      <c r="O1072" s="13">
        <f>VLOOKUP(E1072,'Points and Classes'!A:B,2,FALSE)</f>
        <v>18</v>
      </c>
      <c r="P1072" s="8">
        <f>_xlfn.IFNA(VLOOKUP(N1072&amp;G1072,'By Class Overall'!A:F,6,FALSE),0)</f>
        <v>76</v>
      </c>
      <c r="Q1072" s="8">
        <f>_xlfn.IFNA(VLOOKUP(N1072&amp;G1072,'By Class Overall'!A:G,7,FALSE),0)</f>
        <v>5</v>
      </c>
    </row>
    <row r="1073" spans="1:17" x14ac:dyDescent="0.25">
      <c r="A1073" s="30">
        <v>5</v>
      </c>
      <c r="B1073" s="8" t="s">
        <v>12</v>
      </c>
      <c r="C1073" s="31" t="s">
        <v>118</v>
      </c>
      <c r="D1073" s="34">
        <v>11</v>
      </c>
      <c r="E1073" s="34">
        <v>8</v>
      </c>
      <c r="F1073" s="31">
        <v>365</v>
      </c>
      <c r="G1073" s="31" t="s">
        <v>58</v>
      </c>
      <c r="H1073" s="31">
        <v>11</v>
      </c>
      <c r="I1073" s="31" t="s">
        <v>845</v>
      </c>
      <c r="J1073" s="31">
        <v>54.972999999999999</v>
      </c>
      <c r="K1073" s="31">
        <v>0.34699999999999998</v>
      </c>
      <c r="L1073" s="31" t="s">
        <v>28</v>
      </c>
      <c r="M1073" s="31" t="s">
        <v>70</v>
      </c>
      <c r="N1073" s="31" t="s">
        <v>118</v>
      </c>
      <c r="O1073" s="13">
        <f>VLOOKUP(E1073,'Points and Classes'!A:B,2,FALSE)</f>
        <v>16</v>
      </c>
      <c r="P1073" s="8">
        <f>_xlfn.IFNA(VLOOKUP(N1073&amp;G1073,'By Class Overall'!A:F,6,FALSE),0)</f>
        <v>48</v>
      </c>
      <c r="Q1073" s="8">
        <f>_xlfn.IFNA(VLOOKUP(N1073&amp;G1073,'By Class Overall'!A:G,7,FALSE),0)</f>
        <v>9</v>
      </c>
    </row>
    <row r="1074" spans="1:17" x14ac:dyDescent="0.25">
      <c r="A1074" s="30">
        <v>5</v>
      </c>
      <c r="B1074" s="8" t="s">
        <v>12</v>
      </c>
      <c r="C1074" s="31" t="s">
        <v>118</v>
      </c>
      <c r="D1074" s="34">
        <v>12</v>
      </c>
      <c r="E1074" s="34">
        <v>9</v>
      </c>
      <c r="F1074" s="31">
        <v>39</v>
      </c>
      <c r="G1074" s="31" t="s">
        <v>53</v>
      </c>
      <c r="H1074" s="31">
        <v>11</v>
      </c>
      <c r="I1074" s="31" t="s">
        <v>846</v>
      </c>
      <c r="J1074" s="31">
        <v>55.177999999999997</v>
      </c>
      <c r="K1074" s="31">
        <v>0.20499999999999999</v>
      </c>
      <c r="L1074" s="31" t="s">
        <v>34</v>
      </c>
      <c r="M1074" s="31" t="s">
        <v>55</v>
      </c>
      <c r="N1074" s="31" t="s">
        <v>118</v>
      </c>
      <c r="O1074" s="13">
        <f>VLOOKUP(E1074,'Points and Classes'!A:B,2,FALSE)</f>
        <v>14</v>
      </c>
      <c r="P1074" s="8">
        <f>_xlfn.IFNA(VLOOKUP(N1074&amp;G1074,'By Class Overall'!A:F,6,FALSE),0)</f>
        <v>59</v>
      </c>
      <c r="Q1074" s="8">
        <f>_xlfn.IFNA(VLOOKUP(N1074&amp;G1074,'By Class Overall'!A:G,7,FALSE),0)</f>
        <v>7</v>
      </c>
    </row>
    <row r="1075" spans="1:17" x14ac:dyDescent="0.25">
      <c r="A1075" s="30">
        <v>5</v>
      </c>
      <c r="B1075" s="8" t="s">
        <v>12</v>
      </c>
      <c r="C1075" s="31" t="s">
        <v>118</v>
      </c>
      <c r="D1075" s="31" t="s">
        <v>151</v>
      </c>
      <c r="E1075" s="31" t="s">
        <v>151</v>
      </c>
      <c r="F1075" s="31">
        <v>46</v>
      </c>
      <c r="G1075" s="31" t="s">
        <v>708</v>
      </c>
      <c r="H1075" s="31"/>
      <c r="I1075" s="31" t="s">
        <v>160</v>
      </c>
      <c r="J1075" s="31" t="s">
        <v>151</v>
      </c>
      <c r="K1075" s="31"/>
      <c r="L1075" s="31" t="s">
        <v>34</v>
      </c>
      <c r="M1075" s="31" t="s">
        <v>709</v>
      </c>
      <c r="N1075" s="31" t="s">
        <v>118</v>
      </c>
      <c r="O1075" s="13">
        <v>0</v>
      </c>
      <c r="P1075" s="8">
        <f>_xlfn.IFNA(VLOOKUP(N1075&amp;G1075,'By Class Overall'!A:F,6,FALSE),0)</f>
        <v>0</v>
      </c>
      <c r="Q1075" s="8">
        <f>_xlfn.IFNA(VLOOKUP(N1075&amp;G1075,'By Class Overall'!A:G,7,FALSE),0)</f>
        <v>19</v>
      </c>
    </row>
    <row r="1076" spans="1:17" x14ac:dyDescent="0.25">
      <c r="A1076" s="30">
        <v>5</v>
      </c>
      <c r="B1076" s="8" t="s">
        <v>12</v>
      </c>
      <c r="C1076" s="31" t="s">
        <v>118</v>
      </c>
      <c r="D1076" s="31" t="s">
        <v>151</v>
      </c>
      <c r="E1076" s="31" t="s">
        <v>151</v>
      </c>
      <c r="F1076" s="31">
        <v>84</v>
      </c>
      <c r="G1076" s="31" t="s">
        <v>45</v>
      </c>
      <c r="H1076" s="31"/>
      <c r="I1076" s="31" t="s">
        <v>160</v>
      </c>
      <c r="J1076" s="31" t="s">
        <v>151</v>
      </c>
      <c r="K1076" s="31"/>
      <c r="L1076" s="31" t="s">
        <v>15</v>
      </c>
      <c r="M1076" s="31" t="s">
        <v>46</v>
      </c>
      <c r="N1076" s="31" t="s">
        <v>118</v>
      </c>
      <c r="O1076" s="31">
        <v>0</v>
      </c>
      <c r="P1076" s="8">
        <f>_xlfn.IFNA(VLOOKUP(N1076&amp;G1076,'By Class Overall'!A:F,6,FALSE),0)</f>
        <v>32</v>
      </c>
      <c r="Q1076" s="8">
        <f>_xlfn.IFNA(VLOOKUP(N1076&amp;G1076,'By Class Overall'!A:G,7,FALSE),0)</f>
        <v>12</v>
      </c>
    </row>
    <row r="1077" spans="1:17" x14ac:dyDescent="0.25">
      <c r="A1077" s="30">
        <v>5</v>
      </c>
      <c r="B1077" s="8" t="s">
        <v>12</v>
      </c>
      <c r="C1077" s="31" t="s">
        <v>118</v>
      </c>
      <c r="D1077" s="31" t="s">
        <v>151</v>
      </c>
      <c r="E1077" s="31" t="s">
        <v>151</v>
      </c>
      <c r="F1077" s="31">
        <v>178</v>
      </c>
      <c r="G1077" s="31" t="s">
        <v>744</v>
      </c>
      <c r="H1077" s="31"/>
      <c r="I1077" s="31" t="s">
        <v>160</v>
      </c>
      <c r="J1077" s="31" t="s">
        <v>151</v>
      </c>
      <c r="K1077" s="31"/>
      <c r="L1077" s="31" t="s">
        <v>746</v>
      </c>
      <c r="M1077" s="31" t="s">
        <v>747</v>
      </c>
      <c r="N1077" s="31" t="s">
        <v>118</v>
      </c>
      <c r="O1077" s="31">
        <v>0</v>
      </c>
      <c r="P1077" s="8">
        <f>_xlfn.IFNA(VLOOKUP(N1077&amp;G1077,'By Class Overall'!A:F,6,FALSE),0)</f>
        <v>0</v>
      </c>
      <c r="Q1077" s="8">
        <f>_xlfn.IFNA(VLOOKUP(N1077&amp;G1077,'By Class Overall'!A:G,7,FALSE),0)</f>
        <v>19</v>
      </c>
    </row>
    <row r="1078" spans="1:17" x14ac:dyDescent="0.25">
      <c r="A1078" s="30">
        <v>5</v>
      </c>
      <c r="B1078" s="8" t="s">
        <v>12</v>
      </c>
      <c r="C1078" s="31" t="s">
        <v>118</v>
      </c>
      <c r="D1078" s="31" t="s">
        <v>151</v>
      </c>
      <c r="E1078" s="31" t="s">
        <v>151</v>
      </c>
      <c r="F1078" s="31">
        <v>258</v>
      </c>
      <c r="G1078" s="31" t="s">
        <v>75</v>
      </c>
      <c r="H1078" s="31">
        <v>3</v>
      </c>
      <c r="I1078" s="31" t="s">
        <v>851</v>
      </c>
      <c r="J1078" s="31" t="s">
        <v>151</v>
      </c>
      <c r="K1078" s="31" t="s">
        <v>64</v>
      </c>
      <c r="L1078" s="31" t="s">
        <v>34</v>
      </c>
      <c r="M1078" s="31" t="s">
        <v>76</v>
      </c>
      <c r="N1078" s="31" t="s">
        <v>118</v>
      </c>
      <c r="O1078" s="31">
        <v>0</v>
      </c>
      <c r="P1078" s="8">
        <f>_xlfn.IFNA(VLOOKUP(N1078&amp;G1078,'By Class Overall'!A:F,6,FALSE),0)</f>
        <v>0</v>
      </c>
      <c r="Q1078" s="8">
        <f>_xlfn.IFNA(VLOOKUP(N1078&amp;G1078,'By Class Overall'!A:G,7,FALSE),0)</f>
        <v>19</v>
      </c>
    </row>
    <row r="1079" spans="1:17" x14ac:dyDescent="0.25">
      <c r="A1079" s="30">
        <v>5</v>
      </c>
      <c r="B1079" s="8" t="s">
        <v>12</v>
      </c>
      <c r="C1079" s="31" t="s">
        <v>118</v>
      </c>
      <c r="D1079" s="31" t="s">
        <v>151</v>
      </c>
      <c r="E1079" s="31" t="s">
        <v>151</v>
      </c>
      <c r="F1079" s="31">
        <v>174</v>
      </c>
      <c r="G1079" s="31" t="s">
        <v>144</v>
      </c>
      <c r="H1079" s="31">
        <v>3</v>
      </c>
      <c r="I1079" s="31" t="s">
        <v>852</v>
      </c>
      <c r="J1079" s="31" t="s">
        <v>151</v>
      </c>
      <c r="K1079" s="31">
        <v>1.9470000000000001</v>
      </c>
      <c r="L1079" s="31" t="s">
        <v>28</v>
      </c>
      <c r="M1079" s="31" t="s">
        <v>89</v>
      </c>
      <c r="N1079" s="31" t="s">
        <v>118</v>
      </c>
      <c r="O1079" s="31">
        <v>0</v>
      </c>
      <c r="P1079" s="8">
        <f>_xlfn.IFNA(VLOOKUP(N1079&amp;G1079,'By Class Overall'!A:F,6,FALSE),0)</f>
        <v>67</v>
      </c>
      <c r="Q1079" s="8">
        <f>_xlfn.IFNA(VLOOKUP(N1079&amp;G1079,'By Class Overall'!A:G,7,FALSE),0)</f>
        <v>6</v>
      </c>
    </row>
    <row r="1080" spans="1:17" x14ac:dyDescent="0.25">
      <c r="A1080" s="30">
        <v>5</v>
      </c>
      <c r="B1080" s="8" t="s">
        <v>12</v>
      </c>
      <c r="C1080" s="31" t="s">
        <v>117</v>
      </c>
      <c r="D1080" s="34">
        <v>2</v>
      </c>
      <c r="E1080" s="34">
        <v>1</v>
      </c>
      <c r="F1080" s="31">
        <v>527</v>
      </c>
      <c r="G1080" s="31" t="s">
        <v>49</v>
      </c>
      <c r="H1080" s="31">
        <v>11</v>
      </c>
      <c r="I1080" s="31" t="s">
        <v>853</v>
      </c>
      <c r="J1080" s="31">
        <v>2.3740000000000001</v>
      </c>
      <c r="K1080" s="31">
        <v>2.3740000000000001</v>
      </c>
      <c r="L1080" s="31" t="s">
        <v>15</v>
      </c>
      <c r="M1080" s="31" t="s">
        <v>57</v>
      </c>
      <c r="N1080" s="31" t="s">
        <v>117</v>
      </c>
      <c r="O1080" s="13">
        <f>VLOOKUP(E1080,'Points and Classes'!A:B,2,FALSE)</f>
        <v>50</v>
      </c>
      <c r="P1080" s="8">
        <f>_xlfn.IFNA(VLOOKUP(N1080&amp;G1080,'By Class Overall'!A:F,6,FALSE),0)</f>
        <v>200</v>
      </c>
      <c r="Q1080" s="8">
        <f>_xlfn.IFNA(VLOOKUP(N1080&amp;G1080,'By Class Overall'!A:G,7,FALSE),0)</f>
        <v>1</v>
      </c>
    </row>
    <row r="1081" spans="1:17" x14ac:dyDescent="0.25">
      <c r="A1081" s="30">
        <v>5</v>
      </c>
      <c r="B1081" s="8" t="s">
        <v>12</v>
      </c>
      <c r="C1081" s="31" t="s">
        <v>118</v>
      </c>
      <c r="D1081" s="34">
        <v>5</v>
      </c>
      <c r="E1081" s="34">
        <v>4</v>
      </c>
      <c r="F1081" s="31">
        <v>951</v>
      </c>
      <c r="G1081" s="31" t="s">
        <v>725</v>
      </c>
      <c r="H1081" s="31">
        <v>11</v>
      </c>
      <c r="I1081" s="31" t="s">
        <v>854</v>
      </c>
      <c r="J1081" s="31">
        <v>19.68</v>
      </c>
      <c r="K1081" s="31">
        <v>13.792999999999999</v>
      </c>
      <c r="L1081" s="31" t="s">
        <v>17</v>
      </c>
      <c r="M1081" s="31" t="s">
        <v>726</v>
      </c>
      <c r="N1081" s="31" t="s">
        <v>118</v>
      </c>
      <c r="O1081" s="13">
        <f>VLOOKUP(E1081,'Points and Classes'!A:B,2,FALSE)</f>
        <v>26</v>
      </c>
      <c r="P1081" s="8">
        <f>_xlfn.IFNA(VLOOKUP(N1081&amp;G1081,'By Class Overall'!A:F,6,FALSE),0)</f>
        <v>40</v>
      </c>
      <c r="Q1081" s="8">
        <f>_xlfn.IFNA(VLOOKUP(N1081&amp;G1081,'By Class Overall'!A:G,7,FALSE),0)</f>
        <v>10</v>
      </c>
    </row>
    <row r="1082" spans="1:17" x14ac:dyDescent="0.25">
      <c r="A1082" s="30">
        <v>5</v>
      </c>
      <c r="B1082" s="8" t="s">
        <v>12</v>
      </c>
      <c r="C1082" s="31" t="s">
        <v>117</v>
      </c>
      <c r="D1082" s="34">
        <v>8</v>
      </c>
      <c r="E1082" s="34">
        <v>2</v>
      </c>
      <c r="F1082" s="31">
        <v>93</v>
      </c>
      <c r="G1082" s="31" t="s">
        <v>262</v>
      </c>
      <c r="H1082" s="31">
        <v>11</v>
      </c>
      <c r="I1082" s="31" t="s">
        <v>855</v>
      </c>
      <c r="J1082" s="31">
        <v>25.117000000000001</v>
      </c>
      <c r="K1082" s="31">
        <v>0.54800000000000004</v>
      </c>
      <c r="L1082" s="31" t="s">
        <v>15</v>
      </c>
      <c r="M1082" s="31" t="s">
        <v>264</v>
      </c>
      <c r="N1082" s="31" t="s">
        <v>117</v>
      </c>
      <c r="O1082" s="13">
        <f>VLOOKUP(E1082,'Points and Classes'!A:B,2,FALSE)</f>
        <v>40</v>
      </c>
      <c r="P1082" s="8">
        <f>_xlfn.IFNA(VLOOKUP(N1082&amp;G1082,'By Class Overall'!A:F,6,FALSE),0)</f>
        <v>132</v>
      </c>
      <c r="Q1082" s="8">
        <f>_xlfn.IFNA(VLOOKUP(N1082&amp;G1082,'By Class Overall'!A:G,7,FALSE),0)</f>
        <v>2</v>
      </c>
    </row>
    <row r="1083" spans="1:17" x14ac:dyDescent="0.25">
      <c r="A1083" s="30">
        <v>5</v>
      </c>
      <c r="B1083" s="8" t="s">
        <v>12</v>
      </c>
      <c r="C1083" s="31" t="s">
        <v>117</v>
      </c>
      <c r="D1083" s="34">
        <v>9</v>
      </c>
      <c r="E1083" s="34">
        <v>3</v>
      </c>
      <c r="F1083" s="31">
        <v>22</v>
      </c>
      <c r="G1083" s="31" t="s">
        <v>21</v>
      </c>
      <c r="H1083" s="31">
        <v>11</v>
      </c>
      <c r="I1083" s="31" t="s">
        <v>856</v>
      </c>
      <c r="J1083" s="31">
        <v>44.47</v>
      </c>
      <c r="K1083" s="31">
        <v>19.353000000000002</v>
      </c>
      <c r="L1083" s="31" t="s">
        <v>15</v>
      </c>
      <c r="M1083" s="31" t="s">
        <v>67</v>
      </c>
      <c r="N1083" s="31" t="s">
        <v>117</v>
      </c>
      <c r="O1083" s="13">
        <f>VLOOKUP(E1083,'Points and Classes'!A:B,2,FALSE)</f>
        <v>32</v>
      </c>
      <c r="P1083" s="8">
        <f>_xlfn.IFNA(VLOOKUP(N1083&amp;G1083,'By Class Overall'!A:F,6,FALSE),0)</f>
        <v>108</v>
      </c>
      <c r="Q1083" s="8">
        <f>_xlfn.IFNA(VLOOKUP(N1083&amp;G1083,'By Class Overall'!A:G,7,FALSE),0)</f>
        <v>3</v>
      </c>
    </row>
    <row r="1084" spans="1:17" x14ac:dyDescent="0.25">
      <c r="A1084" s="30">
        <v>5</v>
      </c>
      <c r="B1084" s="8" t="s">
        <v>12</v>
      </c>
      <c r="C1084" s="31" t="s">
        <v>117</v>
      </c>
      <c r="D1084" s="31" t="s">
        <v>151</v>
      </c>
      <c r="E1084" s="31" t="s">
        <v>151</v>
      </c>
      <c r="F1084" s="31">
        <v>870</v>
      </c>
      <c r="G1084" s="31" t="s">
        <v>782</v>
      </c>
      <c r="H1084" s="31">
        <v>4</v>
      </c>
      <c r="I1084" s="31" t="s">
        <v>857</v>
      </c>
      <c r="J1084" s="31" t="s">
        <v>151</v>
      </c>
      <c r="K1084" s="31" t="s">
        <v>858</v>
      </c>
      <c r="L1084" s="31" t="s">
        <v>44</v>
      </c>
      <c r="M1084" s="31" t="s">
        <v>784</v>
      </c>
      <c r="N1084" s="31" t="s">
        <v>117</v>
      </c>
      <c r="O1084" s="13">
        <v>0</v>
      </c>
      <c r="P1084" s="8">
        <f>_xlfn.IFNA(VLOOKUP(N1084&amp;G1084,'By Class Overall'!A:F,6,FALSE),0)</f>
        <v>0</v>
      </c>
      <c r="Q1084" s="8">
        <f>_xlfn.IFNA(VLOOKUP(N1084&amp;G1084,'By Class Overall'!A:G,7,FALSE),0)</f>
        <v>8</v>
      </c>
    </row>
    <row r="1085" spans="1:17" x14ac:dyDescent="0.25">
      <c r="A1085" s="30">
        <v>5</v>
      </c>
      <c r="B1085" s="8" t="s">
        <v>12</v>
      </c>
      <c r="C1085" s="31" t="s">
        <v>117</v>
      </c>
      <c r="D1085" s="31" t="s">
        <v>151</v>
      </c>
      <c r="E1085" s="31" t="s">
        <v>151</v>
      </c>
      <c r="F1085" s="31">
        <v>11</v>
      </c>
      <c r="G1085" s="31" t="s">
        <v>734</v>
      </c>
      <c r="H1085" s="31">
        <v>2</v>
      </c>
      <c r="I1085" s="31" t="s">
        <v>859</v>
      </c>
      <c r="J1085" s="31" t="s">
        <v>151</v>
      </c>
      <c r="K1085" s="31" t="s">
        <v>64</v>
      </c>
      <c r="L1085" s="31" t="s">
        <v>15</v>
      </c>
      <c r="M1085" s="31" t="s">
        <v>70</v>
      </c>
      <c r="N1085" s="31" t="s">
        <v>117</v>
      </c>
      <c r="O1085" s="31">
        <v>0</v>
      </c>
      <c r="P1085" s="8">
        <f>_xlfn.IFNA(VLOOKUP(N1085&amp;G1085,'By Class Overall'!A:F,6,FALSE),0)</f>
        <v>0</v>
      </c>
      <c r="Q1085" s="8">
        <f>_xlfn.IFNA(VLOOKUP(N1085&amp;G1085,'By Class Overall'!A:G,7,FALSE),0)</f>
        <v>8</v>
      </c>
    </row>
    <row r="1086" spans="1:17" x14ac:dyDescent="0.25">
      <c r="A1086" s="30">
        <v>5</v>
      </c>
      <c r="B1086" s="8" t="s">
        <v>12</v>
      </c>
      <c r="C1086" s="31" t="s">
        <v>119</v>
      </c>
      <c r="D1086" s="31">
        <v>13</v>
      </c>
      <c r="E1086" s="31">
        <v>1</v>
      </c>
      <c r="F1086" s="31">
        <v>660</v>
      </c>
      <c r="G1086" s="31" t="s">
        <v>35</v>
      </c>
      <c r="H1086" s="31">
        <v>7</v>
      </c>
      <c r="I1086" s="31" t="s">
        <v>860</v>
      </c>
      <c r="J1086" s="32">
        <v>9.9765046296296299E-4</v>
      </c>
      <c r="K1086" s="31">
        <v>1.345</v>
      </c>
      <c r="L1086" s="31" t="s">
        <v>79</v>
      </c>
      <c r="M1086" s="31" t="s">
        <v>36</v>
      </c>
      <c r="N1086" s="31" t="s">
        <v>119</v>
      </c>
      <c r="O1086" s="31">
        <v>50</v>
      </c>
      <c r="P1086" s="8">
        <f>_xlfn.IFNA(VLOOKUP(N1086&amp;G1086,'By Class Overall'!A:F,6,FALSE),0)</f>
        <v>140</v>
      </c>
      <c r="Q1086" s="8">
        <f>_xlfn.IFNA(VLOOKUP(N1086&amp;G1086,'By Class Overall'!A:G,7,FALSE),0)</f>
        <v>2</v>
      </c>
    </row>
    <row r="1087" spans="1:17" x14ac:dyDescent="0.25">
      <c r="A1087" s="30">
        <v>5</v>
      </c>
      <c r="B1087" s="8" t="s">
        <v>12</v>
      </c>
      <c r="C1087" s="31" t="s">
        <v>119</v>
      </c>
      <c r="D1087" s="31">
        <v>14</v>
      </c>
      <c r="E1087" s="31">
        <v>2</v>
      </c>
      <c r="F1087" s="31">
        <v>317</v>
      </c>
      <c r="G1087" s="31" t="s">
        <v>268</v>
      </c>
      <c r="H1087" s="31">
        <v>7</v>
      </c>
      <c r="I1087" s="31" t="s">
        <v>861</v>
      </c>
      <c r="J1087" s="32">
        <v>1.0669791666666666E-3</v>
      </c>
      <c r="K1087" s="31">
        <v>5.99</v>
      </c>
      <c r="L1087" s="31" t="s">
        <v>270</v>
      </c>
      <c r="M1087" s="31" t="s">
        <v>271</v>
      </c>
      <c r="N1087" s="31" t="s">
        <v>119</v>
      </c>
      <c r="O1087" s="31">
        <v>40</v>
      </c>
      <c r="P1087" s="8">
        <f>_xlfn.IFNA(VLOOKUP(N1087&amp;G1087,'By Class Overall'!A:F,6,FALSE),0)</f>
        <v>138</v>
      </c>
      <c r="Q1087" s="8">
        <f>_xlfn.IFNA(VLOOKUP(N1087&amp;G1087,'By Class Overall'!A:G,7,FALSE),0)</f>
        <v>3</v>
      </c>
    </row>
    <row r="1088" spans="1:17" x14ac:dyDescent="0.25">
      <c r="A1088" s="30">
        <v>5</v>
      </c>
      <c r="B1088" s="8" t="s">
        <v>12</v>
      </c>
      <c r="C1088" s="31" t="s">
        <v>119</v>
      </c>
      <c r="D1088" s="31">
        <v>15</v>
      </c>
      <c r="E1088" s="31">
        <v>3</v>
      </c>
      <c r="F1088" s="31">
        <v>32</v>
      </c>
      <c r="G1088" s="31" t="s">
        <v>94</v>
      </c>
      <c r="H1088" s="31">
        <v>7</v>
      </c>
      <c r="I1088" s="31" t="s">
        <v>862</v>
      </c>
      <c r="J1088" s="32">
        <v>1.1143518518518518E-3</v>
      </c>
      <c r="K1088" s="31">
        <v>4.093</v>
      </c>
      <c r="L1088" s="31" t="s">
        <v>95</v>
      </c>
      <c r="M1088" s="31" t="s">
        <v>96</v>
      </c>
      <c r="N1088" s="31" t="s">
        <v>119</v>
      </c>
      <c r="O1088" s="31">
        <v>32</v>
      </c>
      <c r="P1088" s="8">
        <f>_xlfn.IFNA(VLOOKUP(N1088&amp;G1088,'By Class Overall'!A:F,6,FALSE),0)</f>
        <v>142</v>
      </c>
      <c r="Q1088" s="8">
        <f>_xlfn.IFNA(VLOOKUP(N1088&amp;G1088,'By Class Overall'!A:G,7,FALSE),0)</f>
        <v>1</v>
      </c>
    </row>
    <row r="1089" spans="1:17" x14ac:dyDescent="0.25">
      <c r="A1089" s="30">
        <v>5</v>
      </c>
      <c r="B1089" s="8" t="s">
        <v>12</v>
      </c>
      <c r="C1089" s="31" t="s">
        <v>119</v>
      </c>
      <c r="D1089" s="31">
        <v>21</v>
      </c>
      <c r="E1089" s="31">
        <v>4</v>
      </c>
      <c r="F1089" s="31">
        <v>555</v>
      </c>
      <c r="G1089" s="31" t="s">
        <v>863</v>
      </c>
      <c r="H1089" s="31">
        <v>6</v>
      </c>
      <c r="I1089" s="31" t="s">
        <v>864</v>
      </c>
      <c r="J1089" s="31" t="s">
        <v>64</v>
      </c>
      <c r="K1089" s="31">
        <v>36.33</v>
      </c>
      <c r="L1089" s="31" t="s">
        <v>73</v>
      </c>
      <c r="M1089" s="31" t="s">
        <v>63</v>
      </c>
      <c r="N1089" s="31" t="s">
        <v>119</v>
      </c>
      <c r="O1089" s="31">
        <v>26</v>
      </c>
      <c r="P1089" s="8">
        <f>_xlfn.IFNA(VLOOKUP(N1089&amp;G1089,'By Class Overall'!A:F,6,FALSE),0)</f>
        <v>26</v>
      </c>
      <c r="Q1089" s="8">
        <f>_xlfn.IFNA(VLOOKUP(N1089&amp;G1089,'By Class Overall'!A:G,7,FALSE),0)</f>
        <v>9</v>
      </c>
    </row>
    <row r="1090" spans="1:17" x14ac:dyDescent="0.25">
      <c r="A1090" s="30">
        <v>5</v>
      </c>
      <c r="B1090" s="8" t="s">
        <v>12</v>
      </c>
      <c r="C1090" s="31" t="s">
        <v>119</v>
      </c>
      <c r="D1090" s="31">
        <v>22</v>
      </c>
      <c r="E1090" s="31">
        <v>5</v>
      </c>
      <c r="F1090" s="31">
        <v>217</v>
      </c>
      <c r="G1090" s="31" t="s">
        <v>72</v>
      </c>
      <c r="H1090" s="31">
        <v>6</v>
      </c>
      <c r="I1090" s="31" t="s">
        <v>865</v>
      </c>
      <c r="J1090" s="31" t="s">
        <v>64</v>
      </c>
      <c r="K1090" s="31">
        <v>0.156</v>
      </c>
      <c r="L1090" s="31" t="s">
        <v>73</v>
      </c>
      <c r="M1090" s="31" t="s">
        <v>42</v>
      </c>
      <c r="N1090" s="31" t="s">
        <v>119</v>
      </c>
      <c r="O1090" s="31">
        <v>22</v>
      </c>
      <c r="P1090" s="8">
        <f>_xlfn.IFNA(VLOOKUP(N1090&amp;G1090,'By Class Overall'!A:F,6,FALSE),0)</f>
        <v>22</v>
      </c>
      <c r="Q1090" s="8">
        <f>_xlfn.IFNA(VLOOKUP(N1090&amp;G1090,'By Class Overall'!A:G,7,FALSE),0)</f>
        <v>10</v>
      </c>
    </row>
    <row r="1091" spans="1:17" x14ac:dyDescent="0.25">
      <c r="A1091" s="30">
        <v>5</v>
      </c>
      <c r="B1091" s="8" t="s">
        <v>12</v>
      </c>
      <c r="C1091" s="31" t="s">
        <v>119</v>
      </c>
      <c r="D1091" s="31" t="s">
        <v>38</v>
      </c>
      <c r="E1091" s="31" t="s">
        <v>38</v>
      </c>
      <c r="F1091" s="31">
        <v>171</v>
      </c>
      <c r="G1091" s="31" t="s">
        <v>669</v>
      </c>
      <c r="H1091" s="31"/>
      <c r="I1091" s="31" t="s">
        <v>160</v>
      </c>
      <c r="J1091" s="31" t="s">
        <v>38</v>
      </c>
      <c r="K1091" s="31"/>
      <c r="L1091" s="31" t="s">
        <v>69</v>
      </c>
      <c r="M1091" s="31" t="s">
        <v>67</v>
      </c>
      <c r="N1091" s="31" t="s">
        <v>119</v>
      </c>
      <c r="O1091" s="31">
        <v>0</v>
      </c>
      <c r="P1091" s="8">
        <f>_xlfn.IFNA(VLOOKUP(N1091&amp;G1091,'By Class Overall'!A:F,6,FALSE),0)</f>
        <v>0</v>
      </c>
      <c r="Q1091" s="8">
        <f>_xlfn.IFNA(VLOOKUP(N1091&amp;G1091,'By Class Overall'!A:G,7,FALSE),0)</f>
        <v>0</v>
      </c>
    </row>
    <row r="1092" spans="1:17" x14ac:dyDescent="0.25">
      <c r="A1092" s="30">
        <v>5</v>
      </c>
      <c r="B1092" s="8" t="s">
        <v>12</v>
      </c>
      <c r="C1092" s="31" t="s">
        <v>119</v>
      </c>
      <c r="D1092" s="31" t="s">
        <v>38</v>
      </c>
      <c r="E1092" s="31" t="s">
        <v>38</v>
      </c>
      <c r="F1092" s="31">
        <v>15</v>
      </c>
      <c r="G1092" s="31" t="s">
        <v>788</v>
      </c>
      <c r="H1092" s="31"/>
      <c r="I1092" s="31" t="s">
        <v>160</v>
      </c>
      <c r="J1092" s="31" t="s">
        <v>38</v>
      </c>
      <c r="K1092" s="31"/>
      <c r="L1092" s="31" t="s">
        <v>789</v>
      </c>
      <c r="M1092" s="31" t="s">
        <v>790</v>
      </c>
      <c r="N1092" s="31" t="s">
        <v>119</v>
      </c>
      <c r="O1092" s="31">
        <v>0</v>
      </c>
      <c r="P1092" s="8">
        <f>_xlfn.IFNA(VLOOKUP(N1092&amp;G1092,'By Class Overall'!A:F,6,FALSE),0)</f>
        <v>0</v>
      </c>
      <c r="Q1092" s="8">
        <f>_xlfn.IFNA(VLOOKUP(N1092&amp;G1092,'By Class Overall'!A:G,7,FALSE),0)</f>
        <v>0</v>
      </c>
    </row>
    <row r="1093" spans="1:17" x14ac:dyDescent="0.25">
      <c r="A1093" s="30">
        <v>5</v>
      </c>
      <c r="B1093" s="8" t="s">
        <v>12</v>
      </c>
      <c r="C1093" s="31" t="s">
        <v>276</v>
      </c>
      <c r="D1093" s="31">
        <v>3</v>
      </c>
      <c r="E1093" s="31">
        <v>1</v>
      </c>
      <c r="F1093" s="31">
        <v>93</v>
      </c>
      <c r="G1093" s="31" t="s">
        <v>262</v>
      </c>
      <c r="H1093" s="31">
        <v>7</v>
      </c>
      <c r="I1093" s="31" t="s">
        <v>866</v>
      </c>
      <c r="J1093" s="31">
        <v>4.57</v>
      </c>
      <c r="K1093" s="31">
        <v>4.0940000000000003</v>
      </c>
      <c r="L1093" s="31" t="s">
        <v>15</v>
      </c>
      <c r="M1093" s="31" t="s">
        <v>264</v>
      </c>
      <c r="N1093" s="31" t="s">
        <v>276</v>
      </c>
      <c r="O1093" s="31">
        <v>50</v>
      </c>
      <c r="P1093" s="8">
        <f>_xlfn.IFNA(VLOOKUP(N1093&amp;G1093,'By Class Overall'!A:F,6,FALSE),0)</f>
        <v>116</v>
      </c>
      <c r="Q1093" s="8">
        <f>_xlfn.IFNA(VLOOKUP(N1093&amp;G1093,'By Class Overall'!A:G,7,FALSE),0)</f>
        <v>3</v>
      </c>
    </row>
    <row r="1094" spans="1:17" x14ac:dyDescent="0.25">
      <c r="A1094" s="30">
        <v>5</v>
      </c>
      <c r="B1094" s="8" t="s">
        <v>12</v>
      </c>
      <c r="C1094" s="31" t="s">
        <v>276</v>
      </c>
      <c r="D1094" s="31">
        <v>4</v>
      </c>
      <c r="E1094" s="31">
        <v>2</v>
      </c>
      <c r="F1094" s="31">
        <v>966</v>
      </c>
      <c r="G1094" s="31" t="s">
        <v>190</v>
      </c>
      <c r="H1094" s="31">
        <v>7</v>
      </c>
      <c r="I1094" s="31" t="s">
        <v>867</v>
      </c>
      <c r="J1094" s="31">
        <v>6.5650000000000004</v>
      </c>
      <c r="K1094" s="31">
        <v>1.9950000000000001</v>
      </c>
      <c r="L1094" s="31" t="s">
        <v>161</v>
      </c>
      <c r="M1094" s="31" t="s">
        <v>450</v>
      </c>
      <c r="N1094" s="31" t="s">
        <v>276</v>
      </c>
      <c r="O1094" s="31">
        <v>40</v>
      </c>
      <c r="P1094" s="8">
        <f>_xlfn.IFNA(VLOOKUP(N1094&amp;G1094,'By Class Overall'!A:F,6,FALSE),0)</f>
        <v>124</v>
      </c>
      <c r="Q1094" s="8">
        <f>_xlfn.IFNA(VLOOKUP(N1094&amp;G1094,'By Class Overall'!A:G,7,FALSE),0)</f>
        <v>2</v>
      </c>
    </row>
    <row r="1095" spans="1:17" x14ac:dyDescent="0.25">
      <c r="A1095" s="30">
        <v>5</v>
      </c>
      <c r="B1095" s="8" t="s">
        <v>12</v>
      </c>
      <c r="C1095" s="31" t="s">
        <v>276</v>
      </c>
      <c r="D1095" s="31">
        <v>5</v>
      </c>
      <c r="E1095" s="31">
        <v>3</v>
      </c>
      <c r="F1095" s="31">
        <v>22</v>
      </c>
      <c r="G1095" s="31" t="s">
        <v>21</v>
      </c>
      <c r="H1095" s="31">
        <v>7</v>
      </c>
      <c r="I1095" s="31" t="s">
        <v>868</v>
      </c>
      <c r="J1095" s="31">
        <v>11.802</v>
      </c>
      <c r="K1095" s="31">
        <v>5.2370000000000001</v>
      </c>
      <c r="L1095" s="31" t="s">
        <v>15</v>
      </c>
      <c r="M1095" s="31" t="s">
        <v>67</v>
      </c>
      <c r="N1095" s="31" t="s">
        <v>276</v>
      </c>
      <c r="O1095" s="31">
        <v>32</v>
      </c>
      <c r="P1095" s="8">
        <f>_xlfn.IFNA(VLOOKUP(N1095&amp;G1095,'By Class Overall'!A:F,6,FALSE),0)</f>
        <v>102</v>
      </c>
      <c r="Q1095" s="8">
        <f>_xlfn.IFNA(VLOOKUP(N1095&amp;G1095,'By Class Overall'!A:G,7,FALSE),0)</f>
        <v>4</v>
      </c>
    </row>
    <row r="1096" spans="1:17" x14ac:dyDescent="0.25">
      <c r="A1096" s="30">
        <v>5</v>
      </c>
      <c r="B1096" s="8" t="s">
        <v>12</v>
      </c>
      <c r="C1096" s="31" t="s">
        <v>276</v>
      </c>
      <c r="D1096" s="31">
        <v>7</v>
      </c>
      <c r="E1096" s="31">
        <v>4</v>
      </c>
      <c r="F1096" s="31">
        <v>179</v>
      </c>
      <c r="G1096" s="31" t="s">
        <v>716</v>
      </c>
      <c r="H1096" s="31">
        <v>7</v>
      </c>
      <c r="I1096" s="31" t="s">
        <v>869</v>
      </c>
      <c r="J1096" s="31">
        <v>30.449000000000002</v>
      </c>
      <c r="K1096" s="31">
        <v>0.192</v>
      </c>
      <c r="L1096" s="31" t="s">
        <v>717</v>
      </c>
      <c r="M1096" s="31" t="s">
        <v>718</v>
      </c>
      <c r="N1096" s="31" t="s">
        <v>276</v>
      </c>
      <c r="O1096" s="31">
        <v>26</v>
      </c>
      <c r="P1096" s="8">
        <f>_xlfn.IFNA(VLOOKUP(N1096&amp;G1096,'By Class Overall'!A:F,6,FALSE),0)</f>
        <v>48</v>
      </c>
      <c r="Q1096" s="8">
        <f>_xlfn.IFNA(VLOOKUP(N1096&amp;G1096,'By Class Overall'!A:G,7,FALSE),0)</f>
        <v>6</v>
      </c>
    </row>
    <row r="1097" spans="1:17" x14ac:dyDescent="0.25">
      <c r="A1097" s="30">
        <v>5</v>
      </c>
      <c r="B1097" s="8" t="s">
        <v>12</v>
      </c>
      <c r="C1097" s="31" t="s">
        <v>276</v>
      </c>
      <c r="D1097" s="31">
        <v>9</v>
      </c>
      <c r="E1097" s="31">
        <v>5</v>
      </c>
      <c r="F1097" s="31">
        <v>370</v>
      </c>
      <c r="G1097" s="31" t="s">
        <v>782</v>
      </c>
      <c r="H1097" s="31">
        <v>7</v>
      </c>
      <c r="I1097" s="31" t="s">
        <v>870</v>
      </c>
      <c r="J1097" s="31">
        <v>31.934999999999999</v>
      </c>
      <c r="K1097" s="31">
        <v>0.88</v>
      </c>
      <c r="L1097" s="31" t="s">
        <v>44</v>
      </c>
      <c r="M1097" s="31" t="s">
        <v>784</v>
      </c>
      <c r="N1097" s="31" t="s">
        <v>276</v>
      </c>
      <c r="O1097" s="31">
        <v>22</v>
      </c>
      <c r="P1097" s="8">
        <f>_xlfn.IFNA(VLOOKUP(N1097&amp;G1097,'By Class Overall'!A:F,6,FALSE),0)</f>
        <v>22</v>
      </c>
      <c r="Q1097" s="8">
        <f>_xlfn.IFNA(VLOOKUP(N1097&amp;G1097,'By Class Overall'!A:G,7,FALSE),0)</f>
        <v>9</v>
      </c>
    </row>
    <row r="1098" spans="1:17" x14ac:dyDescent="0.25">
      <c r="A1098" s="30">
        <v>5</v>
      </c>
      <c r="B1098" s="8" t="s">
        <v>12</v>
      </c>
      <c r="C1098" s="31" t="s">
        <v>276</v>
      </c>
      <c r="D1098" s="31" t="s">
        <v>38</v>
      </c>
      <c r="E1098" s="31" t="s">
        <v>38</v>
      </c>
      <c r="F1098" s="31">
        <v>527</v>
      </c>
      <c r="G1098" s="31" t="s">
        <v>49</v>
      </c>
      <c r="H1098" s="31"/>
      <c r="I1098" s="31" t="s">
        <v>160</v>
      </c>
      <c r="J1098" s="31" t="s">
        <v>38</v>
      </c>
      <c r="K1098" s="31"/>
      <c r="L1098" s="31" t="s">
        <v>15</v>
      </c>
      <c r="M1098" s="31" t="s">
        <v>57</v>
      </c>
      <c r="N1098" s="31" t="s">
        <v>276</v>
      </c>
      <c r="O1098" s="31">
        <v>0</v>
      </c>
      <c r="P1098" s="8">
        <f>_xlfn.IFNA(VLOOKUP(N1098&amp;G1098,'By Class Overall'!A:F,6,FALSE),0)</f>
        <v>140</v>
      </c>
      <c r="Q1098" s="8">
        <f>_xlfn.IFNA(VLOOKUP(N1098&amp;G1098,'By Class Overall'!A:G,7,FALSE),0)</f>
        <v>1</v>
      </c>
    </row>
    <row r="1099" spans="1:17" x14ac:dyDescent="0.25">
      <c r="A1099" s="30">
        <v>5</v>
      </c>
      <c r="B1099" s="8" t="s">
        <v>12</v>
      </c>
      <c r="C1099" s="31" t="s">
        <v>276</v>
      </c>
      <c r="D1099" s="31" t="s">
        <v>38</v>
      </c>
      <c r="E1099" s="31" t="s">
        <v>38</v>
      </c>
      <c r="F1099" s="31">
        <v>11</v>
      </c>
      <c r="G1099" s="31" t="s">
        <v>734</v>
      </c>
      <c r="H1099" s="31"/>
      <c r="I1099" s="31" t="s">
        <v>160</v>
      </c>
      <c r="J1099" s="31" t="s">
        <v>38</v>
      </c>
      <c r="K1099" s="31"/>
      <c r="L1099" s="31" t="s">
        <v>15</v>
      </c>
      <c r="M1099" s="31" t="s">
        <v>70</v>
      </c>
      <c r="N1099" s="31" t="s">
        <v>276</v>
      </c>
      <c r="O1099" s="31">
        <v>0</v>
      </c>
      <c r="P1099" s="8">
        <f>_xlfn.IFNA(VLOOKUP(N1099&amp;G1099,'By Class Overall'!A:F,6,FALSE),0)</f>
        <v>0</v>
      </c>
      <c r="Q1099" s="8">
        <f>_xlfn.IFNA(VLOOKUP(N1099&amp;G1099,'By Class Overall'!A:G,7,FALSE),0)</f>
        <v>0</v>
      </c>
    </row>
    <row r="1100" spans="1:17" x14ac:dyDescent="0.25">
      <c r="A1100" s="30">
        <v>5</v>
      </c>
      <c r="B1100" s="8" t="s">
        <v>12</v>
      </c>
      <c r="C1100" s="31" t="s">
        <v>276</v>
      </c>
      <c r="D1100" s="31" t="s">
        <v>38</v>
      </c>
      <c r="E1100" s="31" t="s">
        <v>38</v>
      </c>
      <c r="F1100" s="31">
        <v>84</v>
      </c>
      <c r="G1100" s="31" t="s">
        <v>45</v>
      </c>
      <c r="H1100" s="31"/>
      <c r="I1100" s="31" t="s">
        <v>160</v>
      </c>
      <c r="J1100" s="31" t="s">
        <v>38</v>
      </c>
      <c r="K1100" s="31"/>
      <c r="L1100" s="31" t="s">
        <v>15</v>
      </c>
      <c r="M1100" s="31" t="s">
        <v>46</v>
      </c>
      <c r="N1100" s="31" t="s">
        <v>276</v>
      </c>
      <c r="O1100" s="31">
        <v>0</v>
      </c>
      <c r="P1100" s="8">
        <f>_xlfn.IFNA(VLOOKUP(N1100&amp;G1100,'By Class Overall'!A:F,6,FALSE),0)</f>
        <v>18</v>
      </c>
      <c r="Q1100" s="8">
        <f>_xlfn.IFNA(VLOOKUP(N1100&amp;G1100,'By Class Overall'!A:G,7,FALSE),0)</f>
        <v>10</v>
      </c>
    </row>
    <row r="1101" spans="1:17" x14ac:dyDescent="0.25">
      <c r="A1101" s="30">
        <v>5</v>
      </c>
      <c r="B1101" s="8" t="s">
        <v>12</v>
      </c>
      <c r="C1101" s="31" t="s">
        <v>276</v>
      </c>
      <c r="D1101" s="31" t="s">
        <v>38</v>
      </c>
      <c r="E1101" s="31" t="s">
        <v>38</v>
      </c>
      <c r="F1101" s="31">
        <v>122</v>
      </c>
      <c r="G1101" s="31" t="s">
        <v>56</v>
      </c>
      <c r="H1101" s="31"/>
      <c r="I1101" s="31" t="s">
        <v>160</v>
      </c>
      <c r="J1101" s="31" t="s">
        <v>38</v>
      </c>
      <c r="K1101" s="31"/>
      <c r="L1101" s="31" t="s">
        <v>15</v>
      </c>
      <c r="M1101" s="31" t="s">
        <v>511</v>
      </c>
      <c r="N1101" s="31" t="s">
        <v>276</v>
      </c>
      <c r="O1101" s="31">
        <v>0</v>
      </c>
      <c r="P1101" s="8">
        <f>_xlfn.IFNA(VLOOKUP(N1101&amp;G1101,'By Class Overall'!A:F,6,FALSE),0)</f>
        <v>0</v>
      </c>
      <c r="Q1101" s="8">
        <f>_xlfn.IFNA(VLOOKUP(N1101&amp;G1101,'By Class Overall'!A:G,7,FALSE),0)</f>
        <v>0</v>
      </c>
    </row>
    <row r="1102" spans="1:17" x14ac:dyDescent="0.25">
      <c r="A1102" s="30">
        <v>5</v>
      </c>
      <c r="B1102" s="8" t="s">
        <v>12</v>
      </c>
      <c r="C1102" s="31" t="s">
        <v>276</v>
      </c>
      <c r="D1102" s="31" t="s">
        <v>38</v>
      </c>
      <c r="E1102" s="31" t="s">
        <v>38</v>
      </c>
      <c r="F1102" s="31">
        <v>750</v>
      </c>
      <c r="G1102" s="31" t="s">
        <v>204</v>
      </c>
      <c r="H1102" s="31"/>
      <c r="I1102" s="31" t="s">
        <v>160</v>
      </c>
      <c r="J1102" s="31" t="s">
        <v>38</v>
      </c>
      <c r="K1102" s="31"/>
      <c r="L1102" s="31" t="s">
        <v>15</v>
      </c>
      <c r="M1102" s="31" t="s">
        <v>205</v>
      </c>
      <c r="N1102" s="31" t="s">
        <v>276</v>
      </c>
      <c r="O1102" s="31">
        <v>0</v>
      </c>
      <c r="P1102" s="8">
        <f>_xlfn.IFNA(VLOOKUP(N1102&amp;G1102,'By Class Overall'!A:F,6,FALSE),0)</f>
        <v>0</v>
      </c>
      <c r="Q1102" s="8">
        <f>_xlfn.IFNA(VLOOKUP(N1102&amp;G1102,'By Class Overall'!A:G,7,FALSE),0)</f>
        <v>0</v>
      </c>
    </row>
    <row r="1103" spans="1:17" x14ac:dyDescent="0.25">
      <c r="A1103" s="30">
        <v>5</v>
      </c>
      <c r="B1103" s="8" t="s">
        <v>12</v>
      </c>
      <c r="C1103" s="31" t="s">
        <v>276</v>
      </c>
      <c r="D1103" s="31" t="s">
        <v>38</v>
      </c>
      <c r="E1103" s="31" t="s">
        <v>38</v>
      </c>
      <c r="F1103" s="31">
        <v>134</v>
      </c>
      <c r="G1103" s="31" t="s">
        <v>836</v>
      </c>
      <c r="H1103" s="31"/>
      <c r="I1103" s="31" t="s">
        <v>160</v>
      </c>
      <c r="J1103" s="31" t="s">
        <v>38</v>
      </c>
      <c r="K1103" s="31"/>
      <c r="L1103" s="31" t="s">
        <v>838</v>
      </c>
      <c r="M1103" s="31" t="s">
        <v>839</v>
      </c>
      <c r="N1103" s="31" t="s">
        <v>276</v>
      </c>
      <c r="O1103" s="31">
        <v>0</v>
      </c>
      <c r="P1103" s="8">
        <f>_xlfn.IFNA(VLOOKUP(N1103&amp;G1103,'By Class Overall'!A:F,6,FALSE),0)</f>
        <v>0</v>
      </c>
      <c r="Q1103" s="8">
        <f>_xlfn.IFNA(VLOOKUP(N1103&amp;G1103,'By Class Overall'!A:G,7,FALSE),0)</f>
        <v>0</v>
      </c>
    </row>
    <row r="1104" spans="1:17" x14ac:dyDescent="0.25">
      <c r="A1104" s="30">
        <v>5</v>
      </c>
      <c r="B1104" s="8" t="s">
        <v>12</v>
      </c>
      <c r="C1104" s="31" t="s">
        <v>90</v>
      </c>
      <c r="D1104" s="31">
        <v>1</v>
      </c>
      <c r="E1104" s="31">
        <v>1</v>
      </c>
      <c r="F1104" s="31">
        <v>22</v>
      </c>
      <c r="G1104" s="31" t="s">
        <v>21</v>
      </c>
      <c r="H1104" s="31">
        <v>7</v>
      </c>
      <c r="I1104" s="31" t="s">
        <v>871</v>
      </c>
      <c r="J1104" s="31"/>
      <c r="K1104" s="31"/>
      <c r="L1104" s="31" t="s">
        <v>15</v>
      </c>
      <c r="M1104" s="31" t="s">
        <v>67</v>
      </c>
      <c r="N1104" s="31" t="s">
        <v>90</v>
      </c>
      <c r="O1104" s="31">
        <v>50</v>
      </c>
      <c r="P1104" s="8">
        <f>_xlfn.IFNA(VLOOKUP(N1104&amp;G1104,'By Class Overall'!A:F,6,FALSE),0)</f>
        <v>140</v>
      </c>
      <c r="Q1104" s="8">
        <f>_xlfn.IFNA(VLOOKUP(N1104&amp;G1104,'By Class Overall'!A:G,7,FALSE),0)</f>
        <v>2</v>
      </c>
    </row>
    <row r="1105" spans="1:17" x14ac:dyDescent="0.25">
      <c r="A1105" s="30">
        <v>5</v>
      </c>
      <c r="B1105" s="8" t="s">
        <v>12</v>
      </c>
      <c r="C1105" s="31" t="s">
        <v>90</v>
      </c>
      <c r="D1105" s="31">
        <v>2</v>
      </c>
      <c r="E1105" s="31">
        <v>2</v>
      </c>
      <c r="F1105" s="31">
        <v>84</v>
      </c>
      <c r="G1105" s="31" t="s">
        <v>45</v>
      </c>
      <c r="H1105" s="31">
        <v>7</v>
      </c>
      <c r="I1105" s="31" t="s">
        <v>872</v>
      </c>
      <c r="J1105" s="31">
        <v>6.0999999999999999E-2</v>
      </c>
      <c r="K1105" s="31">
        <v>6.0999999999999999E-2</v>
      </c>
      <c r="L1105" s="31" t="s">
        <v>15</v>
      </c>
      <c r="M1105" s="31" t="s">
        <v>46</v>
      </c>
      <c r="N1105" s="31" t="s">
        <v>90</v>
      </c>
      <c r="O1105" s="31">
        <v>40</v>
      </c>
      <c r="P1105" s="8">
        <f>_xlfn.IFNA(VLOOKUP(N1105&amp;G1105,'By Class Overall'!A:F,6,FALSE),0)</f>
        <v>40</v>
      </c>
      <c r="Q1105" s="8">
        <f>_xlfn.IFNA(VLOOKUP(N1105&amp;G1105,'By Class Overall'!A:G,7,FALSE),0)</f>
        <v>5</v>
      </c>
    </row>
    <row r="1106" spans="1:17" x14ac:dyDescent="0.25">
      <c r="A1106" s="30">
        <v>5</v>
      </c>
      <c r="B1106" s="8" t="s">
        <v>12</v>
      </c>
      <c r="C1106" s="31" t="s">
        <v>90</v>
      </c>
      <c r="D1106" s="31">
        <v>3</v>
      </c>
      <c r="E1106" s="31">
        <v>3</v>
      </c>
      <c r="F1106" s="31">
        <v>21</v>
      </c>
      <c r="G1106" s="31" t="s">
        <v>56</v>
      </c>
      <c r="H1106" s="31">
        <v>7</v>
      </c>
      <c r="I1106" s="31" t="s">
        <v>873</v>
      </c>
      <c r="J1106" s="31">
        <v>0.58099999999999996</v>
      </c>
      <c r="K1106" s="31">
        <v>0.52</v>
      </c>
      <c r="L1106" s="31" t="s">
        <v>15</v>
      </c>
      <c r="M1106" s="31" t="s">
        <v>160</v>
      </c>
      <c r="N1106" s="31" t="s">
        <v>90</v>
      </c>
      <c r="O1106" s="31">
        <v>32</v>
      </c>
      <c r="P1106" s="8">
        <f>_xlfn.IFNA(VLOOKUP(N1106&amp;G1106,'By Class Overall'!A:F,6,FALSE),0)</f>
        <v>172</v>
      </c>
      <c r="Q1106" s="8">
        <f>_xlfn.IFNA(VLOOKUP(N1106&amp;G1106,'By Class Overall'!A:G,7,FALSE),0)</f>
        <v>1</v>
      </c>
    </row>
    <row r="1107" spans="1:17" x14ac:dyDescent="0.25">
      <c r="A1107" s="30">
        <v>5</v>
      </c>
      <c r="B1107" s="8" t="s">
        <v>12</v>
      </c>
      <c r="C1107" s="31" t="s">
        <v>90</v>
      </c>
      <c r="D1107" s="31">
        <v>4</v>
      </c>
      <c r="E1107" s="31">
        <v>4</v>
      </c>
      <c r="F1107" s="31">
        <v>126</v>
      </c>
      <c r="G1107" s="31" t="s">
        <v>405</v>
      </c>
      <c r="H1107" s="31">
        <v>7</v>
      </c>
      <c r="I1107" s="31" t="s">
        <v>874</v>
      </c>
      <c r="J1107" s="31">
        <v>18.779</v>
      </c>
      <c r="K1107" s="31">
        <v>18.198</v>
      </c>
      <c r="L1107" s="31" t="s">
        <v>15</v>
      </c>
      <c r="M1107" s="31" t="s">
        <v>407</v>
      </c>
      <c r="N1107" s="31" t="s">
        <v>90</v>
      </c>
      <c r="O1107" s="31">
        <v>26</v>
      </c>
      <c r="P1107" s="8">
        <f>_xlfn.IFNA(VLOOKUP(N1107&amp;G1107,'By Class Overall'!A:F,6,FALSE),0)</f>
        <v>74</v>
      </c>
      <c r="Q1107" s="8">
        <f>_xlfn.IFNA(VLOOKUP(N1107&amp;G1107,'By Class Overall'!A:G,7,FALSE),0)</f>
        <v>3</v>
      </c>
    </row>
    <row r="1108" spans="1:17" x14ac:dyDescent="0.25">
      <c r="A1108" s="30">
        <v>5</v>
      </c>
      <c r="B1108" s="8" t="s">
        <v>12</v>
      </c>
      <c r="C1108" s="31" t="s">
        <v>90</v>
      </c>
      <c r="D1108" s="31">
        <v>5</v>
      </c>
      <c r="E1108" s="31">
        <v>5</v>
      </c>
      <c r="F1108" s="31">
        <v>11</v>
      </c>
      <c r="G1108" s="31" t="s">
        <v>734</v>
      </c>
      <c r="H1108" s="31">
        <v>7</v>
      </c>
      <c r="I1108" s="31" t="s">
        <v>875</v>
      </c>
      <c r="J1108" s="31">
        <v>26.161000000000001</v>
      </c>
      <c r="K1108" s="31">
        <v>7.3819999999999997</v>
      </c>
      <c r="L1108" s="31" t="s">
        <v>15</v>
      </c>
      <c r="M1108" s="31" t="s">
        <v>70</v>
      </c>
      <c r="N1108" s="31" t="s">
        <v>90</v>
      </c>
      <c r="O1108" s="31">
        <v>22</v>
      </c>
      <c r="P1108" s="8">
        <f>_xlfn.IFNA(VLOOKUP(N1108&amp;G1108,'By Class Overall'!A:F,6,FALSE),0)</f>
        <v>22</v>
      </c>
      <c r="Q1108" s="8">
        <f>_xlfn.IFNA(VLOOKUP(N1108&amp;G1108,'By Class Overall'!A:G,7,FALSE),0)</f>
        <v>9</v>
      </c>
    </row>
    <row r="1109" spans="1:17" x14ac:dyDescent="0.25">
      <c r="A1109" s="30">
        <v>5</v>
      </c>
      <c r="B1109" s="8" t="s">
        <v>12</v>
      </c>
      <c r="C1109" s="31" t="s">
        <v>90</v>
      </c>
      <c r="D1109" s="31">
        <v>6</v>
      </c>
      <c r="E1109" s="31">
        <v>6</v>
      </c>
      <c r="F1109" s="31">
        <v>134</v>
      </c>
      <c r="G1109" s="31" t="s">
        <v>836</v>
      </c>
      <c r="H1109" s="31">
        <v>7</v>
      </c>
      <c r="I1109" s="31" t="s">
        <v>876</v>
      </c>
      <c r="J1109" s="31">
        <v>44.2</v>
      </c>
      <c r="K1109" s="31">
        <v>18.039000000000001</v>
      </c>
      <c r="L1109" s="31" t="s">
        <v>838</v>
      </c>
      <c r="M1109" s="31" t="s">
        <v>839</v>
      </c>
      <c r="N1109" s="31" t="s">
        <v>90</v>
      </c>
      <c r="O1109" s="31">
        <v>20</v>
      </c>
      <c r="P1109" s="8">
        <f>_xlfn.IFNA(VLOOKUP(N1109&amp;G1109,'By Class Overall'!A:F,6,FALSE),0)</f>
        <v>20</v>
      </c>
      <c r="Q1109" s="8">
        <f>_xlfn.IFNA(VLOOKUP(N1109&amp;G1109,'By Class Overall'!A:G,7,FALSE),0)</f>
        <v>11</v>
      </c>
    </row>
    <row r="1110" spans="1:17" x14ac:dyDescent="0.25">
      <c r="A1110" s="30">
        <v>5</v>
      </c>
      <c r="B1110" s="8" t="s">
        <v>12</v>
      </c>
      <c r="C1110" s="31" t="s">
        <v>90</v>
      </c>
      <c r="D1110" s="31" t="s">
        <v>38</v>
      </c>
      <c r="E1110" s="31" t="s">
        <v>38</v>
      </c>
      <c r="F1110" s="31">
        <v>750</v>
      </c>
      <c r="G1110" s="31" t="s">
        <v>204</v>
      </c>
      <c r="H1110" s="31"/>
      <c r="I1110" s="31" t="s">
        <v>160</v>
      </c>
      <c r="J1110" s="31" t="s">
        <v>38</v>
      </c>
      <c r="K1110" s="31"/>
      <c r="L1110" s="31" t="s">
        <v>15</v>
      </c>
      <c r="M1110" s="31" t="s">
        <v>205</v>
      </c>
      <c r="N1110" s="31" t="s">
        <v>90</v>
      </c>
      <c r="O1110" s="31">
        <v>0</v>
      </c>
      <c r="P1110" s="8">
        <f>_xlfn.IFNA(VLOOKUP(N1110&amp;G1110,'By Class Overall'!A:F,6,FALSE),0)</f>
        <v>22</v>
      </c>
      <c r="Q1110" s="8">
        <f>_xlfn.IFNA(VLOOKUP(N1110&amp;G1110,'By Class Overall'!A:G,7,FALSE),0)</f>
        <v>9</v>
      </c>
    </row>
    <row r="1111" spans="1:17" x14ac:dyDescent="0.25">
      <c r="A1111" s="30">
        <v>5</v>
      </c>
      <c r="B1111" s="8" t="s">
        <v>12</v>
      </c>
      <c r="C1111" s="31" t="s">
        <v>90</v>
      </c>
      <c r="D1111" s="31" t="s">
        <v>38</v>
      </c>
      <c r="E1111" s="31" t="s">
        <v>38</v>
      </c>
      <c r="F1111" s="31">
        <v>179</v>
      </c>
      <c r="G1111" s="31" t="s">
        <v>716</v>
      </c>
      <c r="H1111" s="31"/>
      <c r="I1111" s="31" t="s">
        <v>160</v>
      </c>
      <c r="J1111" s="31" t="s">
        <v>38</v>
      </c>
      <c r="K1111" s="31"/>
      <c r="L1111" s="31" t="s">
        <v>717</v>
      </c>
      <c r="M1111" s="31" t="s">
        <v>718</v>
      </c>
      <c r="N1111" s="31" t="s">
        <v>90</v>
      </c>
      <c r="O1111" s="31">
        <v>0</v>
      </c>
      <c r="P1111" s="8">
        <f>_xlfn.IFNA(VLOOKUP(N1111&amp;G1111,'By Class Overall'!A:F,6,FALSE),0)</f>
        <v>0</v>
      </c>
      <c r="Q1111" s="8">
        <f>_xlfn.IFNA(VLOOKUP(N1111&amp;G1111,'By Class Overall'!A:G,7,FALSE),0)</f>
        <v>0</v>
      </c>
    </row>
    <row r="1112" spans="1:17" x14ac:dyDescent="0.25">
      <c r="A1112" s="30">
        <v>5</v>
      </c>
      <c r="B1112" s="8" t="s">
        <v>12</v>
      </c>
      <c r="C1112" s="31" t="s">
        <v>90</v>
      </c>
      <c r="D1112" s="31" t="s">
        <v>38</v>
      </c>
      <c r="E1112" s="31" t="s">
        <v>38</v>
      </c>
      <c r="F1112" s="31">
        <v>966</v>
      </c>
      <c r="G1112" s="31" t="s">
        <v>190</v>
      </c>
      <c r="H1112" s="31"/>
      <c r="I1112" s="31" t="s">
        <v>160</v>
      </c>
      <c r="J1112" s="31" t="s">
        <v>38</v>
      </c>
      <c r="K1112" s="31"/>
      <c r="L1112" s="31" t="s">
        <v>161</v>
      </c>
      <c r="M1112" s="31" t="s">
        <v>450</v>
      </c>
      <c r="N1112" s="31" t="s">
        <v>90</v>
      </c>
      <c r="O1112" s="31">
        <v>0</v>
      </c>
      <c r="P1112" s="8">
        <f>_xlfn.IFNA(VLOOKUP(N1112&amp;G1112,'By Class Overall'!A:F,6,FALSE),0)</f>
        <v>40</v>
      </c>
      <c r="Q1112" s="8">
        <f>_xlfn.IFNA(VLOOKUP(N1112&amp;G1112,'By Class Overall'!A:G,7,FALSE),0)</f>
        <v>5</v>
      </c>
    </row>
    <row r="1113" spans="1:17" x14ac:dyDescent="0.25">
      <c r="A1113" s="30">
        <v>5</v>
      </c>
      <c r="B1113" s="8" t="s">
        <v>12</v>
      </c>
      <c r="C1113" s="31" t="s">
        <v>113</v>
      </c>
      <c r="D1113" s="31">
        <v>1</v>
      </c>
      <c r="E1113" s="31">
        <v>1</v>
      </c>
      <c r="F1113" s="31">
        <v>829</v>
      </c>
      <c r="G1113" s="31" t="s">
        <v>823</v>
      </c>
      <c r="H1113" s="31">
        <v>7</v>
      </c>
      <c r="I1113" s="31" t="s">
        <v>877</v>
      </c>
      <c r="J1113" s="31"/>
      <c r="K1113" s="31"/>
      <c r="L1113" s="31" t="s">
        <v>720</v>
      </c>
      <c r="M1113" s="31" t="s">
        <v>825</v>
      </c>
      <c r="N1113" s="31" t="s">
        <v>113</v>
      </c>
      <c r="O1113" s="31">
        <v>50</v>
      </c>
      <c r="P1113" s="8">
        <f>_xlfn.IFNA(VLOOKUP(N1113&amp;G1113,'By Class Overall'!A:F,6,FALSE),0)</f>
        <v>50</v>
      </c>
      <c r="Q1113" s="8">
        <f>_xlfn.IFNA(VLOOKUP(N1113&amp;G1113,'By Class Overall'!A:G,7,FALSE),0)</f>
        <v>7</v>
      </c>
    </row>
    <row r="1114" spans="1:17" x14ac:dyDescent="0.25">
      <c r="A1114" s="30">
        <v>5</v>
      </c>
      <c r="B1114" s="8" t="s">
        <v>12</v>
      </c>
      <c r="C1114" s="31" t="s">
        <v>113</v>
      </c>
      <c r="D1114" s="31">
        <v>2</v>
      </c>
      <c r="E1114" s="31">
        <v>2</v>
      </c>
      <c r="F1114" s="31">
        <v>39</v>
      </c>
      <c r="G1114" s="31" t="s">
        <v>53</v>
      </c>
      <c r="H1114" s="31">
        <v>7</v>
      </c>
      <c r="I1114" s="31" t="s">
        <v>879</v>
      </c>
      <c r="J1114" s="31">
        <v>0.66700000000000004</v>
      </c>
      <c r="K1114" s="31">
        <v>0.66700000000000004</v>
      </c>
      <c r="L1114" s="31" t="s">
        <v>54</v>
      </c>
      <c r="M1114" s="31" t="s">
        <v>55</v>
      </c>
      <c r="N1114" s="31" t="s">
        <v>113</v>
      </c>
      <c r="O1114" s="31">
        <v>40</v>
      </c>
      <c r="P1114" s="8">
        <f>_xlfn.IFNA(VLOOKUP(N1114&amp;G1114,'By Class Overall'!A:F,6,FALSE),0)</f>
        <v>180</v>
      </c>
      <c r="Q1114" s="8">
        <f>_xlfn.IFNA(VLOOKUP(N1114&amp;G1114,'By Class Overall'!A:G,7,FALSE),0)</f>
        <v>1</v>
      </c>
    </row>
    <row r="1115" spans="1:17" x14ac:dyDescent="0.25">
      <c r="A1115" s="30">
        <v>5</v>
      </c>
      <c r="B1115" s="8" t="s">
        <v>12</v>
      </c>
      <c r="C1115" s="31" t="s">
        <v>113</v>
      </c>
      <c r="D1115" s="31">
        <v>3</v>
      </c>
      <c r="E1115" s="31">
        <v>3</v>
      </c>
      <c r="F1115" s="31">
        <v>467</v>
      </c>
      <c r="G1115" s="31" t="s">
        <v>164</v>
      </c>
      <c r="H1115" s="31">
        <v>7</v>
      </c>
      <c r="I1115" s="31" t="s">
        <v>880</v>
      </c>
      <c r="J1115" s="31">
        <v>6.9939999999999998</v>
      </c>
      <c r="K1115" s="31">
        <v>6.327</v>
      </c>
      <c r="L1115" s="31" t="s">
        <v>28</v>
      </c>
      <c r="M1115" s="31" t="s">
        <v>29</v>
      </c>
      <c r="N1115" s="31" t="s">
        <v>113</v>
      </c>
      <c r="O1115" s="31">
        <v>32</v>
      </c>
      <c r="P1115" s="8">
        <f>_xlfn.IFNA(VLOOKUP(N1115&amp;G1115,'By Class Overall'!A:F,6,FALSE),0)</f>
        <v>74</v>
      </c>
      <c r="Q1115" s="8">
        <f>_xlfn.IFNA(VLOOKUP(N1115&amp;G1115,'By Class Overall'!A:G,7,FALSE),0)</f>
        <v>6</v>
      </c>
    </row>
    <row r="1116" spans="1:17" x14ac:dyDescent="0.25">
      <c r="A1116" s="30">
        <v>5</v>
      </c>
      <c r="B1116" s="8" t="s">
        <v>12</v>
      </c>
      <c r="C1116" s="31" t="s">
        <v>113</v>
      </c>
      <c r="D1116" s="31">
        <v>4</v>
      </c>
      <c r="E1116" s="31">
        <v>4</v>
      </c>
      <c r="F1116" s="31">
        <v>321</v>
      </c>
      <c r="G1116" s="31" t="s">
        <v>145</v>
      </c>
      <c r="H1116" s="31">
        <v>7</v>
      </c>
      <c r="I1116" s="31" t="s">
        <v>881</v>
      </c>
      <c r="J1116" s="31">
        <v>7.21</v>
      </c>
      <c r="K1116" s="31">
        <v>0.216</v>
      </c>
      <c r="L1116" s="31" t="s">
        <v>146</v>
      </c>
      <c r="M1116" s="31" t="s">
        <v>147</v>
      </c>
      <c r="N1116" s="31" t="s">
        <v>113</v>
      </c>
      <c r="O1116" s="31">
        <v>26</v>
      </c>
      <c r="P1116" s="8">
        <f>_xlfn.IFNA(VLOOKUP(N1116&amp;G1116,'By Class Overall'!A:F,6,FALSE),0)</f>
        <v>100</v>
      </c>
      <c r="Q1116" s="8">
        <f>_xlfn.IFNA(VLOOKUP(N1116&amp;G1116,'By Class Overall'!A:G,7,FALSE),0)</f>
        <v>4</v>
      </c>
    </row>
    <row r="1117" spans="1:17" x14ac:dyDescent="0.25">
      <c r="A1117" s="30">
        <v>5</v>
      </c>
      <c r="B1117" s="8" t="s">
        <v>12</v>
      </c>
      <c r="C1117" s="31" t="s">
        <v>113</v>
      </c>
      <c r="D1117" s="31">
        <v>5</v>
      </c>
      <c r="E1117" s="31">
        <v>5</v>
      </c>
      <c r="F1117" s="31">
        <v>107</v>
      </c>
      <c r="G1117" s="31" t="s">
        <v>30</v>
      </c>
      <c r="H1117" s="31">
        <v>7</v>
      </c>
      <c r="I1117" s="31" t="s">
        <v>882</v>
      </c>
      <c r="J1117" s="31">
        <v>9.8000000000000007</v>
      </c>
      <c r="K1117" s="31">
        <v>2.59</v>
      </c>
      <c r="L1117" s="31" t="s">
        <v>31</v>
      </c>
      <c r="M1117" s="31" t="s">
        <v>32</v>
      </c>
      <c r="N1117" s="31" t="s">
        <v>113</v>
      </c>
      <c r="O1117" s="31">
        <v>22</v>
      </c>
      <c r="P1117" s="8">
        <f>_xlfn.IFNA(VLOOKUP(N1117&amp;G1117,'By Class Overall'!A:F,6,FALSE),0)</f>
        <v>126</v>
      </c>
      <c r="Q1117" s="8">
        <f>_xlfn.IFNA(VLOOKUP(N1117&amp;G1117,'By Class Overall'!A:G,7,FALSE),0)</f>
        <v>2</v>
      </c>
    </row>
    <row r="1118" spans="1:17" x14ac:dyDescent="0.25">
      <c r="A1118" s="30">
        <v>5</v>
      </c>
      <c r="B1118" s="8" t="s">
        <v>12</v>
      </c>
      <c r="C1118" s="31" t="s">
        <v>113</v>
      </c>
      <c r="D1118" s="31">
        <v>6</v>
      </c>
      <c r="E1118" s="31">
        <v>6</v>
      </c>
      <c r="F1118" s="31">
        <v>365</v>
      </c>
      <c r="G1118" s="31" t="s">
        <v>58</v>
      </c>
      <c r="H1118" s="31">
        <v>7</v>
      </c>
      <c r="I1118" s="31" t="s">
        <v>883</v>
      </c>
      <c r="J1118" s="31">
        <v>19.882000000000001</v>
      </c>
      <c r="K1118" s="31">
        <v>10.082000000000001</v>
      </c>
      <c r="L1118" s="31" t="s">
        <v>28</v>
      </c>
      <c r="M1118" s="31" t="s">
        <v>70</v>
      </c>
      <c r="N1118" s="31" t="s">
        <v>113</v>
      </c>
      <c r="O1118" s="31">
        <v>20</v>
      </c>
      <c r="P1118" s="8">
        <f>_xlfn.IFNA(VLOOKUP(N1118&amp;G1118,'By Class Overall'!A:F,6,FALSE),0)</f>
        <v>96</v>
      </c>
      <c r="Q1118" s="8">
        <f>_xlfn.IFNA(VLOOKUP(N1118&amp;G1118,'By Class Overall'!A:G,7,FALSE),0)</f>
        <v>5</v>
      </c>
    </row>
    <row r="1119" spans="1:17" x14ac:dyDescent="0.25">
      <c r="A1119" s="30">
        <v>5</v>
      </c>
      <c r="B1119" s="8" t="s">
        <v>12</v>
      </c>
      <c r="C1119" s="31" t="s">
        <v>113</v>
      </c>
      <c r="D1119" s="31">
        <v>8</v>
      </c>
      <c r="E1119" s="31">
        <v>7</v>
      </c>
      <c r="F1119" s="31">
        <v>998</v>
      </c>
      <c r="G1119" s="31" t="s">
        <v>401</v>
      </c>
      <c r="H1119" s="31">
        <v>7</v>
      </c>
      <c r="I1119" s="31" t="s">
        <v>884</v>
      </c>
      <c r="J1119" s="31">
        <v>32.82</v>
      </c>
      <c r="K1119" s="31">
        <v>12.141999999999999</v>
      </c>
      <c r="L1119" s="31" t="s">
        <v>403</v>
      </c>
      <c r="M1119" s="31" t="s">
        <v>404</v>
      </c>
      <c r="N1119" s="31" t="s">
        <v>113</v>
      </c>
      <c r="O1119" s="31">
        <v>18</v>
      </c>
      <c r="P1119" s="8">
        <f>_xlfn.IFNA(VLOOKUP(N1119&amp;G1119,'By Class Overall'!A:F,6,FALSE),0)</f>
        <v>38</v>
      </c>
      <c r="Q1119" s="8">
        <f>_xlfn.IFNA(VLOOKUP(N1119&amp;G1119,'By Class Overall'!A:G,7,FALSE),0)</f>
        <v>8</v>
      </c>
    </row>
    <row r="1120" spans="1:17" x14ac:dyDescent="0.25">
      <c r="A1120" s="30">
        <v>5</v>
      </c>
      <c r="B1120" s="8" t="s">
        <v>12</v>
      </c>
      <c r="C1120" s="31" t="s">
        <v>113</v>
      </c>
      <c r="D1120" s="31">
        <v>9</v>
      </c>
      <c r="E1120" s="31">
        <v>8</v>
      </c>
      <c r="F1120" s="31">
        <v>550</v>
      </c>
      <c r="G1120" s="31" t="s">
        <v>226</v>
      </c>
      <c r="H1120" s="31">
        <v>7</v>
      </c>
      <c r="I1120" s="31" t="s">
        <v>885</v>
      </c>
      <c r="J1120" s="31">
        <v>41.238999999999997</v>
      </c>
      <c r="K1120" s="31">
        <v>8.4190000000000005</v>
      </c>
      <c r="L1120" s="31" t="s">
        <v>228</v>
      </c>
      <c r="M1120" s="31" t="s">
        <v>81</v>
      </c>
      <c r="N1120" s="31" t="s">
        <v>113</v>
      </c>
      <c r="O1120" s="31">
        <v>16</v>
      </c>
      <c r="P1120" s="8">
        <f>_xlfn.IFNA(VLOOKUP(N1120&amp;G1120,'By Class Overall'!A:F,6,FALSE),0)</f>
        <v>34</v>
      </c>
      <c r="Q1120" s="8">
        <f>_xlfn.IFNA(VLOOKUP(N1120&amp;G1120,'By Class Overall'!A:G,7,FALSE),0)</f>
        <v>9</v>
      </c>
    </row>
    <row r="1121" spans="1:17" x14ac:dyDescent="0.25">
      <c r="A1121" s="30">
        <v>5</v>
      </c>
      <c r="B1121" s="8" t="s">
        <v>12</v>
      </c>
      <c r="C1121" s="31" t="s">
        <v>113</v>
      </c>
      <c r="D1121" s="31">
        <v>15</v>
      </c>
      <c r="E1121" s="31">
        <v>9</v>
      </c>
      <c r="F1121" s="31">
        <v>120</v>
      </c>
      <c r="G1121" s="31" t="s">
        <v>719</v>
      </c>
      <c r="H1121" s="31">
        <v>7</v>
      </c>
      <c r="I1121" s="31" t="s">
        <v>878</v>
      </c>
      <c r="J1121" s="32">
        <v>1.1161805555555556E-3</v>
      </c>
      <c r="K1121" s="31">
        <v>28.488</v>
      </c>
      <c r="L1121" s="31" t="s">
        <v>720</v>
      </c>
      <c r="M1121" s="31" t="s">
        <v>721</v>
      </c>
      <c r="N1121" s="31" t="s">
        <v>113</v>
      </c>
      <c r="O1121" s="31">
        <v>14</v>
      </c>
      <c r="P1121" s="8">
        <f>_xlfn.IFNA(VLOOKUP(N1121&amp;G1121,'By Class Overall'!A:F,6,FALSE),0)</f>
        <v>30</v>
      </c>
      <c r="Q1121" s="8">
        <f>_xlfn.IFNA(VLOOKUP(N1121&amp;G1121,'By Class Overall'!A:G,7,FALSE),0)</f>
        <v>10</v>
      </c>
    </row>
    <row r="1122" spans="1:17" x14ac:dyDescent="0.25">
      <c r="A1122" s="30">
        <v>5</v>
      </c>
      <c r="B1122" s="8" t="s">
        <v>12</v>
      </c>
      <c r="C1122" s="31" t="s">
        <v>113</v>
      </c>
      <c r="D1122" s="31" t="s">
        <v>151</v>
      </c>
      <c r="E1122" s="31" t="s">
        <v>151</v>
      </c>
      <c r="F1122" s="31">
        <v>136</v>
      </c>
      <c r="G1122" s="31" t="s">
        <v>18</v>
      </c>
      <c r="H1122" s="31">
        <v>6</v>
      </c>
      <c r="I1122" s="31" t="s">
        <v>886</v>
      </c>
      <c r="J1122" s="31" t="s">
        <v>151</v>
      </c>
      <c r="K1122" s="31" t="s">
        <v>64</v>
      </c>
      <c r="L1122" s="31" t="s">
        <v>148</v>
      </c>
      <c r="M1122" s="31" t="s">
        <v>20</v>
      </c>
      <c r="N1122" s="31" t="s">
        <v>113</v>
      </c>
      <c r="O1122" s="31">
        <v>12</v>
      </c>
      <c r="P1122" s="8">
        <f>_xlfn.IFNA(VLOOKUP(N1122&amp;G1122,'By Class Overall'!A:F,6,FALSE),0)</f>
        <v>104</v>
      </c>
      <c r="Q1122" s="8">
        <f>_xlfn.IFNA(VLOOKUP(N1122&amp;G1122,'By Class Overall'!A:G,7,FALSE),0)</f>
        <v>3</v>
      </c>
    </row>
    <row r="1123" spans="1:17" x14ac:dyDescent="0.25">
      <c r="A1123" s="30">
        <v>5</v>
      </c>
      <c r="B1123" s="8" t="s">
        <v>12</v>
      </c>
      <c r="C1123" s="31" t="s">
        <v>113</v>
      </c>
      <c r="D1123" s="31" t="s">
        <v>151</v>
      </c>
      <c r="E1123" s="31" t="s">
        <v>151</v>
      </c>
      <c r="F1123" s="31">
        <v>130</v>
      </c>
      <c r="G1123" s="31" t="s">
        <v>394</v>
      </c>
      <c r="H1123" s="31">
        <v>2</v>
      </c>
      <c r="I1123" s="31" t="s">
        <v>887</v>
      </c>
      <c r="J1123" s="31" t="s">
        <v>151</v>
      </c>
      <c r="K1123" s="31" t="s">
        <v>80</v>
      </c>
      <c r="L1123" s="31" t="s">
        <v>396</v>
      </c>
      <c r="M1123" s="31" t="s">
        <v>33</v>
      </c>
      <c r="N1123" s="31" t="s">
        <v>113</v>
      </c>
      <c r="O1123" s="31">
        <v>0</v>
      </c>
      <c r="P1123" s="8">
        <f>_xlfn.IFNA(VLOOKUP(N1123&amp;G1123,'By Class Overall'!A:F,6,FALSE),0)</f>
        <v>14</v>
      </c>
      <c r="Q1123" s="8">
        <f>_xlfn.IFNA(VLOOKUP(N1123&amp;G1123,'By Class Overall'!A:G,7,FALSE),0)</f>
        <v>13</v>
      </c>
    </row>
    <row r="1124" spans="1:17" x14ac:dyDescent="0.25">
      <c r="A1124" s="30">
        <v>5</v>
      </c>
      <c r="B1124" s="8" t="s">
        <v>12</v>
      </c>
      <c r="C1124" s="31" t="s">
        <v>114</v>
      </c>
      <c r="D1124" s="31">
        <v>7</v>
      </c>
      <c r="E1124" s="31">
        <v>1</v>
      </c>
      <c r="F1124" s="31">
        <v>966</v>
      </c>
      <c r="G1124" s="31" t="s">
        <v>190</v>
      </c>
      <c r="H1124" s="31">
        <v>7</v>
      </c>
      <c r="I1124" s="31" t="s">
        <v>900</v>
      </c>
      <c r="J1124" s="31">
        <v>20.678000000000001</v>
      </c>
      <c r="K1124" s="31">
        <v>0.79600000000000004</v>
      </c>
      <c r="L1124" s="31" t="s">
        <v>161</v>
      </c>
      <c r="M1124" s="31" t="s">
        <v>450</v>
      </c>
      <c r="N1124" s="31" t="s">
        <v>114</v>
      </c>
      <c r="O1124" s="31">
        <v>50</v>
      </c>
      <c r="P1124" s="8">
        <f>_xlfn.IFNA(VLOOKUP(N1124&amp;G1124,'By Class Overall'!A:F,6,FALSE),0)</f>
        <v>190</v>
      </c>
      <c r="Q1124" s="8">
        <f>_xlfn.IFNA(VLOOKUP(N1124&amp;G1124,'By Class Overall'!A:G,7,FALSE),0)</f>
        <v>1</v>
      </c>
    </row>
    <row r="1125" spans="1:17" x14ac:dyDescent="0.25">
      <c r="A1125" s="30">
        <v>5</v>
      </c>
      <c r="B1125" s="8" t="s">
        <v>12</v>
      </c>
      <c r="C1125" s="31" t="s">
        <v>114</v>
      </c>
      <c r="D1125" s="31">
        <v>10</v>
      </c>
      <c r="E1125" s="31">
        <v>2</v>
      </c>
      <c r="F1125" s="31">
        <v>370</v>
      </c>
      <c r="G1125" s="31" t="s">
        <v>782</v>
      </c>
      <c r="H1125" s="31">
        <v>7</v>
      </c>
      <c r="I1125" s="31" t="s">
        <v>888</v>
      </c>
      <c r="J1125" s="31">
        <v>47.901000000000003</v>
      </c>
      <c r="K1125" s="31">
        <v>6.6619999999999999</v>
      </c>
      <c r="L1125" s="31" t="s">
        <v>44</v>
      </c>
      <c r="M1125" s="31" t="s">
        <v>160</v>
      </c>
      <c r="N1125" s="31" t="s">
        <v>114</v>
      </c>
      <c r="O1125" s="31">
        <v>40</v>
      </c>
      <c r="P1125" s="8">
        <f>_xlfn.IFNA(VLOOKUP(N1125&amp;G1125,'By Class Overall'!A:F,6,FALSE),0)</f>
        <v>40</v>
      </c>
      <c r="Q1125" s="8">
        <f>_xlfn.IFNA(VLOOKUP(N1125&amp;G1125,'By Class Overall'!A:G,7,FALSE),0)</f>
        <v>11</v>
      </c>
    </row>
    <row r="1126" spans="1:17" x14ac:dyDescent="0.25">
      <c r="A1126" s="30">
        <v>5</v>
      </c>
      <c r="B1126" s="8" t="s">
        <v>12</v>
      </c>
      <c r="C1126" s="31" t="s">
        <v>114</v>
      </c>
      <c r="D1126" s="31">
        <v>11</v>
      </c>
      <c r="E1126" s="31">
        <v>3</v>
      </c>
      <c r="F1126" s="31">
        <v>307</v>
      </c>
      <c r="G1126" s="31" t="s">
        <v>25</v>
      </c>
      <c r="H1126" s="31">
        <v>7</v>
      </c>
      <c r="I1126" s="31" t="s">
        <v>889</v>
      </c>
      <c r="J1126" s="31">
        <v>48.728000000000002</v>
      </c>
      <c r="K1126" s="31">
        <v>0.82699999999999996</v>
      </c>
      <c r="L1126" s="31" t="s">
        <v>23</v>
      </c>
      <c r="M1126" s="31" t="s">
        <v>27</v>
      </c>
      <c r="N1126" s="31" t="s">
        <v>114</v>
      </c>
      <c r="O1126" s="31">
        <v>32</v>
      </c>
      <c r="P1126" s="8">
        <f>_xlfn.IFNA(VLOOKUP(N1126&amp;G1126,'By Class Overall'!A:F,6,FALSE),0)</f>
        <v>104</v>
      </c>
      <c r="Q1126" s="8">
        <f>_xlfn.IFNA(VLOOKUP(N1126&amp;G1126,'By Class Overall'!A:G,7,FALSE),0)</f>
        <v>3</v>
      </c>
    </row>
    <row r="1127" spans="1:17" x14ac:dyDescent="0.25">
      <c r="A1127" s="30">
        <v>5</v>
      </c>
      <c r="B1127" s="8" t="s">
        <v>12</v>
      </c>
      <c r="C1127" s="31" t="s">
        <v>114</v>
      </c>
      <c r="D1127" s="31">
        <v>12</v>
      </c>
      <c r="E1127" s="31">
        <v>4</v>
      </c>
      <c r="F1127" s="31">
        <v>414</v>
      </c>
      <c r="G1127" s="31" t="s">
        <v>763</v>
      </c>
      <c r="H1127" s="31">
        <v>7</v>
      </c>
      <c r="I1127" s="31" t="s">
        <v>890</v>
      </c>
      <c r="J1127" s="31">
        <v>48.828000000000003</v>
      </c>
      <c r="K1127" s="31">
        <v>0.1</v>
      </c>
      <c r="L1127" s="31" t="s">
        <v>15</v>
      </c>
      <c r="M1127" s="31" t="s">
        <v>419</v>
      </c>
      <c r="N1127" s="31" t="s">
        <v>114</v>
      </c>
      <c r="O1127" s="31">
        <v>26</v>
      </c>
      <c r="P1127" s="8">
        <f>_xlfn.IFNA(VLOOKUP(N1127&amp;G1127,'By Class Overall'!A:F,6,FALSE),0)</f>
        <v>26</v>
      </c>
      <c r="Q1127" s="8">
        <f>_xlfn.IFNA(VLOOKUP(N1127&amp;G1127,'By Class Overall'!A:G,7,FALSE),0)</f>
        <v>14</v>
      </c>
    </row>
    <row r="1128" spans="1:17" x14ac:dyDescent="0.25">
      <c r="A1128" s="30">
        <v>5</v>
      </c>
      <c r="B1128" s="8" t="s">
        <v>12</v>
      </c>
      <c r="C1128" s="31" t="s">
        <v>114</v>
      </c>
      <c r="D1128" s="31">
        <v>13</v>
      </c>
      <c r="E1128" s="31">
        <v>5</v>
      </c>
      <c r="F1128" s="31">
        <v>217</v>
      </c>
      <c r="G1128" s="31" t="s">
        <v>72</v>
      </c>
      <c r="H1128" s="31">
        <v>7</v>
      </c>
      <c r="I1128" s="31" t="s">
        <v>891</v>
      </c>
      <c r="J1128" s="31">
        <v>51.180999999999997</v>
      </c>
      <c r="K1128" s="31">
        <v>2.3530000000000002</v>
      </c>
      <c r="L1128" s="31" t="s">
        <v>82</v>
      </c>
      <c r="M1128" s="31" t="s">
        <v>42</v>
      </c>
      <c r="N1128" s="31" t="s">
        <v>114</v>
      </c>
      <c r="O1128" s="31">
        <v>22</v>
      </c>
      <c r="P1128" s="8">
        <f>_xlfn.IFNA(VLOOKUP(N1128&amp;G1128,'By Class Overall'!A:F,6,FALSE),0)</f>
        <v>108</v>
      </c>
      <c r="Q1128" s="8">
        <f>_xlfn.IFNA(VLOOKUP(N1128&amp;G1128,'By Class Overall'!A:G,7,FALSE),0)</f>
        <v>2</v>
      </c>
    </row>
    <row r="1129" spans="1:17" x14ac:dyDescent="0.25">
      <c r="A1129" s="30">
        <v>5</v>
      </c>
      <c r="B1129" s="8" t="s">
        <v>12</v>
      </c>
      <c r="C1129" s="31" t="s">
        <v>114</v>
      </c>
      <c r="D1129" s="31">
        <v>14</v>
      </c>
      <c r="E1129" s="31">
        <v>6</v>
      </c>
      <c r="F1129" s="31">
        <v>746</v>
      </c>
      <c r="G1129" s="31" t="s">
        <v>22</v>
      </c>
      <c r="H1129" s="31">
        <v>7</v>
      </c>
      <c r="I1129" s="31" t="s">
        <v>892</v>
      </c>
      <c r="J1129" s="32">
        <v>7.8645833333333335E-4</v>
      </c>
      <c r="K1129" s="31">
        <v>16.768999999999998</v>
      </c>
      <c r="L1129" s="31" t="s">
        <v>23</v>
      </c>
      <c r="M1129" s="31" t="s">
        <v>24</v>
      </c>
      <c r="N1129" s="31" t="s">
        <v>114</v>
      </c>
      <c r="O1129" s="31">
        <v>20</v>
      </c>
      <c r="P1129" s="8">
        <f>_xlfn.IFNA(VLOOKUP(N1129&amp;G1129,'By Class Overall'!A:F,6,FALSE),0)</f>
        <v>42</v>
      </c>
      <c r="Q1129" s="8">
        <f>_xlfn.IFNA(VLOOKUP(N1129&amp;G1129,'By Class Overall'!A:G,7,FALSE),0)</f>
        <v>10</v>
      </c>
    </row>
    <row r="1130" spans="1:17" x14ac:dyDescent="0.25">
      <c r="A1130" s="30">
        <v>5</v>
      </c>
      <c r="B1130" s="8" t="s">
        <v>12</v>
      </c>
      <c r="C1130" s="31" t="s">
        <v>114</v>
      </c>
      <c r="D1130" s="31">
        <v>16</v>
      </c>
      <c r="E1130" s="31">
        <v>7</v>
      </c>
      <c r="F1130" s="31">
        <v>131</v>
      </c>
      <c r="G1130" s="31" t="s">
        <v>200</v>
      </c>
      <c r="H1130" s="31">
        <v>7</v>
      </c>
      <c r="I1130" s="31" t="s">
        <v>893</v>
      </c>
      <c r="J1130" s="32">
        <v>1.2264351851851852E-3</v>
      </c>
      <c r="K1130" s="31">
        <v>9.5259999999999998</v>
      </c>
      <c r="L1130" s="31" t="s">
        <v>243</v>
      </c>
      <c r="M1130" s="31" t="s">
        <v>57</v>
      </c>
      <c r="N1130" s="31" t="s">
        <v>114</v>
      </c>
      <c r="O1130" s="31">
        <v>18</v>
      </c>
      <c r="P1130" s="8">
        <f>_xlfn.IFNA(VLOOKUP(N1130&amp;G1130,'By Class Overall'!A:F,6,FALSE),0)</f>
        <v>54</v>
      </c>
      <c r="Q1130" s="8">
        <f>_xlfn.IFNA(VLOOKUP(N1130&amp;G1130,'By Class Overall'!A:G,7,FALSE),0)</f>
        <v>7</v>
      </c>
    </row>
    <row r="1131" spans="1:17" x14ac:dyDescent="0.25">
      <c r="A1131" s="30">
        <v>5</v>
      </c>
      <c r="B1131" s="8" t="s">
        <v>12</v>
      </c>
      <c r="C1131" s="31" t="s">
        <v>114</v>
      </c>
      <c r="D1131" s="31">
        <v>18</v>
      </c>
      <c r="E1131" s="31">
        <v>8</v>
      </c>
      <c r="F1131" s="31">
        <v>123</v>
      </c>
      <c r="G1131" s="31" t="s">
        <v>106</v>
      </c>
      <c r="H1131" s="31">
        <v>6</v>
      </c>
      <c r="I1131" s="31" t="s">
        <v>894</v>
      </c>
      <c r="J1131" s="31" t="s">
        <v>64</v>
      </c>
      <c r="K1131" s="32">
        <v>1.4314120370370372E-3</v>
      </c>
      <c r="L1131" s="31" t="s">
        <v>86</v>
      </c>
      <c r="M1131" s="31" t="s">
        <v>108</v>
      </c>
      <c r="N1131" s="31" t="s">
        <v>114</v>
      </c>
      <c r="O1131" s="31">
        <v>16</v>
      </c>
      <c r="P1131" s="8">
        <f>_xlfn.IFNA(VLOOKUP(N1131&amp;G1131,'By Class Overall'!A:F,6,FALSE),0)</f>
        <v>40</v>
      </c>
      <c r="Q1131" s="8">
        <f>_xlfn.IFNA(VLOOKUP(N1131&amp;G1131,'By Class Overall'!A:G,7,FALSE),0)</f>
        <v>11</v>
      </c>
    </row>
    <row r="1132" spans="1:17" x14ac:dyDescent="0.25">
      <c r="A1132" s="30">
        <v>5</v>
      </c>
      <c r="B1132" s="8" t="s">
        <v>12</v>
      </c>
      <c r="C1132" s="31" t="s">
        <v>114</v>
      </c>
      <c r="D1132" s="31">
        <v>19</v>
      </c>
      <c r="E1132" s="31">
        <v>9</v>
      </c>
      <c r="F1132" s="31">
        <v>109</v>
      </c>
      <c r="G1132" s="31" t="s">
        <v>139</v>
      </c>
      <c r="H1132" s="31">
        <v>6</v>
      </c>
      <c r="I1132" s="31" t="s">
        <v>895</v>
      </c>
      <c r="J1132" s="31" t="s">
        <v>64</v>
      </c>
      <c r="K1132" s="31">
        <v>10.207000000000001</v>
      </c>
      <c r="L1132" s="31" t="s">
        <v>15</v>
      </c>
      <c r="M1132" s="31" t="s">
        <v>140</v>
      </c>
      <c r="N1132" s="31" t="s">
        <v>114</v>
      </c>
      <c r="O1132" s="31">
        <v>14</v>
      </c>
      <c r="P1132" s="8">
        <f>_xlfn.IFNA(VLOOKUP(N1132&amp;G1132,'By Class Overall'!A:F,6,FALSE),0)</f>
        <v>32</v>
      </c>
      <c r="Q1132" s="8">
        <f>_xlfn.IFNA(VLOOKUP(N1132&amp;G1132,'By Class Overall'!A:G,7,FALSE),0)</f>
        <v>13</v>
      </c>
    </row>
    <row r="1133" spans="1:17" x14ac:dyDescent="0.25">
      <c r="A1133" s="30">
        <v>5</v>
      </c>
      <c r="B1133" s="8" t="s">
        <v>12</v>
      </c>
      <c r="C1133" s="31" t="s">
        <v>114</v>
      </c>
      <c r="D1133" s="31">
        <v>20</v>
      </c>
      <c r="E1133" s="31">
        <v>10</v>
      </c>
      <c r="F1133" s="31">
        <v>969</v>
      </c>
      <c r="G1133" s="31" t="s">
        <v>896</v>
      </c>
      <c r="H1133" s="31">
        <v>6</v>
      </c>
      <c r="I1133" s="31" t="s">
        <v>897</v>
      </c>
      <c r="J1133" s="31" t="s">
        <v>64</v>
      </c>
      <c r="K1133" s="31">
        <v>7.891</v>
      </c>
      <c r="L1133" s="31" t="s">
        <v>898</v>
      </c>
      <c r="M1133" s="31" t="s">
        <v>715</v>
      </c>
      <c r="N1133" s="31" t="s">
        <v>114</v>
      </c>
      <c r="O1133" s="31">
        <v>12</v>
      </c>
      <c r="P1133" s="8">
        <f>_xlfn.IFNA(VLOOKUP(N1133&amp;G1133,'By Class Overall'!A:F,6,FALSE),0)</f>
        <v>12</v>
      </c>
      <c r="Q1133" s="8">
        <f>_xlfn.IFNA(VLOOKUP(N1133&amp;G1133,'By Class Overall'!A:G,7,FALSE),0)</f>
        <v>17</v>
      </c>
    </row>
    <row r="1134" spans="1:17" x14ac:dyDescent="0.25">
      <c r="A1134" s="30">
        <v>5</v>
      </c>
      <c r="B1134" s="8" t="s">
        <v>12</v>
      </c>
      <c r="C1134" s="31" t="s">
        <v>114</v>
      </c>
      <c r="D1134" s="31">
        <v>21</v>
      </c>
      <c r="E1134" s="31">
        <v>11</v>
      </c>
      <c r="F1134" s="31">
        <v>268</v>
      </c>
      <c r="G1134" s="31" t="s">
        <v>87</v>
      </c>
      <c r="H1134" s="31">
        <v>6</v>
      </c>
      <c r="I1134" s="31" t="s">
        <v>899</v>
      </c>
      <c r="J1134" s="31" t="s">
        <v>64</v>
      </c>
      <c r="K1134" s="31">
        <v>12.292</v>
      </c>
      <c r="L1134" s="31" t="s">
        <v>88</v>
      </c>
      <c r="M1134" s="31" t="s">
        <v>89</v>
      </c>
      <c r="N1134" s="31" t="s">
        <v>114</v>
      </c>
      <c r="O1134" s="31">
        <v>10</v>
      </c>
      <c r="P1134" s="8">
        <f>_xlfn.IFNA(VLOOKUP(N1134&amp;G1134,'By Class Overall'!A:F,6,FALSE),0)</f>
        <v>62</v>
      </c>
      <c r="Q1134" s="8">
        <f>_xlfn.IFNA(VLOOKUP(N1134&amp;G1134,'By Class Overall'!A:G,7,FALSE),0)</f>
        <v>5</v>
      </c>
    </row>
    <row r="1135" spans="1:17" x14ac:dyDescent="0.25">
      <c r="A1135" s="30">
        <v>5</v>
      </c>
      <c r="B1135" s="8" t="s">
        <v>12</v>
      </c>
      <c r="C1135" s="31" t="s">
        <v>114</v>
      </c>
      <c r="D1135" s="31" t="s">
        <v>38</v>
      </c>
      <c r="E1135" s="31" t="s">
        <v>38</v>
      </c>
      <c r="F1135" s="31">
        <v>750</v>
      </c>
      <c r="G1135" s="31" t="s">
        <v>204</v>
      </c>
      <c r="H1135" s="31"/>
      <c r="I1135" s="31" t="s">
        <v>160</v>
      </c>
      <c r="J1135" s="31" t="s">
        <v>38</v>
      </c>
      <c r="K1135" s="31"/>
      <c r="L1135" s="31" t="s">
        <v>15</v>
      </c>
      <c r="M1135" s="31" t="s">
        <v>205</v>
      </c>
      <c r="N1135" s="31" t="s">
        <v>114</v>
      </c>
      <c r="O1135" s="31">
        <v>0</v>
      </c>
      <c r="P1135" s="8">
        <f>_xlfn.IFNA(VLOOKUP(N1135&amp;G1135,'By Class Overall'!A:F,6,FALSE),0)</f>
        <v>52</v>
      </c>
      <c r="Q1135" s="8">
        <f>_xlfn.IFNA(VLOOKUP(N1135&amp;G1135,'By Class Overall'!A:G,7,FALSE),0)</f>
        <v>8</v>
      </c>
    </row>
    <row r="1136" spans="1:17" x14ac:dyDescent="0.25">
      <c r="A1136" s="30">
        <v>5</v>
      </c>
      <c r="B1136" s="8" t="s">
        <v>12</v>
      </c>
      <c r="C1136" s="31" t="s">
        <v>114</v>
      </c>
      <c r="D1136" s="31" t="s">
        <v>38</v>
      </c>
      <c r="E1136" s="31" t="s">
        <v>38</v>
      </c>
      <c r="F1136" s="31">
        <v>15</v>
      </c>
      <c r="G1136" s="31" t="s">
        <v>788</v>
      </c>
      <c r="H1136" s="31"/>
      <c r="I1136" s="31" t="s">
        <v>160</v>
      </c>
      <c r="J1136" s="31" t="s">
        <v>38</v>
      </c>
      <c r="K1136" s="31"/>
      <c r="L1136" s="31" t="s">
        <v>789</v>
      </c>
      <c r="M1136" s="31" t="s">
        <v>790</v>
      </c>
      <c r="N1136" s="31" t="s">
        <v>114</v>
      </c>
      <c r="O1136" s="31">
        <v>0</v>
      </c>
      <c r="P1136" s="8">
        <f>_xlfn.IFNA(VLOOKUP(N1136&amp;G1136,'By Class Overall'!A:F,6,FALSE),0)</f>
        <v>0</v>
      </c>
      <c r="Q1136" s="8">
        <f>_xlfn.IFNA(VLOOKUP(N1136&amp;G1136,'By Class Overall'!A:G,7,FALSE),0)</f>
        <v>0</v>
      </c>
    </row>
    <row r="1137" spans="1:17" x14ac:dyDescent="0.25">
      <c r="A1137" s="30">
        <v>5</v>
      </c>
      <c r="B1137" s="8" t="s">
        <v>12</v>
      </c>
      <c r="C1137" s="31" t="s">
        <v>100</v>
      </c>
      <c r="D1137" s="31">
        <v>1</v>
      </c>
      <c r="E1137" s="31">
        <v>1</v>
      </c>
      <c r="F1137" s="31">
        <v>527</v>
      </c>
      <c r="G1137" s="31" t="s">
        <v>49</v>
      </c>
      <c r="H1137" s="31">
        <v>7</v>
      </c>
      <c r="I1137" s="31" t="s">
        <v>901</v>
      </c>
      <c r="J1137" s="31"/>
      <c r="K1137" s="31"/>
      <c r="L1137" s="31" t="s">
        <v>15</v>
      </c>
      <c r="M1137" s="31" t="s">
        <v>57</v>
      </c>
      <c r="N1137" s="31" t="s">
        <v>100</v>
      </c>
      <c r="O1137" s="31">
        <v>50</v>
      </c>
      <c r="P1137" s="8">
        <f>_xlfn.IFNA(VLOOKUP(N1137&amp;G1137,'By Class Overall'!A:F,6,FALSE),0)</f>
        <v>140</v>
      </c>
      <c r="Q1137" s="8">
        <f>_xlfn.IFNA(VLOOKUP(N1137&amp;G1137,'By Class Overall'!A:G,7,FALSE),0)</f>
        <v>1</v>
      </c>
    </row>
    <row r="1138" spans="1:17" x14ac:dyDescent="0.25">
      <c r="A1138" s="30">
        <v>5</v>
      </c>
      <c r="B1138" s="8" t="s">
        <v>12</v>
      </c>
      <c r="C1138" s="31" t="s">
        <v>100</v>
      </c>
      <c r="D1138" s="31">
        <v>2</v>
      </c>
      <c r="E1138" s="31">
        <v>2</v>
      </c>
      <c r="F1138" s="31">
        <v>93</v>
      </c>
      <c r="G1138" s="31" t="s">
        <v>262</v>
      </c>
      <c r="H1138" s="31">
        <v>7</v>
      </c>
      <c r="I1138" s="31" t="s">
        <v>905</v>
      </c>
      <c r="J1138" s="31">
        <v>3.4710000000000001</v>
      </c>
      <c r="K1138" s="31">
        <v>3.4710000000000001</v>
      </c>
      <c r="L1138" s="31" t="s">
        <v>15</v>
      </c>
      <c r="M1138" s="31" t="s">
        <v>264</v>
      </c>
      <c r="N1138" s="31" t="s">
        <v>100</v>
      </c>
      <c r="O1138" s="31">
        <v>40</v>
      </c>
      <c r="P1138" s="8">
        <f>_xlfn.IFNA(VLOOKUP(N1138&amp;G1138,'By Class Overall'!A:F,6,FALSE),0)</f>
        <v>134</v>
      </c>
      <c r="Q1138" s="8">
        <f>_xlfn.IFNA(VLOOKUP(N1138&amp;G1138,'By Class Overall'!A:G,7,FALSE),0)</f>
        <v>2</v>
      </c>
    </row>
    <row r="1139" spans="1:17" x14ac:dyDescent="0.25">
      <c r="A1139" s="30">
        <v>5</v>
      </c>
      <c r="B1139" s="8" t="s">
        <v>12</v>
      </c>
      <c r="C1139" s="31" t="s">
        <v>100</v>
      </c>
      <c r="D1139" s="31">
        <v>3</v>
      </c>
      <c r="E1139" s="31">
        <v>3</v>
      </c>
      <c r="F1139" s="31">
        <v>966</v>
      </c>
      <c r="G1139" s="31" t="s">
        <v>190</v>
      </c>
      <c r="H1139" s="31">
        <v>7</v>
      </c>
      <c r="I1139" s="31" t="s">
        <v>906</v>
      </c>
      <c r="J1139" s="31">
        <v>4.2649999999999997</v>
      </c>
      <c r="K1139" s="31">
        <v>0.79400000000000004</v>
      </c>
      <c r="L1139" s="31" t="s">
        <v>161</v>
      </c>
      <c r="M1139" s="31" t="s">
        <v>450</v>
      </c>
      <c r="N1139" s="31" t="s">
        <v>100</v>
      </c>
      <c r="O1139" s="31">
        <v>32</v>
      </c>
      <c r="P1139" s="8">
        <f>_xlfn.IFNA(VLOOKUP(N1139&amp;G1139,'By Class Overall'!A:F,6,FALSE),0)</f>
        <v>92</v>
      </c>
      <c r="Q1139" s="8">
        <f>_xlfn.IFNA(VLOOKUP(N1139&amp;G1139,'By Class Overall'!A:G,7,FALSE),0)</f>
        <v>4</v>
      </c>
    </row>
    <row r="1140" spans="1:17" x14ac:dyDescent="0.25">
      <c r="A1140" s="30">
        <v>5</v>
      </c>
      <c r="B1140" s="8" t="s">
        <v>12</v>
      </c>
      <c r="C1140" s="31" t="s">
        <v>100</v>
      </c>
      <c r="D1140" s="31">
        <v>4</v>
      </c>
      <c r="E1140" s="31">
        <v>4</v>
      </c>
      <c r="F1140" s="31">
        <v>122</v>
      </c>
      <c r="G1140" s="31" t="s">
        <v>56</v>
      </c>
      <c r="H1140" s="31">
        <v>7</v>
      </c>
      <c r="I1140" s="31" t="s">
        <v>907</v>
      </c>
      <c r="J1140" s="31">
        <v>4.4489999999999998</v>
      </c>
      <c r="K1140" s="31">
        <v>0.184</v>
      </c>
      <c r="L1140" s="31" t="s">
        <v>15</v>
      </c>
      <c r="M1140" s="31" t="s">
        <v>511</v>
      </c>
      <c r="N1140" s="31" t="s">
        <v>100</v>
      </c>
      <c r="O1140" s="31">
        <v>26</v>
      </c>
      <c r="P1140" s="8">
        <f>_xlfn.IFNA(VLOOKUP(N1140&amp;G1140,'By Class Overall'!A:F,6,FALSE),0)</f>
        <v>134</v>
      </c>
      <c r="Q1140" s="8">
        <f>_xlfn.IFNA(VLOOKUP(N1140&amp;G1140,'By Class Overall'!A:G,7,FALSE),0)</f>
        <v>2</v>
      </c>
    </row>
    <row r="1141" spans="1:17" x14ac:dyDescent="0.25">
      <c r="A1141" s="30">
        <v>5</v>
      </c>
      <c r="B1141" s="8" t="s">
        <v>12</v>
      </c>
      <c r="C1141" s="31" t="s">
        <v>100</v>
      </c>
      <c r="D1141" s="31">
        <v>5</v>
      </c>
      <c r="E1141" s="31">
        <v>5</v>
      </c>
      <c r="F1141" s="31">
        <v>22</v>
      </c>
      <c r="G1141" s="31" t="s">
        <v>21</v>
      </c>
      <c r="H1141" s="31">
        <v>7</v>
      </c>
      <c r="I1141" s="31" t="s">
        <v>908</v>
      </c>
      <c r="J1141" s="31">
        <v>13.032999999999999</v>
      </c>
      <c r="K1141" s="31">
        <v>8.5839999999999996</v>
      </c>
      <c r="L1141" s="31" t="s">
        <v>15</v>
      </c>
      <c r="M1141" s="31" t="s">
        <v>67</v>
      </c>
      <c r="N1141" s="31" t="s">
        <v>100</v>
      </c>
      <c r="O1141" s="31">
        <v>22</v>
      </c>
      <c r="P1141" s="8">
        <f>_xlfn.IFNA(VLOOKUP(N1141&amp;G1141,'By Class Overall'!A:F,6,FALSE),0)</f>
        <v>76</v>
      </c>
      <c r="Q1141" s="8">
        <f>_xlfn.IFNA(VLOOKUP(N1141&amp;G1141,'By Class Overall'!A:G,7,FALSE),0)</f>
        <v>5</v>
      </c>
    </row>
    <row r="1142" spans="1:17" x14ac:dyDescent="0.25">
      <c r="A1142" s="30">
        <v>5</v>
      </c>
      <c r="B1142" s="8" t="s">
        <v>12</v>
      </c>
      <c r="C1142" s="31" t="s">
        <v>100</v>
      </c>
      <c r="D1142" s="31">
        <v>6</v>
      </c>
      <c r="E1142" s="31">
        <v>6</v>
      </c>
      <c r="F1142" s="31">
        <v>743</v>
      </c>
      <c r="G1142" s="31" t="s">
        <v>714</v>
      </c>
      <c r="H1142" s="31">
        <v>7</v>
      </c>
      <c r="I1142" s="31" t="s">
        <v>909</v>
      </c>
      <c r="J1142" s="31">
        <v>20.140999999999998</v>
      </c>
      <c r="K1142" s="31">
        <v>7.1079999999999997</v>
      </c>
      <c r="L1142" s="31" t="s">
        <v>15</v>
      </c>
      <c r="M1142" s="31" t="s">
        <v>715</v>
      </c>
      <c r="N1142" s="31" t="s">
        <v>100</v>
      </c>
      <c r="O1142" s="31">
        <v>20</v>
      </c>
      <c r="P1142" s="8">
        <f>_xlfn.IFNA(VLOOKUP(N1142&amp;G1142,'By Class Overall'!A:F,6,FALSE),0)</f>
        <v>38</v>
      </c>
      <c r="Q1142" s="8">
        <f>_xlfn.IFNA(VLOOKUP(N1142&amp;G1142,'By Class Overall'!A:G,7,FALSE),0)</f>
        <v>10</v>
      </c>
    </row>
    <row r="1143" spans="1:17" x14ac:dyDescent="0.25">
      <c r="A1143" s="30">
        <v>5</v>
      </c>
      <c r="B1143" s="8" t="s">
        <v>12</v>
      </c>
      <c r="C1143" s="31" t="s">
        <v>100</v>
      </c>
      <c r="D1143" s="31">
        <v>7</v>
      </c>
      <c r="E1143" s="31">
        <v>7</v>
      </c>
      <c r="F1143" s="31">
        <v>126</v>
      </c>
      <c r="G1143" s="31" t="s">
        <v>405</v>
      </c>
      <c r="H1143" s="31">
        <v>7</v>
      </c>
      <c r="I1143" s="31" t="s">
        <v>910</v>
      </c>
      <c r="J1143" s="31">
        <v>26.125</v>
      </c>
      <c r="K1143" s="31">
        <v>5.984</v>
      </c>
      <c r="L1143" s="31" t="s">
        <v>15</v>
      </c>
      <c r="M1143" s="31" t="s">
        <v>407</v>
      </c>
      <c r="N1143" s="31" t="s">
        <v>100</v>
      </c>
      <c r="O1143" s="31">
        <v>18</v>
      </c>
      <c r="P1143" s="8">
        <f>_xlfn.IFNA(VLOOKUP(N1143&amp;G1143,'By Class Overall'!A:F,6,FALSE),0)</f>
        <v>40</v>
      </c>
      <c r="Q1143" s="8">
        <f>_xlfn.IFNA(VLOOKUP(N1143&amp;G1143,'By Class Overall'!A:G,7,FALSE),0)</f>
        <v>8</v>
      </c>
    </row>
    <row r="1144" spans="1:17" x14ac:dyDescent="0.25">
      <c r="A1144" s="30">
        <v>5</v>
      </c>
      <c r="B1144" s="8" t="s">
        <v>12</v>
      </c>
      <c r="C1144" s="31" t="s">
        <v>100</v>
      </c>
      <c r="D1144" s="31">
        <v>8</v>
      </c>
      <c r="E1144" s="31">
        <v>8</v>
      </c>
      <c r="F1144" s="31">
        <v>675</v>
      </c>
      <c r="G1144" s="31" t="s">
        <v>766</v>
      </c>
      <c r="H1144" s="31">
        <v>7</v>
      </c>
      <c r="I1144" s="31" t="s">
        <v>911</v>
      </c>
      <c r="J1144" s="31">
        <v>30.257999999999999</v>
      </c>
      <c r="K1144" s="31">
        <v>4.133</v>
      </c>
      <c r="L1144" s="31" t="s">
        <v>39</v>
      </c>
      <c r="M1144" s="31" t="s">
        <v>768</v>
      </c>
      <c r="N1144" s="31" t="s">
        <v>100</v>
      </c>
      <c r="O1144" s="31">
        <v>16</v>
      </c>
      <c r="P1144" s="8">
        <f>_xlfn.IFNA(VLOOKUP(N1144&amp;G1144,'By Class Overall'!A:F,6,FALSE),0)</f>
        <v>16</v>
      </c>
      <c r="Q1144" s="8">
        <f>_xlfn.IFNA(VLOOKUP(N1144&amp;G1144,'By Class Overall'!A:G,7,FALSE),0)</f>
        <v>22</v>
      </c>
    </row>
    <row r="1145" spans="1:17" x14ac:dyDescent="0.25">
      <c r="A1145" s="30">
        <v>5</v>
      </c>
      <c r="B1145" s="8" t="s">
        <v>12</v>
      </c>
      <c r="C1145" s="31" t="s">
        <v>100</v>
      </c>
      <c r="D1145" s="31">
        <v>9</v>
      </c>
      <c r="E1145" s="31">
        <v>9</v>
      </c>
      <c r="F1145" s="31">
        <v>412</v>
      </c>
      <c r="G1145" s="31" t="s">
        <v>444</v>
      </c>
      <c r="H1145" s="31">
        <v>7</v>
      </c>
      <c r="I1145" s="31" t="s">
        <v>912</v>
      </c>
      <c r="J1145" s="31">
        <v>34.886000000000003</v>
      </c>
      <c r="K1145" s="31">
        <v>4.6280000000000001</v>
      </c>
      <c r="L1145" s="31" t="s">
        <v>39</v>
      </c>
      <c r="M1145" s="31" t="s">
        <v>446</v>
      </c>
      <c r="N1145" s="31" t="s">
        <v>100</v>
      </c>
      <c r="O1145" s="31">
        <v>14</v>
      </c>
      <c r="P1145" s="8">
        <f>_xlfn.IFNA(VLOOKUP(N1145&amp;G1145,'By Class Overall'!A:F,6,FALSE),0)</f>
        <v>28</v>
      </c>
      <c r="Q1145" s="8">
        <f>_xlfn.IFNA(VLOOKUP(N1145&amp;G1145,'By Class Overall'!A:G,7,FALSE),0)</f>
        <v>14</v>
      </c>
    </row>
    <row r="1146" spans="1:17" x14ac:dyDescent="0.25">
      <c r="A1146" s="30">
        <v>5</v>
      </c>
      <c r="B1146" s="8" t="s">
        <v>12</v>
      </c>
      <c r="C1146" s="31" t="s">
        <v>100</v>
      </c>
      <c r="D1146" s="31">
        <v>10</v>
      </c>
      <c r="E1146" s="31">
        <v>10</v>
      </c>
      <c r="F1146" s="31">
        <v>805</v>
      </c>
      <c r="G1146" s="31" t="s">
        <v>43</v>
      </c>
      <c r="H1146" s="31">
        <v>7</v>
      </c>
      <c r="I1146" s="31" t="s">
        <v>902</v>
      </c>
      <c r="J1146" s="31">
        <v>46.338000000000001</v>
      </c>
      <c r="K1146" s="31">
        <v>11.452</v>
      </c>
      <c r="L1146" s="31" t="s">
        <v>44</v>
      </c>
      <c r="M1146" s="31" t="s">
        <v>29</v>
      </c>
      <c r="N1146" s="31" t="s">
        <v>100</v>
      </c>
      <c r="O1146" s="31">
        <v>12</v>
      </c>
      <c r="P1146" s="8">
        <f>_xlfn.IFNA(VLOOKUP(N1146&amp;G1146,'By Class Overall'!A:F,6,FALSE),0)</f>
        <v>41</v>
      </c>
      <c r="Q1146" s="8">
        <f>_xlfn.IFNA(VLOOKUP(N1146&amp;G1146,'By Class Overall'!A:G,7,FALSE),0)</f>
        <v>7</v>
      </c>
    </row>
    <row r="1147" spans="1:17" x14ac:dyDescent="0.25">
      <c r="A1147" s="30">
        <v>5</v>
      </c>
      <c r="B1147" s="8" t="s">
        <v>12</v>
      </c>
      <c r="C1147" s="31" t="s">
        <v>100</v>
      </c>
      <c r="D1147" s="31">
        <v>11</v>
      </c>
      <c r="E1147" s="31">
        <v>11</v>
      </c>
      <c r="F1147" s="31">
        <v>179</v>
      </c>
      <c r="G1147" s="31" t="s">
        <v>716</v>
      </c>
      <c r="H1147" s="31">
        <v>7</v>
      </c>
      <c r="I1147" s="31" t="s">
        <v>903</v>
      </c>
      <c r="J1147" s="31">
        <v>46.74</v>
      </c>
      <c r="K1147" s="31">
        <v>0.40200000000000002</v>
      </c>
      <c r="L1147" s="31" t="s">
        <v>717</v>
      </c>
      <c r="M1147" s="31" t="s">
        <v>718</v>
      </c>
      <c r="N1147" s="31" t="s">
        <v>100</v>
      </c>
      <c r="O1147" s="31">
        <v>10</v>
      </c>
      <c r="P1147" s="8">
        <f>_xlfn.IFNA(VLOOKUP(N1147&amp;G1147,'By Class Overall'!A:F,6,FALSE),0)</f>
        <v>18</v>
      </c>
      <c r="Q1147" s="8">
        <f>_xlfn.IFNA(VLOOKUP(N1147&amp;G1147,'By Class Overall'!A:G,7,FALSE),0)</f>
        <v>20</v>
      </c>
    </row>
    <row r="1148" spans="1:17" x14ac:dyDescent="0.25">
      <c r="A1148" s="30">
        <v>5</v>
      </c>
      <c r="B1148" s="8" t="s">
        <v>12</v>
      </c>
      <c r="C1148" s="31" t="s">
        <v>100</v>
      </c>
      <c r="D1148" s="31">
        <v>15</v>
      </c>
      <c r="E1148" s="31">
        <v>12</v>
      </c>
      <c r="F1148" s="31">
        <v>268</v>
      </c>
      <c r="G1148" s="31" t="s">
        <v>87</v>
      </c>
      <c r="H1148" s="31">
        <v>6</v>
      </c>
      <c r="I1148" s="31" t="s">
        <v>904</v>
      </c>
      <c r="J1148" s="31" t="s">
        <v>64</v>
      </c>
      <c r="K1148" s="31" t="s">
        <v>64</v>
      </c>
      <c r="L1148" s="31" t="s">
        <v>88</v>
      </c>
      <c r="M1148" s="31" t="s">
        <v>89</v>
      </c>
      <c r="N1148" s="31" t="s">
        <v>100</v>
      </c>
      <c r="O1148" s="31">
        <v>9</v>
      </c>
      <c r="P1148" s="8">
        <f>_xlfn.IFNA(VLOOKUP(N1148&amp;G1148,'By Class Overall'!A:F,6,FALSE),0)</f>
        <v>27</v>
      </c>
      <c r="Q1148" s="8">
        <f>_xlfn.IFNA(VLOOKUP(N1148&amp;G1148,'By Class Overall'!A:G,7,FALSE),0)</f>
        <v>15</v>
      </c>
    </row>
    <row r="1149" spans="1:17" x14ac:dyDescent="0.25">
      <c r="A1149" s="30">
        <v>5</v>
      </c>
      <c r="B1149" s="8" t="s">
        <v>12</v>
      </c>
      <c r="C1149" s="31" t="s">
        <v>100</v>
      </c>
      <c r="D1149" s="31" t="s">
        <v>151</v>
      </c>
      <c r="E1149" s="31" t="s">
        <v>151</v>
      </c>
      <c r="F1149" s="31">
        <v>84</v>
      </c>
      <c r="G1149" s="31" t="s">
        <v>45</v>
      </c>
      <c r="H1149" s="31">
        <v>4</v>
      </c>
      <c r="I1149" s="31" t="s">
        <v>913</v>
      </c>
      <c r="J1149" s="31" t="s">
        <v>151</v>
      </c>
      <c r="K1149" s="31" t="s">
        <v>61</v>
      </c>
      <c r="L1149" s="31" t="s">
        <v>15</v>
      </c>
      <c r="M1149" s="31" t="s">
        <v>46</v>
      </c>
      <c r="N1149" s="31" t="s">
        <v>100</v>
      </c>
      <c r="O1149" s="31">
        <v>8</v>
      </c>
      <c r="P1149" s="8">
        <f>_xlfn.IFNA(VLOOKUP(N1149&amp;G1149,'By Class Overall'!A:F,6,FALSE),0)</f>
        <v>58</v>
      </c>
      <c r="Q1149" s="8">
        <f>_xlfn.IFNA(VLOOKUP(N1149&amp;G1149,'By Class Overall'!A:G,7,FALSE),0)</f>
        <v>6</v>
      </c>
    </row>
    <row r="1150" spans="1:17" x14ac:dyDescent="0.25">
      <c r="A1150" s="30">
        <v>5</v>
      </c>
      <c r="B1150" s="8" t="s">
        <v>12</v>
      </c>
      <c r="C1150" s="31" t="s">
        <v>100</v>
      </c>
      <c r="D1150" s="31" t="s">
        <v>38</v>
      </c>
      <c r="E1150" s="31" t="s">
        <v>38</v>
      </c>
      <c r="F1150" s="31">
        <v>307</v>
      </c>
      <c r="G1150" s="31" t="s">
        <v>25</v>
      </c>
      <c r="H1150" s="31"/>
      <c r="I1150" s="31" t="s">
        <v>160</v>
      </c>
      <c r="J1150" s="31" t="s">
        <v>38</v>
      </c>
      <c r="K1150" s="31"/>
      <c r="L1150" s="31" t="s">
        <v>23</v>
      </c>
      <c r="M1150" s="31" t="s">
        <v>27</v>
      </c>
      <c r="N1150" s="31" t="s">
        <v>100</v>
      </c>
      <c r="O1150" s="31">
        <v>0</v>
      </c>
      <c r="P1150" s="8">
        <f>_xlfn.IFNA(VLOOKUP(N1150&amp;G1150,'By Class Overall'!A:F,6,FALSE),0)</f>
        <v>30</v>
      </c>
      <c r="Q1150" s="8">
        <f>_xlfn.IFNA(VLOOKUP(N1150&amp;G1150,'By Class Overall'!A:G,7,FALSE),0)</f>
        <v>13</v>
      </c>
    </row>
    <row r="1151" spans="1:17" x14ac:dyDescent="0.25">
      <c r="A1151" s="30">
        <v>5</v>
      </c>
      <c r="B1151" s="8" t="s">
        <v>12</v>
      </c>
      <c r="C1151" s="31" t="s">
        <v>100</v>
      </c>
      <c r="D1151" s="31" t="s">
        <v>38</v>
      </c>
      <c r="E1151" s="31" t="s">
        <v>38</v>
      </c>
      <c r="F1151" s="31">
        <v>711</v>
      </c>
      <c r="G1151" s="31" t="s">
        <v>84</v>
      </c>
      <c r="H1151" s="31"/>
      <c r="I1151" s="31" t="s">
        <v>160</v>
      </c>
      <c r="J1151" s="31" t="s">
        <v>38</v>
      </c>
      <c r="K1151" s="31"/>
      <c r="L1151" s="31" t="s">
        <v>15</v>
      </c>
      <c r="M1151" s="31" t="s">
        <v>85</v>
      </c>
      <c r="N1151" s="31" t="s">
        <v>100</v>
      </c>
      <c r="O1151" s="31">
        <v>0</v>
      </c>
      <c r="P1151" s="8">
        <f>_xlfn.IFNA(VLOOKUP(N1151&amp;G1151,'By Class Overall'!A:F,6,FALSE),0)</f>
        <v>23</v>
      </c>
      <c r="Q1151" s="8">
        <f>_xlfn.IFNA(VLOOKUP(N1151&amp;G1151,'By Class Overall'!A:G,7,FALSE),0)</f>
        <v>17</v>
      </c>
    </row>
    <row r="1152" spans="1:17" x14ac:dyDescent="0.25">
      <c r="A1152" s="30">
        <v>5</v>
      </c>
      <c r="B1152" s="8" t="s">
        <v>12</v>
      </c>
      <c r="C1152" s="31" t="s">
        <v>100</v>
      </c>
      <c r="D1152" s="31" t="s">
        <v>38</v>
      </c>
      <c r="E1152" s="31" t="s">
        <v>38</v>
      </c>
      <c r="F1152" s="31">
        <v>750</v>
      </c>
      <c r="G1152" s="31" t="s">
        <v>204</v>
      </c>
      <c r="H1152" s="31"/>
      <c r="I1152" s="31" t="s">
        <v>160</v>
      </c>
      <c r="J1152" s="31" t="s">
        <v>38</v>
      </c>
      <c r="K1152" s="31"/>
      <c r="L1152" s="31" t="s">
        <v>15</v>
      </c>
      <c r="M1152" s="31" t="s">
        <v>205</v>
      </c>
      <c r="N1152" s="31" t="s">
        <v>100</v>
      </c>
      <c r="O1152" s="31">
        <v>0</v>
      </c>
      <c r="P1152" s="8">
        <f>_xlfn.IFNA(VLOOKUP(N1152&amp;G1152,'By Class Overall'!A:F,6,FALSE),0)</f>
        <v>23</v>
      </c>
      <c r="Q1152" s="8">
        <f>_xlfn.IFNA(VLOOKUP(N1152&amp;G1152,'By Class Overall'!A:G,7,FALSE),0)</f>
        <v>17</v>
      </c>
    </row>
    <row r="1153" spans="1:17" x14ac:dyDescent="0.25">
      <c r="A1153" s="30">
        <v>5</v>
      </c>
      <c r="B1153" s="8" t="s">
        <v>12</v>
      </c>
      <c r="C1153" s="31" t="s">
        <v>100</v>
      </c>
      <c r="D1153" s="31" t="s">
        <v>38</v>
      </c>
      <c r="E1153" s="31" t="s">
        <v>38</v>
      </c>
      <c r="F1153" s="31">
        <v>414</v>
      </c>
      <c r="G1153" s="31" t="s">
        <v>763</v>
      </c>
      <c r="H1153" s="31"/>
      <c r="I1153" s="31" t="s">
        <v>160</v>
      </c>
      <c r="J1153" s="31" t="s">
        <v>38</v>
      </c>
      <c r="K1153" s="31"/>
      <c r="L1153" s="31" t="s">
        <v>15</v>
      </c>
      <c r="M1153" s="31" t="s">
        <v>419</v>
      </c>
      <c r="N1153" s="31" t="s">
        <v>100</v>
      </c>
      <c r="O1153" s="31">
        <v>0</v>
      </c>
      <c r="P1153" s="8">
        <f>_xlfn.IFNA(VLOOKUP(N1153&amp;G1153,'By Class Overall'!A:F,6,FALSE),0)</f>
        <v>0</v>
      </c>
      <c r="Q1153" s="8">
        <f>_xlfn.IFNA(VLOOKUP(N1153&amp;G1153,'By Class Overall'!A:G,7,FALSE),0)</f>
        <v>0</v>
      </c>
    </row>
    <row r="1154" spans="1:17" x14ac:dyDescent="0.25">
      <c r="A1154" s="30">
        <v>5</v>
      </c>
      <c r="B1154" s="8" t="s">
        <v>12</v>
      </c>
      <c r="C1154" s="31" t="s">
        <v>100</v>
      </c>
      <c r="D1154" s="31" t="s">
        <v>38</v>
      </c>
      <c r="E1154" s="31" t="s">
        <v>38</v>
      </c>
      <c r="F1154" s="31">
        <v>134</v>
      </c>
      <c r="G1154" s="31" t="s">
        <v>836</v>
      </c>
      <c r="H1154" s="31"/>
      <c r="I1154" s="31" t="s">
        <v>160</v>
      </c>
      <c r="J1154" s="31" t="s">
        <v>38</v>
      </c>
      <c r="K1154" s="31"/>
      <c r="L1154" s="31" t="s">
        <v>838</v>
      </c>
      <c r="M1154" s="31" t="s">
        <v>839</v>
      </c>
      <c r="N1154" s="31" t="s">
        <v>100</v>
      </c>
      <c r="O1154" s="31">
        <v>0</v>
      </c>
      <c r="P1154" s="8">
        <f>_xlfn.IFNA(VLOOKUP(N1154&amp;G1154,'By Class Overall'!A:F,6,FALSE),0)</f>
        <v>0</v>
      </c>
      <c r="Q1154" s="8">
        <f>_xlfn.IFNA(VLOOKUP(N1154&amp;G1154,'By Class Overall'!A:G,7,FALSE),0)</f>
        <v>0</v>
      </c>
    </row>
    <row r="1155" spans="1:17" x14ac:dyDescent="0.25">
      <c r="A1155" s="30">
        <v>5</v>
      </c>
      <c r="B1155" s="8" t="s">
        <v>12</v>
      </c>
      <c r="C1155" s="31" t="s">
        <v>100</v>
      </c>
      <c r="D1155" s="31" t="s">
        <v>38</v>
      </c>
      <c r="E1155" s="31" t="s">
        <v>38</v>
      </c>
      <c r="F1155" s="31">
        <v>969</v>
      </c>
      <c r="G1155" s="31" t="s">
        <v>896</v>
      </c>
      <c r="H1155" s="31"/>
      <c r="I1155" s="31" t="s">
        <v>160</v>
      </c>
      <c r="J1155" s="31" t="s">
        <v>38</v>
      </c>
      <c r="K1155" s="31"/>
      <c r="L1155" s="31" t="s">
        <v>898</v>
      </c>
      <c r="M1155" s="31" t="s">
        <v>715</v>
      </c>
      <c r="N1155" s="31" t="s">
        <v>100</v>
      </c>
      <c r="O1155" s="31">
        <v>0</v>
      </c>
      <c r="P1155" s="8">
        <f>_xlfn.IFNA(VLOOKUP(N1155&amp;G1155,'By Class Overall'!A:F,6,FALSE),0)</f>
        <v>0</v>
      </c>
      <c r="Q1155" s="8">
        <f>_xlfn.IFNA(VLOOKUP(N1155&amp;G1155,'By Class Overall'!A:G,7,FALSE),0)</f>
        <v>0</v>
      </c>
    </row>
    <row r="1156" spans="1:17" x14ac:dyDescent="0.25">
      <c r="A1156" s="30">
        <v>5</v>
      </c>
      <c r="B1156" s="8" t="s">
        <v>12</v>
      </c>
      <c r="C1156" s="31" t="s">
        <v>100</v>
      </c>
      <c r="D1156" s="31" t="s">
        <v>38</v>
      </c>
      <c r="E1156" s="31" t="s">
        <v>38</v>
      </c>
      <c r="F1156" s="31">
        <v>333</v>
      </c>
      <c r="G1156" s="31" t="s">
        <v>727</v>
      </c>
      <c r="H1156" s="31"/>
      <c r="I1156" s="31" t="s">
        <v>160</v>
      </c>
      <c r="J1156" s="31" t="s">
        <v>38</v>
      </c>
      <c r="K1156" s="31"/>
      <c r="L1156" s="31" t="s">
        <v>15</v>
      </c>
      <c r="M1156" s="31" t="s">
        <v>70</v>
      </c>
      <c r="N1156" s="31" t="s">
        <v>100</v>
      </c>
      <c r="O1156" s="31">
        <v>0</v>
      </c>
      <c r="P1156" s="8">
        <f>_xlfn.IFNA(VLOOKUP(N1156&amp;G1156,'By Class Overall'!A:F,6,FALSE),0)</f>
        <v>0</v>
      </c>
      <c r="Q1156" s="8">
        <f>_xlfn.IFNA(VLOOKUP(N1156&amp;G1156,'By Class Overall'!A:G,7,FALSE),0)</f>
        <v>0</v>
      </c>
    </row>
    <row r="1157" spans="1:17" x14ac:dyDescent="0.25">
      <c r="A1157" s="30">
        <v>5</v>
      </c>
      <c r="B1157" s="8" t="s">
        <v>12</v>
      </c>
      <c r="C1157" s="31" t="s">
        <v>100</v>
      </c>
      <c r="D1157" s="31" t="s">
        <v>38</v>
      </c>
      <c r="E1157" s="31" t="s">
        <v>38</v>
      </c>
      <c r="F1157" s="31">
        <v>123</v>
      </c>
      <c r="G1157" s="31" t="s">
        <v>106</v>
      </c>
      <c r="H1157" s="31"/>
      <c r="I1157" s="31" t="s">
        <v>160</v>
      </c>
      <c r="J1157" s="31" t="s">
        <v>38</v>
      </c>
      <c r="K1157" s="31"/>
      <c r="L1157" s="31" t="s">
        <v>86</v>
      </c>
      <c r="M1157" s="31" t="s">
        <v>108</v>
      </c>
      <c r="N1157" s="31" t="s">
        <v>100</v>
      </c>
      <c r="O1157" s="31">
        <v>0</v>
      </c>
      <c r="P1157" s="8">
        <f>_xlfn.IFNA(VLOOKUP(N1157&amp;G1157,'By Class Overall'!A:F,6,FALSE),0)</f>
        <v>9</v>
      </c>
      <c r="Q1157" s="8">
        <f>_xlfn.IFNA(VLOOKUP(N1157&amp;G1157,'By Class Overall'!A:G,7,FALSE),0)</f>
        <v>24</v>
      </c>
    </row>
    <row r="1158" spans="1:17" x14ac:dyDescent="0.25">
      <c r="A1158" s="30">
        <v>5</v>
      </c>
      <c r="B1158" s="8" t="s">
        <v>12</v>
      </c>
      <c r="C1158" s="31" t="s">
        <v>100</v>
      </c>
      <c r="D1158" s="31" t="s">
        <v>38</v>
      </c>
      <c r="E1158" s="31" t="s">
        <v>38</v>
      </c>
      <c r="F1158" s="31">
        <v>11</v>
      </c>
      <c r="G1158" s="31" t="s">
        <v>734</v>
      </c>
      <c r="H1158" s="31"/>
      <c r="I1158" s="31" t="s">
        <v>160</v>
      </c>
      <c r="J1158" s="31" t="s">
        <v>38</v>
      </c>
      <c r="K1158" s="31"/>
      <c r="L1158" s="31" t="s">
        <v>15</v>
      </c>
      <c r="M1158" s="31" t="s">
        <v>70</v>
      </c>
      <c r="N1158" s="31" t="s">
        <v>100</v>
      </c>
      <c r="O1158" s="31">
        <v>0</v>
      </c>
      <c r="P1158" s="8">
        <f>_xlfn.IFNA(VLOOKUP(N1158&amp;G1158,'By Class Overall'!A:F,6,FALSE),0)</f>
        <v>0</v>
      </c>
      <c r="Q1158" s="8">
        <f>_xlfn.IFNA(VLOOKUP(N1158&amp;G1158,'By Class Overall'!A:G,7,FALSE),0)</f>
        <v>0</v>
      </c>
    </row>
    <row r="1159" spans="1:17" x14ac:dyDescent="0.25">
      <c r="A1159" s="30">
        <v>5</v>
      </c>
      <c r="B1159" s="8" t="s">
        <v>12</v>
      </c>
      <c r="C1159" s="31" t="s">
        <v>101</v>
      </c>
      <c r="D1159" s="31">
        <v>12</v>
      </c>
      <c r="E1159" s="31">
        <v>1</v>
      </c>
      <c r="F1159" s="31">
        <v>317</v>
      </c>
      <c r="G1159" s="31" t="s">
        <v>268</v>
      </c>
      <c r="H1159" s="31">
        <v>7</v>
      </c>
      <c r="I1159" s="31" t="s">
        <v>914</v>
      </c>
      <c r="J1159" s="32">
        <v>1.2359837962962962E-3</v>
      </c>
      <c r="K1159" s="32">
        <v>6.9501157407407402E-4</v>
      </c>
      <c r="L1159" s="31" t="s">
        <v>270</v>
      </c>
      <c r="M1159" s="31" t="s">
        <v>271</v>
      </c>
      <c r="N1159" s="31" t="s">
        <v>101</v>
      </c>
      <c r="O1159" s="31">
        <v>50</v>
      </c>
      <c r="P1159" s="8">
        <f>_xlfn.IFNA(VLOOKUP(N1159&amp;G1159,'By Class Overall'!A:F,6,FALSE),0)</f>
        <v>126</v>
      </c>
      <c r="Q1159" s="8">
        <f>_xlfn.IFNA(VLOOKUP(N1159&amp;G1159,'By Class Overall'!A:G,7,FALSE),0)</f>
        <v>2</v>
      </c>
    </row>
    <row r="1160" spans="1:17" x14ac:dyDescent="0.25">
      <c r="A1160" s="30">
        <v>5</v>
      </c>
      <c r="B1160" s="8" t="s">
        <v>12</v>
      </c>
      <c r="C1160" s="31" t="s">
        <v>101</v>
      </c>
      <c r="D1160" s="31">
        <v>13</v>
      </c>
      <c r="E1160" s="31">
        <v>2</v>
      </c>
      <c r="F1160" s="31">
        <v>32</v>
      </c>
      <c r="G1160" s="31" t="s">
        <v>94</v>
      </c>
      <c r="H1160" s="31">
        <v>7</v>
      </c>
      <c r="I1160" s="31" t="s">
        <v>915</v>
      </c>
      <c r="J1160" s="32">
        <v>1.2468634259259258E-3</v>
      </c>
      <c r="K1160" s="31">
        <v>0.94</v>
      </c>
      <c r="L1160" s="31" t="s">
        <v>95</v>
      </c>
      <c r="M1160" s="31" t="s">
        <v>96</v>
      </c>
      <c r="N1160" s="31" t="s">
        <v>101</v>
      </c>
      <c r="O1160" s="31">
        <v>40</v>
      </c>
      <c r="P1160" s="8">
        <f>_xlfn.IFNA(VLOOKUP(N1160&amp;G1160,'By Class Overall'!A:F,6,FALSE),0)</f>
        <v>180</v>
      </c>
      <c r="Q1160" s="8">
        <f>_xlfn.IFNA(VLOOKUP(N1160&amp;G1160,'By Class Overall'!A:G,7,FALSE),0)</f>
        <v>1</v>
      </c>
    </row>
    <row r="1161" spans="1:17" x14ac:dyDescent="0.25">
      <c r="A1161" s="30">
        <v>5</v>
      </c>
      <c r="B1161" s="8" t="s">
        <v>12</v>
      </c>
      <c r="C1161" s="31" t="s">
        <v>101</v>
      </c>
      <c r="D1161" s="31">
        <v>14</v>
      </c>
      <c r="E1161" s="31">
        <v>3</v>
      </c>
      <c r="F1161" s="31">
        <v>660</v>
      </c>
      <c r="G1161" s="31" t="s">
        <v>35</v>
      </c>
      <c r="H1161" s="31">
        <v>7</v>
      </c>
      <c r="I1161" s="31" t="s">
        <v>916</v>
      </c>
      <c r="J1161" s="32">
        <v>1.2499768518518519E-3</v>
      </c>
      <c r="K1161" s="31">
        <v>0.26900000000000002</v>
      </c>
      <c r="L1161" s="31" t="s">
        <v>79</v>
      </c>
      <c r="M1161" s="31" t="s">
        <v>36</v>
      </c>
      <c r="N1161" s="31" t="s">
        <v>101</v>
      </c>
      <c r="O1161" s="31">
        <v>32</v>
      </c>
      <c r="P1161" s="8">
        <f>_xlfn.IFNA(VLOOKUP(N1161&amp;G1161,'By Class Overall'!A:F,6,FALSE),0)</f>
        <v>110</v>
      </c>
      <c r="Q1161" s="8">
        <f>_xlfn.IFNA(VLOOKUP(N1161&amp;G1161,'By Class Overall'!A:G,7,FALSE),0)</f>
        <v>3</v>
      </c>
    </row>
    <row r="1162" spans="1:17" x14ac:dyDescent="0.25">
      <c r="A1162" s="30">
        <v>5</v>
      </c>
      <c r="B1162" s="8" t="s">
        <v>12</v>
      </c>
      <c r="C1162" s="31" t="s">
        <v>101</v>
      </c>
      <c r="D1162" s="31">
        <v>16</v>
      </c>
      <c r="E1162" s="31">
        <v>4</v>
      </c>
      <c r="F1162" s="31">
        <v>555</v>
      </c>
      <c r="G1162" s="31" t="s">
        <v>863</v>
      </c>
      <c r="H1162" s="31">
        <v>6</v>
      </c>
      <c r="I1162" s="31" t="s">
        <v>917</v>
      </c>
      <c r="J1162" s="31" t="s">
        <v>64</v>
      </c>
      <c r="K1162" s="32">
        <v>8.6672453703703694E-4</v>
      </c>
      <c r="L1162" s="31" t="s">
        <v>73</v>
      </c>
      <c r="M1162" s="31" t="s">
        <v>63</v>
      </c>
      <c r="N1162" s="31" t="s">
        <v>101</v>
      </c>
      <c r="O1162" s="31">
        <v>26</v>
      </c>
      <c r="P1162" s="8">
        <f>_xlfn.IFNA(VLOOKUP(N1162&amp;G1162,'By Class Overall'!A:F,6,FALSE),0)</f>
        <v>26</v>
      </c>
      <c r="Q1162" s="8">
        <f>_xlfn.IFNA(VLOOKUP(N1162&amp;G1162,'By Class Overall'!A:G,7,FALSE),0)</f>
        <v>10</v>
      </c>
    </row>
    <row r="1163" spans="1:17" x14ac:dyDescent="0.25">
      <c r="A1163" s="30">
        <v>5</v>
      </c>
      <c r="B1163" s="8" t="s">
        <v>12</v>
      </c>
      <c r="C1163" s="31" t="s">
        <v>101</v>
      </c>
      <c r="D1163" s="31" t="s">
        <v>151</v>
      </c>
      <c r="E1163" s="31" t="s">
        <v>151</v>
      </c>
      <c r="F1163" s="31">
        <v>171</v>
      </c>
      <c r="G1163" s="31" t="s">
        <v>669</v>
      </c>
      <c r="H1163" s="31">
        <v>3</v>
      </c>
      <c r="I1163" s="31" t="s">
        <v>918</v>
      </c>
      <c r="J1163" s="31" t="s">
        <v>151</v>
      </c>
      <c r="K1163" s="31" t="s">
        <v>64</v>
      </c>
      <c r="L1163" s="31" t="s">
        <v>69</v>
      </c>
      <c r="M1163" s="31" t="s">
        <v>67</v>
      </c>
      <c r="N1163" s="31" t="s">
        <v>101</v>
      </c>
      <c r="O1163" s="31">
        <v>0</v>
      </c>
      <c r="P1163" s="8">
        <f>_xlfn.IFNA(VLOOKUP(N1163&amp;G1163,'By Class Overall'!A:F,6,FALSE),0)</f>
        <v>0</v>
      </c>
      <c r="Q1163" s="8">
        <f>_xlfn.IFNA(VLOOKUP(N1163&amp;G1163,'By Class Overall'!A:G,7,FALSE),0)</f>
        <v>11</v>
      </c>
    </row>
    <row r="1164" spans="1:17" x14ac:dyDescent="0.25">
      <c r="A1164" s="30">
        <v>5</v>
      </c>
      <c r="B1164" s="8" t="s">
        <v>12</v>
      </c>
      <c r="C1164" s="31" t="s">
        <v>101</v>
      </c>
      <c r="D1164" s="31" t="s">
        <v>38</v>
      </c>
      <c r="E1164" s="31" t="s">
        <v>38</v>
      </c>
      <c r="F1164" s="31">
        <v>131</v>
      </c>
      <c r="G1164" s="31" t="s">
        <v>200</v>
      </c>
      <c r="H1164" s="31"/>
      <c r="I1164" s="31" t="s">
        <v>160</v>
      </c>
      <c r="J1164" s="31" t="s">
        <v>38</v>
      </c>
      <c r="K1164" s="31"/>
      <c r="L1164" s="31" t="s">
        <v>243</v>
      </c>
      <c r="M1164" s="31" t="s">
        <v>57</v>
      </c>
      <c r="N1164" s="31" t="s">
        <v>101</v>
      </c>
      <c r="O1164" s="31">
        <v>0</v>
      </c>
      <c r="P1164" s="8">
        <f>_xlfn.IFNA(VLOOKUP(N1164&amp;G1164,'By Class Overall'!A:F,6,FALSE),0)</f>
        <v>0</v>
      </c>
      <c r="Q1164" s="8">
        <f>_xlfn.IFNA(VLOOKUP(N1164&amp;G1164,'By Class Overall'!A:G,7,FALSE),0)</f>
        <v>0</v>
      </c>
    </row>
    <row r="1165" spans="1:17" x14ac:dyDescent="0.25">
      <c r="A1165" s="30">
        <v>5</v>
      </c>
      <c r="B1165" s="8" t="s">
        <v>12</v>
      </c>
      <c r="C1165" s="31" t="s">
        <v>105</v>
      </c>
      <c r="D1165" s="31">
        <v>1</v>
      </c>
      <c r="E1165" s="31">
        <v>1</v>
      </c>
      <c r="F1165" s="31">
        <v>136</v>
      </c>
      <c r="G1165" s="31" t="s">
        <v>18</v>
      </c>
      <c r="H1165" s="31">
        <v>7</v>
      </c>
      <c r="I1165" s="31" t="s">
        <v>919</v>
      </c>
      <c r="J1165" s="31"/>
      <c r="K1165" s="31"/>
      <c r="L1165" s="31" t="s">
        <v>148</v>
      </c>
      <c r="M1165" s="31" t="s">
        <v>20</v>
      </c>
      <c r="N1165" s="31" t="s">
        <v>105</v>
      </c>
      <c r="O1165" s="31">
        <v>50</v>
      </c>
      <c r="P1165" s="8">
        <f>_xlfn.IFNA(VLOOKUP(N1165&amp;G1165,'By Class Overall'!A:F,6,FALSE),0)</f>
        <v>180</v>
      </c>
      <c r="Q1165" s="8">
        <f>_xlfn.IFNA(VLOOKUP(N1165&amp;G1165,'By Class Overall'!A:G,7,FALSE),0)</f>
        <v>1</v>
      </c>
    </row>
    <row r="1166" spans="1:17" x14ac:dyDescent="0.25">
      <c r="A1166" s="30">
        <v>5</v>
      </c>
      <c r="B1166" s="8" t="s">
        <v>12</v>
      </c>
      <c r="C1166" s="31" t="s">
        <v>105</v>
      </c>
      <c r="D1166" s="31">
        <v>2</v>
      </c>
      <c r="E1166" s="31">
        <v>2</v>
      </c>
      <c r="F1166" s="31">
        <v>467</v>
      </c>
      <c r="G1166" s="31" t="s">
        <v>164</v>
      </c>
      <c r="H1166" s="31">
        <v>7</v>
      </c>
      <c r="I1166" s="31" t="s">
        <v>920</v>
      </c>
      <c r="J1166" s="31">
        <v>11.943</v>
      </c>
      <c r="K1166" s="31">
        <v>11.943</v>
      </c>
      <c r="L1166" s="31" t="s">
        <v>28</v>
      </c>
      <c r="M1166" s="31" t="s">
        <v>29</v>
      </c>
      <c r="N1166" s="31" t="s">
        <v>105</v>
      </c>
      <c r="O1166" s="31">
        <v>40</v>
      </c>
      <c r="P1166" s="8">
        <f>_xlfn.IFNA(VLOOKUP(N1166&amp;G1166,'By Class Overall'!A:F,6,FALSE),0)</f>
        <v>110</v>
      </c>
      <c r="Q1166" s="8">
        <f>_xlfn.IFNA(VLOOKUP(N1166&amp;G1166,'By Class Overall'!A:G,7,FALSE),0)</f>
        <v>3</v>
      </c>
    </row>
    <row r="1167" spans="1:17" x14ac:dyDescent="0.25">
      <c r="A1167" s="30">
        <v>5</v>
      </c>
      <c r="B1167" s="8" t="s">
        <v>12</v>
      </c>
      <c r="C1167" s="31" t="s">
        <v>105</v>
      </c>
      <c r="D1167" s="31">
        <v>3</v>
      </c>
      <c r="E1167" s="31">
        <v>3</v>
      </c>
      <c r="F1167" s="31">
        <v>107</v>
      </c>
      <c r="G1167" s="31" t="s">
        <v>30</v>
      </c>
      <c r="H1167" s="31">
        <v>7</v>
      </c>
      <c r="I1167" s="31" t="s">
        <v>921</v>
      </c>
      <c r="J1167" s="31">
        <v>12.552</v>
      </c>
      <c r="K1167" s="31">
        <v>0.60899999999999999</v>
      </c>
      <c r="L1167" s="31" t="s">
        <v>31</v>
      </c>
      <c r="M1167" s="31" t="s">
        <v>32</v>
      </c>
      <c r="N1167" s="31" t="s">
        <v>105</v>
      </c>
      <c r="O1167" s="31">
        <v>32</v>
      </c>
      <c r="P1167" s="8">
        <f>_xlfn.IFNA(VLOOKUP(N1167&amp;G1167,'By Class Overall'!A:F,6,FALSE),0)</f>
        <v>172</v>
      </c>
      <c r="Q1167" s="8">
        <f>_xlfn.IFNA(VLOOKUP(N1167&amp;G1167,'By Class Overall'!A:G,7,FALSE),0)</f>
        <v>2</v>
      </c>
    </row>
    <row r="1168" spans="1:17" x14ac:dyDescent="0.25">
      <c r="A1168" s="30">
        <v>5</v>
      </c>
      <c r="B1168" s="8" t="s">
        <v>12</v>
      </c>
      <c r="C1168" s="31" t="s">
        <v>105</v>
      </c>
      <c r="D1168" s="31">
        <v>4</v>
      </c>
      <c r="E1168" s="31">
        <v>4</v>
      </c>
      <c r="F1168" s="31">
        <v>412</v>
      </c>
      <c r="G1168" s="31" t="s">
        <v>444</v>
      </c>
      <c r="H1168" s="31">
        <v>7</v>
      </c>
      <c r="I1168" s="31" t="s">
        <v>922</v>
      </c>
      <c r="J1168" s="31">
        <v>27.745999999999999</v>
      </c>
      <c r="K1168" s="31">
        <v>15.194000000000001</v>
      </c>
      <c r="L1168" s="31" t="s">
        <v>39</v>
      </c>
      <c r="M1168" s="31" t="s">
        <v>446</v>
      </c>
      <c r="N1168" s="31" t="s">
        <v>105</v>
      </c>
      <c r="O1168" s="31">
        <v>26</v>
      </c>
      <c r="P1168" s="8">
        <f>_xlfn.IFNA(VLOOKUP(N1168&amp;G1168,'By Class Overall'!A:F,6,FALSE),0)</f>
        <v>52</v>
      </c>
      <c r="Q1168" s="8">
        <f>_xlfn.IFNA(VLOOKUP(N1168&amp;G1168,'By Class Overall'!A:G,7,FALSE),0)</f>
        <v>5</v>
      </c>
    </row>
    <row r="1169" spans="1:17" x14ac:dyDescent="0.25">
      <c r="A1169" s="30">
        <v>5</v>
      </c>
      <c r="B1169" s="8" t="s">
        <v>12</v>
      </c>
      <c r="C1169" s="31" t="s">
        <v>105</v>
      </c>
      <c r="D1169" s="31">
        <v>5</v>
      </c>
      <c r="E1169" s="31">
        <v>5</v>
      </c>
      <c r="F1169" s="31">
        <v>998</v>
      </c>
      <c r="G1169" s="31" t="s">
        <v>401</v>
      </c>
      <c r="H1169" s="31">
        <v>7</v>
      </c>
      <c r="I1169" s="31" t="s">
        <v>923</v>
      </c>
      <c r="J1169" s="31">
        <v>28.911000000000001</v>
      </c>
      <c r="K1169" s="31">
        <v>1.165</v>
      </c>
      <c r="L1169" s="31" t="s">
        <v>403</v>
      </c>
      <c r="M1169" s="31" t="s">
        <v>404</v>
      </c>
      <c r="N1169" s="31" t="s">
        <v>105</v>
      </c>
      <c r="O1169" s="31">
        <v>22</v>
      </c>
      <c r="P1169" s="8">
        <f>_xlfn.IFNA(VLOOKUP(N1169&amp;G1169,'By Class Overall'!A:F,6,FALSE),0)</f>
        <v>40</v>
      </c>
      <c r="Q1169" s="8">
        <f>_xlfn.IFNA(VLOOKUP(N1169&amp;G1169,'By Class Overall'!A:G,7,FALSE),0)</f>
        <v>10</v>
      </c>
    </row>
    <row r="1170" spans="1:17" x14ac:dyDescent="0.25">
      <c r="A1170" s="30">
        <v>5</v>
      </c>
      <c r="B1170" s="8" t="s">
        <v>12</v>
      </c>
      <c r="C1170" s="31" t="s">
        <v>105</v>
      </c>
      <c r="D1170" s="31">
        <v>6</v>
      </c>
      <c r="E1170" s="31">
        <v>6</v>
      </c>
      <c r="F1170" s="31">
        <v>240</v>
      </c>
      <c r="G1170" s="31" t="s">
        <v>414</v>
      </c>
      <c r="H1170" s="31">
        <v>7</v>
      </c>
      <c r="I1170" s="31" t="s">
        <v>924</v>
      </c>
      <c r="J1170" s="31">
        <v>56.027999999999999</v>
      </c>
      <c r="K1170" s="31">
        <v>27.117000000000001</v>
      </c>
      <c r="L1170" s="31" t="s">
        <v>28</v>
      </c>
      <c r="M1170" s="31" t="s">
        <v>415</v>
      </c>
      <c r="N1170" s="31" t="s">
        <v>105</v>
      </c>
      <c r="O1170" s="31">
        <v>20</v>
      </c>
      <c r="P1170" s="8">
        <f>_xlfn.IFNA(VLOOKUP(N1170&amp;G1170,'By Class Overall'!A:F,6,FALSE),0)</f>
        <v>50</v>
      </c>
      <c r="Q1170" s="8">
        <f>_xlfn.IFNA(VLOOKUP(N1170&amp;G1170,'By Class Overall'!A:G,7,FALSE),0)</f>
        <v>6</v>
      </c>
    </row>
    <row r="1171" spans="1:17" x14ac:dyDescent="0.25">
      <c r="A1171" s="30">
        <v>5</v>
      </c>
      <c r="B1171" s="8" t="s">
        <v>12</v>
      </c>
      <c r="C1171" s="31" t="s">
        <v>105</v>
      </c>
      <c r="D1171" s="31">
        <v>7</v>
      </c>
      <c r="E1171" s="31">
        <v>7</v>
      </c>
      <c r="F1171" s="31">
        <v>199</v>
      </c>
      <c r="G1171" s="31" t="s">
        <v>739</v>
      </c>
      <c r="H1171" s="31">
        <v>7</v>
      </c>
      <c r="I1171" s="31" t="s">
        <v>925</v>
      </c>
      <c r="J1171" s="32">
        <v>8.0776620370370377E-4</v>
      </c>
      <c r="K1171" s="31">
        <v>13.763</v>
      </c>
      <c r="L1171" s="31" t="s">
        <v>741</v>
      </c>
      <c r="M1171" s="31" t="s">
        <v>742</v>
      </c>
      <c r="N1171" s="31" t="s">
        <v>105</v>
      </c>
      <c r="O1171" s="31">
        <v>18</v>
      </c>
      <c r="P1171" s="8">
        <f>_xlfn.IFNA(VLOOKUP(N1171&amp;G1171,'By Class Overall'!A:F,6,FALSE),0)</f>
        <v>18</v>
      </c>
      <c r="Q1171" s="8">
        <f>_xlfn.IFNA(VLOOKUP(N1171&amp;G1171,'By Class Overall'!A:G,7,FALSE),0)</f>
        <v>17</v>
      </c>
    </row>
    <row r="1172" spans="1:17" x14ac:dyDescent="0.25">
      <c r="A1172" s="30">
        <v>5</v>
      </c>
      <c r="B1172" s="8" t="s">
        <v>12</v>
      </c>
      <c r="C1172" s="31" t="s">
        <v>105</v>
      </c>
      <c r="D1172" s="31">
        <v>8</v>
      </c>
      <c r="E1172" s="31">
        <v>8</v>
      </c>
      <c r="F1172" s="31">
        <v>786</v>
      </c>
      <c r="G1172" s="31" t="s">
        <v>769</v>
      </c>
      <c r="H1172" s="31">
        <v>7</v>
      </c>
      <c r="I1172" s="31" t="s">
        <v>926</v>
      </c>
      <c r="J1172" s="32">
        <v>9.5760416666666661E-4</v>
      </c>
      <c r="K1172" s="31">
        <v>12.946</v>
      </c>
      <c r="L1172" s="31" t="s">
        <v>28</v>
      </c>
      <c r="M1172" s="31" t="s">
        <v>768</v>
      </c>
      <c r="N1172" s="31" t="s">
        <v>105</v>
      </c>
      <c r="O1172" s="31">
        <v>16</v>
      </c>
      <c r="P1172" s="8">
        <f>_xlfn.IFNA(VLOOKUP(N1172&amp;G1172,'By Class Overall'!A:F,6,FALSE),0)</f>
        <v>16</v>
      </c>
      <c r="Q1172" s="8">
        <f>_xlfn.IFNA(VLOOKUP(N1172&amp;G1172,'By Class Overall'!A:G,7,FALSE),0)</f>
        <v>18</v>
      </c>
    </row>
    <row r="1173" spans="1:17" x14ac:dyDescent="0.25">
      <c r="A1173" s="30">
        <v>5</v>
      </c>
      <c r="B1173" s="8" t="s">
        <v>12</v>
      </c>
      <c r="C1173" s="31" t="s">
        <v>105</v>
      </c>
      <c r="D1173" s="31">
        <v>9</v>
      </c>
      <c r="E1173" s="31">
        <v>9</v>
      </c>
      <c r="F1173" s="31">
        <v>130</v>
      </c>
      <c r="G1173" s="31" t="s">
        <v>394</v>
      </c>
      <c r="H1173" s="31">
        <v>6</v>
      </c>
      <c r="I1173" s="31" t="s">
        <v>927</v>
      </c>
      <c r="J1173" s="31" t="s">
        <v>64</v>
      </c>
      <c r="K1173" s="31" t="s">
        <v>64</v>
      </c>
      <c r="L1173" s="31" t="s">
        <v>396</v>
      </c>
      <c r="M1173" s="31" t="s">
        <v>33</v>
      </c>
      <c r="N1173" s="31" t="s">
        <v>105</v>
      </c>
      <c r="O1173" s="31">
        <v>14</v>
      </c>
      <c r="P1173" s="8">
        <f>_xlfn.IFNA(VLOOKUP(N1173&amp;G1173,'By Class Overall'!A:F,6,FALSE),0)</f>
        <v>31</v>
      </c>
      <c r="Q1173" s="8">
        <f>_xlfn.IFNA(VLOOKUP(N1173&amp;G1173,'By Class Overall'!A:G,7,FALSE),0)</f>
        <v>13</v>
      </c>
    </row>
    <row r="1174" spans="1:17" x14ac:dyDescent="0.25">
      <c r="A1174" s="30">
        <v>5</v>
      </c>
      <c r="B1174" s="8" t="s">
        <v>12</v>
      </c>
      <c r="C1174" s="31" t="s">
        <v>105</v>
      </c>
      <c r="D1174" s="31" t="s">
        <v>151</v>
      </c>
      <c r="E1174" s="31" t="s">
        <v>151</v>
      </c>
      <c r="F1174" s="31">
        <v>120</v>
      </c>
      <c r="G1174" s="31" t="s">
        <v>719</v>
      </c>
      <c r="H1174" s="31">
        <v>4</v>
      </c>
      <c r="I1174" s="31" t="s">
        <v>928</v>
      </c>
      <c r="J1174" s="31" t="s">
        <v>151</v>
      </c>
      <c r="K1174" s="31" t="s">
        <v>61</v>
      </c>
      <c r="L1174" s="31" t="s">
        <v>720</v>
      </c>
      <c r="M1174" s="31" t="s">
        <v>721</v>
      </c>
      <c r="N1174" s="31" t="s">
        <v>105</v>
      </c>
      <c r="O1174" s="31">
        <v>12</v>
      </c>
      <c r="P1174" s="8">
        <f>_xlfn.IFNA(VLOOKUP(N1174&amp;G1174,'By Class Overall'!A:F,6,FALSE),0)</f>
        <v>21</v>
      </c>
      <c r="Q1174" s="8">
        <f>_xlfn.IFNA(VLOOKUP(N1174&amp;G1174,'By Class Overall'!A:G,7,FALSE),0)</f>
        <v>16</v>
      </c>
    </row>
    <row r="1175" spans="1:17" x14ac:dyDescent="0.25">
      <c r="A1175" s="30">
        <v>5</v>
      </c>
      <c r="B1175" s="8" t="s">
        <v>12</v>
      </c>
      <c r="C1175" s="31" t="s">
        <v>105</v>
      </c>
      <c r="D1175" s="31" t="s">
        <v>38</v>
      </c>
      <c r="E1175" s="31" t="s">
        <v>38</v>
      </c>
      <c r="F1175" s="31">
        <v>307</v>
      </c>
      <c r="G1175" s="31" t="s">
        <v>25</v>
      </c>
      <c r="H1175" s="31"/>
      <c r="I1175" s="31" t="s">
        <v>160</v>
      </c>
      <c r="J1175" s="31" t="s">
        <v>38</v>
      </c>
      <c r="K1175" s="31"/>
      <c r="L1175" s="31" t="s">
        <v>23</v>
      </c>
      <c r="M1175" s="31" t="s">
        <v>27</v>
      </c>
      <c r="N1175" s="31" t="s">
        <v>105</v>
      </c>
      <c r="O1175" s="31">
        <v>0</v>
      </c>
      <c r="P1175" s="8">
        <f>_xlfn.IFNA(VLOOKUP(N1175&amp;G1175,'By Class Overall'!A:F,6,FALSE),0)</f>
        <v>38</v>
      </c>
      <c r="Q1175" s="8">
        <f>_xlfn.IFNA(VLOOKUP(N1175&amp;G1175,'By Class Overall'!A:G,7,FALSE),0)</f>
        <v>11</v>
      </c>
    </row>
    <row r="1176" spans="1:17" x14ac:dyDescent="0.25">
      <c r="A1176" s="30">
        <v>5</v>
      </c>
      <c r="B1176" s="8" t="s">
        <v>12</v>
      </c>
      <c r="C1176" s="31" t="s">
        <v>105</v>
      </c>
      <c r="D1176" s="31" t="s">
        <v>38</v>
      </c>
      <c r="E1176" s="31" t="s">
        <v>38</v>
      </c>
      <c r="F1176" s="31" t="s">
        <v>750</v>
      </c>
      <c r="G1176" s="31" t="s">
        <v>751</v>
      </c>
      <c r="H1176" s="31"/>
      <c r="I1176" s="31" t="s">
        <v>160</v>
      </c>
      <c r="J1176" s="31" t="s">
        <v>38</v>
      </c>
      <c r="K1176" s="31"/>
      <c r="L1176" s="31" t="s">
        <v>753</v>
      </c>
      <c r="M1176" s="31" t="s">
        <v>754</v>
      </c>
      <c r="N1176" s="31" t="s">
        <v>105</v>
      </c>
      <c r="O1176" s="31">
        <v>0</v>
      </c>
      <c r="P1176" s="8">
        <f>_xlfn.IFNA(VLOOKUP(N1176&amp;G1176,'By Class Overall'!A:F,6,FALSE),0)</f>
        <v>0</v>
      </c>
      <c r="Q1176" s="8">
        <f>_xlfn.IFNA(VLOOKUP(N1176&amp;G1176,'By Class Overall'!A:G,7,FALSE),0)</f>
        <v>0</v>
      </c>
    </row>
    <row r="1177" spans="1:17" x14ac:dyDescent="0.25">
      <c r="A1177" s="30">
        <v>5</v>
      </c>
      <c r="B1177" s="8" t="s">
        <v>12</v>
      </c>
      <c r="C1177" s="31" t="s">
        <v>105</v>
      </c>
      <c r="D1177" s="31" t="s">
        <v>38</v>
      </c>
      <c r="E1177" s="31" t="s">
        <v>38</v>
      </c>
      <c r="F1177" s="31">
        <v>550</v>
      </c>
      <c r="G1177" s="31" t="s">
        <v>226</v>
      </c>
      <c r="H1177" s="31"/>
      <c r="I1177" s="31" t="s">
        <v>160</v>
      </c>
      <c r="J1177" s="31" t="s">
        <v>38</v>
      </c>
      <c r="K1177" s="31"/>
      <c r="L1177" s="31" t="s">
        <v>228</v>
      </c>
      <c r="M1177" s="31" t="s">
        <v>81</v>
      </c>
      <c r="N1177" s="31" t="s">
        <v>105</v>
      </c>
      <c r="O1177" s="31">
        <v>0</v>
      </c>
      <c r="P1177" s="8">
        <f>_xlfn.IFNA(VLOOKUP(N1177&amp;G1177,'By Class Overall'!A:F,6,FALSE),0)</f>
        <v>42</v>
      </c>
      <c r="Q1177" s="8">
        <f>_xlfn.IFNA(VLOOKUP(N1177&amp;G1177,'By Class Overall'!A:G,7,FALSE),0)</f>
        <v>9</v>
      </c>
    </row>
    <row r="1178" spans="1:17" x14ac:dyDescent="0.25">
      <c r="A1178" s="30">
        <v>5</v>
      </c>
      <c r="B1178" s="8" t="s">
        <v>12</v>
      </c>
      <c r="C1178" s="31" t="s">
        <v>105</v>
      </c>
      <c r="D1178" s="31" t="s">
        <v>38</v>
      </c>
      <c r="E1178" s="31" t="s">
        <v>38</v>
      </c>
      <c r="F1178" s="31">
        <v>268</v>
      </c>
      <c r="G1178" s="31" t="s">
        <v>87</v>
      </c>
      <c r="H1178" s="31"/>
      <c r="I1178" s="31" t="s">
        <v>160</v>
      </c>
      <c r="J1178" s="31" t="s">
        <v>38</v>
      </c>
      <c r="K1178" s="31"/>
      <c r="L1178" s="31" t="s">
        <v>88</v>
      </c>
      <c r="M1178" s="31" t="s">
        <v>89</v>
      </c>
      <c r="N1178" s="31" t="s">
        <v>105</v>
      </c>
      <c r="O1178" s="31">
        <v>0</v>
      </c>
      <c r="P1178" s="8">
        <f>_xlfn.IFNA(VLOOKUP(N1178&amp;G1178,'By Class Overall'!A:F,6,FALSE),0)</f>
        <v>27</v>
      </c>
      <c r="Q1178" s="8">
        <f>_xlfn.IFNA(VLOOKUP(N1178&amp;G1178,'By Class Overall'!A:G,7,FALSE),0)</f>
        <v>14</v>
      </c>
    </row>
    <row r="1179" spans="1:17" x14ac:dyDescent="0.25">
      <c r="A1179" s="30">
        <v>5</v>
      </c>
      <c r="B1179" s="8" t="s">
        <v>12</v>
      </c>
      <c r="C1179" s="31" t="s">
        <v>105</v>
      </c>
      <c r="D1179" s="31" t="s">
        <v>38</v>
      </c>
      <c r="E1179" s="31" t="s">
        <v>38</v>
      </c>
      <c r="F1179" s="31">
        <v>743</v>
      </c>
      <c r="G1179" s="31" t="s">
        <v>714</v>
      </c>
      <c r="H1179" s="31"/>
      <c r="I1179" s="31" t="s">
        <v>160</v>
      </c>
      <c r="J1179" s="31" t="s">
        <v>38</v>
      </c>
      <c r="K1179" s="31"/>
      <c r="L1179" s="31" t="s">
        <v>15</v>
      </c>
      <c r="M1179" s="31" t="s">
        <v>715</v>
      </c>
      <c r="N1179" s="31" t="s">
        <v>105</v>
      </c>
      <c r="O1179" s="31">
        <v>0</v>
      </c>
      <c r="P1179" s="8">
        <f>_xlfn.IFNA(VLOOKUP(N1179&amp;G1179,'By Class Overall'!A:F,6,FALSE),0)</f>
        <v>26</v>
      </c>
      <c r="Q1179" s="8">
        <f>_xlfn.IFNA(VLOOKUP(N1179&amp;G1179,'By Class Overall'!A:G,7,FALSE),0)</f>
        <v>15</v>
      </c>
    </row>
    <row r="1180" spans="1:17" x14ac:dyDescent="0.25">
      <c r="A1180" s="30">
        <v>5</v>
      </c>
      <c r="B1180" s="8" t="s">
        <v>12</v>
      </c>
      <c r="C1180" s="31" t="s">
        <v>105</v>
      </c>
      <c r="D1180" s="31" t="s">
        <v>38</v>
      </c>
      <c r="E1180" s="31" t="s">
        <v>38</v>
      </c>
      <c r="F1180" s="31">
        <v>250</v>
      </c>
      <c r="G1180" s="31" t="s">
        <v>432</v>
      </c>
      <c r="H1180" s="31"/>
      <c r="I1180" s="31" t="s">
        <v>160</v>
      </c>
      <c r="J1180" s="31" t="s">
        <v>38</v>
      </c>
      <c r="K1180" s="31"/>
      <c r="L1180" s="31" t="s">
        <v>161</v>
      </c>
      <c r="M1180" s="31" t="s">
        <v>434</v>
      </c>
      <c r="N1180" s="31" t="s">
        <v>105</v>
      </c>
      <c r="O1180" s="31">
        <v>0</v>
      </c>
      <c r="P1180" s="8">
        <f>_xlfn.IFNA(VLOOKUP(N1180&amp;G1180,'By Class Overall'!A:F,6,FALSE),0)</f>
        <v>16</v>
      </c>
      <c r="Q1180" s="8">
        <f>_xlfn.IFNA(VLOOKUP(N1180&amp;G1180,'By Class Overall'!A:G,7,FALSE),0)</f>
        <v>18</v>
      </c>
    </row>
    <row r="1181" spans="1:17" x14ac:dyDescent="0.25">
      <c r="A1181" s="30">
        <v>5</v>
      </c>
      <c r="B1181" s="8" t="s">
        <v>12</v>
      </c>
      <c r="C1181" s="31" t="s">
        <v>105</v>
      </c>
      <c r="D1181" s="31" t="s">
        <v>38</v>
      </c>
      <c r="E1181" s="31" t="s">
        <v>38</v>
      </c>
      <c r="F1181" s="31">
        <v>333</v>
      </c>
      <c r="G1181" s="31" t="s">
        <v>727</v>
      </c>
      <c r="H1181" s="31"/>
      <c r="I1181" s="31" t="s">
        <v>160</v>
      </c>
      <c r="J1181" s="31" t="s">
        <v>38</v>
      </c>
      <c r="K1181" s="31"/>
      <c r="L1181" s="31" t="s">
        <v>15</v>
      </c>
      <c r="M1181" s="31" t="s">
        <v>70</v>
      </c>
      <c r="N1181" s="31" t="s">
        <v>105</v>
      </c>
      <c r="O1181" s="31">
        <v>0</v>
      </c>
      <c r="P1181" s="8">
        <f>_xlfn.IFNA(VLOOKUP(N1181&amp;G1181,'By Class Overall'!A:F,6,FALSE),0)</f>
        <v>4</v>
      </c>
      <c r="Q1181" s="8">
        <f>_xlfn.IFNA(VLOOKUP(N1181&amp;G1181,'By Class Overall'!A:G,7,FALSE),0)</f>
        <v>25</v>
      </c>
    </row>
    <row r="1182" spans="1:17" x14ac:dyDescent="0.25">
      <c r="A1182" s="30">
        <v>5</v>
      </c>
      <c r="B1182" s="8" t="s">
        <v>12</v>
      </c>
      <c r="C1182" s="31" t="s">
        <v>105</v>
      </c>
      <c r="D1182" s="31" t="s">
        <v>38</v>
      </c>
      <c r="E1182" s="31" t="s">
        <v>38</v>
      </c>
      <c r="F1182" s="31">
        <v>238</v>
      </c>
      <c r="G1182" s="31" t="s">
        <v>820</v>
      </c>
      <c r="H1182" s="31"/>
      <c r="I1182" s="31" t="s">
        <v>160</v>
      </c>
      <c r="J1182" s="31" t="s">
        <v>38</v>
      </c>
      <c r="K1182" s="31"/>
      <c r="L1182" s="31" t="s">
        <v>146</v>
      </c>
      <c r="M1182" s="31" t="s">
        <v>715</v>
      </c>
      <c r="N1182" s="31" t="s">
        <v>105</v>
      </c>
      <c r="O1182" s="31">
        <v>0</v>
      </c>
      <c r="P1182" s="8">
        <f>_xlfn.IFNA(VLOOKUP(N1182&amp;G1182,'By Class Overall'!A:F,6,FALSE),0)</f>
        <v>0</v>
      </c>
      <c r="Q1182" s="8">
        <f>_xlfn.IFNA(VLOOKUP(N1182&amp;G1182,'By Class Overall'!A:G,7,FALSE),0)</f>
        <v>0</v>
      </c>
    </row>
    <row r="1183" spans="1:17" x14ac:dyDescent="0.25">
      <c r="A1183" s="30">
        <v>5</v>
      </c>
      <c r="B1183" s="8" t="s">
        <v>12</v>
      </c>
      <c r="C1183" s="31" t="s">
        <v>105</v>
      </c>
      <c r="D1183" s="31" t="s">
        <v>38</v>
      </c>
      <c r="E1183" s="31" t="s">
        <v>38</v>
      </c>
      <c r="F1183" s="31">
        <v>675</v>
      </c>
      <c r="G1183" s="31" t="s">
        <v>766</v>
      </c>
      <c r="H1183" s="31"/>
      <c r="I1183" s="31" t="s">
        <v>160</v>
      </c>
      <c r="J1183" s="31" t="s">
        <v>38</v>
      </c>
      <c r="K1183" s="31"/>
      <c r="L1183" s="31" t="s">
        <v>39</v>
      </c>
      <c r="M1183" s="31" t="s">
        <v>768</v>
      </c>
      <c r="N1183" s="31" t="s">
        <v>105</v>
      </c>
      <c r="O1183" s="31">
        <v>0</v>
      </c>
      <c r="P1183" s="8">
        <f>_xlfn.IFNA(VLOOKUP(N1183&amp;G1183,'By Class Overall'!A:F,6,FALSE),0)</f>
        <v>0</v>
      </c>
      <c r="Q1183" s="8">
        <f>_xlfn.IFNA(VLOOKUP(N1183&amp;G1183,'By Class Overall'!A:G,7,FALSE),0)</f>
        <v>0</v>
      </c>
    </row>
    <row r="1184" spans="1:17" x14ac:dyDescent="0.25">
      <c r="A1184" s="30">
        <v>5</v>
      </c>
      <c r="B1184" s="8" t="s">
        <v>12</v>
      </c>
      <c r="C1184" s="31" t="s">
        <v>105</v>
      </c>
      <c r="D1184" s="31" t="s">
        <v>38</v>
      </c>
      <c r="E1184" s="31" t="s">
        <v>38</v>
      </c>
      <c r="F1184" s="31">
        <v>442</v>
      </c>
      <c r="G1184" s="31" t="s">
        <v>179</v>
      </c>
      <c r="H1184" s="31"/>
      <c r="I1184" s="31" t="s">
        <v>160</v>
      </c>
      <c r="J1184" s="31" t="s">
        <v>38</v>
      </c>
      <c r="K1184" s="31"/>
      <c r="L1184" s="31" t="s">
        <v>15</v>
      </c>
      <c r="M1184" s="31" t="s">
        <v>57</v>
      </c>
      <c r="N1184" s="31" t="s">
        <v>105</v>
      </c>
      <c r="O1184" s="31">
        <v>0</v>
      </c>
      <c r="P1184" s="8">
        <f>_xlfn.IFNA(VLOOKUP(N1184&amp;G1184,'By Class Overall'!A:F,6,FALSE),0)</f>
        <v>0</v>
      </c>
      <c r="Q1184" s="8">
        <f>_xlfn.IFNA(VLOOKUP(N1184&amp;G1184,'By Class Overall'!A:G,7,FALSE),0)</f>
        <v>0</v>
      </c>
    </row>
    <row r="1185" spans="1:17" x14ac:dyDescent="0.25">
      <c r="A1185" s="30">
        <v>5</v>
      </c>
      <c r="B1185" s="8" t="s">
        <v>12</v>
      </c>
      <c r="C1185" s="31" t="s">
        <v>105</v>
      </c>
      <c r="D1185" s="31" t="s">
        <v>38</v>
      </c>
      <c r="E1185" s="31" t="s">
        <v>38</v>
      </c>
      <c r="F1185" s="31">
        <v>711</v>
      </c>
      <c r="G1185" s="31" t="s">
        <v>84</v>
      </c>
      <c r="H1185" s="31"/>
      <c r="I1185" s="31" t="s">
        <v>160</v>
      </c>
      <c r="J1185" s="31" t="s">
        <v>38</v>
      </c>
      <c r="K1185" s="31"/>
      <c r="L1185" s="31" t="s">
        <v>15</v>
      </c>
      <c r="M1185" s="31" t="s">
        <v>85</v>
      </c>
      <c r="N1185" s="31" t="s">
        <v>105</v>
      </c>
      <c r="O1185" s="31">
        <v>0</v>
      </c>
      <c r="P1185" s="8">
        <f>_xlfn.IFNA(VLOOKUP(N1185&amp;G1185,'By Class Overall'!A:F,6,FALSE),0)</f>
        <v>44</v>
      </c>
      <c r="Q1185" s="8">
        <f>_xlfn.IFNA(VLOOKUP(N1185&amp;G1185,'By Class Overall'!A:G,7,FALSE),0)</f>
        <v>8</v>
      </c>
    </row>
    <row r="1186" spans="1:17" x14ac:dyDescent="0.25">
      <c r="A1186" s="30">
        <v>5</v>
      </c>
      <c r="B1186" s="8" t="s">
        <v>12</v>
      </c>
      <c r="C1186" s="31" t="s">
        <v>103</v>
      </c>
      <c r="D1186" s="31">
        <v>1</v>
      </c>
      <c r="E1186" s="31">
        <v>1</v>
      </c>
      <c r="F1186" s="31">
        <v>743</v>
      </c>
      <c r="G1186" s="31" t="s">
        <v>714</v>
      </c>
      <c r="H1186" s="31">
        <v>7</v>
      </c>
      <c r="I1186" s="31" t="s">
        <v>929</v>
      </c>
      <c r="J1186" s="31"/>
      <c r="K1186" s="31"/>
      <c r="L1186" s="31" t="s">
        <v>15</v>
      </c>
      <c r="M1186" s="31" t="s">
        <v>715</v>
      </c>
      <c r="N1186" s="31" t="s">
        <v>103</v>
      </c>
      <c r="O1186" s="31">
        <v>50</v>
      </c>
      <c r="P1186" s="8">
        <f>_xlfn.IFNA(VLOOKUP(N1186&amp;G1186,'By Class Overall'!A:F,6,FALSE),0)</f>
        <v>100</v>
      </c>
      <c r="Q1186" s="8">
        <f>_xlfn.IFNA(VLOOKUP(N1186&amp;G1186,'By Class Overall'!A:G,7,FALSE),0)</f>
        <v>3</v>
      </c>
    </row>
    <row r="1187" spans="1:17" x14ac:dyDescent="0.25">
      <c r="A1187" s="30">
        <v>5</v>
      </c>
      <c r="B1187" s="8" t="s">
        <v>12</v>
      </c>
      <c r="C1187" s="31" t="s">
        <v>103</v>
      </c>
      <c r="D1187" s="31">
        <v>2</v>
      </c>
      <c r="E1187" s="31">
        <v>2</v>
      </c>
      <c r="F1187" s="31">
        <v>412</v>
      </c>
      <c r="G1187" s="31" t="s">
        <v>444</v>
      </c>
      <c r="H1187" s="31">
        <v>7</v>
      </c>
      <c r="I1187" s="31" t="s">
        <v>937</v>
      </c>
      <c r="J1187" s="31">
        <v>21.905999999999999</v>
      </c>
      <c r="K1187" s="31">
        <v>21.905999999999999</v>
      </c>
      <c r="L1187" s="31" t="s">
        <v>39</v>
      </c>
      <c r="M1187" s="31" t="s">
        <v>446</v>
      </c>
      <c r="N1187" s="31" t="s">
        <v>103</v>
      </c>
      <c r="O1187" s="31">
        <v>40</v>
      </c>
      <c r="P1187" s="8">
        <f>_xlfn.IFNA(VLOOKUP(N1187&amp;G1187,'By Class Overall'!A:F,6,FALSE),0)</f>
        <v>72</v>
      </c>
      <c r="Q1187" s="8">
        <f>_xlfn.IFNA(VLOOKUP(N1187&amp;G1187,'By Class Overall'!A:G,7,FALSE),0)</f>
        <v>5</v>
      </c>
    </row>
    <row r="1188" spans="1:17" x14ac:dyDescent="0.25">
      <c r="A1188" s="30">
        <v>5</v>
      </c>
      <c r="B1188" s="8" t="s">
        <v>12</v>
      </c>
      <c r="C1188" s="31" t="s">
        <v>103</v>
      </c>
      <c r="D1188" s="31">
        <v>3</v>
      </c>
      <c r="E1188" s="31">
        <v>3</v>
      </c>
      <c r="F1188" s="31">
        <v>675</v>
      </c>
      <c r="G1188" s="31" t="s">
        <v>766</v>
      </c>
      <c r="H1188" s="31">
        <v>7</v>
      </c>
      <c r="I1188" s="31" t="s">
        <v>939</v>
      </c>
      <c r="J1188" s="31">
        <v>21.984000000000002</v>
      </c>
      <c r="K1188" s="31">
        <v>7.8E-2</v>
      </c>
      <c r="L1188" s="31" t="s">
        <v>39</v>
      </c>
      <c r="M1188" s="31" t="s">
        <v>768</v>
      </c>
      <c r="N1188" s="31" t="s">
        <v>103</v>
      </c>
      <c r="O1188" s="31">
        <v>32</v>
      </c>
      <c r="P1188" s="8">
        <f>_xlfn.IFNA(VLOOKUP(N1188&amp;G1188,'By Class Overall'!A:F,6,FALSE),0)</f>
        <v>32</v>
      </c>
      <c r="Q1188" s="8">
        <f>_xlfn.IFNA(VLOOKUP(N1188&amp;G1188,'By Class Overall'!A:G,7,FALSE),0)</f>
        <v>12</v>
      </c>
    </row>
    <row r="1189" spans="1:17" x14ac:dyDescent="0.25">
      <c r="A1189" s="30">
        <v>5</v>
      </c>
      <c r="B1189" s="8" t="s">
        <v>12</v>
      </c>
      <c r="C1189" s="31" t="s">
        <v>103</v>
      </c>
      <c r="D1189" s="31">
        <v>4</v>
      </c>
      <c r="E1189" s="31">
        <v>4</v>
      </c>
      <c r="F1189" s="31">
        <v>805</v>
      </c>
      <c r="G1189" s="31" t="s">
        <v>43</v>
      </c>
      <c r="H1189" s="31">
        <v>7</v>
      </c>
      <c r="I1189" s="31" t="s">
        <v>940</v>
      </c>
      <c r="J1189" s="31">
        <v>23.148</v>
      </c>
      <c r="K1189" s="31">
        <v>1.1639999999999999</v>
      </c>
      <c r="L1189" s="31" t="s">
        <v>44</v>
      </c>
      <c r="M1189" s="31" t="s">
        <v>29</v>
      </c>
      <c r="N1189" s="31" t="s">
        <v>103</v>
      </c>
      <c r="O1189" s="31">
        <v>26</v>
      </c>
      <c r="P1189" s="8">
        <f>_xlfn.IFNA(VLOOKUP(N1189&amp;G1189,'By Class Overall'!A:F,6,FALSE),0)</f>
        <v>114</v>
      </c>
      <c r="Q1189" s="8">
        <f>_xlfn.IFNA(VLOOKUP(N1189&amp;G1189,'By Class Overall'!A:G,7,FALSE),0)</f>
        <v>2</v>
      </c>
    </row>
    <row r="1190" spans="1:17" x14ac:dyDescent="0.25">
      <c r="A1190" s="30">
        <v>5</v>
      </c>
      <c r="B1190" s="8" t="s">
        <v>12</v>
      </c>
      <c r="C1190" s="31" t="s">
        <v>103</v>
      </c>
      <c r="D1190" s="31">
        <v>5</v>
      </c>
      <c r="E1190" s="31">
        <v>5</v>
      </c>
      <c r="F1190" s="31">
        <v>711</v>
      </c>
      <c r="G1190" s="31" t="s">
        <v>84</v>
      </c>
      <c r="H1190" s="31">
        <v>7</v>
      </c>
      <c r="I1190" s="31" t="s">
        <v>941</v>
      </c>
      <c r="J1190" s="31">
        <v>30.055</v>
      </c>
      <c r="K1190" s="31">
        <v>6.907</v>
      </c>
      <c r="L1190" s="31" t="s">
        <v>15</v>
      </c>
      <c r="M1190" s="31" t="s">
        <v>85</v>
      </c>
      <c r="N1190" s="31" t="s">
        <v>103</v>
      </c>
      <c r="O1190" s="31">
        <v>22</v>
      </c>
      <c r="P1190" s="8">
        <f>_xlfn.IFNA(VLOOKUP(N1190&amp;G1190,'By Class Overall'!A:F,6,FALSE),0)</f>
        <v>100</v>
      </c>
      <c r="Q1190" s="8">
        <f>_xlfn.IFNA(VLOOKUP(N1190&amp;G1190,'By Class Overall'!A:G,7,FALSE),0)</f>
        <v>3</v>
      </c>
    </row>
    <row r="1191" spans="1:17" x14ac:dyDescent="0.25">
      <c r="A1191" s="30">
        <v>5</v>
      </c>
      <c r="B1191" s="8" t="s">
        <v>12</v>
      </c>
      <c r="C1191" s="31" t="s">
        <v>103</v>
      </c>
      <c r="D1191" s="31">
        <v>6</v>
      </c>
      <c r="E1191" s="31">
        <v>6</v>
      </c>
      <c r="F1191" s="31">
        <v>307</v>
      </c>
      <c r="G1191" s="31" t="s">
        <v>25</v>
      </c>
      <c r="H1191" s="31">
        <v>7</v>
      </c>
      <c r="I1191" s="31" t="s">
        <v>942</v>
      </c>
      <c r="J1191" s="31">
        <v>30.061</v>
      </c>
      <c r="K1191" s="31">
        <v>6.0000000000000001E-3</v>
      </c>
      <c r="L1191" s="31" t="s">
        <v>23</v>
      </c>
      <c r="M1191" s="31" t="s">
        <v>27</v>
      </c>
      <c r="N1191" s="31" t="s">
        <v>103</v>
      </c>
      <c r="O1191" s="31">
        <v>20</v>
      </c>
      <c r="P1191" s="8">
        <f>_xlfn.IFNA(VLOOKUP(N1191&amp;G1191,'By Class Overall'!A:F,6,FALSE),0)</f>
        <v>150</v>
      </c>
      <c r="Q1191" s="8">
        <f>_xlfn.IFNA(VLOOKUP(N1191&amp;G1191,'By Class Overall'!A:G,7,FALSE),0)</f>
        <v>1</v>
      </c>
    </row>
    <row r="1192" spans="1:17" x14ac:dyDescent="0.25">
      <c r="A1192" s="30">
        <v>5</v>
      </c>
      <c r="B1192" s="8" t="s">
        <v>12</v>
      </c>
      <c r="C1192" s="31" t="s">
        <v>103</v>
      </c>
      <c r="D1192" s="31">
        <v>7</v>
      </c>
      <c r="E1192" s="31">
        <v>7</v>
      </c>
      <c r="F1192" s="31">
        <v>414</v>
      </c>
      <c r="G1192" s="31" t="s">
        <v>763</v>
      </c>
      <c r="H1192" s="31">
        <v>7</v>
      </c>
      <c r="I1192" s="31" t="s">
        <v>943</v>
      </c>
      <c r="J1192" s="31">
        <v>35.533000000000001</v>
      </c>
      <c r="K1192" s="31">
        <v>5.4720000000000004</v>
      </c>
      <c r="L1192" s="31" t="s">
        <v>15</v>
      </c>
      <c r="M1192" s="31" t="s">
        <v>419</v>
      </c>
      <c r="N1192" s="31" t="s">
        <v>103</v>
      </c>
      <c r="O1192" s="31">
        <v>18</v>
      </c>
      <c r="P1192" s="8">
        <f>_xlfn.IFNA(VLOOKUP(N1192&amp;G1192,'By Class Overall'!A:F,6,FALSE),0)</f>
        <v>18</v>
      </c>
      <c r="Q1192" s="8">
        <f>_xlfn.IFNA(VLOOKUP(N1192&amp;G1192,'By Class Overall'!A:G,7,FALSE),0)</f>
        <v>18</v>
      </c>
    </row>
    <row r="1193" spans="1:17" x14ac:dyDescent="0.25">
      <c r="A1193" s="30">
        <v>5</v>
      </c>
      <c r="B1193" s="8" t="s">
        <v>12</v>
      </c>
      <c r="C1193" s="31" t="s">
        <v>103</v>
      </c>
      <c r="D1193" s="31">
        <v>8</v>
      </c>
      <c r="E1193" s="31">
        <v>8</v>
      </c>
      <c r="F1193" s="31">
        <v>746</v>
      </c>
      <c r="G1193" s="31" t="s">
        <v>22</v>
      </c>
      <c r="H1193" s="31">
        <v>7</v>
      </c>
      <c r="I1193" s="31" t="s">
        <v>944</v>
      </c>
      <c r="J1193" s="31">
        <v>38.432000000000002</v>
      </c>
      <c r="K1193" s="31">
        <v>2.899</v>
      </c>
      <c r="L1193" s="31" t="s">
        <v>23</v>
      </c>
      <c r="M1193" s="31" t="s">
        <v>24</v>
      </c>
      <c r="N1193" s="31" t="s">
        <v>103</v>
      </c>
      <c r="O1193" s="31">
        <v>16</v>
      </c>
      <c r="P1193" s="8">
        <f>_xlfn.IFNA(VLOOKUP(N1193&amp;G1193,'By Class Overall'!A:F,6,FALSE),0)</f>
        <v>48</v>
      </c>
      <c r="Q1193" s="8">
        <f>_xlfn.IFNA(VLOOKUP(N1193&amp;G1193,'By Class Overall'!A:G,7,FALSE),0)</f>
        <v>8</v>
      </c>
    </row>
    <row r="1194" spans="1:17" x14ac:dyDescent="0.25">
      <c r="A1194" s="30">
        <v>5</v>
      </c>
      <c r="B1194" s="8" t="s">
        <v>12</v>
      </c>
      <c r="C1194" s="31" t="s">
        <v>103</v>
      </c>
      <c r="D1194" s="31">
        <v>9</v>
      </c>
      <c r="E1194" s="31">
        <v>9</v>
      </c>
      <c r="F1194" s="31">
        <v>250</v>
      </c>
      <c r="G1194" s="31" t="s">
        <v>432</v>
      </c>
      <c r="H1194" s="31">
        <v>7</v>
      </c>
      <c r="I1194" s="31" t="s">
        <v>945</v>
      </c>
      <c r="J1194" s="32">
        <v>7.5561342592592596E-4</v>
      </c>
      <c r="K1194" s="31">
        <v>26.853000000000002</v>
      </c>
      <c r="L1194" s="31" t="s">
        <v>161</v>
      </c>
      <c r="M1194" s="31" t="s">
        <v>434</v>
      </c>
      <c r="N1194" s="31" t="s">
        <v>103</v>
      </c>
      <c r="O1194" s="31">
        <v>14</v>
      </c>
      <c r="P1194" s="8">
        <f>_xlfn.IFNA(VLOOKUP(N1194&amp;G1194,'By Class Overall'!A:F,6,FALSE),0)</f>
        <v>32</v>
      </c>
      <c r="Q1194" s="8">
        <f>_xlfn.IFNA(VLOOKUP(N1194&amp;G1194,'By Class Overall'!A:G,7,FALSE),0)</f>
        <v>12</v>
      </c>
    </row>
    <row r="1195" spans="1:17" x14ac:dyDescent="0.25">
      <c r="A1195" s="30">
        <v>5</v>
      </c>
      <c r="B1195" s="8" t="s">
        <v>12</v>
      </c>
      <c r="C1195" s="31" t="s">
        <v>103</v>
      </c>
      <c r="D1195" s="31">
        <v>10</v>
      </c>
      <c r="E1195" s="31">
        <v>10</v>
      </c>
      <c r="F1195" s="31">
        <v>131</v>
      </c>
      <c r="G1195" s="31" t="s">
        <v>200</v>
      </c>
      <c r="H1195" s="31">
        <v>7</v>
      </c>
      <c r="I1195" s="31" t="s">
        <v>930</v>
      </c>
      <c r="J1195" s="32">
        <v>8.5284722222222218E-4</v>
      </c>
      <c r="K1195" s="31">
        <v>8.4009999999999998</v>
      </c>
      <c r="L1195" s="31" t="s">
        <v>243</v>
      </c>
      <c r="M1195" s="31" t="s">
        <v>57</v>
      </c>
      <c r="N1195" s="31" t="s">
        <v>103</v>
      </c>
      <c r="O1195" s="31">
        <v>12</v>
      </c>
      <c r="P1195" s="8">
        <f>_xlfn.IFNA(VLOOKUP(N1195&amp;G1195,'By Class Overall'!A:F,6,FALSE),0)</f>
        <v>48</v>
      </c>
      <c r="Q1195" s="8">
        <f>_xlfn.IFNA(VLOOKUP(N1195&amp;G1195,'By Class Overall'!A:G,7,FALSE),0)</f>
        <v>8</v>
      </c>
    </row>
    <row r="1196" spans="1:17" x14ac:dyDescent="0.25">
      <c r="A1196" s="30">
        <v>5</v>
      </c>
      <c r="B1196" s="8" t="s">
        <v>12</v>
      </c>
      <c r="C1196" s="31" t="s">
        <v>103</v>
      </c>
      <c r="D1196" s="31">
        <v>11</v>
      </c>
      <c r="E1196" s="31">
        <v>11</v>
      </c>
      <c r="F1196" s="31">
        <v>123</v>
      </c>
      <c r="G1196" s="31" t="s">
        <v>106</v>
      </c>
      <c r="H1196" s="31">
        <v>7</v>
      </c>
      <c r="I1196" s="31" t="s">
        <v>931</v>
      </c>
      <c r="J1196" s="32">
        <v>9.7622685185185182E-4</v>
      </c>
      <c r="K1196" s="31">
        <v>10.66</v>
      </c>
      <c r="L1196" s="31" t="s">
        <v>86</v>
      </c>
      <c r="M1196" s="31" t="s">
        <v>108</v>
      </c>
      <c r="N1196" s="31" t="s">
        <v>103</v>
      </c>
      <c r="O1196" s="31">
        <v>10</v>
      </c>
      <c r="P1196" s="8">
        <f>_xlfn.IFNA(VLOOKUP(N1196&amp;G1196,'By Class Overall'!A:F,6,FALSE),0)</f>
        <v>40</v>
      </c>
      <c r="Q1196" s="8">
        <f>_xlfn.IFNA(VLOOKUP(N1196&amp;G1196,'By Class Overall'!A:G,7,FALSE),0)</f>
        <v>10</v>
      </c>
    </row>
    <row r="1197" spans="1:17" x14ac:dyDescent="0.25">
      <c r="A1197" s="30">
        <v>5</v>
      </c>
      <c r="B1197" s="8" t="s">
        <v>12</v>
      </c>
      <c r="C1197" s="31" t="s">
        <v>103</v>
      </c>
      <c r="D1197" s="31">
        <v>12</v>
      </c>
      <c r="E1197" s="31">
        <v>12</v>
      </c>
      <c r="F1197" s="31" t="s">
        <v>750</v>
      </c>
      <c r="G1197" s="31" t="s">
        <v>751</v>
      </c>
      <c r="H1197" s="31">
        <v>7</v>
      </c>
      <c r="I1197" s="31" t="s">
        <v>932</v>
      </c>
      <c r="J1197" s="32">
        <v>9.8208333333333329E-4</v>
      </c>
      <c r="K1197" s="31">
        <v>0.50600000000000001</v>
      </c>
      <c r="L1197" s="31" t="s">
        <v>753</v>
      </c>
      <c r="M1197" s="31" t="s">
        <v>754</v>
      </c>
      <c r="N1197" s="31" t="s">
        <v>103</v>
      </c>
      <c r="O1197" s="31">
        <v>9</v>
      </c>
      <c r="P1197" s="8">
        <f>_xlfn.IFNA(VLOOKUP(N1197&amp;G1197,'By Class Overall'!A:F,6,FALSE),0)</f>
        <v>9</v>
      </c>
      <c r="Q1197" s="8">
        <f>_xlfn.IFNA(VLOOKUP(N1197&amp;G1197,'By Class Overall'!A:G,7,FALSE),0)</f>
        <v>22</v>
      </c>
    </row>
    <row r="1198" spans="1:17" x14ac:dyDescent="0.25">
      <c r="A1198" s="30">
        <v>5</v>
      </c>
      <c r="B1198" s="8" t="s">
        <v>12</v>
      </c>
      <c r="C1198" s="31" t="s">
        <v>103</v>
      </c>
      <c r="D1198" s="31">
        <v>16</v>
      </c>
      <c r="E1198" s="31">
        <v>13</v>
      </c>
      <c r="F1198" s="31">
        <v>109</v>
      </c>
      <c r="G1198" s="31" t="s">
        <v>139</v>
      </c>
      <c r="H1198" s="31">
        <v>7</v>
      </c>
      <c r="I1198" s="31" t="s">
        <v>933</v>
      </c>
      <c r="J1198" s="32">
        <v>1.2141666666666668E-3</v>
      </c>
      <c r="K1198" s="31">
        <v>8.6240000000000006</v>
      </c>
      <c r="L1198" s="31" t="s">
        <v>15</v>
      </c>
      <c r="M1198" s="31" t="s">
        <v>140</v>
      </c>
      <c r="N1198" s="31" t="s">
        <v>103</v>
      </c>
      <c r="O1198" s="31">
        <v>8</v>
      </c>
      <c r="P1198" s="8">
        <f>_xlfn.IFNA(VLOOKUP(N1198&amp;G1198,'By Class Overall'!A:F,6,FALSE),0)</f>
        <v>64</v>
      </c>
      <c r="Q1198" s="8">
        <f>_xlfn.IFNA(VLOOKUP(N1198&amp;G1198,'By Class Overall'!A:G,7,FALSE),0)</f>
        <v>6</v>
      </c>
    </row>
    <row r="1199" spans="1:17" x14ac:dyDescent="0.25">
      <c r="A1199" s="30">
        <v>5</v>
      </c>
      <c r="B1199" s="8" t="s">
        <v>12</v>
      </c>
      <c r="C1199" s="31" t="s">
        <v>103</v>
      </c>
      <c r="D1199" s="31">
        <v>17</v>
      </c>
      <c r="E1199" s="31">
        <v>14</v>
      </c>
      <c r="F1199" s="31">
        <v>969</v>
      </c>
      <c r="G1199" s="31" t="s">
        <v>896</v>
      </c>
      <c r="H1199" s="31">
        <v>7</v>
      </c>
      <c r="I1199" s="31" t="s">
        <v>934</v>
      </c>
      <c r="J1199" s="32">
        <v>1.2305208333333332E-3</v>
      </c>
      <c r="K1199" s="31">
        <v>1.413</v>
      </c>
      <c r="L1199" s="31" t="s">
        <v>898</v>
      </c>
      <c r="M1199" s="31" t="s">
        <v>715</v>
      </c>
      <c r="N1199" s="31" t="s">
        <v>103</v>
      </c>
      <c r="O1199" s="31">
        <v>7</v>
      </c>
      <c r="P1199" s="8">
        <f>_xlfn.IFNA(VLOOKUP(N1199&amp;G1199,'By Class Overall'!A:F,6,FALSE),0)</f>
        <v>7</v>
      </c>
      <c r="Q1199" s="8">
        <f>_xlfn.IFNA(VLOOKUP(N1199&amp;G1199,'By Class Overall'!A:G,7,FALSE),0)</f>
        <v>24</v>
      </c>
    </row>
    <row r="1200" spans="1:17" x14ac:dyDescent="0.25">
      <c r="A1200" s="30">
        <v>5</v>
      </c>
      <c r="B1200" s="8" t="s">
        <v>12</v>
      </c>
      <c r="C1200" s="31" t="s">
        <v>103</v>
      </c>
      <c r="D1200" s="31">
        <v>18</v>
      </c>
      <c r="E1200" s="31">
        <v>15</v>
      </c>
      <c r="F1200" s="31">
        <v>442</v>
      </c>
      <c r="G1200" s="31" t="s">
        <v>179</v>
      </c>
      <c r="H1200" s="31">
        <v>7</v>
      </c>
      <c r="I1200" s="31" t="s">
        <v>935</v>
      </c>
      <c r="J1200" s="32">
        <v>1.274513888888889E-3</v>
      </c>
      <c r="K1200" s="31">
        <v>3.8010000000000002</v>
      </c>
      <c r="L1200" s="31" t="s">
        <v>15</v>
      </c>
      <c r="M1200" s="31" t="s">
        <v>57</v>
      </c>
      <c r="N1200" s="31" t="s">
        <v>103</v>
      </c>
      <c r="O1200" s="31">
        <v>6</v>
      </c>
      <c r="P1200" s="8">
        <f>_xlfn.IFNA(VLOOKUP(N1200&amp;G1200,'By Class Overall'!A:F,6,FALSE),0)</f>
        <v>18</v>
      </c>
      <c r="Q1200" s="8">
        <f>_xlfn.IFNA(VLOOKUP(N1200&amp;G1200,'By Class Overall'!A:G,7,FALSE),0)</f>
        <v>18</v>
      </c>
    </row>
    <row r="1201" spans="1:17" x14ac:dyDescent="0.25">
      <c r="A1201" s="30">
        <v>5</v>
      </c>
      <c r="B1201" s="8" t="s">
        <v>12</v>
      </c>
      <c r="C1201" s="31" t="s">
        <v>103</v>
      </c>
      <c r="D1201" s="31">
        <v>19</v>
      </c>
      <c r="E1201" s="31">
        <v>16</v>
      </c>
      <c r="F1201" s="31">
        <v>333</v>
      </c>
      <c r="G1201" s="31" t="s">
        <v>727</v>
      </c>
      <c r="H1201" s="31">
        <v>6</v>
      </c>
      <c r="I1201" s="31" t="s">
        <v>936</v>
      </c>
      <c r="J1201" s="31" t="s">
        <v>64</v>
      </c>
      <c r="K1201" s="31" t="s">
        <v>64</v>
      </c>
      <c r="L1201" s="31" t="s">
        <v>15</v>
      </c>
      <c r="M1201" s="31" t="s">
        <v>70</v>
      </c>
      <c r="N1201" s="31" t="s">
        <v>103</v>
      </c>
      <c r="O1201" s="31">
        <v>5</v>
      </c>
      <c r="P1201" s="8">
        <f>_xlfn.IFNA(VLOOKUP(N1201&amp;G1201,'By Class Overall'!A:F,6,FALSE),0)</f>
        <v>19</v>
      </c>
      <c r="Q1201" s="8">
        <f>_xlfn.IFNA(VLOOKUP(N1201&amp;G1201,'By Class Overall'!A:G,7,FALSE),0)</f>
        <v>17</v>
      </c>
    </row>
    <row r="1202" spans="1:17" x14ac:dyDescent="0.25">
      <c r="A1202" s="30">
        <v>5</v>
      </c>
      <c r="B1202" s="8" t="s">
        <v>12</v>
      </c>
      <c r="C1202" s="31" t="s">
        <v>103</v>
      </c>
      <c r="D1202" s="31">
        <v>20</v>
      </c>
      <c r="E1202" s="31">
        <v>17</v>
      </c>
      <c r="F1202" s="31">
        <v>268</v>
      </c>
      <c r="G1202" s="31" t="s">
        <v>87</v>
      </c>
      <c r="H1202" s="31">
        <v>6</v>
      </c>
      <c r="I1202" s="31" t="s">
        <v>938</v>
      </c>
      <c r="J1202" s="31" t="s">
        <v>64</v>
      </c>
      <c r="K1202" s="31">
        <v>10.877000000000001</v>
      </c>
      <c r="L1202" s="31" t="s">
        <v>88</v>
      </c>
      <c r="M1202" s="31" t="s">
        <v>89</v>
      </c>
      <c r="N1202" s="31" t="s">
        <v>103</v>
      </c>
      <c r="O1202" s="31">
        <v>4</v>
      </c>
      <c r="P1202" s="8">
        <f>_xlfn.IFNA(VLOOKUP(N1202&amp;G1202,'By Class Overall'!A:F,6,FALSE),0)</f>
        <v>38</v>
      </c>
      <c r="Q1202" s="8">
        <f>_xlfn.IFNA(VLOOKUP(N1202&amp;G1202,'By Class Overall'!A:G,7,FALSE),0)</f>
        <v>11</v>
      </c>
    </row>
    <row r="1203" spans="1:17" x14ac:dyDescent="0.25">
      <c r="A1203" s="30">
        <v>5</v>
      </c>
      <c r="B1203" s="8" t="s">
        <v>12</v>
      </c>
      <c r="C1203" s="31" t="s">
        <v>344</v>
      </c>
      <c r="D1203" s="31">
        <v>1</v>
      </c>
      <c r="E1203" s="31">
        <v>1</v>
      </c>
      <c r="F1203" s="31">
        <v>53</v>
      </c>
      <c r="G1203" s="31" t="s">
        <v>65</v>
      </c>
      <c r="H1203" s="31">
        <v>7</v>
      </c>
      <c r="I1203" s="31" t="s">
        <v>946</v>
      </c>
      <c r="J1203" s="31"/>
      <c r="K1203" s="31"/>
      <c r="L1203" s="31" t="s">
        <v>17</v>
      </c>
      <c r="M1203" s="31" t="s">
        <v>66</v>
      </c>
      <c r="N1203" s="31" t="s">
        <v>344</v>
      </c>
      <c r="O1203" s="31">
        <v>50</v>
      </c>
      <c r="P1203" s="8">
        <f>_xlfn.IFNA(VLOOKUP(N1203&amp;G1203,'By Class Overall'!A:F,6,FALSE),0)</f>
        <v>164</v>
      </c>
      <c r="Q1203" s="8">
        <f>_xlfn.IFNA(VLOOKUP(N1203&amp;G1203,'By Class Overall'!A:G,7,FALSE),0)</f>
        <v>1</v>
      </c>
    </row>
    <row r="1204" spans="1:17" x14ac:dyDescent="0.25">
      <c r="A1204" s="30">
        <v>5</v>
      </c>
      <c r="B1204" s="8" t="s">
        <v>12</v>
      </c>
      <c r="C1204" s="31" t="s">
        <v>344</v>
      </c>
      <c r="D1204" s="31">
        <v>2</v>
      </c>
      <c r="E1204" s="31">
        <v>2</v>
      </c>
      <c r="F1204" s="31">
        <v>951</v>
      </c>
      <c r="G1204" s="31" t="s">
        <v>725</v>
      </c>
      <c r="H1204" s="31">
        <v>7</v>
      </c>
      <c r="I1204" s="31" t="s">
        <v>947</v>
      </c>
      <c r="J1204" s="31">
        <v>0.14899999999999999</v>
      </c>
      <c r="K1204" s="31">
        <v>0.14899999999999999</v>
      </c>
      <c r="L1204" s="31" t="s">
        <v>17</v>
      </c>
      <c r="M1204" s="31" t="s">
        <v>726</v>
      </c>
      <c r="N1204" s="31" t="s">
        <v>344</v>
      </c>
      <c r="O1204" s="31">
        <v>40</v>
      </c>
      <c r="P1204" s="8">
        <f>_xlfn.IFNA(VLOOKUP(N1204&amp;G1204,'By Class Overall'!A:F,6,FALSE),0)</f>
        <v>66</v>
      </c>
      <c r="Q1204" s="8">
        <f>_xlfn.IFNA(VLOOKUP(N1204&amp;G1204,'By Class Overall'!A:G,7,FALSE),0)</f>
        <v>6</v>
      </c>
    </row>
    <row r="1205" spans="1:17" x14ac:dyDescent="0.25">
      <c r="A1205" s="30">
        <v>5</v>
      </c>
      <c r="B1205" s="8" t="s">
        <v>12</v>
      </c>
      <c r="C1205" s="31" t="s">
        <v>344</v>
      </c>
      <c r="D1205" s="31">
        <v>3</v>
      </c>
      <c r="E1205" s="31">
        <v>3</v>
      </c>
      <c r="F1205" s="31">
        <v>121</v>
      </c>
      <c r="G1205" s="31" t="s">
        <v>59</v>
      </c>
      <c r="H1205" s="31">
        <v>7</v>
      </c>
      <c r="I1205" s="31" t="s">
        <v>948</v>
      </c>
      <c r="J1205" s="31">
        <v>1.1060000000000001</v>
      </c>
      <c r="K1205" s="31">
        <v>0.95699999999999996</v>
      </c>
      <c r="L1205" s="31" t="s">
        <v>60</v>
      </c>
      <c r="M1205" s="31" t="s">
        <v>57</v>
      </c>
      <c r="N1205" s="31" t="s">
        <v>344</v>
      </c>
      <c r="O1205" s="31">
        <v>32</v>
      </c>
      <c r="P1205" s="8">
        <f>_xlfn.IFNA(VLOOKUP(N1205&amp;G1205,'By Class Overall'!A:F,6,FALSE),0)</f>
        <v>112</v>
      </c>
      <c r="Q1205" s="8">
        <f>_xlfn.IFNA(VLOOKUP(N1205&amp;G1205,'By Class Overall'!A:G,7,FALSE),0)</f>
        <v>3</v>
      </c>
    </row>
    <row r="1206" spans="1:17" x14ac:dyDescent="0.25">
      <c r="A1206" s="30">
        <v>5</v>
      </c>
      <c r="B1206" s="8" t="s">
        <v>12</v>
      </c>
      <c r="C1206" s="31" t="s">
        <v>344</v>
      </c>
      <c r="D1206" s="31">
        <v>4</v>
      </c>
      <c r="E1206" s="31">
        <v>4</v>
      </c>
      <c r="F1206" s="31">
        <v>122</v>
      </c>
      <c r="G1206" s="31" t="s">
        <v>56</v>
      </c>
      <c r="H1206" s="31">
        <v>7</v>
      </c>
      <c r="I1206" s="31" t="s">
        <v>949</v>
      </c>
      <c r="J1206" s="31">
        <v>12.077</v>
      </c>
      <c r="K1206" s="31">
        <v>10.971</v>
      </c>
      <c r="L1206" s="31" t="s">
        <v>17</v>
      </c>
      <c r="M1206" s="31" t="s">
        <v>511</v>
      </c>
      <c r="N1206" s="31" t="s">
        <v>344</v>
      </c>
      <c r="O1206" s="31">
        <v>26</v>
      </c>
      <c r="P1206" s="8">
        <f>_xlfn.IFNA(VLOOKUP(N1206&amp;G1206,'By Class Overall'!A:F,6,FALSE),0)</f>
        <v>120</v>
      </c>
      <c r="Q1206" s="8">
        <f>_xlfn.IFNA(VLOOKUP(N1206&amp;G1206,'By Class Overall'!A:G,7,FALSE),0)</f>
        <v>2</v>
      </c>
    </row>
    <row r="1207" spans="1:17" x14ac:dyDescent="0.25">
      <c r="A1207" s="30">
        <v>5</v>
      </c>
      <c r="B1207" s="8" t="s">
        <v>12</v>
      </c>
      <c r="C1207" s="31" t="s">
        <v>344</v>
      </c>
      <c r="D1207" s="31">
        <v>5</v>
      </c>
      <c r="E1207" s="31">
        <v>5</v>
      </c>
      <c r="F1207" s="31">
        <v>58</v>
      </c>
      <c r="G1207" s="31" t="s">
        <v>153</v>
      </c>
      <c r="H1207" s="31">
        <v>7</v>
      </c>
      <c r="I1207" s="31" t="s">
        <v>950</v>
      </c>
      <c r="J1207" s="31">
        <v>31.274000000000001</v>
      </c>
      <c r="K1207" s="31">
        <v>19.196999999999999</v>
      </c>
      <c r="L1207" s="31" t="s">
        <v>154</v>
      </c>
      <c r="M1207" s="31" t="s">
        <v>67</v>
      </c>
      <c r="N1207" s="31" t="s">
        <v>344</v>
      </c>
      <c r="O1207" s="31">
        <v>22</v>
      </c>
      <c r="P1207" s="8">
        <f>_xlfn.IFNA(VLOOKUP(N1207&amp;G1207,'By Class Overall'!A:F,6,FALSE),0)</f>
        <v>70</v>
      </c>
      <c r="Q1207" s="8">
        <f>_xlfn.IFNA(VLOOKUP(N1207&amp;G1207,'By Class Overall'!A:G,7,FALSE),0)</f>
        <v>5</v>
      </c>
    </row>
    <row r="1208" spans="1:17" x14ac:dyDescent="0.25">
      <c r="A1208" s="30">
        <v>5</v>
      </c>
      <c r="B1208" s="8" t="s">
        <v>12</v>
      </c>
      <c r="C1208" s="31" t="s">
        <v>344</v>
      </c>
      <c r="D1208" s="31">
        <v>6</v>
      </c>
      <c r="E1208" s="31">
        <v>6</v>
      </c>
      <c r="F1208" s="31">
        <v>101</v>
      </c>
      <c r="G1208" s="31" t="s">
        <v>68</v>
      </c>
      <c r="H1208" s="31">
        <v>7</v>
      </c>
      <c r="I1208" s="31" t="s">
        <v>951</v>
      </c>
      <c r="J1208" s="31">
        <v>31.696000000000002</v>
      </c>
      <c r="K1208" s="31">
        <v>0.42199999999999999</v>
      </c>
      <c r="L1208" s="31" t="s">
        <v>28</v>
      </c>
      <c r="M1208" s="31" t="s">
        <v>42</v>
      </c>
      <c r="N1208" s="31" t="s">
        <v>344</v>
      </c>
      <c r="O1208" s="31">
        <v>20</v>
      </c>
      <c r="P1208" s="8">
        <f>_xlfn.IFNA(VLOOKUP(N1208&amp;G1208,'By Class Overall'!A:F,6,FALSE),0)</f>
        <v>40</v>
      </c>
      <c r="Q1208" s="8">
        <f>_xlfn.IFNA(VLOOKUP(N1208&amp;G1208,'By Class Overall'!A:G,7,FALSE),0)</f>
        <v>10</v>
      </c>
    </row>
    <row r="1209" spans="1:17" x14ac:dyDescent="0.25">
      <c r="A1209" s="30">
        <v>5</v>
      </c>
      <c r="B1209" s="8" t="s">
        <v>12</v>
      </c>
      <c r="C1209" s="31" t="s">
        <v>344</v>
      </c>
      <c r="D1209" s="31">
        <v>7</v>
      </c>
      <c r="E1209" s="31">
        <v>7</v>
      </c>
      <c r="F1209" s="31">
        <v>321</v>
      </c>
      <c r="G1209" s="31" t="s">
        <v>145</v>
      </c>
      <c r="H1209" s="31">
        <v>7</v>
      </c>
      <c r="I1209" s="31" t="s">
        <v>952</v>
      </c>
      <c r="J1209" s="31">
        <v>59.816000000000003</v>
      </c>
      <c r="K1209" s="31">
        <v>28.12</v>
      </c>
      <c r="L1209" s="31" t="s">
        <v>146</v>
      </c>
      <c r="M1209" s="31" t="s">
        <v>147</v>
      </c>
      <c r="N1209" s="31" t="s">
        <v>344</v>
      </c>
      <c r="O1209" s="31">
        <v>18</v>
      </c>
      <c r="P1209" s="8">
        <f>_xlfn.IFNA(VLOOKUP(N1209&amp;G1209,'By Class Overall'!A:F,6,FALSE),0)</f>
        <v>18</v>
      </c>
      <c r="Q1209" s="8">
        <f>_xlfn.IFNA(VLOOKUP(N1209&amp;G1209,'By Class Overall'!A:G,7,FALSE),0)</f>
        <v>13</v>
      </c>
    </row>
    <row r="1210" spans="1:17" x14ac:dyDescent="0.25">
      <c r="A1210" s="30">
        <v>5</v>
      </c>
      <c r="B1210" s="8" t="s">
        <v>12</v>
      </c>
      <c r="C1210" s="31" t="s">
        <v>344</v>
      </c>
      <c r="D1210" s="31">
        <v>8</v>
      </c>
      <c r="E1210" s="31">
        <v>8</v>
      </c>
      <c r="F1210" s="31">
        <v>117</v>
      </c>
      <c r="G1210" s="31" t="s">
        <v>16</v>
      </c>
      <c r="H1210" s="31">
        <v>7</v>
      </c>
      <c r="I1210" s="31" t="s">
        <v>953</v>
      </c>
      <c r="J1210" s="32">
        <v>6.9474537037037031E-4</v>
      </c>
      <c r="K1210" s="31">
        <v>0.21</v>
      </c>
      <c r="L1210" s="35" t="s">
        <v>34</v>
      </c>
      <c r="M1210" s="31" t="s">
        <v>63</v>
      </c>
      <c r="N1210" s="31" t="s">
        <v>344</v>
      </c>
      <c r="O1210" s="31">
        <v>16</v>
      </c>
      <c r="P1210" s="8">
        <f>_xlfn.IFNA(VLOOKUP(N1210&amp;G1210,'By Class Overall'!A:F,6,FALSE),0)</f>
        <v>46</v>
      </c>
      <c r="Q1210" s="8">
        <f>_xlfn.IFNA(VLOOKUP(N1210&amp;G1210,'By Class Overall'!A:G,7,FALSE),0)</f>
        <v>9</v>
      </c>
    </row>
    <row r="1211" spans="1:17" x14ac:dyDescent="0.25">
      <c r="A1211" s="30">
        <v>5</v>
      </c>
      <c r="B1211" s="8" t="s">
        <v>12</v>
      </c>
      <c r="C1211" s="31" t="s">
        <v>344</v>
      </c>
      <c r="D1211" s="31" t="s">
        <v>38</v>
      </c>
      <c r="E1211" s="31" t="s">
        <v>38</v>
      </c>
      <c r="F1211" s="31">
        <v>258</v>
      </c>
      <c r="G1211" s="31" t="s">
        <v>75</v>
      </c>
      <c r="H1211" s="31"/>
      <c r="I1211" s="31" t="s">
        <v>160</v>
      </c>
      <c r="J1211" s="31" t="s">
        <v>38</v>
      </c>
      <c r="K1211" s="31"/>
      <c r="L1211" s="31" t="s">
        <v>34</v>
      </c>
      <c r="M1211" s="31" t="s">
        <v>76</v>
      </c>
      <c r="N1211" s="31" t="s">
        <v>344</v>
      </c>
      <c r="O1211" s="31">
        <v>0</v>
      </c>
      <c r="P1211" s="8">
        <f>_xlfn.IFNA(VLOOKUP(N1211&amp;G1211,'By Class Overall'!A:F,6,FALSE),0)</f>
        <v>0</v>
      </c>
      <c r="Q1211" s="8">
        <f>_xlfn.IFNA(VLOOKUP(N1211&amp;G1211,'By Class Overall'!A:G,7,FALSE),0)</f>
        <v>0</v>
      </c>
    </row>
    <row r="1212" spans="1:17" x14ac:dyDescent="0.25">
      <c r="A1212" s="30">
        <v>5</v>
      </c>
      <c r="B1212" s="8" t="s">
        <v>12</v>
      </c>
      <c r="C1212" s="31" t="s">
        <v>344</v>
      </c>
      <c r="D1212" s="31" t="s">
        <v>38</v>
      </c>
      <c r="E1212" s="31" t="s">
        <v>38</v>
      </c>
      <c r="F1212" s="31">
        <v>178</v>
      </c>
      <c r="G1212" s="31" t="s">
        <v>744</v>
      </c>
      <c r="H1212" s="31"/>
      <c r="I1212" s="31" t="s">
        <v>160</v>
      </c>
      <c r="J1212" s="31" t="s">
        <v>38</v>
      </c>
      <c r="K1212" s="31"/>
      <c r="L1212" s="31" t="s">
        <v>746</v>
      </c>
      <c r="M1212" s="31" t="s">
        <v>747</v>
      </c>
      <c r="N1212" s="31" t="s">
        <v>344</v>
      </c>
      <c r="O1212" s="31">
        <v>0</v>
      </c>
      <c r="P1212" s="8">
        <f>_xlfn.IFNA(VLOOKUP(N1212&amp;G1212,'By Class Overall'!A:F,6,FALSE),0)</f>
        <v>0</v>
      </c>
      <c r="Q1212" s="8">
        <f>_xlfn.IFNA(VLOOKUP(N1212&amp;G1212,'By Class Overall'!A:G,7,FALSE),0)</f>
        <v>0</v>
      </c>
    </row>
    <row r="1213" spans="1:17" x14ac:dyDescent="0.25">
      <c r="A1213" s="30">
        <v>5</v>
      </c>
      <c r="B1213" s="8" t="s">
        <v>12</v>
      </c>
      <c r="C1213" s="31" t="s">
        <v>344</v>
      </c>
      <c r="D1213" s="31" t="s">
        <v>38</v>
      </c>
      <c r="E1213" s="31" t="s">
        <v>38</v>
      </c>
      <c r="F1213" s="31">
        <v>179</v>
      </c>
      <c r="G1213" s="31" t="s">
        <v>716</v>
      </c>
      <c r="H1213" s="31"/>
      <c r="I1213" s="31" t="s">
        <v>160</v>
      </c>
      <c r="J1213" s="31" t="s">
        <v>38</v>
      </c>
      <c r="K1213" s="31"/>
      <c r="L1213" s="31" t="s">
        <v>717</v>
      </c>
      <c r="M1213" s="31" t="s">
        <v>718</v>
      </c>
      <c r="N1213" s="31" t="s">
        <v>344</v>
      </c>
      <c r="O1213" s="31">
        <v>0</v>
      </c>
      <c r="P1213" s="8">
        <f>_xlfn.IFNA(VLOOKUP(N1213&amp;G1213,'By Class Overall'!A:F,6,FALSE),0)</f>
        <v>0</v>
      </c>
      <c r="Q1213" s="8">
        <f>_xlfn.IFNA(VLOOKUP(N1213&amp;G1213,'By Class Overall'!A:G,7,FALSE),0)</f>
        <v>0</v>
      </c>
    </row>
    <row r="1214" spans="1:17" x14ac:dyDescent="0.25">
      <c r="A1214" s="30">
        <v>5</v>
      </c>
      <c r="B1214" s="8" t="s">
        <v>12</v>
      </c>
      <c r="C1214" s="31" t="s">
        <v>344</v>
      </c>
      <c r="D1214" s="31" t="s">
        <v>38</v>
      </c>
      <c r="E1214" s="31" t="s">
        <v>38</v>
      </c>
      <c r="F1214" s="31">
        <v>46</v>
      </c>
      <c r="G1214" s="31" t="s">
        <v>708</v>
      </c>
      <c r="H1214" s="31"/>
      <c r="I1214" s="31" t="s">
        <v>160</v>
      </c>
      <c r="J1214" s="31" t="s">
        <v>38</v>
      </c>
      <c r="K1214" s="31"/>
      <c r="L1214" s="31" t="s">
        <v>34</v>
      </c>
      <c r="M1214" s="31" t="s">
        <v>709</v>
      </c>
      <c r="N1214" s="31" t="s">
        <v>344</v>
      </c>
      <c r="O1214" s="31">
        <v>0</v>
      </c>
      <c r="P1214" s="8">
        <f>_xlfn.IFNA(VLOOKUP(N1214&amp;G1214,'By Class Overall'!A:F,6,FALSE),0)</f>
        <v>0</v>
      </c>
      <c r="Q1214" s="8">
        <f>_xlfn.IFNA(VLOOKUP(N1214&amp;G1214,'By Class Overall'!A:G,7,FALSE),0)</f>
        <v>0</v>
      </c>
    </row>
    <row r="1215" spans="1:17" x14ac:dyDescent="0.25">
      <c r="A1215" s="30">
        <v>5</v>
      </c>
      <c r="B1215" s="8" t="s">
        <v>12</v>
      </c>
      <c r="C1215" s="31" t="s">
        <v>344</v>
      </c>
      <c r="D1215" s="31" t="s">
        <v>38</v>
      </c>
      <c r="E1215" s="31" t="s">
        <v>38</v>
      </c>
      <c r="F1215" s="31">
        <v>365</v>
      </c>
      <c r="G1215" s="31" t="s">
        <v>58</v>
      </c>
      <c r="H1215" s="31"/>
      <c r="I1215" s="31" t="s">
        <v>160</v>
      </c>
      <c r="J1215" s="31" t="s">
        <v>38</v>
      </c>
      <c r="K1215" s="31"/>
      <c r="L1215" s="31" t="s">
        <v>28</v>
      </c>
      <c r="M1215" s="31" t="s">
        <v>70</v>
      </c>
      <c r="N1215" s="31" t="s">
        <v>344</v>
      </c>
      <c r="O1215" s="31">
        <v>0</v>
      </c>
      <c r="P1215" s="8">
        <f>_xlfn.IFNA(VLOOKUP(N1215&amp;G1215,'By Class Overall'!A:F,6,FALSE),0)</f>
        <v>16</v>
      </c>
      <c r="Q1215" s="8">
        <f>_xlfn.IFNA(VLOOKUP(N1215&amp;G1215,'By Class Overall'!A:G,7,FALSE),0)</f>
        <v>16</v>
      </c>
    </row>
    <row r="1216" spans="1:17" x14ac:dyDescent="0.25">
      <c r="A1216" s="30">
        <v>5</v>
      </c>
      <c r="B1216" s="8" t="s">
        <v>12</v>
      </c>
      <c r="C1216" s="31" t="s">
        <v>344</v>
      </c>
      <c r="D1216" s="31" t="s">
        <v>38</v>
      </c>
      <c r="E1216" s="31" t="s">
        <v>38</v>
      </c>
      <c r="F1216" s="31" t="s">
        <v>465</v>
      </c>
      <c r="G1216" s="31" t="s">
        <v>466</v>
      </c>
      <c r="H1216" s="31"/>
      <c r="I1216" s="31" t="s">
        <v>160</v>
      </c>
      <c r="J1216" s="31" t="s">
        <v>38</v>
      </c>
      <c r="K1216" s="31"/>
      <c r="L1216" s="31" t="s">
        <v>28</v>
      </c>
      <c r="M1216" s="31" t="s">
        <v>419</v>
      </c>
      <c r="N1216" s="31" t="s">
        <v>344</v>
      </c>
      <c r="O1216" s="31">
        <v>0</v>
      </c>
      <c r="P1216" s="8">
        <f>_xlfn.IFNA(VLOOKUP(N1216&amp;G1216,'By Class Overall'!A:F,6,FALSE),0)</f>
        <v>18</v>
      </c>
      <c r="Q1216" s="8">
        <f>_xlfn.IFNA(VLOOKUP(N1216&amp;G1216,'By Class Overall'!A:G,7,FALSE),0)</f>
        <v>13</v>
      </c>
    </row>
    <row r="1217" spans="1:17" x14ac:dyDescent="0.25">
      <c r="A1217" s="30">
        <v>5</v>
      </c>
      <c r="B1217" s="8" t="s">
        <v>12</v>
      </c>
      <c r="C1217" s="31" t="s">
        <v>344</v>
      </c>
      <c r="D1217" s="31" t="s">
        <v>38</v>
      </c>
      <c r="E1217" s="31" t="s">
        <v>38</v>
      </c>
      <c r="F1217" s="31">
        <v>527</v>
      </c>
      <c r="G1217" s="31" t="s">
        <v>49</v>
      </c>
      <c r="H1217" s="31"/>
      <c r="I1217" s="31" t="s">
        <v>160</v>
      </c>
      <c r="J1217" s="31" t="s">
        <v>38</v>
      </c>
      <c r="K1217" s="31"/>
      <c r="L1217" s="31" t="s">
        <v>15</v>
      </c>
      <c r="M1217" s="31" t="s">
        <v>57</v>
      </c>
      <c r="N1217" s="31" t="s">
        <v>344</v>
      </c>
      <c r="O1217" s="31">
        <v>0</v>
      </c>
      <c r="P1217" s="8">
        <f>_xlfn.IFNA(VLOOKUP(N1217&amp;G1217,'By Class Overall'!A:F,6,FALSE),0)</f>
        <v>54</v>
      </c>
      <c r="Q1217" s="8">
        <f>_xlfn.IFNA(VLOOKUP(N1217&amp;G1217,'By Class Overall'!A:G,7,FALSE),0)</f>
        <v>7</v>
      </c>
    </row>
    <row r="1218" spans="1:17" x14ac:dyDescent="0.25">
      <c r="A1218" s="30">
        <v>5</v>
      </c>
      <c r="B1218" s="8" t="s">
        <v>12</v>
      </c>
      <c r="C1218" s="31" t="s">
        <v>344</v>
      </c>
      <c r="D1218" s="31" t="s">
        <v>38</v>
      </c>
      <c r="E1218" s="31" t="s">
        <v>38</v>
      </c>
      <c r="F1218" s="31">
        <v>39</v>
      </c>
      <c r="G1218" s="31" t="s">
        <v>53</v>
      </c>
      <c r="H1218" s="31"/>
      <c r="I1218" s="31" t="s">
        <v>160</v>
      </c>
      <c r="J1218" s="31" t="s">
        <v>38</v>
      </c>
      <c r="K1218" s="31"/>
      <c r="L1218" s="31" t="s">
        <v>34</v>
      </c>
      <c r="M1218" s="31" t="s">
        <v>55</v>
      </c>
      <c r="N1218" s="31" t="s">
        <v>344</v>
      </c>
      <c r="O1218" s="31">
        <v>0</v>
      </c>
      <c r="P1218" s="8">
        <f>_xlfn.IFNA(VLOOKUP(N1218&amp;G1218,'By Class Overall'!A:F,6,FALSE),0)</f>
        <v>0</v>
      </c>
      <c r="Q1218" s="8">
        <f>_xlfn.IFNA(VLOOKUP(N1218&amp;G1218,'By Class Overall'!A:G,7,FALSE),0)</f>
        <v>0</v>
      </c>
    </row>
    <row r="1219" spans="1:17" x14ac:dyDescent="0.25">
      <c r="A1219" s="30">
        <v>5</v>
      </c>
      <c r="B1219" s="8" t="s">
        <v>12</v>
      </c>
      <c r="C1219" s="31" t="s">
        <v>102</v>
      </c>
      <c r="D1219" s="31">
        <v>1</v>
      </c>
      <c r="E1219" s="31">
        <v>1</v>
      </c>
      <c r="F1219" s="31">
        <v>122</v>
      </c>
      <c r="G1219" s="31" t="s">
        <v>56</v>
      </c>
      <c r="H1219" s="31">
        <v>7</v>
      </c>
      <c r="I1219" s="31" t="s">
        <v>954</v>
      </c>
      <c r="J1219" s="31"/>
      <c r="K1219" s="31"/>
      <c r="L1219" s="31" t="s">
        <v>17</v>
      </c>
      <c r="M1219" s="31" t="s">
        <v>511</v>
      </c>
      <c r="N1219" s="31" t="s">
        <v>102</v>
      </c>
      <c r="O1219" s="31">
        <v>50</v>
      </c>
      <c r="P1219" s="8">
        <f>_xlfn.IFNA(VLOOKUP(N1219&amp;G1219,'By Class Overall'!A:F,6,FALSE),0)</f>
        <v>180</v>
      </c>
      <c r="Q1219" s="8">
        <f>_xlfn.IFNA(VLOOKUP(N1219&amp;G1219,'By Class Overall'!A:G,7,FALSE),0)</f>
        <v>1</v>
      </c>
    </row>
    <row r="1220" spans="1:17" x14ac:dyDescent="0.25">
      <c r="A1220" s="30">
        <v>5</v>
      </c>
      <c r="B1220" s="8" t="s">
        <v>12</v>
      </c>
      <c r="C1220" s="31" t="s">
        <v>102</v>
      </c>
      <c r="D1220" s="31">
        <v>2</v>
      </c>
      <c r="E1220" s="31">
        <v>2</v>
      </c>
      <c r="F1220" s="31">
        <v>53</v>
      </c>
      <c r="G1220" s="31" t="s">
        <v>65</v>
      </c>
      <c r="H1220" s="31">
        <v>7</v>
      </c>
      <c r="I1220" s="31" t="s">
        <v>960</v>
      </c>
      <c r="J1220" s="31">
        <v>7.6130000000000004</v>
      </c>
      <c r="K1220" s="31">
        <v>7.6130000000000004</v>
      </c>
      <c r="L1220" s="31" t="s">
        <v>17</v>
      </c>
      <c r="M1220" s="31" t="s">
        <v>66</v>
      </c>
      <c r="N1220" s="31" t="s">
        <v>102</v>
      </c>
      <c r="O1220" s="31">
        <v>40</v>
      </c>
      <c r="P1220" s="8">
        <f>_xlfn.IFNA(VLOOKUP(N1220&amp;G1220,'By Class Overall'!A:F,6,FALSE),0)</f>
        <v>162</v>
      </c>
      <c r="Q1220" s="8">
        <f>_xlfn.IFNA(VLOOKUP(N1220&amp;G1220,'By Class Overall'!A:G,7,FALSE),0)</f>
        <v>2</v>
      </c>
    </row>
    <row r="1221" spans="1:17" x14ac:dyDescent="0.25">
      <c r="A1221" s="30">
        <v>5</v>
      </c>
      <c r="B1221" s="8" t="s">
        <v>12</v>
      </c>
      <c r="C1221" s="31" t="s">
        <v>102</v>
      </c>
      <c r="D1221" s="31">
        <v>3</v>
      </c>
      <c r="E1221" s="31">
        <v>3</v>
      </c>
      <c r="F1221" s="31">
        <v>951</v>
      </c>
      <c r="G1221" s="31" t="s">
        <v>725</v>
      </c>
      <c r="H1221" s="31">
        <v>7</v>
      </c>
      <c r="I1221" s="31" t="s">
        <v>961</v>
      </c>
      <c r="J1221" s="31">
        <v>10.547000000000001</v>
      </c>
      <c r="K1221" s="31">
        <v>2.9340000000000002</v>
      </c>
      <c r="L1221" s="31" t="s">
        <v>17</v>
      </c>
      <c r="M1221" s="31" t="s">
        <v>726</v>
      </c>
      <c r="N1221" s="31" t="s">
        <v>102</v>
      </c>
      <c r="O1221" s="31">
        <v>32</v>
      </c>
      <c r="P1221" s="8">
        <f>_xlfn.IFNA(VLOOKUP(N1221&amp;G1221,'By Class Overall'!A:F,6,FALSE),0)</f>
        <v>58</v>
      </c>
      <c r="Q1221" s="8">
        <f>_xlfn.IFNA(VLOOKUP(N1221&amp;G1221,'By Class Overall'!A:G,7,FALSE),0)</f>
        <v>6</v>
      </c>
    </row>
    <row r="1222" spans="1:17" x14ac:dyDescent="0.25">
      <c r="A1222" s="30">
        <v>5</v>
      </c>
      <c r="B1222" s="8" t="s">
        <v>12</v>
      </c>
      <c r="C1222" s="31" t="s">
        <v>102</v>
      </c>
      <c r="D1222" s="31">
        <v>4</v>
      </c>
      <c r="E1222" s="31">
        <v>4</v>
      </c>
      <c r="F1222" s="31">
        <v>177</v>
      </c>
      <c r="G1222" s="31" t="s">
        <v>51</v>
      </c>
      <c r="H1222" s="31">
        <v>7</v>
      </c>
      <c r="I1222" s="31" t="s">
        <v>962</v>
      </c>
      <c r="J1222" s="31">
        <v>19.042000000000002</v>
      </c>
      <c r="K1222" s="31">
        <v>8.4949999999999992</v>
      </c>
      <c r="L1222" s="31" t="s">
        <v>28</v>
      </c>
      <c r="M1222" s="31" t="s">
        <v>52</v>
      </c>
      <c r="N1222" s="31" t="s">
        <v>102</v>
      </c>
      <c r="O1222" s="31">
        <v>26</v>
      </c>
      <c r="P1222" s="8">
        <f>_xlfn.IFNA(VLOOKUP(N1222&amp;G1222,'By Class Overall'!A:F,6,FALSE),0)</f>
        <v>48</v>
      </c>
      <c r="Q1222" s="8">
        <f>_xlfn.IFNA(VLOOKUP(N1222&amp;G1222,'By Class Overall'!A:G,7,FALSE),0)</f>
        <v>9</v>
      </c>
    </row>
    <row r="1223" spans="1:17" x14ac:dyDescent="0.25">
      <c r="A1223" s="30">
        <v>5</v>
      </c>
      <c r="B1223" s="8" t="s">
        <v>12</v>
      </c>
      <c r="C1223" s="31" t="s">
        <v>102</v>
      </c>
      <c r="D1223" s="31">
        <v>5</v>
      </c>
      <c r="E1223" s="31">
        <v>5</v>
      </c>
      <c r="F1223" s="31">
        <v>58</v>
      </c>
      <c r="G1223" s="31" t="s">
        <v>153</v>
      </c>
      <c r="H1223" s="31">
        <v>7</v>
      </c>
      <c r="I1223" s="31" t="s">
        <v>963</v>
      </c>
      <c r="J1223" s="31">
        <v>21.039000000000001</v>
      </c>
      <c r="K1223" s="31">
        <v>1.9970000000000001</v>
      </c>
      <c r="L1223" s="31" t="s">
        <v>154</v>
      </c>
      <c r="M1223" s="31" t="s">
        <v>67</v>
      </c>
      <c r="N1223" s="31" t="s">
        <v>102</v>
      </c>
      <c r="O1223" s="31">
        <v>22</v>
      </c>
      <c r="P1223" s="8">
        <f>_xlfn.IFNA(VLOOKUP(N1223&amp;G1223,'By Class Overall'!A:F,6,FALSE),0)</f>
        <v>80</v>
      </c>
      <c r="Q1223" s="8">
        <f>_xlfn.IFNA(VLOOKUP(N1223&amp;G1223,'By Class Overall'!A:G,7,FALSE),0)</f>
        <v>3</v>
      </c>
    </row>
    <row r="1224" spans="1:17" x14ac:dyDescent="0.25">
      <c r="A1224" s="30">
        <v>5</v>
      </c>
      <c r="B1224" s="8" t="s">
        <v>12</v>
      </c>
      <c r="C1224" s="31" t="s">
        <v>102</v>
      </c>
      <c r="D1224" s="31">
        <v>6</v>
      </c>
      <c r="E1224" s="31">
        <v>6</v>
      </c>
      <c r="F1224" s="31">
        <v>829</v>
      </c>
      <c r="G1224" s="31" t="s">
        <v>823</v>
      </c>
      <c r="H1224" s="31">
        <v>7</v>
      </c>
      <c r="I1224" s="31" t="s">
        <v>964</v>
      </c>
      <c r="J1224" s="31">
        <v>26.827000000000002</v>
      </c>
      <c r="K1224" s="31">
        <v>5.7880000000000003</v>
      </c>
      <c r="L1224" s="31" t="s">
        <v>720</v>
      </c>
      <c r="M1224" s="31" t="s">
        <v>825</v>
      </c>
      <c r="N1224" s="31" t="s">
        <v>102</v>
      </c>
      <c r="O1224" s="31">
        <v>20</v>
      </c>
      <c r="P1224" s="8">
        <f>_xlfn.IFNA(VLOOKUP(N1224&amp;G1224,'By Class Overall'!A:F,6,FALSE),0)</f>
        <v>20</v>
      </c>
      <c r="Q1224" s="8">
        <f>_xlfn.IFNA(VLOOKUP(N1224&amp;G1224,'By Class Overall'!A:G,7,FALSE),0)</f>
        <v>15</v>
      </c>
    </row>
    <row r="1225" spans="1:17" x14ac:dyDescent="0.25">
      <c r="A1225" s="30">
        <v>5</v>
      </c>
      <c r="B1225" s="8" t="s">
        <v>12</v>
      </c>
      <c r="C1225" s="31" t="s">
        <v>102</v>
      </c>
      <c r="D1225" s="31">
        <v>7</v>
      </c>
      <c r="E1225" s="31">
        <v>7</v>
      </c>
      <c r="F1225" s="31">
        <v>258</v>
      </c>
      <c r="G1225" s="31" t="s">
        <v>75</v>
      </c>
      <c r="H1225" s="31">
        <v>7</v>
      </c>
      <c r="I1225" s="31" t="s">
        <v>965</v>
      </c>
      <c r="J1225" s="31">
        <v>32.055999999999997</v>
      </c>
      <c r="K1225" s="31">
        <v>5.2290000000000001</v>
      </c>
      <c r="L1225" s="31" t="s">
        <v>34</v>
      </c>
      <c r="M1225" s="31" t="s">
        <v>76</v>
      </c>
      <c r="N1225" s="31" t="s">
        <v>102</v>
      </c>
      <c r="O1225" s="31">
        <v>18</v>
      </c>
      <c r="P1225" s="8">
        <f>_xlfn.IFNA(VLOOKUP(N1225&amp;G1225,'By Class Overall'!A:F,6,FALSE),0)</f>
        <v>34</v>
      </c>
      <c r="Q1225" s="8">
        <f>_xlfn.IFNA(VLOOKUP(N1225&amp;G1225,'By Class Overall'!A:G,7,FALSE),0)</f>
        <v>11</v>
      </c>
    </row>
    <row r="1226" spans="1:17" x14ac:dyDescent="0.25">
      <c r="A1226" s="30">
        <v>5</v>
      </c>
      <c r="B1226" s="8" t="s">
        <v>12</v>
      </c>
      <c r="C1226" s="31" t="s">
        <v>102</v>
      </c>
      <c r="D1226" s="31">
        <v>8</v>
      </c>
      <c r="E1226" s="31">
        <v>8</v>
      </c>
      <c r="F1226" s="31">
        <v>46</v>
      </c>
      <c r="G1226" s="31" t="s">
        <v>708</v>
      </c>
      <c r="H1226" s="31">
        <v>7</v>
      </c>
      <c r="I1226" s="31" t="s">
        <v>966</v>
      </c>
      <c r="J1226" s="31">
        <v>37.006999999999998</v>
      </c>
      <c r="K1226" s="31">
        <v>4.9509999999999996</v>
      </c>
      <c r="L1226" s="31" t="s">
        <v>34</v>
      </c>
      <c r="M1226" s="31" t="s">
        <v>709</v>
      </c>
      <c r="N1226" s="31" t="s">
        <v>102</v>
      </c>
      <c r="O1226" s="31">
        <v>16</v>
      </c>
      <c r="P1226" s="8">
        <f>_xlfn.IFNA(VLOOKUP(N1226&amp;G1226,'By Class Overall'!A:F,6,FALSE),0)</f>
        <v>16</v>
      </c>
      <c r="Q1226" s="8">
        <f>_xlfn.IFNA(VLOOKUP(N1226&amp;G1226,'By Class Overall'!A:G,7,FALSE),0)</f>
        <v>16</v>
      </c>
    </row>
    <row r="1227" spans="1:17" x14ac:dyDescent="0.25">
      <c r="A1227" s="30">
        <v>5</v>
      </c>
      <c r="B1227" s="8" t="s">
        <v>12</v>
      </c>
      <c r="C1227" s="31" t="s">
        <v>102</v>
      </c>
      <c r="D1227" s="31">
        <v>9</v>
      </c>
      <c r="E1227" s="31">
        <v>9</v>
      </c>
      <c r="F1227" s="31">
        <v>365</v>
      </c>
      <c r="G1227" s="31" t="s">
        <v>58</v>
      </c>
      <c r="H1227" s="31">
        <v>7</v>
      </c>
      <c r="I1227" s="31" t="s">
        <v>967</v>
      </c>
      <c r="J1227" s="31">
        <v>37.143000000000001</v>
      </c>
      <c r="K1227" s="31">
        <v>0.13600000000000001</v>
      </c>
      <c r="L1227" s="31" t="s">
        <v>28</v>
      </c>
      <c r="M1227" s="31" t="s">
        <v>70</v>
      </c>
      <c r="N1227" s="31" t="s">
        <v>102</v>
      </c>
      <c r="O1227" s="31">
        <v>14</v>
      </c>
      <c r="P1227" s="8">
        <f>_xlfn.IFNA(VLOOKUP(N1227&amp;G1227,'By Class Overall'!A:F,6,FALSE),0)</f>
        <v>72</v>
      </c>
      <c r="Q1227" s="8">
        <f>_xlfn.IFNA(VLOOKUP(N1227&amp;G1227,'By Class Overall'!A:G,7,FALSE),0)</f>
        <v>4</v>
      </c>
    </row>
    <row r="1228" spans="1:17" x14ac:dyDescent="0.25">
      <c r="A1228" s="30">
        <v>5</v>
      </c>
      <c r="B1228" s="8" t="s">
        <v>12</v>
      </c>
      <c r="C1228" s="31" t="s">
        <v>102</v>
      </c>
      <c r="D1228" s="31">
        <v>10</v>
      </c>
      <c r="E1228" s="31">
        <v>10</v>
      </c>
      <c r="F1228" s="31">
        <v>117</v>
      </c>
      <c r="G1228" s="31" t="s">
        <v>16</v>
      </c>
      <c r="H1228" s="31">
        <v>7</v>
      </c>
      <c r="I1228" s="31" t="s">
        <v>955</v>
      </c>
      <c r="J1228" s="31">
        <v>39.941000000000003</v>
      </c>
      <c r="K1228" s="31">
        <v>2.798</v>
      </c>
      <c r="L1228" s="35" t="s">
        <v>34</v>
      </c>
      <c r="M1228" s="31" t="s">
        <v>63</v>
      </c>
      <c r="N1228" s="31" t="s">
        <v>102</v>
      </c>
      <c r="O1228" s="31">
        <v>12</v>
      </c>
      <c r="P1228" s="8">
        <f>_xlfn.IFNA(VLOOKUP(N1228&amp;G1228,'By Class Overall'!A:F,6,FALSE),0)</f>
        <v>26</v>
      </c>
      <c r="Q1228" s="8">
        <f>_xlfn.IFNA(VLOOKUP(N1228&amp;G1228,'By Class Overall'!A:G,7,FALSE),0)</f>
        <v>12</v>
      </c>
    </row>
    <row r="1229" spans="1:17" x14ac:dyDescent="0.25">
      <c r="A1229" s="30">
        <v>5</v>
      </c>
      <c r="B1229" s="8" t="s">
        <v>12</v>
      </c>
      <c r="C1229" s="31" t="s">
        <v>102</v>
      </c>
      <c r="D1229" s="31">
        <v>11</v>
      </c>
      <c r="E1229" s="31">
        <v>11</v>
      </c>
      <c r="F1229" s="31">
        <v>307</v>
      </c>
      <c r="G1229" s="31" t="s">
        <v>782</v>
      </c>
      <c r="H1229" s="31">
        <v>7</v>
      </c>
      <c r="I1229" s="31" t="s">
        <v>956</v>
      </c>
      <c r="J1229" s="31">
        <v>39.960999999999999</v>
      </c>
      <c r="K1229" s="31">
        <v>0.02</v>
      </c>
      <c r="L1229" s="31" t="s">
        <v>44</v>
      </c>
      <c r="M1229" s="31" t="s">
        <v>784</v>
      </c>
      <c r="N1229" s="31" t="s">
        <v>102</v>
      </c>
      <c r="O1229" s="31">
        <v>10</v>
      </c>
      <c r="P1229" s="8">
        <f>_xlfn.IFNA(VLOOKUP(N1229&amp;G1229,'By Class Overall'!A:F,6,FALSE),0)</f>
        <v>10</v>
      </c>
      <c r="Q1229" s="8">
        <f>_xlfn.IFNA(VLOOKUP(N1229&amp;G1229,'By Class Overall'!A:G,7,FALSE),0)</f>
        <v>18</v>
      </c>
    </row>
    <row r="1230" spans="1:17" x14ac:dyDescent="0.25">
      <c r="A1230" s="30">
        <v>5</v>
      </c>
      <c r="B1230" s="8" t="s">
        <v>12</v>
      </c>
      <c r="C1230" s="31" t="s">
        <v>102</v>
      </c>
      <c r="D1230" s="31">
        <v>12</v>
      </c>
      <c r="E1230" s="31">
        <v>12</v>
      </c>
      <c r="F1230" s="31">
        <v>101</v>
      </c>
      <c r="G1230" s="31" t="s">
        <v>68</v>
      </c>
      <c r="H1230" s="31">
        <v>7</v>
      </c>
      <c r="I1230" s="31" t="s">
        <v>957</v>
      </c>
      <c r="J1230" s="31">
        <v>40.168999999999997</v>
      </c>
      <c r="K1230" s="31">
        <v>0.20799999999999999</v>
      </c>
      <c r="L1230" s="31" t="s">
        <v>28</v>
      </c>
      <c r="M1230" s="31" t="s">
        <v>42</v>
      </c>
      <c r="N1230" s="31" t="s">
        <v>102</v>
      </c>
      <c r="O1230" s="31">
        <v>9</v>
      </c>
      <c r="P1230" s="8">
        <f>_xlfn.IFNA(VLOOKUP(N1230&amp;G1230,'By Class Overall'!A:F,6,FALSE),0)</f>
        <v>61</v>
      </c>
      <c r="Q1230" s="8">
        <f>_xlfn.IFNA(VLOOKUP(N1230&amp;G1230,'By Class Overall'!A:G,7,FALSE),0)</f>
        <v>5</v>
      </c>
    </row>
    <row r="1231" spans="1:17" x14ac:dyDescent="0.25">
      <c r="A1231" s="30">
        <v>5</v>
      </c>
      <c r="B1231" s="8" t="s">
        <v>12</v>
      </c>
      <c r="C1231" s="31" t="s">
        <v>102</v>
      </c>
      <c r="D1231" s="31">
        <v>13</v>
      </c>
      <c r="E1231" s="31">
        <v>13</v>
      </c>
      <c r="F1231" s="31">
        <v>179</v>
      </c>
      <c r="G1231" s="31" t="s">
        <v>716</v>
      </c>
      <c r="H1231" s="31">
        <v>7</v>
      </c>
      <c r="I1231" s="31" t="s">
        <v>958</v>
      </c>
      <c r="J1231" s="31">
        <v>59.113999999999997</v>
      </c>
      <c r="K1231" s="31">
        <v>18.945</v>
      </c>
      <c r="L1231" s="31" t="s">
        <v>717</v>
      </c>
      <c r="M1231" s="31" t="s">
        <v>718</v>
      </c>
      <c r="N1231" s="31" t="s">
        <v>102</v>
      </c>
      <c r="O1231" s="31">
        <v>8</v>
      </c>
      <c r="P1231" s="8">
        <f>_xlfn.IFNA(VLOOKUP(N1231&amp;G1231,'By Class Overall'!A:F,6,FALSE),0)</f>
        <v>26</v>
      </c>
      <c r="Q1231" s="8">
        <f>_xlfn.IFNA(VLOOKUP(N1231&amp;G1231,'By Class Overall'!A:G,7,FALSE),0)</f>
        <v>12</v>
      </c>
    </row>
    <row r="1232" spans="1:17" x14ac:dyDescent="0.25">
      <c r="A1232" s="30">
        <v>5</v>
      </c>
      <c r="B1232" s="8" t="s">
        <v>12</v>
      </c>
      <c r="C1232" s="31" t="s">
        <v>102</v>
      </c>
      <c r="D1232" s="31">
        <v>14</v>
      </c>
      <c r="E1232" s="31">
        <v>14</v>
      </c>
      <c r="F1232" s="31">
        <v>178</v>
      </c>
      <c r="G1232" s="31" t="s">
        <v>744</v>
      </c>
      <c r="H1232" s="31">
        <v>6</v>
      </c>
      <c r="I1232" s="31" t="s">
        <v>959</v>
      </c>
      <c r="J1232" s="31" t="s">
        <v>64</v>
      </c>
      <c r="K1232" s="31" t="s">
        <v>64</v>
      </c>
      <c r="L1232" s="31" t="s">
        <v>746</v>
      </c>
      <c r="M1232" s="31" t="s">
        <v>747</v>
      </c>
      <c r="N1232" s="31" t="s">
        <v>102</v>
      </c>
      <c r="O1232" s="31">
        <v>7</v>
      </c>
      <c r="P1232" s="8">
        <f>_xlfn.IFNA(VLOOKUP(N1232&amp;G1232,'By Class Overall'!A:F,6,FALSE),0)</f>
        <v>7</v>
      </c>
      <c r="Q1232" s="8">
        <f>_xlfn.IFNA(VLOOKUP(N1232&amp;G1232,'By Class Overall'!A:G,7,FALSE),0)</f>
        <v>19</v>
      </c>
    </row>
    <row r="1233" spans="1:17" x14ac:dyDescent="0.25">
      <c r="A1233" s="30">
        <v>5</v>
      </c>
      <c r="B1233" s="8" t="s">
        <v>12</v>
      </c>
      <c r="C1233" s="31" t="s">
        <v>102</v>
      </c>
      <c r="D1233" s="31" t="s">
        <v>38</v>
      </c>
      <c r="E1233" s="31" t="s">
        <v>38</v>
      </c>
      <c r="F1233" s="31">
        <v>22</v>
      </c>
      <c r="G1233" s="31" t="s">
        <v>21</v>
      </c>
      <c r="H1233" s="31"/>
      <c r="I1233" s="31" t="s">
        <v>160</v>
      </c>
      <c r="J1233" s="31" t="s">
        <v>38</v>
      </c>
      <c r="K1233" s="31"/>
      <c r="L1233" s="31" t="s">
        <v>15</v>
      </c>
      <c r="M1233" s="31" t="s">
        <v>67</v>
      </c>
      <c r="N1233" s="31" t="s">
        <v>102</v>
      </c>
      <c r="O1233" s="31">
        <v>0</v>
      </c>
      <c r="P1233" s="8">
        <f>_xlfn.IFNA(VLOOKUP(N1233&amp;G1233,'By Class Overall'!A:F,6,FALSE),0)</f>
        <v>0</v>
      </c>
      <c r="Q1233" s="8">
        <f>_xlfn.IFNA(VLOOKUP(N1233&amp;G1233,'By Class Overall'!A:G,7,FALSE),0)</f>
        <v>20</v>
      </c>
    </row>
    <row r="1234" spans="1:17" x14ac:dyDescent="0.25">
      <c r="A1234" s="30">
        <v>5</v>
      </c>
      <c r="B1234" s="8" t="s">
        <v>12</v>
      </c>
      <c r="C1234" s="31" t="s">
        <v>102</v>
      </c>
      <c r="D1234" s="31" t="s">
        <v>38</v>
      </c>
      <c r="E1234" s="31" t="s">
        <v>38</v>
      </c>
      <c r="F1234" s="31">
        <v>39</v>
      </c>
      <c r="G1234" s="31" t="s">
        <v>53</v>
      </c>
      <c r="H1234" s="31"/>
      <c r="I1234" s="31" t="s">
        <v>160</v>
      </c>
      <c r="J1234" s="31" t="s">
        <v>38</v>
      </c>
      <c r="K1234" s="31"/>
      <c r="L1234" s="31" t="s">
        <v>34</v>
      </c>
      <c r="M1234" s="31" t="s">
        <v>55</v>
      </c>
      <c r="N1234" s="31" t="s">
        <v>102</v>
      </c>
      <c r="O1234" s="31">
        <v>0</v>
      </c>
      <c r="P1234" s="8">
        <f>_xlfn.IFNA(VLOOKUP(N1234&amp;G1234,'By Class Overall'!A:F,6,FALSE),0)</f>
        <v>0</v>
      </c>
      <c r="Q1234" s="8">
        <f>_xlfn.IFNA(VLOOKUP(N1234&amp;G1234,'By Class Overall'!A:G,7,FALSE),0)</f>
        <v>0</v>
      </c>
    </row>
    <row r="1235" spans="1:17" x14ac:dyDescent="0.25">
      <c r="A1235" s="30">
        <v>5</v>
      </c>
      <c r="B1235" s="8" t="s">
        <v>12</v>
      </c>
      <c r="C1235" s="31" t="s">
        <v>102</v>
      </c>
      <c r="D1235" s="31" t="s">
        <v>38</v>
      </c>
      <c r="E1235" s="31" t="s">
        <v>38</v>
      </c>
      <c r="F1235" s="31" t="s">
        <v>465</v>
      </c>
      <c r="G1235" s="31" t="s">
        <v>466</v>
      </c>
      <c r="H1235" s="31"/>
      <c r="I1235" s="31" t="s">
        <v>160</v>
      </c>
      <c r="J1235" s="31" t="s">
        <v>38</v>
      </c>
      <c r="K1235" s="31"/>
      <c r="L1235" s="31" t="s">
        <v>28</v>
      </c>
      <c r="M1235" s="31" t="s">
        <v>419</v>
      </c>
      <c r="N1235" s="31" t="s">
        <v>102</v>
      </c>
      <c r="O1235" s="31">
        <v>0</v>
      </c>
      <c r="P1235" s="8">
        <f>_xlfn.IFNA(VLOOKUP(N1235&amp;G1235,'By Class Overall'!A:F,6,FALSE),0)</f>
        <v>0</v>
      </c>
      <c r="Q1235" s="8">
        <f>_xlfn.IFNA(VLOOKUP(N1235&amp;G1235,'By Class Overall'!A:G,7,FALSE),0)</f>
        <v>0</v>
      </c>
    </row>
    <row r="1236" spans="1:17" x14ac:dyDescent="0.25">
      <c r="A1236" s="30">
        <v>5</v>
      </c>
      <c r="B1236" s="8" t="s">
        <v>12</v>
      </c>
      <c r="C1236" s="31" t="s">
        <v>91</v>
      </c>
      <c r="D1236" s="31">
        <v>1</v>
      </c>
      <c r="E1236" s="31">
        <v>1</v>
      </c>
      <c r="F1236" s="31">
        <v>107</v>
      </c>
      <c r="G1236" s="31" t="s">
        <v>30</v>
      </c>
      <c r="H1236" s="31">
        <v>7</v>
      </c>
      <c r="I1236" s="31" t="s">
        <v>968</v>
      </c>
      <c r="J1236" s="31"/>
      <c r="K1236" s="31"/>
      <c r="L1236" s="31" t="s">
        <v>31</v>
      </c>
      <c r="M1236" s="31" t="s">
        <v>32</v>
      </c>
      <c r="N1236" s="31" t="s">
        <v>91</v>
      </c>
      <c r="O1236" s="31">
        <v>50</v>
      </c>
      <c r="P1236" s="8">
        <f>_xlfn.IFNA(VLOOKUP(N1236&amp;G1236,'By Class Overall'!A:F,6,FALSE),0)</f>
        <v>200</v>
      </c>
      <c r="Q1236" s="8">
        <f>_xlfn.IFNA(VLOOKUP(N1236&amp;G1236,'By Class Overall'!A:G,7,FALSE),0)</f>
        <v>1</v>
      </c>
    </row>
    <row r="1237" spans="1:17" x14ac:dyDescent="0.25">
      <c r="A1237" s="30">
        <v>5</v>
      </c>
      <c r="B1237" s="8" t="s">
        <v>12</v>
      </c>
      <c r="C1237" s="31" t="s">
        <v>91</v>
      </c>
      <c r="D1237" s="31">
        <v>2</v>
      </c>
      <c r="E1237" s="31">
        <v>2</v>
      </c>
      <c r="F1237" s="31">
        <v>16</v>
      </c>
      <c r="G1237" s="31" t="s">
        <v>722</v>
      </c>
      <c r="H1237" s="31">
        <v>7</v>
      </c>
      <c r="I1237" s="31" t="s">
        <v>969</v>
      </c>
      <c r="J1237" s="31">
        <v>14.975</v>
      </c>
      <c r="K1237" s="31">
        <v>14.975</v>
      </c>
      <c r="L1237" s="31" t="s">
        <v>732</v>
      </c>
      <c r="M1237" s="31" t="s">
        <v>729</v>
      </c>
      <c r="N1237" s="31" t="s">
        <v>91</v>
      </c>
      <c r="O1237" s="31">
        <v>40</v>
      </c>
      <c r="P1237" s="8">
        <f>_xlfn.IFNA(VLOOKUP(N1237&amp;G1237,'By Class Overall'!A:F,6,FALSE),0)</f>
        <v>40</v>
      </c>
      <c r="Q1237" s="8">
        <f>_xlfn.IFNA(VLOOKUP(N1237&amp;G1237,'By Class Overall'!A:G,7,FALSE),0)</f>
        <v>7</v>
      </c>
    </row>
    <row r="1238" spans="1:17" x14ac:dyDescent="0.25">
      <c r="A1238" s="30">
        <v>5</v>
      </c>
      <c r="B1238" s="8" t="s">
        <v>12</v>
      </c>
      <c r="C1238" s="31" t="s">
        <v>91</v>
      </c>
      <c r="D1238" s="31">
        <v>3</v>
      </c>
      <c r="E1238" s="31">
        <v>3</v>
      </c>
      <c r="F1238" s="31">
        <v>56</v>
      </c>
      <c r="G1238" s="31" t="s">
        <v>77</v>
      </c>
      <c r="H1238" s="31">
        <v>7</v>
      </c>
      <c r="I1238" s="31" t="s">
        <v>970</v>
      </c>
      <c r="J1238" s="31">
        <v>47.703000000000003</v>
      </c>
      <c r="K1238" s="31">
        <v>32.728000000000002</v>
      </c>
      <c r="L1238" s="31" t="s">
        <v>78</v>
      </c>
      <c r="M1238" s="31" t="s">
        <v>63</v>
      </c>
      <c r="N1238" s="31" t="s">
        <v>91</v>
      </c>
      <c r="O1238" s="31">
        <v>32</v>
      </c>
      <c r="P1238" s="8">
        <f>_xlfn.IFNA(VLOOKUP(N1238&amp;G1238,'By Class Overall'!A:F,6,FALSE),0)</f>
        <v>72</v>
      </c>
      <c r="Q1238" s="8">
        <f>_xlfn.IFNA(VLOOKUP(N1238&amp;G1238,'By Class Overall'!A:G,7,FALSE),0)</f>
        <v>3</v>
      </c>
    </row>
    <row r="1239" spans="1:17" x14ac:dyDescent="0.25">
      <c r="A1239" s="30">
        <v>5</v>
      </c>
      <c r="B1239" s="8" t="s">
        <v>12</v>
      </c>
      <c r="C1239" s="31" t="s">
        <v>91</v>
      </c>
      <c r="D1239" s="31">
        <v>4</v>
      </c>
      <c r="E1239" s="31">
        <v>4</v>
      </c>
      <c r="F1239" s="31">
        <v>746</v>
      </c>
      <c r="G1239" s="31" t="s">
        <v>22</v>
      </c>
      <c r="H1239" s="31">
        <v>7</v>
      </c>
      <c r="I1239" s="31" t="s">
        <v>971</v>
      </c>
      <c r="J1239" s="31">
        <v>58.015999999999998</v>
      </c>
      <c r="K1239" s="31">
        <v>10.313000000000001</v>
      </c>
      <c r="L1239" s="31" t="s">
        <v>142</v>
      </c>
      <c r="M1239" s="31" t="s">
        <v>24</v>
      </c>
      <c r="N1239" s="31" t="s">
        <v>91</v>
      </c>
      <c r="O1239" s="31">
        <v>26</v>
      </c>
      <c r="P1239" s="8">
        <f>_xlfn.IFNA(VLOOKUP(N1239&amp;G1239,'By Class Overall'!A:F,6,FALSE),0)</f>
        <v>52</v>
      </c>
      <c r="Q1239" s="8">
        <f>_xlfn.IFNA(VLOOKUP(N1239&amp;G1239,'By Class Overall'!A:G,7,FALSE),0)</f>
        <v>5</v>
      </c>
    </row>
    <row r="1240" spans="1:17" x14ac:dyDescent="0.25">
      <c r="A1240" s="30">
        <v>5</v>
      </c>
      <c r="B1240" s="8" t="s">
        <v>12</v>
      </c>
      <c r="C1240" s="31" t="s">
        <v>91</v>
      </c>
      <c r="D1240" s="31">
        <v>5</v>
      </c>
      <c r="E1240" s="31">
        <v>5</v>
      </c>
      <c r="F1240" s="31">
        <v>317</v>
      </c>
      <c r="G1240" s="31" t="s">
        <v>268</v>
      </c>
      <c r="H1240" s="31">
        <v>7</v>
      </c>
      <c r="I1240" s="31" t="s">
        <v>972</v>
      </c>
      <c r="J1240" s="32">
        <v>7.0995370370370364E-4</v>
      </c>
      <c r="K1240" s="31">
        <v>3.3239999999999998</v>
      </c>
      <c r="L1240" s="31" t="s">
        <v>270</v>
      </c>
      <c r="M1240" s="31" t="s">
        <v>271</v>
      </c>
      <c r="N1240" s="31" t="s">
        <v>91</v>
      </c>
      <c r="O1240" s="31">
        <v>22</v>
      </c>
      <c r="P1240" s="8">
        <f>_xlfn.IFNA(VLOOKUP(N1240&amp;G1240,'By Class Overall'!A:F,6,FALSE),0)</f>
        <v>100</v>
      </c>
      <c r="Q1240" s="8">
        <f>_xlfn.IFNA(VLOOKUP(N1240&amp;G1240,'By Class Overall'!A:G,7,FALSE),0)</f>
        <v>2</v>
      </c>
    </row>
    <row r="1241" spans="1:17" x14ac:dyDescent="0.25">
      <c r="A1241" s="30">
        <v>5</v>
      </c>
      <c r="B1241" s="8" t="s">
        <v>12</v>
      </c>
      <c r="C1241" s="31" t="s">
        <v>92</v>
      </c>
      <c r="D1241" s="31">
        <v>6</v>
      </c>
      <c r="E1241" s="31">
        <v>1</v>
      </c>
      <c r="F1241" s="31">
        <v>660</v>
      </c>
      <c r="G1241" s="31" t="s">
        <v>35</v>
      </c>
      <c r="H1241" s="31">
        <v>7</v>
      </c>
      <c r="I1241" s="31" t="s">
        <v>973</v>
      </c>
      <c r="J1241" s="32">
        <v>7.5063657407407414E-4</v>
      </c>
      <c r="K1241" s="31">
        <v>3.5150000000000001</v>
      </c>
      <c r="L1241" s="31" t="s">
        <v>79</v>
      </c>
      <c r="M1241" s="31" t="s">
        <v>36</v>
      </c>
      <c r="N1241" s="31" t="s">
        <v>92</v>
      </c>
      <c r="O1241" s="31">
        <v>50</v>
      </c>
      <c r="P1241" s="8">
        <f>_xlfn.IFNA(VLOOKUP(N1241&amp;G1241,'By Class Overall'!A:F,6,FALSE),0)</f>
        <v>154</v>
      </c>
      <c r="Q1241" s="8">
        <f>_xlfn.IFNA(VLOOKUP(N1241&amp;G1241,'By Class Overall'!A:G,7,FALSE),0)</f>
        <v>1</v>
      </c>
    </row>
    <row r="1242" spans="1:17" x14ac:dyDescent="0.25">
      <c r="A1242" s="30">
        <v>5</v>
      </c>
      <c r="B1242" s="8" t="s">
        <v>12</v>
      </c>
      <c r="C1242" s="31" t="s">
        <v>92</v>
      </c>
      <c r="D1242" s="31">
        <v>7</v>
      </c>
      <c r="E1242" s="31">
        <v>2</v>
      </c>
      <c r="F1242" s="31">
        <v>32</v>
      </c>
      <c r="G1242" s="31" t="s">
        <v>94</v>
      </c>
      <c r="H1242" s="31">
        <v>7</v>
      </c>
      <c r="I1242" s="31" t="s">
        <v>974</v>
      </c>
      <c r="J1242" s="32">
        <v>1.1812615740740739E-3</v>
      </c>
      <c r="K1242" s="31">
        <v>37.206000000000003</v>
      </c>
      <c r="L1242" s="31" t="s">
        <v>95</v>
      </c>
      <c r="M1242" s="31" t="s">
        <v>96</v>
      </c>
      <c r="N1242" s="31" t="s">
        <v>92</v>
      </c>
      <c r="O1242" s="31">
        <v>40</v>
      </c>
      <c r="P1242" s="8">
        <f>_xlfn.IFNA(VLOOKUP(N1242&amp;G1242,'By Class Overall'!A:F,6,FALSE),0)</f>
        <v>130</v>
      </c>
      <c r="Q1242" s="8">
        <f>_xlfn.IFNA(VLOOKUP(N1242&amp;G1242,'By Class Overall'!A:G,7,FALSE),0)</f>
        <v>2</v>
      </c>
    </row>
    <row r="1243" spans="1:17" x14ac:dyDescent="0.25">
      <c r="A1243" s="30">
        <v>5</v>
      </c>
      <c r="B1243" s="8" t="s">
        <v>12</v>
      </c>
      <c r="C1243" s="31" t="s">
        <v>92</v>
      </c>
      <c r="D1243" s="31">
        <v>8</v>
      </c>
      <c r="E1243" s="31">
        <v>3</v>
      </c>
      <c r="F1243" s="31">
        <v>555</v>
      </c>
      <c r="G1243" s="31" t="s">
        <v>863</v>
      </c>
      <c r="H1243" s="31">
        <v>6</v>
      </c>
      <c r="I1243" s="31" t="s">
        <v>975</v>
      </c>
      <c r="J1243" s="31" t="s">
        <v>64</v>
      </c>
      <c r="K1243" s="31" t="s">
        <v>64</v>
      </c>
      <c r="L1243" s="31" t="s">
        <v>73</v>
      </c>
      <c r="M1243" s="31" t="s">
        <v>63</v>
      </c>
      <c r="N1243" s="31" t="s">
        <v>92</v>
      </c>
      <c r="O1243" s="31">
        <v>32</v>
      </c>
      <c r="P1243" s="8">
        <f>_xlfn.IFNA(VLOOKUP(N1243&amp;G1243,'By Class Overall'!A:F,6,FALSE),0)</f>
        <v>32</v>
      </c>
      <c r="Q1243" s="8">
        <f>_xlfn.IFNA(VLOOKUP(N1243&amp;G1243,'By Class Overall'!A:G,7,FALSE),0)</f>
        <v>9</v>
      </c>
    </row>
    <row r="1244" spans="1:17" x14ac:dyDescent="0.25">
      <c r="A1244" s="30">
        <v>5</v>
      </c>
      <c r="B1244" s="8" t="s">
        <v>12</v>
      </c>
      <c r="C1244" s="31" t="s">
        <v>92</v>
      </c>
      <c r="D1244" s="31">
        <v>9</v>
      </c>
      <c r="E1244" s="31">
        <v>4</v>
      </c>
      <c r="F1244" s="31">
        <v>217</v>
      </c>
      <c r="G1244" s="31" t="s">
        <v>72</v>
      </c>
      <c r="H1244" s="31">
        <v>6</v>
      </c>
      <c r="I1244" s="31" t="s">
        <v>976</v>
      </c>
      <c r="J1244" s="31" t="s">
        <v>64</v>
      </c>
      <c r="K1244" s="31">
        <v>0.189</v>
      </c>
      <c r="L1244" s="31" t="s">
        <v>73</v>
      </c>
      <c r="M1244" s="31" t="s">
        <v>42</v>
      </c>
      <c r="N1244" s="31" t="s">
        <v>92</v>
      </c>
      <c r="O1244" s="31">
        <v>26</v>
      </c>
      <c r="P1244" s="8">
        <f>_xlfn.IFNA(VLOOKUP(N1244&amp;G1244,'By Class Overall'!A:F,6,FALSE),0)</f>
        <v>46</v>
      </c>
      <c r="Q1244" s="8">
        <f>_xlfn.IFNA(VLOOKUP(N1244&amp;G1244,'By Class Overall'!A:G,7,FALSE),0)</f>
        <v>7</v>
      </c>
    </row>
    <row r="1245" spans="1:17" x14ac:dyDescent="0.25">
      <c r="A1245" s="30">
        <v>5</v>
      </c>
      <c r="B1245" s="8" t="s">
        <v>12</v>
      </c>
      <c r="C1245" s="31" t="s">
        <v>92</v>
      </c>
      <c r="D1245" s="31" t="s">
        <v>38</v>
      </c>
      <c r="E1245" s="31" t="s">
        <v>38</v>
      </c>
      <c r="F1245" s="31">
        <v>171</v>
      </c>
      <c r="G1245" s="31" t="s">
        <v>669</v>
      </c>
      <c r="H1245" s="31"/>
      <c r="I1245" s="31" t="s">
        <v>160</v>
      </c>
      <c r="J1245" s="31" t="s">
        <v>38</v>
      </c>
      <c r="K1245" s="31"/>
      <c r="L1245" s="31" t="s">
        <v>69</v>
      </c>
      <c r="M1245" s="31" t="s">
        <v>67</v>
      </c>
      <c r="N1245" s="31" t="s">
        <v>92</v>
      </c>
      <c r="O1245" s="31">
        <v>0</v>
      </c>
      <c r="P1245" s="8">
        <f>_xlfn.IFNA(VLOOKUP(N1245&amp;G1245,'By Class Overall'!A:F,6,FALSE),0)</f>
        <v>0</v>
      </c>
      <c r="Q1245" s="8">
        <f>_xlfn.IFNA(VLOOKUP(N1245&amp;G1245,'By Class Overall'!A:G,7,FALSE),0)</f>
        <v>0</v>
      </c>
    </row>
    <row r="1246" spans="1:17" x14ac:dyDescent="0.25">
      <c r="A1246" s="30">
        <v>5</v>
      </c>
      <c r="B1246" s="8" t="s">
        <v>12</v>
      </c>
      <c r="C1246" s="31" t="s">
        <v>115</v>
      </c>
      <c r="D1246" s="31">
        <v>1</v>
      </c>
      <c r="E1246" s="31">
        <v>1</v>
      </c>
      <c r="F1246" s="31">
        <v>53</v>
      </c>
      <c r="G1246" s="31" t="s">
        <v>65</v>
      </c>
      <c r="H1246" s="31">
        <v>7</v>
      </c>
      <c r="I1246" s="31" t="s">
        <v>977</v>
      </c>
      <c r="J1246" s="31"/>
      <c r="K1246" s="31"/>
      <c r="L1246" s="31" t="s">
        <v>17</v>
      </c>
      <c r="M1246" s="31" t="s">
        <v>66</v>
      </c>
      <c r="N1246" s="31" t="s">
        <v>115</v>
      </c>
      <c r="O1246" s="31">
        <v>50</v>
      </c>
      <c r="P1246" s="8">
        <f>_xlfn.IFNA(VLOOKUP(N1246&amp;G1246,'By Class Overall'!A:F,6,FALSE),0)</f>
        <v>148</v>
      </c>
      <c r="Q1246" s="8">
        <f>_xlfn.IFNA(VLOOKUP(N1246&amp;G1246,'By Class Overall'!A:G,7,FALSE),0)</f>
        <v>1</v>
      </c>
    </row>
    <row r="1247" spans="1:17" x14ac:dyDescent="0.25">
      <c r="A1247" s="30">
        <v>5</v>
      </c>
      <c r="B1247" s="8" t="s">
        <v>12</v>
      </c>
      <c r="C1247" s="31" t="s">
        <v>115</v>
      </c>
      <c r="D1247" s="31">
        <v>2</v>
      </c>
      <c r="E1247" s="31">
        <v>2</v>
      </c>
      <c r="F1247" s="31">
        <v>122</v>
      </c>
      <c r="G1247" s="31" t="s">
        <v>56</v>
      </c>
      <c r="H1247" s="31">
        <v>7</v>
      </c>
      <c r="I1247" s="31" t="s">
        <v>988</v>
      </c>
      <c r="J1247" s="31">
        <v>0.47599999999999998</v>
      </c>
      <c r="K1247" s="31">
        <v>0.47599999999999998</v>
      </c>
      <c r="L1247" s="31" t="s">
        <v>17</v>
      </c>
      <c r="M1247" s="31" t="s">
        <v>511</v>
      </c>
      <c r="N1247" s="31" t="s">
        <v>115</v>
      </c>
      <c r="O1247" s="31">
        <v>40</v>
      </c>
      <c r="P1247" s="8">
        <f>_xlfn.IFNA(VLOOKUP(N1247&amp;G1247,'By Class Overall'!A:F,6,FALSE),0)</f>
        <v>92</v>
      </c>
      <c r="Q1247" s="8">
        <f>_xlfn.IFNA(VLOOKUP(N1247&amp;G1247,'By Class Overall'!A:G,7,FALSE),0)</f>
        <v>3</v>
      </c>
    </row>
    <row r="1248" spans="1:17" x14ac:dyDescent="0.25">
      <c r="A1248" s="30">
        <v>5</v>
      </c>
      <c r="B1248" s="8" t="s">
        <v>12</v>
      </c>
      <c r="C1248" s="31" t="s">
        <v>115</v>
      </c>
      <c r="D1248" s="31">
        <v>6</v>
      </c>
      <c r="E1248" s="31">
        <v>3</v>
      </c>
      <c r="F1248" s="31">
        <v>58</v>
      </c>
      <c r="G1248" s="31" t="s">
        <v>153</v>
      </c>
      <c r="H1248" s="31">
        <v>7</v>
      </c>
      <c r="I1248" s="31" t="s">
        <v>990</v>
      </c>
      <c r="J1248" s="31">
        <v>30.257000000000001</v>
      </c>
      <c r="K1248" s="31">
        <v>18.454999999999998</v>
      </c>
      <c r="L1248" s="31" t="s">
        <v>154</v>
      </c>
      <c r="M1248" s="31" t="s">
        <v>67</v>
      </c>
      <c r="N1248" s="31" t="s">
        <v>115</v>
      </c>
      <c r="O1248" s="31">
        <v>32</v>
      </c>
      <c r="P1248" s="8">
        <f>_xlfn.IFNA(VLOOKUP(N1248&amp;G1248,'By Class Overall'!A:F,6,FALSE),0)</f>
        <v>110</v>
      </c>
      <c r="Q1248" s="8">
        <f>_xlfn.IFNA(VLOOKUP(N1248&amp;G1248,'By Class Overall'!A:G,7,FALSE),0)</f>
        <v>2</v>
      </c>
    </row>
    <row r="1249" spans="1:17" x14ac:dyDescent="0.25">
      <c r="A1249" s="30">
        <v>5</v>
      </c>
      <c r="B1249" s="8" t="s">
        <v>12</v>
      </c>
      <c r="C1249" s="31" t="s">
        <v>115</v>
      </c>
      <c r="D1249" s="31">
        <v>8</v>
      </c>
      <c r="E1249" s="31">
        <v>4</v>
      </c>
      <c r="F1249" s="31">
        <v>46</v>
      </c>
      <c r="G1249" s="31" t="s">
        <v>708</v>
      </c>
      <c r="H1249" s="31">
        <v>7</v>
      </c>
      <c r="I1249" s="31" t="s">
        <v>991</v>
      </c>
      <c r="J1249" s="31">
        <v>31.055</v>
      </c>
      <c r="K1249" s="31">
        <v>0.60599999999999998</v>
      </c>
      <c r="L1249" s="31" t="s">
        <v>34</v>
      </c>
      <c r="M1249" s="31" t="s">
        <v>709</v>
      </c>
      <c r="N1249" s="31" t="s">
        <v>115</v>
      </c>
      <c r="O1249" s="31">
        <v>26</v>
      </c>
      <c r="P1249" s="8">
        <f>_xlfn.IFNA(VLOOKUP(N1249&amp;G1249,'By Class Overall'!A:F,6,FALSE),0)</f>
        <v>26</v>
      </c>
      <c r="Q1249" s="8">
        <f>_xlfn.IFNA(VLOOKUP(N1249&amp;G1249,'By Class Overall'!A:G,7,FALSE),0)</f>
        <v>14</v>
      </c>
    </row>
    <row r="1250" spans="1:17" x14ac:dyDescent="0.25">
      <c r="A1250" s="30">
        <v>5</v>
      </c>
      <c r="B1250" s="8" t="s">
        <v>12</v>
      </c>
      <c r="C1250" s="31" t="s">
        <v>115</v>
      </c>
      <c r="D1250" s="31">
        <v>10</v>
      </c>
      <c r="E1250" s="31">
        <v>5</v>
      </c>
      <c r="F1250" s="31">
        <v>829</v>
      </c>
      <c r="G1250" s="31" t="s">
        <v>823</v>
      </c>
      <c r="H1250" s="31">
        <v>7</v>
      </c>
      <c r="I1250" s="31" t="s">
        <v>978</v>
      </c>
      <c r="J1250" s="31">
        <v>32.345999999999997</v>
      </c>
      <c r="K1250" s="31">
        <v>0.41099999999999998</v>
      </c>
      <c r="L1250" s="31" t="s">
        <v>720</v>
      </c>
      <c r="M1250" s="31" t="s">
        <v>825</v>
      </c>
      <c r="N1250" s="31" t="s">
        <v>115</v>
      </c>
      <c r="O1250" s="31">
        <v>22</v>
      </c>
      <c r="P1250" s="8">
        <f>_xlfn.IFNA(VLOOKUP(N1250&amp;G1250,'By Class Overall'!A:F,6,FALSE),0)</f>
        <v>22</v>
      </c>
      <c r="Q1250" s="8">
        <f>_xlfn.IFNA(VLOOKUP(N1250&amp;G1250,'By Class Overall'!A:G,7,FALSE),0)</f>
        <v>15</v>
      </c>
    </row>
    <row r="1251" spans="1:17" x14ac:dyDescent="0.25">
      <c r="A1251" s="30">
        <v>5</v>
      </c>
      <c r="B1251" s="8" t="s">
        <v>12</v>
      </c>
      <c r="C1251" s="31" t="s">
        <v>115</v>
      </c>
      <c r="D1251" s="31">
        <v>11</v>
      </c>
      <c r="E1251" s="31">
        <v>6</v>
      </c>
      <c r="F1251" s="31">
        <v>258</v>
      </c>
      <c r="G1251" s="31" t="s">
        <v>75</v>
      </c>
      <c r="H1251" s="31">
        <v>7</v>
      </c>
      <c r="I1251" s="31" t="s">
        <v>979</v>
      </c>
      <c r="J1251" s="31">
        <v>46.225999999999999</v>
      </c>
      <c r="K1251" s="31">
        <v>13.88</v>
      </c>
      <c r="L1251" s="31" t="s">
        <v>34</v>
      </c>
      <c r="M1251" s="31" t="s">
        <v>76</v>
      </c>
      <c r="N1251" s="31" t="s">
        <v>115</v>
      </c>
      <c r="O1251" s="31">
        <v>20</v>
      </c>
      <c r="P1251" s="8">
        <f>_xlfn.IFNA(VLOOKUP(N1251&amp;G1251,'By Class Overall'!A:F,6,FALSE),0)</f>
        <v>20</v>
      </c>
      <c r="Q1251" s="8">
        <f>_xlfn.IFNA(VLOOKUP(N1251&amp;G1251,'By Class Overall'!A:G,7,FALSE),0)</f>
        <v>17</v>
      </c>
    </row>
    <row r="1252" spans="1:17" x14ac:dyDescent="0.25">
      <c r="A1252" s="30">
        <v>5</v>
      </c>
      <c r="B1252" s="8" t="s">
        <v>12</v>
      </c>
      <c r="C1252" s="31" t="s">
        <v>115</v>
      </c>
      <c r="D1252" s="31">
        <v>12</v>
      </c>
      <c r="E1252" s="31">
        <v>7</v>
      </c>
      <c r="F1252" s="31">
        <v>107</v>
      </c>
      <c r="G1252" s="31" t="s">
        <v>30</v>
      </c>
      <c r="H1252" s="31">
        <v>7</v>
      </c>
      <c r="I1252" s="31" t="s">
        <v>980</v>
      </c>
      <c r="J1252" s="31">
        <v>46.581000000000003</v>
      </c>
      <c r="K1252" s="31">
        <v>0.35499999999999998</v>
      </c>
      <c r="L1252" s="31" t="s">
        <v>31</v>
      </c>
      <c r="M1252" s="31" t="s">
        <v>32</v>
      </c>
      <c r="N1252" s="31" t="s">
        <v>115</v>
      </c>
      <c r="O1252" s="31">
        <v>18</v>
      </c>
      <c r="P1252" s="8">
        <f>_xlfn.IFNA(VLOOKUP(N1252&amp;G1252,'By Class Overall'!A:F,6,FALSE),0)</f>
        <v>40</v>
      </c>
      <c r="Q1252" s="8">
        <f>_xlfn.IFNA(VLOOKUP(N1252&amp;G1252,'By Class Overall'!A:G,7,FALSE),0)</f>
        <v>9</v>
      </c>
    </row>
    <row r="1253" spans="1:17" x14ac:dyDescent="0.25">
      <c r="A1253" s="30">
        <v>5</v>
      </c>
      <c r="B1253" s="8" t="s">
        <v>12</v>
      </c>
      <c r="C1253" s="31" t="s">
        <v>115</v>
      </c>
      <c r="D1253" s="33">
        <v>13</v>
      </c>
      <c r="E1253" s="33">
        <v>8</v>
      </c>
      <c r="F1253" s="31">
        <v>998</v>
      </c>
      <c r="G1253" s="31" t="s">
        <v>401</v>
      </c>
      <c r="H1253" s="31">
        <v>7</v>
      </c>
      <c r="I1253" s="31" t="s">
        <v>981</v>
      </c>
      <c r="J1253" s="31">
        <v>56.322000000000003</v>
      </c>
      <c r="K1253" s="31">
        <v>9.7409999999999997</v>
      </c>
      <c r="L1253" s="31" t="s">
        <v>403</v>
      </c>
      <c r="M1253" s="31" t="s">
        <v>404</v>
      </c>
      <c r="N1253" s="31" t="s">
        <v>115</v>
      </c>
      <c r="O1253" s="33">
        <v>16</v>
      </c>
      <c r="P1253" s="8">
        <f>_xlfn.IFNA(VLOOKUP(N1253&amp;G1253,'By Class Overall'!A:F,6,FALSE),0)</f>
        <v>16</v>
      </c>
      <c r="Q1253" s="8">
        <f>_xlfn.IFNA(VLOOKUP(N1253&amp;G1253,'By Class Overall'!A:G,7,FALSE),0)</f>
        <v>19</v>
      </c>
    </row>
    <row r="1254" spans="1:17" x14ac:dyDescent="0.25">
      <c r="A1254" s="30">
        <v>5</v>
      </c>
      <c r="B1254" s="8" t="s">
        <v>12</v>
      </c>
      <c r="C1254" s="31" t="s">
        <v>115</v>
      </c>
      <c r="D1254" s="33">
        <v>14</v>
      </c>
      <c r="E1254" s="33">
        <v>9</v>
      </c>
      <c r="F1254" s="31">
        <v>117</v>
      </c>
      <c r="G1254" s="31" t="s">
        <v>16</v>
      </c>
      <c r="H1254" s="31">
        <v>7</v>
      </c>
      <c r="I1254" s="31" t="s">
        <v>982</v>
      </c>
      <c r="J1254" s="31">
        <v>59.11</v>
      </c>
      <c r="K1254" s="31">
        <v>2.7879999999999998</v>
      </c>
      <c r="L1254" s="35" t="s">
        <v>34</v>
      </c>
      <c r="M1254" s="31" t="s">
        <v>63</v>
      </c>
      <c r="N1254" s="31" t="s">
        <v>115</v>
      </c>
      <c r="O1254" s="33">
        <v>14</v>
      </c>
      <c r="P1254" s="8">
        <f>_xlfn.IFNA(VLOOKUP(N1254&amp;G1254,'By Class Overall'!A:F,6,FALSE),0)</f>
        <v>32</v>
      </c>
      <c r="Q1254" s="8">
        <f>_xlfn.IFNA(VLOOKUP(N1254&amp;G1254,'By Class Overall'!A:G,7,FALSE),0)</f>
        <v>12</v>
      </c>
    </row>
    <row r="1255" spans="1:17" x14ac:dyDescent="0.25">
      <c r="A1255" s="30">
        <v>5</v>
      </c>
      <c r="B1255" s="8" t="s">
        <v>12</v>
      </c>
      <c r="C1255" s="31" t="s">
        <v>115</v>
      </c>
      <c r="D1255" s="33">
        <v>15</v>
      </c>
      <c r="E1255" s="33">
        <v>10</v>
      </c>
      <c r="F1255" s="31">
        <v>550</v>
      </c>
      <c r="G1255" s="31" t="s">
        <v>226</v>
      </c>
      <c r="H1255" s="31">
        <v>7</v>
      </c>
      <c r="I1255" s="31" t="s">
        <v>983</v>
      </c>
      <c r="J1255" s="32">
        <v>9.1818287037037031E-4</v>
      </c>
      <c r="K1255" s="31">
        <v>20.221</v>
      </c>
      <c r="L1255" s="31" t="s">
        <v>228</v>
      </c>
      <c r="M1255" s="31" t="s">
        <v>81</v>
      </c>
      <c r="N1255" s="31" t="s">
        <v>115</v>
      </c>
      <c r="O1255" s="33">
        <v>12</v>
      </c>
      <c r="P1255" s="8">
        <f>_xlfn.IFNA(VLOOKUP(N1255&amp;G1255,'By Class Overall'!A:F,6,FALSE),0)</f>
        <v>48</v>
      </c>
      <c r="Q1255" s="8">
        <f>_xlfn.IFNA(VLOOKUP(N1255&amp;G1255,'By Class Overall'!A:G,7,FALSE),0)</f>
        <v>8</v>
      </c>
    </row>
    <row r="1256" spans="1:17" x14ac:dyDescent="0.25">
      <c r="A1256" s="30">
        <v>5</v>
      </c>
      <c r="B1256" s="8" t="s">
        <v>12</v>
      </c>
      <c r="C1256" s="31" t="s">
        <v>115</v>
      </c>
      <c r="D1256" s="33">
        <v>16</v>
      </c>
      <c r="E1256" s="33">
        <v>11</v>
      </c>
      <c r="F1256" s="31">
        <v>199</v>
      </c>
      <c r="G1256" s="31" t="s">
        <v>739</v>
      </c>
      <c r="H1256" s="31">
        <v>7</v>
      </c>
      <c r="I1256" s="31" t="s">
        <v>984</v>
      </c>
      <c r="J1256" s="32">
        <v>9.2855324074074075E-4</v>
      </c>
      <c r="K1256" s="31">
        <v>0.89600000000000002</v>
      </c>
      <c r="L1256" s="31" t="s">
        <v>741</v>
      </c>
      <c r="M1256" s="31" t="s">
        <v>742</v>
      </c>
      <c r="N1256" s="31" t="s">
        <v>115</v>
      </c>
      <c r="O1256" s="33">
        <v>10</v>
      </c>
      <c r="P1256" s="8">
        <f>_xlfn.IFNA(VLOOKUP(N1256&amp;G1256,'By Class Overall'!A:F,6,FALSE),0)</f>
        <v>10</v>
      </c>
      <c r="Q1256" s="8">
        <f>_xlfn.IFNA(VLOOKUP(N1256&amp;G1256,'By Class Overall'!A:G,7,FALSE),0)</f>
        <v>25</v>
      </c>
    </row>
    <row r="1257" spans="1:17" x14ac:dyDescent="0.25">
      <c r="A1257" s="30">
        <v>5</v>
      </c>
      <c r="B1257" s="8" t="s">
        <v>12</v>
      </c>
      <c r="C1257" s="31" t="s">
        <v>115</v>
      </c>
      <c r="D1257" s="33">
        <v>17</v>
      </c>
      <c r="E1257" s="33">
        <v>12</v>
      </c>
      <c r="F1257" s="31">
        <v>240</v>
      </c>
      <c r="G1257" s="31" t="s">
        <v>414</v>
      </c>
      <c r="H1257" s="31">
        <v>7</v>
      </c>
      <c r="I1257" s="31" t="s">
        <v>985</v>
      </c>
      <c r="J1257" s="32">
        <v>9.5510416666666671E-4</v>
      </c>
      <c r="K1257" s="31">
        <v>2.294</v>
      </c>
      <c r="L1257" s="31" t="s">
        <v>28</v>
      </c>
      <c r="M1257" s="31" t="s">
        <v>415</v>
      </c>
      <c r="N1257" s="31" t="s">
        <v>115</v>
      </c>
      <c r="O1257" s="33">
        <v>9</v>
      </c>
      <c r="P1257" s="8">
        <f>_xlfn.IFNA(VLOOKUP(N1257&amp;G1257,'By Class Overall'!A:F,6,FALSE),0)</f>
        <v>21</v>
      </c>
      <c r="Q1257" s="8">
        <f>_xlfn.IFNA(VLOOKUP(N1257&amp;G1257,'By Class Overall'!A:G,7,FALSE),0)</f>
        <v>16</v>
      </c>
    </row>
    <row r="1258" spans="1:17" x14ac:dyDescent="0.25">
      <c r="A1258" s="30">
        <v>5</v>
      </c>
      <c r="B1258" s="8" t="s">
        <v>12</v>
      </c>
      <c r="C1258" s="31" t="s">
        <v>115</v>
      </c>
      <c r="D1258" s="33">
        <v>18</v>
      </c>
      <c r="E1258" s="33">
        <v>13</v>
      </c>
      <c r="F1258" s="31">
        <v>786</v>
      </c>
      <c r="G1258" s="31" t="s">
        <v>769</v>
      </c>
      <c r="H1258" s="31">
        <v>6</v>
      </c>
      <c r="I1258" s="31" t="s">
        <v>986</v>
      </c>
      <c r="J1258" s="31" t="s">
        <v>64</v>
      </c>
      <c r="K1258" s="31" t="s">
        <v>64</v>
      </c>
      <c r="L1258" s="31" t="s">
        <v>28</v>
      </c>
      <c r="M1258" s="31" t="s">
        <v>768</v>
      </c>
      <c r="N1258" s="31" t="s">
        <v>115</v>
      </c>
      <c r="O1258" s="33">
        <v>8</v>
      </c>
      <c r="P1258" s="8">
        <f>_xlfn.IFNA(VLOOKUP(N1258&amp;G1258,'By Class Overall'!A:F,6,FALSE),0)</f>
        <v>8</v>
      </c>
      <c r="Q1258" s="8">
        <f>_xlfn.IFNA(VLOOKUP(N1258&amp;G1258,'By Class Overall'!A:G,7,FALSE),0)</f>
        <v>26</v>
      </c>
    </row>
    <row r="1259" spans="1:17" x14ac:dyDescent="0.25">
      <c r="A1259" s="30">
        <v>5</v>
      </c>
      <c r="B1259" s="8" t="s">
        <v>12</v>
      </c>
      <c r="C1259" s="31" t="s">
        <v>115</v>
      </c>
      <c r="D1259" s="33">
        <v>19</v>
      </c>
      <c r="E1259" s="33">
        <v>14</v>
      </c>
      <c r="F1259" s="31">
        <v>365</v>
      </c>
      <c r="G1259" s="31" t="s">
        <v>58</v>
      </c>
      <c r="H1259" s="31">
        <v>5</v>
      </c>
      <c r="I1259" s="31" t="s">
        <v>987</v>
      </c>
      <c r="J1259" s="31" t="s">
        <v>61</v>
      </c>
      <c r="K1259" s="31" t="s">
        <v>64</v>
      </c>
      <c r="L1259" s="31" t="s">
        <v>28</v>
      </c>
      <c r="M1259" s="31" t="s">
        <v>70</v>
      </c>
      <c r="N1259" s="31" t="s">
        <v>115</v>
      </c>
      <c r="O1259" s="33">
        <v>7</v>
      </c>
      <c r="P1259" s="8">
        <f>_xlfn.IFNA(VLOOKUP(N1259&amp;G1259,'By Class Overall'!A:F,6,FALSE),0)</f>
        <v>79</v>
      </c>
      <c r="Q1259" s="8">
        <f>_xlfn.IFNA(VLOOKUP(N1259&amp;G1259,'By Class Overall'!A:G,7,FALSE),0)</f>
        <v>4</v>
      </c>
    </row>
    <row r="1260" spans="1:17" x14ac:dyDescent="0.25">
      <c r="A1260" s="30">
        <v>5</v>
      </c>
      <c r="B1260" s="8" t="s">
        <v>12</v>
      </c>
      <c r="C1260" s="31" t="s">
        <v>115</v>
      </c>
      <c r="D1260" s="33">
        <v>20</v>
      </c>
      <c r="E1260" s="33">
        <v>15</v>
      </c>
      <c r="F1260" s="31">
        <v>130</v>
      </c>
      <c r="G1260" s="31" t="s">
        <v>394</v>
      </c>
      <c r="H1260" s="31">
        <v>5</v>
      </c>
      <c r="I1260" s="31" t="s">
        <v>989</v>
      </c>
      <c r="J1260" s="31" t="s">
        <v>61</v>
      </c>
      <c r="K1260" s="31">
        <v>19.649000000000001</v>
      </c>
      <c r="L1260" s="31" t="s">
        <v>396</v>
      </c>
      <c r="M1260" s="31" t="s">
        <v>33</v>
      </c>
      <c r="N1260" s="31" t="s">
        <v>115</v>
      </c>
      <c r="O1260" s="33">
        <v>6</v>
      </c>
      <c r="P1260" s="8">
        <f>_xlfn.IFNA(VLOOKUP(N1260&amp;G1260,'By Class Overall'!A:F,6,FALSE),0)</f>
        <v>6</v>
      </c>
      <c r="Q1260" s="8">
        <f>_xlfn.IFNA(VLOOKUP(N1260&amp;G1260,'By Class Overall'!A:G,7,FALSE),0)</f>
        <v>27</v>
      </c>
    </row>
    <row r="1261" spans="1:17" x14ac:dyDescent="0.25">
      <c r="A1261" s="30">
        <v>5</v>
      </c>
      <c r="B1261" s="8" t="s">
        <v>12</v>
      </c>
      <c r="C1261" s="31" t="s">
        <v>115</v>
      </c>
      <c r="D1261" s="33" t="s">
        <v>151</v>
      </c>
      <c r="E1261" s="33" t="s">
        <v>151</v>
      </c>
      <c r="F1261" s="31">
        <v>120</v>
      </c>
      <c r="G1261" s="31" t="s">
        <v>719</v>
      </c>
      <c r="H1261" s="31">
        <v>2</v>
      </c>
      <c r="I1261" s="31" t="s">
        <v>992</v>
      </c>
      <c r="J1261" s="31" t="s">
        <v>151</v>
      </c>
      <c r="K1261" s="31" t="s">
        <v>62</v>
      </c>
      <c r="L1261" s="31" t="s">
        <v>720</v>
      </c>
      <c r="M1261" s="31" t="s">
        <v>721</v>
      </c>
      <c r="N1261" s="31" t="s">
        <v>115</v>
      </c>
      <c r="O1261" s="33">
        <v>0</v>
      </c>
      <c r="P1261" s="8">
        <f>_xlfn.IFNA(VLOOKUP(N1261&amp;G1261,'By Class Overall'!A:F,6,FALSE),0)</f>
        <v>14</v>
      </c>
      <c r="Q1261" s="8">
        <f>_xlfn.IFNA(VLOOKUP(N1261&amp;G1261,'By Class Overall'!A:G,7,FALSE),0)</f>
        <v>21</v>
      </c>
    </row>
    <row r="1262" spans="1:17" x14ac:dyDescent="0.25">
      <c r="A1262" s="30">
        <v>5</v>
      </c>
      <c r="B1262" s="8" t="s">
        <v>12</v>
      </c>
      <c r="C1262" s="31" t="s">
        <v>115</v>
      </c>
      <c r="D1262" s="33" t="s">
        <v>38</v>
      </c>
      <c r="E1262" s="33" t="s">
        <v>38</v>
      </c>
      <c r="F1262" s="31">
        <v>136</v>
      </c>
      <c r="G1262" s="31" t="s">
        <v>18</v>
      </c>
      <c r="H1262" s="31"/>
      <c r="I1262" s="31" t="s">
        <v>160</v>
      </c>
      <c r="J1262" s="31" t="s">
        <v>38</v>
      </c>
      <c r="K1262" s="31"/>
      <c r="L1262" s="31" t="s">
        <v>148</v>
      </c>
      <c r="M1262" s="31" t="s">
        <v>20</v>
      </c>
      <c r="N1262" s="31" t="s">
        <v>115</v>
      </c>
      <c r="O1262" s="33">
        <v>0</v>
      </c>
      <c r="P1262" s="8">
        <f>_xlfn.IFNA(VLOOKUP(N1262&amp;G1262,'By Class Overall'!A:F,6,FALSE),0)</f>
        <v>62</v>
      </c>
      <c r="Q1262" s="8">
        <f>_xlfn.IFNA(VLOOKUP(N1262&amp;G1262,'By Class Overall'!A:G,7,FALSE),0)</f>
        <v>6</v>
      </c>
    </row>
    <row r="1263" spans="1:17" x14ac:dyDescent="0.25">
      <c r="A1263" s="30">
        <v>5</v>
      </c>
      <c r="B1263" s="8" t="s">
        <v>12</v>
      </c>
      <c r="C1263" s="31" t="s">
        <v>115</v>
      </c>
      <c r="D1263" s="33" t="s">
        <v>38</v>
      </c>
      <c r="E1263" s="33" t="s">
        <v>38</v>
      </c>
      <c r="F1263" s="31">
        <v>39</v>
      </c>
      <c r="G1263" s="31" t="s">
        <v>53</v>
      </c>
      <c r="H1263" s="31"/>
      <c r="I1263" s="31" t="s">
        <v>160</v>
      </c>
      <c r="J1263" s="31" t="s">
        <v>38</v>
      </c>
      <c r="K1263" s="31"/>
      <c r="L1263" s="31" t="s">
        <v>34</v>
      </c>
      <c r="M1263" s="31" t="s">
        <v>55</v>
      </c>
      <c r="N1263" s="31" t="s">
        <v>115</v>
      </c>
      <c r="O1263" s="33">
        <v>0</v>
      </c>
      <c r="P1263" s="8">
        <f>_xlfn.IFNA(VLOOKUP(N1263&amp;G1263,'By Class Overall'!A:F,6,FALSE),0)</f>
        <v>40</v>
      </c>
      <c r="Q1263" s="8">
        <f>_xlfn.IFNA(VLOOKUP(N1263&amp;G1263,'By Class Overall'!A:G,7,FALSE),0)</f>
        <v>9</v>
      </c>
    </row>
    <row r="1264" spans="1:17" x14ac:dyDescent="0.25">
      <c r="A1264" s="30">
        <v>5</v>
      </c>
      <c r="B1264" s="8" t="s">
        <v>12</v>
      </c>
      <c r="C1264" s="31" t="s">
        <v>115</v>
      </c>
      <c r="D1264" s="33" t="s">
        <v>38</v>
      </c>
      <c r="E1264" s="33" t="s">
        <v>38</v>
      </c>
      <c r="F1264" s="31">
        <v>607</v>
      </c>
      <c r="G1264" s="31" t="s">
        <v>37</v>
      </c>
      <c r="H1264" s="31"/>
      <c r="I1264" s="31" t="s">
        <v>160</v>
      </c>
      <c r="J1264" s="31" t="s">
        <v>38</v>
      </c>
      <c r="K1264" s="31"/>
      <c r="L1264" s="31" t="s">
        <v>28</v>
      </c>
      <c r="M1264" s="31" t="s">
        <v>187</v>
      </c>
      <c r="N1264" s="31" t="s">
        <v>115</v>
      </c>
      <c r="O1264" s="33">
        <v>0</v>
      </c>
      <c r="P1264" s="8">
        <f>_xlfn.IFNA(VLOOKUP(N1264&amp;G1264,'By Class Overall'!A:F,6,FALSE),0)</f>
        <v>27</v>
      </c>
      <c r="Q1264" s="8">
        <f>_xlfn.IFNA(VLOOKUP(N1264&amp;G1264,'By Class Overall'!A:G,7,FALSE),0)</f>
        <v>13</v>
      </c>
    </row>
    <row r="1265" spans="1:17" x14ac:dyDescent="0.25">
      <c r="A1265" s="30">
        <v>5</v>
      </c>
      <c r="B1265" s="8" t="s">
        <v>12</v>
      </c>
      <c r="C1265" s="31" t="s">
        <v>115</v>
      </c>
      <c r="D1265" s="31" t="s">
        <v>38</v>
      </c>
      <c r="E1265" s="31" t="s">
        <v>38</v>
      </c>
      <c r="F1265" s="31">
        <v>101</v>
      </c>
      <c r="G1265" s="31" t="s">
        <v>68</v>
      </c>
      <c r="H1265" s="31"/>
      <c r="I1265" s="31" t="s">
        <v>160</v>
      </c>
      <c r="J1265" s="31" t="s">
        <v>38</v>
      </c>
      <c r="K1265" s="31"/>
      <c r="L1265" s="31" t="s">
        <v>28</v>
      </c>
      <c r="M1265" s="31" t="s">
        <v>42</v>
      </c>
      <c r="N1265" s="31" t="s">
        <v>115</v>
      </c>
      <c r="O1265" s="33">
        <v>0</v>
      </c>
      <c r="P1265" s="8">
        <f>_xlfn.IFNA(VLOOKUP(N1265&amp;G1265,'By Class Overall'!A:F,6,FALSE),0)</f>
        <v>16</v>
      </c>
      <c r="Q1265" s="8">
        <f>_xlfn.IFNA(VLOOKUP(N1265&amp;G1265,'By Class Overall'!A:G,7,FALSE),0)</f>
        <v>19</v>
      </c>
    </row>
    <row r="1266" spans="1:17" x14ac:dyDescent="0.25">
      <c r="A1266" s="30">
        <v>5</v>
      </c>
      <c r="B1266" s="8" t="s">
        <v>12</v>
      </c>
      <c r="C1266" s="31" t="s">
        <v>115</v>
      </c>
      <c r="D1266" s="31" t="s">
        <v>38</v>
      </c>
      <c r="E1266" s="31" t="s">
        <v>38</v>
      </c>
      <c r="F1266" s="31">
        <v>951</v>
      </c>
      <c r="G1266" s="31" t="s">
        <v>725</v>
      </c>
      <c r="H1266" s="31"/>
      <c r="I1266" s="31" t="s">
        <v>160</v>
      </c>
      <c r="J1266" s="31" t="s">
        <v>38</v>
      </c>
      <c r="K1266" s="31"/>
      <c r="L1266" s="31" t="s">
        <v>17</v>
      </c>
      <c r="M1266" s="31" t="s">
        <v>726</v>
      </c>
      <c r="N1266" s="31" t="s">
        <v>115</v>
      </c>
      <c r="O1266" s="33">
        <v>0</v>
      </c>
      <c r="P1266" s="8">
        <f>_xlfn.IFNA(VLOOKUP(N1266&amp;G1266,'By Class Overall'!A:F,6,FALSE),0)</f>
        <v>20</v>
      </c>
      <c r="Q1266" s="8">
        <f>_xlfn.IFNA(VLOOKUP(N1266&amp;G1266,'By Class Overall'!A:G,7,FALSE),0)</f>
        <v>17</v>
      </c>
    </row>
    <row r="1267" spans="1:17" x14ac:dyDescent="0.25">
      <c r="A1267" s="30">
        <v>5</v>
      </c>
      <c r="B1267" s="8" t="s">
        <v>12</v>
      </c>
      <c r="C1267" s="31" t="s">
        <v>115</v>
      </c>
      <c r="D1267" s="31" t="s">
        <v>38</v>
      </c>
      <c r="E1267" s="31" t="s">
        <v>38</v>
      </c>
      <c r="F1267" s="31">
        <v>121</v>
      </c>
      <c r="G1267" s="31" t="s">
        <v>59</v>
      </c>
      <c r="H1267" s="31"/>
      <c r="I1267" s="31" t="s">
        <v>160</v>
      </c>
      <c r="J1267" s="31" t="s">
        <v>38</v>
      </c>
      <c r="K1267" s="31"/>
      <c r="L1267" s="31" t="s">
        <v>60</v>
      </c>
      <c r="M1267" s="31" t="s">
        <v>57</v>
      </c>
      <c r="N1267" s="31" t="s">
        <v>115</v>
      </c>
      <c r="O1267" s="33">
        <v>0</v>
      </c>
      <c r="P1267" s="8">
        <f>_xlfn.IFNA(VLOOKUP(N1267&amp;G1267,'By Class Overall'!A:F,6,FALSE),0)</f>
        <v>0</v>
      </c>
      <c r="Q1267" s="8">
        <f>_xlfn.IFNA(VLOOKUP(N1267&amp;G1267,'By Class Overall'!A:G,7,FALSE),0)</f>
        <v>0</v>
      </c>
    </row>
    <row r="1268" spans="1:17" x14ac:dyDescent="0.25">
      <c r="A1268" s="30">
        <v>5</v>
      </c>
      <c r="B1268" s="8" t="s">
        <v>12</v>
      </c>
      <c r="C1268" s="31" t="s">
        <v>115</v>
      </c>
      <c r="D1268" s="31" t="s">
        <v>38</v>
      </c>
      <c r="E1268" s="31" t="s">
        <v>38</v>
      </c>
      <c r="F1268" s="31">
        <v>743</v>
      </c>
      <c r="G1268" s="31" t="s">
        <v>714</v>
      </c>
      <c r="H1268" s="31"/>
      <c r="I1268" s="31" t="s">
        <v>160</v>
      </c>
      <c r="J1268" s="31" t="s">
        <v>38</v>
      </c>
      <c r="K1268" s="31"/>
      <c r="L1268" s="31" t="s">
        <v>15</v>
      </c>
      <c r="M1268" s="31" t="s">
        <v>715</v>
      </c>
      <c r="N1268" s="31" t="s">
        <v>115</v>
      </c>
      <c r="O1268" s="33">
        <v>0</v>
      </c>
      <c r="P1268" s="8">
        <f>_xlfn.IFNA(VLOOKUP(N1268&amp;G1268,'By Class Overall'!A:F,6,FALSE),0)</f>
        <v>0</v>
      </c>
      <c r="Q1268" s="8">
        <f>_xlfn.IFNA(VLOOKUP(N1268&amp;G1268,'By Class Overall'!A:G,7,FALSE),0)</f>
        <v>0</v>
      </c>
    </row>
    <row r="1269" spans="1:17" x14ac:dyDescent="0.25">
      <c r="A1269" s="30">
        <v>5</v>
      </c>
      <c r="B1269" s="8" t="s">
        <v>12</v>
      </c>
      <c r="C1269" s="31" t="s">
        <v>115</v>
      </c>
      <c r="D1269" s="31" t="s">
        <v>38</v>
      </c>
      <c r="E1269" s="31" t="s">
        <v>38</v>
      </c>
      <c r="F1269" s="31" t="s">
        <v>465</v>
      </c>
      <c r="G1269" s="31" t="s">
        <v>466</v>
      </c>
      <c r="H1269" s="31"/>
      <c r="I1269" s="31" t="s">
        <v>160</v>
      </c>
      <c r="J1269" s="31" t="s">
        <v>38</v>
      </c>
      <c r="K1269" s="31"/>
      <c r="L1269" s="31" t="s">
        <v>28</v>
      </c>
      <c r="M1269" s="31" t="s">
        <v>419</v>
      </c>
      <c r="N1269" s="31" t="s">
        <v>115</v>
      </c>
      <c r="O1269" s="33">
        <v>0</v>
      </c>
      <c r="P1269" s="8">
        <f>_xlfn.IFNA(VLOOKUP(N1269&amp;G1269,'By Class Overall'!A:F,6,FALSE),0)</f>
        <v>0</v>
      </c>
      <c r="Q1269" s="8">
        <f>_xlfn.IFNA(VLOOKUP(N1269&amp;G1269,'By Class Overall'!A:G,7,FALSE),0)</f>
        <v>0</v>
      </c>
    </row>
    <row r="1270" spans="1:17" x14ac:dyDescent="0.25">
      <c r="A1270" s="30">
        <v>5</v>
      </c>
      <c r="B1270" s="8" t="s">
        <v>12</v>
      </c>
      <c r="C1270" s="31" t="s">
        <v>115</v>
      </c>
      <c r="D1270" s="31" t="s">
        <v>38</v>
      </c>
      <c r="E1270" s="31" t="s">
        <v>38</v>
      </c>
      <c r="F1270" s="31">
        <v>178</v>
      </c>
      <c r="G1270" s="31" t="s">
        <v>744</v>
      </c>
      <c r="H1270" s="31"/>
      <c r="I1270" s="31" t="s">
        <v>160</v>
      </c>
      <c r="J1270" s="31" t="s">
        <v>38</v>
      </c>
      <c r="K1270" s="31"/>
      <c r="L1270" s="31" t="s">
        <v>746</v>
      </c>
      <c r="M1270" s="31" t="s">
        <v>747</v>
      </c>
      <c r="N1270" s="31" t="s">
        <v>115</v>
      </c>
      <c r="O1270" s="33">
        <v>0</v>
      </c>
      <c r="P1270" s="8">
        <f>_xlfn.IFNA(VLOOKUP(N1270&amp;G1270,'By Class Overall'!A:F,6,FALSE),0)</f>
        <v>0</v>
      </c>
      <c r="Q1270" s="8">
        <f>_xlfn.IFNA(VLOOKUP(N1270&amp;G1270,'By Class Overall'!A:G,7,FALSE),0)</f>
        <v>0</v>
      </c>
    </row>
    <row r="1271" spans="1:17" x14ac:dyDescent="0.25">
      <c r="A1271" s="30">
        <v>5</v>
      </c>
      <c r="B1271" s="8" t="s">
        <v>12</v>
      </c>
      <c r="C1271" s="31" t="s">
        <v>115</v>
      </c>
      <c r="D1271" s="31" t="s">
        <v>38</v>
      </c>
      <c r="E1271" s="31" t="s">
        <v>38</v>
      </c>
      <c r="F1271" s="31">
        <v>414</v>
      </c>
      <c r="G1271" s="31" t="s">
        <v>763</v>
      </c>
      <c r="H1271" s="31"/>
      <c r="I1271" s="31" t="s">
        <v>160</v>
      </c>
      <c r="J1271" s="31" t="s">
        <v>38</v>
      </c>
      <c r="K1271" s="31"/>
      <c r="L1271" s="31" t="s">
        <v>15</v>
      </c>
      <c r="M1271" s="31" t="s">
        <v>419</v>
      </c>
      <c r="N1271" s="31" t="s">
        <v>115</v>
      </c>
      <c r="O1271" s="33">
        <v>0</v>
      </c>
      <c r="P1271" s="8">
        <f>_xlfn.IFNA(VLOOKUP(N1271&amp;G1271,'By Class Overall'!A:F,6,FALSE),0)</f>
        <v>0</v>
      </c>
      <c r="Q1271" s="8">
        <f>_xlfn.IFNA(VLOOKUP(N1271&amp;G1271,'By Class Overall'!A:G,7,FALSE),0)</f>
        <v>0</v>
      </c>
    </row>
    <row r="1272" spans="1:17" x14ac:dyDescent="0.25">
      <c r="A1272" s="30">
        <v>5</v>
      </c>
      <c r="B1272" s="8" t="s">
        <v>12</v>
      </c>
      <c r="C1272" s="37" t="s">
        <v>111</v>
      </c>
      <c r="D1272" s="37">
        <v>1</v>
      </c>
      <c r="E1272" s="37">
        <v>1</v>
      </c>
      <c r="F1272" s="37">
        <v>120</v>
      </c>
      <c r="G1272" s="37" t="s">
        <v>719</v>
      </c>
      <c r="H1272" s="37">
        <v>7</v>
      </c>
      <c r="I1272" s="37" t="s">
        <v>993</v>
      </c>
      <c r="J1272" s="37"/>
      <c r="K1272" s="37"/>
      <c r="L1272" s="37" t="s">
        <v>720</v>
      </c>
      <c r="M1272" s="37" t="s">
        <v>721</v>
      </c>
      <c r="N1272" s="37" t="s">
        <v>111</v>
      </c>
      <c r="O1272" s="37">
        <v>0</v>
      </c>
      <c r="P1272" s="8">
        <f>_xlfn.IFNA(VLOOKUP(N1272&amp;G1272,'By Class Overall'!A:F,6,FALSE),0)</f>
        <v>0</v>
      </c>
      <c r="Q1272" s="8">
        <f>_xlfn.IFNA(VLOOKUP(N1272&amp;G1272,'By Class Overall'!A:G,7,FALSE),0)</f>
        <v>1</v>
      </c>
    </row>
    <row r="1273" spans="1:17" x14ac:dyDescent="0.25">
      <c r="A1273" s="30">
        <v>5</v>
      </c>
      <c r="B1273" s="8" t="s">
        <v>12</v>
      </c>
      <c r="C1273" s="37" t="s">
        <v>111</v>
      </c>
      <c r="D1273" s="37">
        <v>2</v>
      </c>
      <c r="E1273" s="37">
        <v>2</v>
      </c>
      <c r="F1273" s="37">
        <v>178</v>
      </c>
      <c r="G1273" s="37" t="s">
        <v>744</v>
      </c>
      <c r="H1273" s="37">
        <v>7</v>
      </c>
      <c r="I1273" s="37" t="s">
        <v>994</v>
      </c>
      <c r="J1273" s="37">
        <v>1.2310000000000001</v>
      </c>
      <c r="K1273" s="37">
        <v>1.2310000000000001</v>
      </c>
      <c r="L1273" s="31" t="s">
        <v>746</v>
      </c>
      <c r="M1273" s="37" t="s">
        <v>160</v>
      </c>
      <c r="N1273" s="37" t="s">
        <v>111</v>
      </c>
      <c r="O1273" s="37">
        <v>0</v>
      </c>
      <c r="P1273" s="8">
        <f>_xlfn.IFNA(VLOOKUP(N1273&amp;G1273,'By Class Overall'!A:F,6,FALSE),0)</f>
        <v>0</v>
      </c>
      <c r="Q1273" s="8">
        <f>_xlfn.IFNA(VLOOKUP(N1273&amp;G1273,'By Class Overall'!A:G,7,FALSE),0)</f>
        <v>1</v>
      </c>
    </row>
    <row r="1274" spans="1:17" x14ac:dyDescent="0.25">
      <c r="A1274" s="30">
        <v>5</v>
      </c>
      <c r="B1274" s="8" t="s">
        <v>12</v>
      </c>
      <c r="C1274" s="37" t="s">
        <v>111</v>
      </c>
      <c r="D1274" s="37">
        <v>3</v>
      </c>
      <c r="E1274" s="37">
        <v>3</v>
      </c>
      <c r="F1274" s="37">
        <v>131</v>
      </c>
      <c r="G1274" s="37" t="s">
        <v>200</v>
      </c>
      <c r="H1274" s="37">
        <v>7</v>
      </c>
      <c r="I1274" s="37" t="s">
        <v>995</v>
      </c>
      <c r="J1274" s="37">
        <v>3.1989999999999998</v>
      </c>
      <c r="K1274" s="37">
        <v>1.968</v>
      </c>
      <c r="L1274" s="37" t="s">
        <v>243</v>
      </c>
      <c r="M1274" s="37" t="s">
        <v>57</v>
      </c>
      <c r="N1274" s="37" t="s">
        <v>111</v>
      </c>
      <c r="O1274" s="37">
        <v>0</v>
      </c>
      <c r="P1274" s="8">
        <f>_xlfn.IFNA(VLOOKUP(N1274&amp;G1274,'By Class Overall'!A:F,6,FALSE),0)</f>
        <v>0</v>
      </c>
      <c r="Q1274" s="8">
        <f>_xlfn.IFNA(VLOOKUP(N1274&amp;G1274,'By Class Overall'!A:G,7,FALSE),0)</f>
        <v>1</v>
      </c>
    </row>
    <row r="1275" spans="1:17" x14ac:dyDescent="0.25">
      <c r="A1275" s="30">
        <v>5</v>
      </c>
      <c r="B1275" s="8" t="s">
        <v>12</v>
      </c>
      <c r="C1275" s="37" t="s">
        <v>111</v>
      </c>
      <c r="D1275" s="37">
        <v>4</v>
      </c>
      <c r="E1275" s="37">
        <v>4</v>
      </c>
      <c r="F1275" s="37">
        <v>123</v>
      </c>
      <c r="G1275" s="37" t="s">
        <v>106</v>
      </c>
      <c r="H1275" s="37">
        <v>7</v>
      </c>
      <c r="I1275" s="37" t="s">
        <v>996</v>
      </c>
      <c r="J1275" s="37">
        <v>18.869</v>
      </c>
      <c r="K1275" s="37">
        <v>15.67</v>
      </c>
      <c r="L1275" s="37" t="s">
        <v>86</v>
      </c>
      <c r="M1275" s="37" t="s">
        <v>108</v>
      </c>
      <c r="N1275" s="37" t="s">
        <v>111</v>
      </c>
      <c r="O1275" s="37">
        <v>0</v>
      </c>
      <c r="P1275" s="8">
        <f>_xlfn.IFNA(VLOOKUP(N1275&amp;G1275,'By Class Overall'!A:F,6,FALSE),0)</f>
        <v>0</v>
      </c>
      <c r="Q1275" s="8">
        <f>_xlfn.IFNA(VLOOKUP(N1275&amp;G1275,'By Class Overall'!A:G,7,FALSE),0)</f>
        <v>1</v>
      </c>
    </row>
    <row r="1276" spans="1:17" x14ac:dyDescent="0.25">
      <c r="A1276" s="30">
        <v>5</v>
      </c>
      <c r="B1276" s="8" t="s">
        <v>12</v>
      </c>
      <c r="C1276" s="37" t="s">
        <v>111</v>
      </c>
      <c r="D1276" s="37">
        <v>5</v>
      </c>
      <c r="E1276" s="37">
        <v>5</v>
      </c>
      <c r="F1276" s="37">
        <v>109</v>
      </c>
      <c r="G1276" s="37" t="s">
        <v>139</v>
      </c>
      <c r="H1276" s="37">
        <v>7</v>
      </c>
      <c r="I1276" s="37" t="s">
        <v>997</v>
      </c>
      <c r="J1276" s="37">
        <v>30.495000000000001</v>
      </c>
      <c r="K1276" s="37">
        <v>11.625999999999999</v>
      </c>
      <c r="L1276" s="37" t="s">
        <v>15</v>
      </c>
      <c r="M1276" s="37" t="s">
        <v>140</v>
      </c>
      <c r="N1276" s="37" t="s">
        <v>111</v>
      </c>
      <c r="O1276" s="37">
        <v>0</v>
      </c>
      <c r="P1276" s="8">
        <f>_xlfn.IFNA(VLOOKUP(N1276&amp;G1276,'By Class Overall'!A:F,6,FALSE),0)</f>
        <v>0</v>
      </c>
      <c r="Q1276" s="8">
        <f>_xlfn.IFNA(VLOOKUP(N1276&amp;G1276,'By Class Overall'!A:G,7,FALSE),0)</f>
        <v>1</v>
      </c>
    </row>
    <row r="1277" spans="1:17" x14ac:dyDescent="0.25">
      <c r="A1277" s="30">
        <v>5</v>
      </c>
      <c r="B1277" s="8" t="s">
        <v>12</v>
      </c>
      <c r="C1277" s="37" t="s">
        <v>111</v>
      </c>
      <c r="D1277" s="37">
        <v>6</v>
      </c>
      <c r="E1277" s="37">
        <v>6</v>
      </c>
      <c r="F1277" s="37">
        <v>969</v>
      </c>
      <c r="G1277" s="37" t="s">
        <v>896</v>
      </c>
      <c r="H1277" s="37">
        <v>7</v>
      </c>
      <c r="I1277" s="37" t="s">
        <v>998</v>
      </c>
      <c r="J1277" s="38">
        <v>7.5884259259259264E-4</v>
      </c>
      <c r="K1277" s="37">
        <v>35.069000000000003</v>
      </c>
      <c r="L1277" s="31" t="s">
        <v>898</v>
      </c>
      <c r="M1277" s="37" t="s">
        <v>160</v>
      </c>
      <c r="N1277" s="37" t="s">
        <v>111</v>
      </c>
      <c r="O1277" s="37">
        <v>0</v>
      </c>
      <c r="P1277" s="8">
        <f>_xlfn.IFNA(VLOOKUP(N1277&amp;G1277,'By Class Overall'!A:F,6,FALSE),0)</f>
        <v>0</v>
      </c>
      <c r="Q1277" s="8">
        <f>_xlfn.IFNA(VLOOKUP(N1277&amp;G1277,'By Class Overall'!A:G,7,FALSE),0)</f>
        <v>1</v>
      </c>
    </row>
    <row r="1278" spans="1:17" x14ac:dyDescent="0.25">
      <c r="A1278" s="30">
        <v>5</v>
      </c>
      <c r="B1278" s="8" t="s">
        <v>12</v>
      </c>
      <c r="C1278" s="37" t="s">
        <v>111</v>
      </c>
      <c r="D1278" s="37">
        <v>7</v>
      </c>
      <c r="E1278" s="37">
        <v>7</v>
      </c>
      <c r="F1278" s="37">
        <v>238</v>
      </c>
      <c r="G1278" s="37" t="s">
        <v>820</v>
      </c>
      <c r="H1278" s="37">
        <v>7</v>
      </c>
      <c r="I1278" s="37" t="s">
        <v>999</v>
      </c>
      <c r="J1278" s="38">
        <v>1.1151620370370371E-3</v>
      </c>
      <c r="K1278" s="37">
        <v>30.786000000000001</v>
      </c>
      <c r="L1278" s="37" t="s">
        <v>146</v>
      </c>
      <c r="M1278" s="37" t="s">
        <v>715</v>
      </c>
      <c r="N1278" s="37" t="s">
        <v>111</v>
      </c>
      <c r="O1278" s="37">
        <v>0</v>
      </c>
      <c r="P1278" s="8">
        <f>_xlfn.IFNA(VLOOKUP(N1278&amp;G1278,'By Class Overall'!A:F,6,FALSE),0)</f>
        <v>0</v>
      </c>
      <c r="Q1278" s="8">
        <f>_xlfn.IFNA(VLOOKUP(N1278&amp;G1278,'By Class Overall'!A:G,7,FALSE),0)</f>
        <v>1</v>
      </c>
    </row>
    <row r="1279" spans="1:17" x14ac:dyDescent="0.25">
      <c r="A1279" s="30">
        <v>5</v>
      </c>
      <c r="B1279" s="8" t="s">
        <v>12</v>
      </c>
      <c r="C1279" s="37" t="s">
        <v>111</v>
      </c>
      <c r="D1279" s="37" t="s">
        <v>38</v>
      </c>
      <c r="E1279" s="37" t="s">
        <v>38</v>
      </c>
      <c r="F1279" s="37">
        <v>555</v>
      </c>
      <c r="G1279" s="37" t="s">
        <v>863</v>
      </c>
      <c r="H1279" s="37"/>
      <c r="I1279" s="37" t="s">
        <v>160</v>
      </c>
      <c r="J1279" s="37" t="s">
        <v>38</v>
      </c>
      <c r="K1279" s="37"/>
      <c r="L1279" s="37" t="s">
        <v>73</v>
      </c>
      <c r="M1279" s="37" t="s">
        <v>63</v>
      </c>
      <c r="N1279" s="37" t="s">
        <v>111</v>
      </c>
      <c r="O1279" s="37">
        <v>0</v>
      </c>
      <c r="P1279" s="8">
        <f>_xlfn.IFNA(VLOOKUP(N1279&amp;G1279,'By Class Overall'!A:F,6,FALSE),0)</f>
        <v>0</v>
      </c>
      <c r="Q1279" s="8">
        <f>_xlfn.IFNA(VLOOKUP(N1279&amp;G1279,'By Class Overall'!A:G,7,FALSE),0)</f>
        <v>0</v>
      </c>
    </row>
    <row r="1280" spans="1:17" x14ac:dyDescent="0.25">
      <c r="A1280" s="30">
        <v>5</v>
      </c>
      <c r="B1280" s="8" t="s">
        <v>12</v>
      </c>
      <c r="C1280" s="37" t="s">
        <v>111</v>
      </c>
      <c r="D1280" s="37" t="s">
        <v>38</v>
      </c>
      <c r="E1280" s="37" t="s">
        <v>38</v>
      </c>
      <c r="F1280" s="37">
        <v>333</v>
      </c>
      <c r="G1280" s="37" t="s">
        <v>727</v>
      </c>
      <c r="H1280" s="37"/>
      <c r="I1280" s="37" t="s">
        <v>160</v>
      </c>
      <c r="J1280" s="37" t="s">
        <v>38</v>
      </c>
      <c r="K1280" s="37"/>
      <c r="L1280" s="37" t="s">
        <v>15</v>
      </c>
      <c r="M1280" s="37" t="s">
        <v>70</v>
      </c>
      <c r="N1280" s="37" t="s">
        <v>111</v>
      </c>
      <c r="O1280" s="37">
        <v>0</v>
      </c>
      <c r="P1280" s="8">
        <f>_xlfn.IFNA(VLOOKUP(N1280&amp;G1280,'By Class Overall'!A:F,6,FALSE),0)</f>
        <v>0</v>
      </c>
      <c r="Q1280" s="8">
        <f>_xlfn.IFNA(VLOOKUP(N1280&amp;G1280,'By Class Overall'!A:G,7,FALSE),0)</f>
        <v>0</v>
      </c>
    </row>
    <row r="1281" spans="1:17" x14ac:dyDescent="0.25">
      <c r="A1281" s="30">
        <v>5</v>
      </c>
      <c r="B1281" s="8" t="s">
        <v>12</v>
      </c>
      <c r="C1281" s="37" t="s">
        <v>111</v>
      </c>
      <c r="D1281" s="37" t="s">
        <v>38</v>
      </c>
      <c r="E1281" s="37" t="s">
        <v>38</v>
      </c>
      <c r="F1281" s="37">
        <v>199</v>
      </c>
      <c r="G1281" s="37" t="s">
        <v>739</v>
      </c>
      <c r="H1281" s="37"/>
      <c r="I1281" s="37" t="s">
        <v>160</v>
      </c>
      <c r="J1281" s="37" t="s">
        <v>38</v>
      </c>
      <c r="K1281" s="37"/>
      <c r="L1281" s="37" t="s">
        <v>741</v>
      </c>
      <c r="M1281" s="37" t="s">
        <v>742</v>
      </c>
      <c r="N1281" s="37" t="s">
        <v>111</v>
      </c>
      <c r="O1281" s="37">
        <v>0</v>
      </c>
      <c r="P1281" s="8">
        <f>_xlfn.IFNA(VLOOKUP(N1281&amp;G1281,'By Class Overall'!A:F,6,FALSE),0)</f>
        <v>0</v>
      </c>
      <c r="Q1281" s="8">
        <f>_xlfn.IFNA(VLOOKUP(N1281&amp;G1281,'By Class Overall'!A:G,7,FALSE),0)</f>
        <v>0</v>
      </c>
    </row>
    <row r="1282" spans="1:17" x14ac:dyDescent="0.25">
      <c r="A1282" s="30">
        <v>5</v>
      </c>
      <c r="B1282" s="8" t="s">
        <v>12</v>
      </c>
      <c r="C1282" s="37" t="s">
        <v>111</v>
      </c>
      <c r="D1282" s="37" t="s">
        <v>38</v>
      </c>
      <c r="E1282" s="37" t="s">
        <v>38</v>
      </c>
      <c r="F1282" s="37">
        <v>171</v>
      </c>
      <c r="G1282" s="37" t="s">
        <v>669</v>
      </c>
      <c r="H1282" s="37"/>
      <c r="I1282" s="37" t="s">
        <v>160</v>
      </c>
      <c r="J1282" s="37" t="s">
        <v>38</v>
      </c>
      <c r="K1282" s="37"/>
      <c r="L1282" s="37" t="s">
        <v>69</v>
      </c>
      <c r="M1282" s="37" t="s">
        <v>67</v>
      </c>
      <c r="N1282" s="37" t="s">
        <v>111</v>
      </c>
      <c r="O1282" s="37">
        <v>0</v>
      </c>
      <c r="P1282" s="8">
        <f>_xlfn.IFNA(VLOOKUP(N1282&amp;G1282,'By Class Overall'!A:F,6,FALSE),0)</f>
        <v>0</v>
      </c>
      <c r="Q1282" s="8">
        <f>_xlfn.IFNA(VLOOKUP(N1282&amp;G1282,'By Class Overall'!A:G,7,FALSE),0)</f>
        <v>0</v>
      </c>
    </row>
    <row r="1283" spans="1:17" x14ac:dyDescent="0.25">
      <c r="A1283" s="30">
        <v>5</v>
      </c>
      <c r="B1283" s="8" t="s">
        <v>12</v>
      </c>
      <c r="C1283" s="37" t="s">
        <v>111</v>
      </c>
      <c r="D1283" s="37" t="s">
        <v>38</v>
      </c>
      <c r="E1283" s="37" t="s">
        <v>38</v>
      </c>
      <c r="F1283" s="37">
        <v>711</v>
      </c>
      <c r="G1283" s="37" t="s">
        <v>84</v>
      </c>
      <c r="H1283" s="37"/>
      <c r="I1283" s="37" t="s">
        <v>160</v>
      </c>
      <c r="J1283" s="37" t="s">
        <v>38</v>
      </c>
      <c r="K1283" s="37"/>
      <c r="L1283" s="37" t="s">
        <v>15</v>
      </c>
      <c r="M1283" s="37" t="s">
        <v>85</v>
      </c>
      <c r="N1283" s="37" t="s">
        <v>111</v>
      </c>
      <c r="O1283" s="37">
        <v>0</v>
      </c>
      <c r="P1283" s="8">
        <f>_xlfn.IFNA(VLOOKUP(N1283&amp;G1283,'By Class Overall'!A:F,6,FALSE),0)</f>
        <v>0</v>
      </c>
      <c r="Q1283" s="8">
        <f>_xlfn.IFNA(VLOOKUP(N1283&amp;G1283,'By Class Overall'!A:G,7,FALSE),0)</f>
        <v>0</v>
      </c>
    </row>
    <row r="1284" spans="1:17" x14ac:dyDescent="0.25">
      <c r="A1284" s="30">
        <v>5</v>
      </c>
      <c r="B1284" s="8" t="s">
        <v>12</v>
      </c>
      <c r="C1284" s="37" t="s">
        <v>111</v>
      </c>
      <c r="D1284" s="37" t="s">
        <v>112</v>
      </c>
      <c r="E1284" s="37" t="s">
        <v>112</v>
      </c>
      <c r="F1284" s="37">
        <v>805</v>
      </c>
      <c r="G1284" s="37" t="s">
        <v>43</v>
      </c>
      <c r="H1284" s="37">
        <v>7</v>
      </c>
      <c r="I1284" s="37" t="s">
        <v>1000</v>
      </c>
      <c r="J1284" s="37" t="s">
        <v>112</v>
      </c>
      <c r="K1284" s="37"/>
      <c r="L1284" s="37" t="s">
        <v>44</v>
      </c>
      <c r="M1284" s="37" t="s">
        <v>29</v>
      </c>
      <c r="N1284" s="37" t="s">
        <v>111</v>
      </c>
      <c r="O1284" s="37">
        <v>0</v>
      </c>
      <c r="P1284" s="8">
        <f>_xlfn.IFNA(VLOOKUP(N1284&amp;G1284,'By Class Overall'!A:F,6,FALSE),0)</f>
        <v>0</v>
      </c>
      <c r="Q1284" s="8">
        <f>_xlfn.IFNA(VLOOKUP(N1284&amp;G1284,'By Class Overall'!A:G,7,FALSE),0)</f>
        <v>0</v>
      </c>
    </row>
    <row r="1285" spans="1:17" x14ac:dyDescent="0.25">
      <c r="A1285" s="30">
        <v>5</v>
      </c>
      <c r="B1285" s="8" t="s">
        <v>12</v>
      </c>
      <c r="C1285" s="37" t="s">
        <v>111</v>
      </c>
      <c r="D1285" s="37" t="s">
        <v>112</v>
      </c>
      <c r="E1285" s="37" t="s">
        <v>112</v>
      </c>
      <c r="F1285" s="37">
        <v>250</v>
      </c>
      <c r="G1285" s="37" t="s">
        <v>432</v>
      </c>
      <c r="H1285" s="37">
        <v>5</v>
      </c>
      <c r="I1285" s="37" t="s">
        <v>1001</v>
      </c>
      <c r="J1285" s="37" t="s">
        <v>112</v>
      </c>
      <c r="K1285" s="37"/>
      <c r="L1285" s="37" t="s">
        <v>161</v>
      </c>
      <c r="M1285" s="37" t="s">
        <v>434</v>
      </c>
      <c r="N1285" s="37" t="s">
        <v>111</v>
      </c>
      <c r="O1285" s="37">
        <v>0</v>
      </c>
      <c r="P1285" s="8">
        <f>_xlfn.IFNA(VLOOKUP(N1285&amp;G1285,'By Class Overall'!A:F,6,FALSE),0)</f>
        <v>0</v>
      </c>
      <c r="Q1285" s="8">
        <f>_xlfn.IFNA(VLOOKUP(N1285&amp;G1285,'By Class Overall'!A:G,7,FALSE),0)</f>
        <v>0</v>
      </c>
    </row>
    <row r="1286" spans="1:17" x14ac:dyDescent="0.25">
      <c r="A1286" s="30">
        <v>5</v>
      </c>
      <c r="B1286" s="8" t="s">
        <v>12</v>
      </c>
      <c r="C1286" s="37" t="s">
        <v>388</v>
      </c>
      <c r="D1286" s="37">
        <v>1</v>
      </c>
      <c r="E1286" s="37">
        <v>1</v>
      </c>
      <c r="F1286" s="37">
        <v>116</v>
      </c>
      <c r="G1286" s="37" t="s">
        <v>735</v>
      </c>
      <c r="H1286" s="37">
        <v>6</v>
      </c>
      <c r="I1286" s="37" t="s">
        <v>1002</v>
      </c>
      <c r="J1286" s="37"/>
      <c r="K1286" s="37"/>
      <c r="L1286" s="37" t="s">
        <v>736</v>
      </c>
      <c r="M1286" s="37" t="s">
        <v>264</v>
      </c>
      <c r="N1286" s="37" t="s">
        <v>388</v>
      </c>
      <c r="O1286" s="37">
        <v>50</v>
      </c>
      <c r="P1286" s="8">
        <f>_xlfn.IFNA(VLOOKUP(N1286&amp;G1286,'By Class Overall'!A:F,6,FALSE),0)</f>
        <v>90</v>
      </c>
      <c r="Q1286" s="8">
        <f>_xlfn.IFNA(VLOOKUP(N1286&amp;G1286,'By Class Overall'!A:G,7,FALSE),0)</f>
        <v>2</v>
      </c>
    </row>
    <row r="1287" spans="1:17" x14ac:dyDescent="0.25">
      <c r="A1287" s="30">
        <v>5</v>
      </c>
      <c r="B1287" s="8" t="s">
        <v>12</v>
      </c>
      <c r="C1287" s="37" t="s">
        <v>388</v>
      </c>
      <c r="D1287" s="37">
        <v>2</v>
      </c>
      <c r="E1287" s="37">
        <v>2</v>
      </c>
      <c r="F1287" s="37">
        <v>22</v>
      </c>
      <c r="G1287" s="37" t="s">
        <v>21</v>
      </c>
      <c r="H1287" s="37">
        <v>6</v>
      </c>
      <c r="I1287" s="37" t="s">
        <v>1003</v>
      </c>
      <c r="J1287" s="37">
        <v>0.47199999999999998</v>
      </c>
      <c r="K1287" s="37">
        <v>0.47199999999999998</v>
      </c>
      <c r="L1287" s="37" t="s">
        <v>390</v>
      </c>
      <c r="M1287" s="37" t="s">
        <v>67</v>
      </c>
      <c r="N1287" s="37" t="s">
        <v>388</v>
      </c>
      <c r="O1287" s="37">
        <v>40</v>
      </c>
      <c r="P1287" s="8">
        <f>_xlfn.IFNA(VLOOKUP(N1287&amp;G1287,'By Class Overall'!A:F,6,FALSE),0)</f>
        <v>166</v>
      </c>
      <c r="Q1287" s="8">
        <f>_xlfn.IFNA(VLOOKUP(N1287&amp;G1287,'By Class Overall'!A:G,7,FALSE),0)</f>
        <v>1</v>
      </c>
    </row>
    <row r="1288" spans="1:17" x14ac:dyDescent="0.25">
      <c r="A1288" s="30">
        <v>5</v>
      </c>
      <c r="B1288" s="8" t="s">
        <v>12</v>
      </c>
      <c r="C1288" s="37" t="s">
        <v>388</v>
      </c>
      <c r="D1288" s="37">
        <v>3</v>
      </c>
      <c r="E1288" s="37">
        <v>3</v>
      </c>
      <c r="F1288" s="37">
        <v>120</v>
      </c>
      <c r="G1288" s="37" t="s">
        <v>719</v>
      </c>
      <c r="H1288" s="37">
        <v>6</v>
      </c>
      <c r="I1288" s="37" t="s">
        <v>1004</v>
      </c>
      <c r="J1288" s="37">
        <v>13.061</v>
      </c>
      <c r="K1288" s="37">
        <v>12.589</v>
      </c>
      <c r="L1288" s="37" t="s">
        <v>737</v>
      </c>
      <c r="M1288" s="37" t="s">
        <v>721</v>
      </c>
      <c r="N1288" s="37" t="s">
        <v>388</v>
      </c>
      <c r="O1288" s="37">
        <v>32</v>
      </c>
      <c r="P1288" s="8">
        <f>_xlfn.IFNA(VLOOKUP(N1288&amp;G1288,'By Class Overall'!A:F,6,FALSE),0)</f>
        <v>64</v>
      </c>
      <c r="Q1288" s="8">
        <f>_xlfn.IFNA(VLOOKUP(N1288&amp;G1288,'By Class Overall'!A:G,7,FALSE),0)</f>
        <v>4</v>
      </c>
    </row>
    <row r="1289" spans="1:17" x14ac:dyDescent="0.25">
      <c r="A1289" s="30">
        <v>5</v>
      </c>
      <c r="B1289" s="8" t="s">
        <v>12</v>
      </c>
      <c r="C1289" s="37" t="s">
        <v>388</v>
      </c>
      <c r="D1289" s="37">
        <v>4</v>
      </c>
      <c r="E1289" s="37">
        <v>4</v>
      </c>
      <c r="F1289" s="37">
        <v>171</v>
      </c>
      <c r="G1289" s="37" t="s">
        <v>669</v>
      </c>
      <c r="H1289" s="37">
        <v>6</v>
      </c>
      <c r="I1289" s="37" t="s">
        <v>1005</v>
      </c>
      <c r="J1289" s="38">
        <v>9.4694444444444437E-4</v>
      </c>
      <c r="K1289" s="38">
        <v>7.9577546296296297E-4</v>
      </c>
      <c r="L1289" s="37" t="s">
        <v>671</v>
      </c>
      <c r="M1289" s="37" t="s">
        <v>67</v>
      </c>
      <c r="N1289" s="37" t="s">
        <v>388</v>
      </c>
      <c r="O1289" s="37">
        <v>26</v>
      </c>
      <c r="P1289" s="8">
        <f>_xlfn.IFNA(VLOOKUP(N1289&amp;G1289,'By Class Overall'!A:F,6,FALSE),0)</f>
        <v>88</v>
      </c>
      <c r="Q1289" s="8">
        <f>_xlfn.IFNA(VLOOKUP(N1289&amp;G1289,'By Class Overall'!A:G,7,FALSE),0)</f>
        <v>3</v>
      </c>
    </row>
    <row r="1290" spans="1:17" x14ac:dyDescent="0.25">
      <c r="A1290" s="30">
        <v>5</v>
      </c>
      <c r="B1290" s="8" t="s">
        <v>12</v>
      </c>
      <c r="C1290" s="37" t="s">
        <v>388</v>
      </c>
      <c r="D1290" s="37" t="s">
        <v>38</v>
      </c>
      <c r="E1290" s="37" t="s">
        <v>38</v>
      </c>
      <c r="F1290" s="37">
        <v>711</v>
      </c>
      <c r="G1290" s="37" t="s">
        <v>84</v>
      </c>
      <c r="H1290" s="37"/>
      <c r="I1290" s="37" t="s">
        <v>160</v>
      </c>
      <c r="J1290" s="37" t="s">
        <v>38</v>
      </c>
      <c r="K1290" s="37"/>
      <c r="L1290" s="37" t="s">
        <v>15</v>
      </c>
      <c r="M1290" s="37" t="s">
        <v>85</v>
      </c>
      <c r="N1290" s="37" t="s">
        <v>388</v>
      </c>
      <c r="O1290" s="37">
        <v>0</v>
      </c>
      <c r="P1290" s="8">
        <f>_xlfn.IFNA(VLOOKUP(N1290&amp;G1290,'By Class Overall'!A:F,6,FALSE),0)</f>
        <v>0</v>
      </c>
      <c r="Q1290" s="8">
        <f>_xlfn.IFNA(VLOOKUP(N1290&amp;G1290,'By Class Overall'!A:G,7,FALSE),0)</f>
        <v>0</v>
      </c>
    </row>
    <row r="1291" spans="1:17" x14ac:dyDescent="0.25">
      <c r="A1291" s="30">
        <v>5</v>
      </c>
      <c r="B1291" s="8" t="s">
        <v>12</v>
      </c>
      <c r="C1291" s="37" t="s">
        <v>388</v>
      </c>
      <c r="D1291" s="37" t="s">
        <v>38</v>
      </c>
      <c r="E1291" s="37" t="s">
        <v>38</v>
      </c>
      <c r="F1291" s="37">
        <v>11</v>
      </c>
      <c r="G1291" s="37" t="s">
        <v>734</v>
      </c>
      <c r="H1291" s="37"/>
      <c r="I1291" s="37" t="s">
        <v>160</v>
      </c>
      <c r="J1291" s="37" t="s">
        <v>38</v>
      </c>
      <c r="K1291" s="37"/>
      <c r="L1291" s="37" t="s">
        <v>1006</v>
      </c>
      <c r="M1291" s="37" t="s">
        <v>70</v>
      </c>
      <c r="N1291" s="37" t="s">
        <v>388</v>
      </c>
      <c r="O1291" s="37">
        <v>0</v>
      </c>
      <c r="P1291" s="8">
        <f>_xlfn.IFNA(VLOOKUP(N1291&amp;G1291,'By Class Overall'!A:F,6,FALSE),0)</f>
        <v>50</v>
      </c>
      <c r="Q1291" s="8">
        <f>_xlfn.IFNA(VLOOKUP(N1291&amp;G1291,'By Class Overall'!A:G,7,FALSE),0)</f>
        <v>5</v>
      </c>
    </row>
    <row r="1292" spans="1:17" x14ac:dyDescent="0.25">
      <c r="A1292" s="10"/>
      <c r="B1292" s="10"/>
      <c r="C1292" s="10"/>
      <c r="D1292" s="10"/>
      <c r="E1292" s="10"/>
      <c r="F1292" s="10"/>
      <c r="G1292" s="10"/>
      <c r="H1292" s="10"/>
      <c r="I1292" s="11"/>
      <c r="J1292" s="10"/>
      <c r="K1292" s="10"/>
      <c r="L1292" s="10"/>
      <c r="M1292" s="10"/>
      <c r="N1292" s="8" t="str">
        <f>_xlfn.IFNA(VLOOKUP(C1292,'Points and Classes'!D:E,2,FALSE),"")</f>
        <v/>
      </c>
      <c r="O1292" s="8">
        <f>IF(N1292="Sportsman",0,_xlfn.IFNA(VLOOKUP(E1292,'Points and Classes'!A:B,2,FALSE),0))</f>
        <v>0</v>
      </c>
      <c r="P1292" s="8">
        <f>_xlfn.IFNA(VLOOKUP(N1292&amp;G1292,'By Class Overall'!A:F,6,FALSE),0)</f>
        <v>0</v>
      </c>
      <c r="Q1292" s="8">
        <f>_xlfn.IFNA(VLOOKUP(N1292&amp;G1292,'By Class Overall'!A:G,7,FALSE),0)</f>
        <v>0</v>
      </c>
    </row>
    <row r="1293" spans="1:17" x14ac:dyDescent="0.25">
      <c r="A1293" s="10"/>
      <c r="B1293" s="10"/>
      <c r="C1293" s="10"/>
      <c r="D1293" s="10"/>
      <c r="E1293" s="10"/>
      <c r="F1293" s="10"/>
      <c r="G1293" s="10"/>
      <c r="H1293" s="10"/>
      <c r="I1293" s="11"/>
      <c r="J1293" s="11"/>
      <c r="K1293" s="10"/>
      <c r="L1293" s="10"/>
      <c r="M1293" s="10"/>
      <c r="N1293" s="8" t="str">
        <f>_xlfn.IFNA(VLOOKUP(C1293,'Points and Classes'!D:E,2,FALSE),"")</f>
        <v/>
      </c>
      <c r="O1293" s="8">
        <f>IF(N1293="Sportsman",0,_xlfn.IFNA(VLOOKUP(E1293,'Points and Classes'!A:B,2,FALSE),0))</f>
        <v>0</v>
      </c>
      <c r="P1293" s="8">
        <f>_xlfn.IFNA(VLOOKUP(N1293&amp;G1293,'By Class Overall'!A:F,6,FALSE),0)</f>
        <v>0</v>
      </c>
      <c r="Q1293" s="8">
        <f>_xlfn.IFNA(VLOOKUP(N1293&amp;G1293,'By Class Overall'!A:G,7,FALSE),0)</f>
        <v>0</v>
      </c>
    </row>
    <row r="1294" spans="1:17" x14ac:dyDescent="0.25">
      <c r="A1294" s="10"/>
      <c r="B1294" s="10"/>
      <c r="C1294" s="10"/>
      <c r="D1294" s="10"/>
      <c r="E1294" s="10"/>
      <c r="F1294" s="10"/>
      <c r="G1294" s="10"/>
      <c r="H1294" s="10"/>
      <c r="I1294" s="11"/>
      <c r="J1294" s="10"/>
      <c r="K1294" s="10"/>
      <c r="L1294" s="10"/>
      <c r="M1294" s="10"/>
      <c r="N1294" s="8" t="str">
        <f>_xlfn.IFNA(VLOOKUP(C1294,'Points and Classes'!D:E,2,FALSE),"")</f>
        <v/>
      </c>
      <c r="O1294" s="8">
        <f>IF(N1294="Sportsman",0,_xlfn.IFNA(VLOOKUP(E1294,'Points and Classes'!A:B,2,FALSE),0))</f>
        <v>0</v>
      </c>
      <c r="P1294" s="8">
        <f>_xlfn.IFNA(VLOOKUP(N1294&amp;G1294,'By Class Overall'!A:F,6,FALSE),0)</f>
        <v>0</v>
      </c>
      <c r="Q1294" s="8">
        <f>_xlfn.IFNA(VLOOKUP(N1294&amp;G1294,'By Class Overall'!A:G,7,FALSE),0)</f>
        <v>0</v>
      </c>
    </row>
    <row r="1295" spans="1:17" x14ac:dyDescent="0.25">
      <c r="A1295" s="10"/>
      <c r="B1295" s="10"/>
      <c r="C1295" s="10"/>
      <c r="D1295" s="10"/>
      <c r="E1295" s="10"/>
      <c r="F1295" s="10"/>
      <c r="G1295" s="10"/>
      <c r="H1295" s="10"/>
      <c r="I1295" s="11"/>
      <c r="J1295" s="11"/>
      <c r="K1295" s="10"/>
      <c r="L1295" s="10"/>
      <c r="M1295" s="10"/>
      <c r="N1295" s="8" t="str">
        <f>_xlfn.IFNA(VLOOKUP(C1295,'Points and Classes'!D:E,2,FALSE),"")</f>
        <v/>
      </c>
      <c r="O1295" s="8">
        <f>IF(N1295="Sportsman",0,_xlfn.IFNA(VLOOKUP(E1295,'Points and Classes'!A:B,2,FALSE),0))</f>
        <v>0</v>
      </c>
      <c r="P1295" s="8">
        <f>_xlfn.IFNA(VLOOKUP(N1295&amp;G1295,'By Class Overall'!A:F,6,FALSE),0)</f>
        <v>0</v>
      </c>
      <c r="Q1295" s="8">
        <f>_xlfn.IFNA(VLOOKUP(N1295&amp;G1295,'By Class Overall'!A:G,7,FALSE),0)</f>
        <v>0</v>
      </c>
    </row>
    <row r="1296" spans="1:17" x14ac:dyDescent="0.25">
      <c r="A1296" s="10"/>
      <c r="B1296" s="10"/>
      <c r="C1296" s="10"/>
      <c r="D1296" s="10"/>
      <c r="E1296" s="10"/>
      <c r="F1296" s="10"/>
      <c r="G1296" s="10"/>
      <c r="H1296" s="10"/>
      <c r="I1296" s="11"/>
      <c r="J1296" s="10"/>
      <c r="K1296" s="10"/>
      <c r="L1296" s="10"/>
      <c r="M1296" s="10"/>
      <c r="N1296" s="8" t="str">
        <f>_xlfn.IFNA(VLOOKUP(C1296,'Points and Classes'!D:E,2,FALSE),"")</f>
        <v/>
      </c>
      <c r="O1296" s="8">
        <f>IF(N1296="Sportsman",0,_xlfn.IFNA(VLOOKUP(E1296,'Points and Classes'!A:B,2,FALSE),0))</f>
        <v>0</v>
      </c>
      <c r="P1296" s="8">
        <f>_xlfn.IFNA(VLOOKUP(N1296&amp;G1296,'By Class Overall'!A:F,6,FALSE),0)</f>
        <v>0</v>
      </c>
      <c r="Q1296" s="8">
        <f>_xlfn.IFNA(VLOOKUP(N1296&amp;G1296,'By Class Overall'!A:G,7,FALSE),0)</f>
        <v>0</v>
      </c>
    </row>
    <row r="1297" spans="1:17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8" t="str">
        <f>_xlfn.IFNA(VLOOKUP(C1297,'Points and Classes'!D:E,2,FALSE),"")</f>
        <v/>
      </c>
      <c r="O1297" s="8">
        <f>IF(N1297="Sportsman",0,_xlfn.IFNA(VLOOKUP(E1297,'Points and Classes'!A:B,2,FALSE),0))</f>
        <v>0</v>
      </c>
      <c r="P1297" s="8">
        <f>_xlfn.IFNA(VLOOKUP(N1297&amp;G1297,'By Class Overall'!A:F,6,FALSE),0)</f>
        <v>0</v>
      </c>
      <c r="Q1297" s="8">
        <f>_xlfn.IFNA(VLOOKUP(N1297&amp;G1297,'By Class Overall'!A:G,7,FALSE),0)</f>
        <v>0</v>
      </c>
    </row>
    <row r="1298" spans="1:17" x14ac:dyDescent="0.25">
      <c r="A1298" s="10"/>
      <c r="B1298" s="10"/>
      <c r="C1298" s="10"/>
      <c r="D1298" s="10"/>
      <c r="E1298" s="10"/>
      <c r="F1298" s="10"/>
      <c r="G1298" s="10"/>
      <c r="H1298" s="10"/>
      <c r="I1298" s="11"/>
      <c r="J1298" s="10"/>
      <c r="K1298" s="10"/>
      <c r="L1298" s="10"/>
      <c r="M1298" s="10"/>
      <c r="N1298" s="8" t="str">
        <f>_xlfn.IFNA(VLOOKUP(C1298,'Points and Classes'!D:E,2,FALSE),"")</f>
        <v/>
      </c>
      <c r="O1298" s="8">
        <f>IF(N1298="Sportsman",0,_xlfn.IFNA(VLOOKUP(E1298,'Points and Classes'!A:B,2,FALSE),0))</f>
        <v>0</v>
      </c>
      <c r="P1298" s="8">
        <f>_xlfn.IFNA(VLOOKUP(N1298&amp;G1298,'By Class Overall'!A:F,6,FALSE),0)</f>
        <v>0</v>
      </c>
      <c r="Q1298" s="8">
        <f>_xlfn.IFNA(VLOOKUP(N1298&amp;G1298,'By Class Overall'!A:G,7,FALSE),0)</f>
        <v>0</v>
      </c>
    </row>
    <row r="1299" spans="1:17" x14ac:dyDescent="0.25">
      <c r="A1299" s="10"/>
      <c r="B1299" s="10"/>
      <c r="C1299" s="10"/>
      <c r="D1299" s="10"/>
      <c r="E1299" s="10"/>
      <c r="F1299" s="10"/>
      <c r="G1299" s="10"/>
      <c r="H1299" s="10"/>
      <c r="I1299" s="11"/>
      <c r="J1299" s="10"/>
      <c r="K1299" s="10"/>
      <c r="L1299" s="10"/>
      <c r="M1299" s="10"/>
      <c r="N1299" s="8" t="str">
        <f>_xlfn.IFNA(VLOOKUP(C1299,'Points and Classes'!D:E,2,FALSE),"")</f>
        <v/>
      </c>
      <c r="O1299" s="8">
        <f>IF(N1299="Sportsman",0,_xlfn.IFNA(VLOOKUP(E1299,'Points and Classes'!A:B,2,FALSE),0))</f>
        <v>0</v>
      </c>
      <c r="P1299" s="8">
        <f>_xlfn.IFNA(VLOOKUP(N1299&amp;G1299,'By Class Overall'!A:F,6,FALSE),0)</f>
        <v>0</v>
      </c>
      <c r="Q1299" s="8">
        <f>_xlfn.IFNA(VLOOKUP(N1299&amp;G1299,'By Class Overall'!A:G,7,FALSE),0)</f>
        <v>0</v>
      </c>
    </row>
    <row r="1300" spans="1:17" x14ac:dyDescent="0.25">
      <c r="A1300" s="10"/>
      <c r="B1300" s="10"/>
      <c r="C1300" s="10"/>
      <c r="D1300" s="10"/>
      <c r="E1300" s="10"/>
      <c r="F1300" s="10"/>
      <c r="G1300" s="10"/>
      <c r="H1300" s="10"/>
      <c r="I1300" s="11"/>
      <c r="J1300" s="11"/>
      <c r="K1300" s="10"/>
      <c r="L1300" s="10"/>
      <c r="M1300" s="10"/>
      <c r="N1300" s="8" t="str">
        <f>_xlfn.IFNA(VLOOKUP(C1300,'Points and Classes'!D:E,2,FALSE),"")</f>
        <v/>
      </c>
      <c r="O1300" s="8">
        <f>IF(N1300="Sportsman",0,_xlfn.IFNA(VLOOKUP(E1300,'Points and Classes'!A:B,2,FALSE),0))</f>
        <v>0</v>
      </c>
      <c r="P1300" s="8">
        <f>_xlfn.IFNA(VLOOKUP(N1300&amp;G1300,'By Class Overall'!A:F,6,FALSE),0)</f>
        <v>0</v>
      </c>
      <c r="Q1300" s="8">
        <f>_xlfn.IFNA(VLOOKUP(N1300&amp;G1300,'By Class Overall'!A:G,7,FALSE),0)</f>
        <v>0</v>
      </c>
    </row>
    <row r="1301" spans="1:17" x14ac:dyDescent="0.25">
      <c r="A1301" s="10"/>
      <c r="B1301" s="10"/>
      <c r="C1301" s="10"/>
      <c r="D1301" s="10"/>
      <c r="E1301" s="10"/>
      <c r="F1301" s="10"/>
      <c r="G1301" s="10"/>
      <c r="H1301" s="10"/>
      <c r="I1301" s="11"/>
      <c r="J1301" s="11"/>
      <c r="K1301" s="10"/>
      <c r="L1301" s="10"/>
      <c r="M1301" s="10"/>
      <c r="N1301" s="8" t="str">
        <f>_xlfn.IFNA(VLOOKUP(C1301,'Points and Classes'!D:E,2,FALSE),"")</f>
        <v/>
      </c>
      <c r="O1301" s="8">
        <f>IF(N1301="Sportsman",0,_xlfn.IFNA(VLOOKUP(E1301,'Points and Classes'!A:B,2,FALSE),0))</f>
        <v>0</v>
      </c>
      <c r="P1301" s="8">
        <f>_xlfn.IFNA(VLOOKUP(N1301&amp;G1301,'By Class Overall'!A:F,6,FALSE),0)</f>
        <v>0</v>
      </c>
      <c r="Q1301" s="8">
        <f>_xlfn.IFNA(VLOOKUP(N1301&amp;G1301,'By Class Overall'!A:G,7,FALSE),0)</f>
        <v>0</v>
      </c>
    </row>
    <row r="1302" spans="1:17" x14ac:dyDescent="0.25">
      <c r="A1302" s="10"/>
      <c r="B1302" s="10"/>
      <c r="C1302" s="10"/>
      <c r="D1302" s="10"/>
      <c r="E1302" s="10"/>
      <c r="F1302" s="10"/>
      <c r="G1302" s="10"/>
      <c r="H1302" s="10"/>
      <c r="I1302" s="11"/>
      <c r="J1302" s="11"/>
      <c r="K1302" s="10"/>
      <c r="L1302" s="10"/>
      <c r="M1302" s="10"/>
      <c r="N1302" s="8" t="str">
        <f>_xlfn.IFNA(VLOOKUP(C1302,'Points and Classes'!D:E,2,FALSE),"")</f>
        <v/>
      </c>
      <c r="O1302" s="8">
        <f>IF(N1302="Sportsman",0,_xlfn.IFNA(VLOOKUP(E1302,'Points and Classes'!A:B,2,FALSE),0))</f>
        <v>0</v>
      </c>
      <c r="P1302" s="8">
        <f>_xlfn.IFNA(VLOOKUP(N1302&amp;G1302,'By Class Overall'!A:F,6,FALSE),0)</f>
        <v>0</v>
      </c>
      <c r="Q1302" s="8">
        <f>_xlfn.IFNA(VLOOKUP(N1302&amp;G1302,'By Class Overall'!A:G,7,FALSE),0)</f>
        <v>0</v>
      </c>
    </row>
    <row r="1303" spans="1:17" x14ac:dyDescent="0.25">
      <c r="A1303" s="10"/>
      <c r="B1303" s="10"/>
      <c r="C1303" s="10"/>
      <c r="D1303" s="10"/>
      <c r="E1303" s="10"/>
      <c r="F1303" s="10"/>
      <c r="G1303" s="10"/>
      <c r="H1303" s="10"/>
      <c r="I1303" s="11"/>
      <c r="J1303" s="10"/>
      <c r="K1303" s="10"/>
      <c r="L1303" s="10"/>
      <c r="M1303" s="10"/>
      <c r="N1303" s="8" t="str">
        <f>_xlfn.IFNA(VLOOKUP(C1303,'Points and Classes'!D:E,2,FALSE),"")</f>
        <v/>
      </c>
      <c r="O1303" s="8">
        <f>IF(N1303="Sportsman",0,_xlfn.IFNA(VLOOKUP(E1303,'Points and Classes'!A:B,2,FALSE),0))</f>
        <v>0</v>
      </c>
      <c r="P1303" s="8">
        <f>_xlfn.IFNA(VLOOKUP(N1303&amp;G1303,'By Class Overall'!A:F,6,FALSE),0)</f>
        <v>0</v>
      </c>
      <c r="Q1303" s="8">
        <f>_xlfn.IFNA(VLOOKUP(N1303&amp;G1303,'By Class Overall'!A:G,7,FALSE),0)</f>
        <v>0</v>
      </c>
    </row>
    <row r="1304" spans="1:17" x14ac:dyDescent="0.25">
      <c r="A1304" s="10"/>
      <c r="B1304" s="10"/>
      <c r="C1304" s="10"/>
      <c r="D1304" s="10"/>
      <c r="E1304" s="10"/>
      <c r="F1304" s="10"/>
      <c r="G1304" s="10"/>
      <c r="H1304" s="10"/>
      <c r="I1304" s="11"/>
      <c r="J1304" s="10"/>
      <c r="K1304" s="10"/>
      <c r="L1304" s="10"/>
      <c r="M1304" s="10"/>
      <c r="N1304" s="8" t="str">
        <f>_xlfn.IFNA(VLOOKUP(C1304,'Points and Classes'!D:E,2,FALSE),"")</f>
        <v/>
      </c>
      <c r="O1304" s="8">
        <f>IF(N1304="Sportsman",0,_xlfn.IFNA(VLOOKUP(E1304,'Points and Classes'!A:B,2,FALSE),0))</f>
        <v>0</v>
      </c>
      <c r="P1304" s="8">
        <f>_xlfn.IFNA(VLOOKUP(N1304&amp;G1304,'By Class Overall'!A:F,6,FALSE),0)</f>
        <v>0</v>
      </c>
      <c r="Q1304" s="8">
        <f>_xlfn.IFNA(VLOOKUP(N1304&amp;G1304,'By Class Overall'!A:G,7,FALSE),0)</f>
        <v>0</v>
      </c>
    </row>
    <row r="1305" spans="1:17" x14ac:dyDescent="0.25">
      <c r="A1305" s="10"/>
      <c r="B1305" s="10"/>
      <c r="C1305" s="10"/>
      <c r="D1305" s="10"/>
      <c r="E1305" s="10"/>
      <c r="F1305" s="10"/>
      <c r="G1305" s="10"/>
      <c r="H1305" s="10"/>
      <c r="I1305" s="11"/>
      <c r="J1305" s="10"/>
      <c r="K1305" s="10"/>
      <c r="L1305" s="10"/>
      <c r="M1305" s="10"/>
      <c r="N1305" s="8" t="str">
        <f>_xlfn.IFNA(VLOOKUP(C1305,'Points and Classes'!D:E,2,FALSE),"")</f>
        <v/>
      </c>
      <c r="O1305" s="8">
        <f>IF(N1305="Sportsman",0,_xlfn.IFNA(VLOOKUP(E1305,'Points and Classes'!A:B,2,FALSE),0))</f>
        <v>0</v>
      </c>
      <c r="P1305" s="8">
        <f>_xlfn.IFNA(VLOOKUP(N1305&amp;G1305,'By Class Overall'!A:F,6,FALSE),0)</f>
        <v>0</v>
      </c>
      <c r="Q1305" s="8">
        <f>_xlfn.IFNA(VLOOKUP(N1305&amp;G1305,'By Class Overall'!A:G,7,FALSE),0)</f>
        <v>0</v>
      </c>
    </row>
    <row r="1306" spans="1:17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8" t="str">
        <f>_xlfn.IFNA(VLOOKUP(C1306,'Points and Classes'!D:E,2,FALSE),"")</f>
        <v/>
      </c>
      <c r="O1306" s="8">
        <f>IF(N1306="Sportsman",0,_xlfn.IFNA(VLOOKUP(E1306,'Points and Classes'!A:B,2,FALSE),0))</f>
        <v>0</v>
      </c>
      <c r="P1306" s="8">
        <f>_xlfn.IFNA(VLOOKUP(N1306&amp;G1306,'By Class Overall'!A:F,6,FALSE),0)</f>
        <v>0</v>
      </c>
      <c r="Q1306" s="8">
        <f>_xlfn.IFNA(VLOOKUP(N1306&amp;G1306,'By Class Overall'!A:G,7,FALSE),0)</f>
        <v>0</v>
      </c>
    </row>
    <row r="1307" spans="1:17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8" t="str">
        <f>_xlfn.IFNA(VLOOKUP(C1307,'Points and Classes'!D:E,2,FALSE),"")</f>
        <v/>
      </c>
      <c r="O1307" s="8">
        <f>IF(N1307="Sportsman",0,_xlfn.IFNA(VLOOKUP(E1307,'Points and Classes'!A:B,2,FALSE),0))</f>
        <v>0</v>
      </c>
      <c r="P1307" s="8">
        <f>_xlfn.IFNA(VLOOKUP(N1307&amp;G1307,'By Class Overall'!A:F,6,FALSE),0)</f>
        <v>0</v>
      </c>
      <c r="Q1307" s="8">
        <f>_xlfn.IFNA(VLOOKUP(N1307&amp;G1307,'By Class Overall'!A:G,7,FALSE),0)</f>
        <v>0</v>
      </c>
    </row>
    <row r="1308" spans="1:17" x14ac:dyDescent="0.25">
      <c r="A1308" s="10"/>
      <c r="B1308" s="10"/>
      <c r="C1308" s="10"/>
      <c r="D1308" s="10"/>
      <c r="E1308" s="10"/>
      <c r="F1308" s="10"/>
      <c r="G1308" s="10"/>
      <c r="H1308" s="10"/>
      <c r="I1308" s="11"/>
      <c r="J1308" s="10"/>
      <c r="K1308" s="10"/>
      <c r="L1308" s="10"/>
      <c r="M1308" s="10"/>
      <c r="N1308" s="8" t="str">
        <f>_xlfn.IFNA(VLOOKUP(C1308,'Points and Classes'!D:E,2,FALSE),"")</f>
        <v/>
      </c>
      <c r="O1308" s="8">
        <f>IF(N1308="Sportsman",0,_xlfn.IFNA(VLOOKUP(E1308,'Points and Classes'!A:B,2,FALSE),0))</f>
        <v>0</v>
      </c>
      <c r="P1308" s="8">
        <f>_xlfn.IFNA(VLOOKUP(N1308&amp;G1308,'By Class Overall'!A:F,6,FALSE),0)</f>
        <v>0</v>
      </c>
      <c r="Q1308" s="8">
        <f>_xlfn.IFNA(VLOOKUP(N1308&amp;G1308,'By Class Overall'!A:G,7,FALSE),0)</f>
        <v>0</v>
      </c>
    </row>
    <row r="1309" spans="1:17" x14ac:dyDescent="0.25">
      <c r="A1309" s="10"/>
      <c r="B1309" s="10"/>
      <c r="C1309" s="10"/>
      <c r="D1309" s="10"/>
      <c r="E1309" s="10"/>
      <c r="F1309" s="10"/>
      <c r="G1309" s="10"/>
      <c r="H1309" s="10"/>
      <c r="I1309" s="11"/>
      <c r="J1309" s="10"/>
      <c r="K1309" s="10"/>
      <c r="L1309" s="10"/>
      <c r="M1309" s="10"/>
      <c r="N1309" s="8" t="str">
        <f>_xlfn.IFNA(VLOOKUP(C1309,'Points and Classes'!D:E,2,FALSE),"")</f>
        <v/>
      </c>
      <c r="O1309" s="8">
        <f>IF(N1309="Sportsman",0,_xlfn.IFNA(VLOOKUP(E1309,'Points and Classes'!A:B,2,FALSE),0))</f>
        <v>0</v>
      </c>
      <c r="P1309" s="8">
        <f>_xlfn.IFNA(VLOOKUP(N1309&amp;G1309,'By Class Overall'!A:F,6,FALSE),0)</f>
        <v>0</v>
      </c>
      <c r="Q1309" s="8">
        <f>_xlfn.IFNA(VLOOKUP(N1309&amp;G1309,'By Class Overall'!A:G,7,FALSE),0)</f>
        <v>0</v>
      </c>
    </row>
    <row r="1310" spans="1:17" x14ac:dyDescent="0.25">
      <c r="A1310" s="10"/>
      <c r="B1310" s="10"/>
      <c r="C1310" s="10"/>
      <c r="D1310" s="10"/>
      <c r="E1310" s="10"/>
      <c r="F1310" s="10"/>
      <c r="G1310" s="10"/>
      <c r="H1310" s="10"/>
      <c r="I1310" s="11"/>
      <c r="J1310" s="10"/>
      <c r="K1310" s="10"/>
      <c r="L1310" s="10"/>
      <c r="M1310" s="10"/>
      <c r="N1310" s="8" t="str">
        <f>_xlfn.IFNA(VLOOKUP(C1310,'Points and Classes'!D:E,2,FALSE),"")</f>
        <v/>
      </c>
      <c r="O1310" s="8">
        <f>IF(N1310="Sportsman",0,_xlfn.IFNA(VLOOKUP(E1310,'Points and Classes'!A:B,2,FALSE),0))</f>
        <v>0</v>
      </c>
      <c r="P1310" s="8">
        <f>_xlfn.IFNA(VLOOKUP(N1310&amp;G1310,'By Class Overall'!A:F,6,FALSE),0)</f>
        <v>0</v>
      </c>
      <c r="Q1310" s="8">
        <f>_xlfn.IFNA(VLOOKUP(N1310&amp;G1310,'By Class Overall'!A:G,7,FALSE),0)</f>
        <v>0</v>
      </c>
    </row>
    <row r="1311" spans="1:17" x14ac:dyDescent="0.25">
      <c r="A1311" s="10"/>
      <c r="B1311" s="10"/>
      <c r="C1311" s="10"/>
      <c r="D1311" s="10"/>
      <c r="E1311" s="10"/>
      <c r="F1311" s="10"/>
      <c r="G1311" s="10"/>
      <c r="H1311" s="10"/>
      <c r="I1311" s="11"/>
      <c r="J1311" s="10"/>
      <c r="K1311" s="10"/>
      <c r="L1311" s="10"/>
      <c r="M1311" s="10"/>
      <c r="N1311" s="8" t="str">
        <f>_xlfn.IFNA(VLOOKUP(C1311,'Points and Classes'!D:E,2,FALSE),"")</f>
        <v/>
      </c>
      <c r="O1311" s="8">
        <f>IF(N1311="Sportsman",0,_xlfn.IFNA(VLOOKUP(E1311,'Points and Classes'!A:B,2,FALSE),0))</f>
        <v>0</v>
      </c>
      <c r="P1311" s="8">
        <f>_xlfn.IFNA(VLOOKUP(N1311&amp;G1311,'By Class Overall'!A:F,6,FALSE),0)</f>
        <v>0</v>
      </c>
      <c r="Q1311" s="8">
        <f>_xlfn.IFNA(VLOOKUP(N1311&amp;G1311,'By Class Overall'!A:G,7,FALSE),0)</f>
        <v>0</v>
      </c>
    </row>
    <row r="1312" spans="1:17" x14ac:dyDescent="0.25">
      <c r="A1312" s="10"/>
      <c r="B1312" s="10"/>
      <c r="C1312" s="10"/>
      <c r="D1312" s="10"/>
      <c r="E1312" s="10"/>
      <c r="F1312" s="10"/>
      <c r="G1312" s="10"/>
      <c r="H1312" s="10"/>
      <c r="I1312" s="11"/>
      <c r="J1312" s="10"/>
      <c r="K1312" s="10"/>
      <c r="L1312" s="10"/>
      <c r="M1312" s="10"/>
      <c r="N1312" s="8" t="str">
        <f>_xlfn.IFNA(VLOOKUP(C1312,'Points and Classes'!D:E,2,FALSE),"")</f>
        <v/>
      </c>
      <c r="O1312" s="8">
        <f>IF(N1312="Sportsman",0,_xlfn.IFNA(VLOOKUP(E1312,'Points and Classes'!A:B,2,FALSE),0))</f>
        <v>0</v>
      </c>
      <c r="P1312" s="8">
        <f>_xlfn.IFNA(VLOOKUP(N1312&amp;G1312,'By Class Overall'!A:F,6,FALSE),0)</f>
        <v>0</v>
      </c>
      <c r="Q1312" s="8">
        <f>_xlfn.IFNA(VLOOKUP(N1312&amp;G1312,'By Class Overall'!A:G,7,FALSE),0)</f>
        <v>0</v>
      </c>
    </row>
    <row r="1313" spans="1:17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8" t="str">
        <f>_xlfn.IFNA(VLOOKUP(C1313,'Points and Classes'!D:E,2,FALSE),"")</f>
        <v/>
      </c>
      <c r="O1313" s="8">
        <f>IF(N1313="Sportsman",0,_xlfn.IFNA(VLOOKUP(E1313,'Points and Classes'!A:B,2,FALSE),0))</f>
        <v>0</v>
      </c>
      <c r="P1313" s="8">
        <f>_xlfn.IFNA(VLOOKUP(N1313&amp;G1313,'By Class Overall'!A:F,6,FALSE),0)</f>
        <v>0</v>
      </c>
      <c r="Q1313" s="8">
        <f>_xlfn.IFNA(VLOOKUP(N1313&amp;G1313,'By Class Overall'!A:G,7,FALSE),0)</f>
        <v>0</v>
      </c>
    </row>
    <row r="1314" spans="1:17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8" t="str">
        <f>_xlfn.IFNA(VLOOKUP(C1314,'Points and Classes'!D:E,2,FALSE),"")</f>
        <v/>
      </c>
      <c r="O1314" s="8">
        <f>IF(N1314="Sportsman",0,_xlfn.IFNA(VLOOKUP(E1314,'Points and Classes'!A:B,2,FALSE),0))</f>
        <v>0</v>
      </c>
      <c r="P1314" s="8">
        <f>_xlfn.IFNA(VLOOKUP(N1314&amp;G1314,'By Class Overall'!A:F,6,FALSE),0)</f>
        <v>0</v>
      </c>
      <c r="Q1314" s="8">
        <f>_xlfn.IFNA(VLOOKUP(N1314&amp;G1314,'By Class Overall'!A:G,7,FALSE),0)</f>
        <v>0</v>
      </c>
    </row>
    <row r="1315" spans="1:17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8" t="str">
        <f>_xlfn.IFNA(VLOOKUP(C1315,'Points and Classes'!D:E,2,FALSE),"")</f>
        <v/>
      </c>
      <c r="O1315" s="8">
        <f>IF(N1315="Sportsman",0,_xlfn.IFNA(VLOOKUP(E1315,'Points and Classes'!A:B,2,FALSE),0))</f>
        <v>0</v>
      </c>
      <c r="P1315" s="8">
        <f>_xlfn.IFNA(VLOOKUP(N1315&amp;G1315,'By Class Overall'!A:F,6,FALSE),0)</f>
        <v>0</v>
      </c>
      <c r="Q1315" s="8">
        <f>_xlfn.IFNA(VLOOKUP(N1315&amp;G1315,'By Class Overall'!A:G,7,FALSE),0)</f>
        <v>0</v>
      </c>
    </row>
    <row r="1316" spans="1:17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8" t="str">
        <f>_xlfn.IFNA(VLOOKUP(C1316,'Points and Classes'!D:E,2,FALSE),"")</f>
        <v/>
      </c>
      <c r="O1316" s="8">
        <f>IF(N1316="Sportsman",0,_xlfn.IFNA(VLOOKUP(E1316,'Points and Classes'!A:B,2,FALSE),0))</f>
        <v>0</v>
      </c>
      <c r="P1316" s="8">
        <f>_xlfn.IFNA(VLOOKUP(N1316&amp;G1316,'By Class Overall'!A:F,6,FALSE),0)</f>
        <v>0</v>
      </c>
      <c r="Q1316" s="8">
        <f>_xlfn.IFNA(VLOOKUP(N1316&amp;G1316,'By Class Overall'!A:G,7,FALSE),0)</f>
        <v>0</v>
      </c>
    </row>
    <row r="1317" spans="1:17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8" t="str">
        <f>_xlfn.IFNA(VLOOKUP(C1317,'Points and Classes'!D:E,2,FALSE),"")</f>
        <v/>
      </c>
      <c r="O1317" s="8">
        <f>IF(N1317="Sportsman",0,_xlfn.IFNA(VLOOKUP(E1317,'Points and Classes'!A:B,2,FALSE),0))</f>
        <v>0</v>
      </c>
      <c r="P1317" s="8">
        <f>_xlfn.IFNA(VLOOKUP(N1317&amp;G1317,'By Class Overall'!A:F,6,FALSE),0)</f>
        <v>0</v>
      </c>
      <c r="Q1317" s="8">
        <f>_xlfn.IFNA(VLOOKUP(N1317&amp;G1317,'By Class Overall'!A:G,7,FALSE),0)</f>
        <v>0</v>
      </c>
    </row>
    <row r="1318" spans="1:17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8" t="str">
        <f>_xlfn.IFNA(VLOOKUP(C1318,'Points and Classes'!D:E,2,FALSE),"")</f>
        <v/>
      </c>
      <c r="O1318" s="8">
        <f>IF(N1318="Sportsman",0,_xlfn.IFNA(VLOOKUP(E1318,'Points and Classes'!A:B,2,FALSE),0))</f>
        <v>0</v>
      </c>
      <c r="P1318" s="8">
        <f>_xlfn.IFNA(VLOOKUP(N1318&amp;G1318,'By Class Overall'!A:F,6,FALSE),0)</f>
        <v>0</v>
      </c>
      <c r="Q1318" s="8">
        <f>_xlfn.IFNA(VLOOKUP(N1318&amp;G1318,'By Class Overall'!A:G,7,FALSE),0)</f>
        <v>0</v>
      </c>
    </row>
    <row r="1319" spans="1:17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8" t="str">
        <f>_xlfn.IFNA(VLOOKUP(C1319,'Points and Classes'!D:E,2,FALSE),"")</f>
        <v/>
      </c>
      <c r="O1319" s="8">
        <f>IF(N1319="Sportsman",0,_xlfn.IFNA(VLOOKUP(E1319,'Points and Classes'!A:B,2,FALSE),0))</f>
        <v>0</v>
      </c>
      <c r="P1319" s="8">
        <f>_xlfn.IFNA(VLOOKUP(N1319&amp;G1319,'By Class Overall'!A:F,6,FALSE),0)</f>
        <v>0</v>
      </c>
      <c r="Q1319" s="8">
        <f>_xlfn.IFNA(VLOOKUP(N1319&amp;G1319,'By Class Overall'!A:G,7,FALSE),0)</f>
        <v>0</v>
      </c>
    </row>
    <row r="1320" spans="1:17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8" t="str">
        <f>_xlfn.IFNA(VLOOKUP(C1320,'Points and Classes'!D:E,2,FALSE),"")</f>
        <v/>
      </c>
      <c r="O1320" s="8">
        <f>IF(N1320="Sportsman",0,_xlfn.IFNA(VLOOKUP(E1320,'Points and Classes'!A:B,2,FALSE),0))</f>
        <v>0</v>
      </c>
      <c r="P1320" s="8">
        <f>_xlfn.IFNA(VLOOKUP(N1320&amp;G1320,'By Class Overall'!A:F,6,FALSE),0)</f>
        <v>0</v>
      </c>
      <c r="Q1320" s="8">
        <f>_xlfn.IFNA(VLOOKUP(N1320&amp;G1320,'By Class Overall'!A:G,7,FALSE),0)</f>
        <v>0</v>
      </c>
    </row>
    <row r="1321" spans="1:17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8" t="str">
        <f>_xlfn.IFNA(VLOOKUP(C1321,'Points and Classes'!D:E,2,FALSE),"")</f>
        <v/>
      </c>
      <c r="O1321" s="8">
        <f>IF(N1321="Sportsman",0,_xlfn.IFNA(VLOOKUP(E1321,'Points and Classes'!A:B,2,FALSE),0))</f>
        <v>0</v>
      </c>
      <c r="P1321" s="8">
        <f>_xlfn.IFNA(VLOOKUP(N1321&amp;G1321,'By Class Overall'!A:F,6,FALSE),0)</f>
        <v>0</v>
      </c>
      <c r="Q1321" s="8">
        <f>_xlfn.IFNA(VLOOKUP(N1321&amp;G1321,'By Class Overall'!A:G,7,FALSE),0)</f>
        <v>0</v>
      </c>
    </row>
    <row r="1322" spans="1:17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8" t="str">
        <f>_xlfn.IFNA(VLOOKUP(C1322,'Points and Classes'!D:E,2,FALSE),"")</f>
        <v/>
      </c>
      <c r="O1322" s="8">
        <f>IF(N1322="Sportsman",0,_xlfn.IFNA(VLOOKUP(E1322,'Points and Classes'!A:B,2,FALSE),0))</f>
        <v>0</v>
      </c>
      <c r="P1322" s="8">
        <f>_xlfn.IFNA(VLOOKUP(N1322&amp;G1322,'By Class Overall'!A:F,6,FALSE),0)</f>
        <v>0</v>
      </c>
      <c r="Q1322" s="8">
        <f>_xlfn.IFNA(VLOOKUP(N1322&amp;G1322,'By Class Overall'!A:G,7,FALSE),0)</f>
        <v>0</v>
      </c>
    </row>
    <row r="1323" spans="1:17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8" t="str">
        <f>_xlfn.IFNA(VLOOKUP(C1323,'Points and Classes'!D:E,2,FALSE),"")</f>
        <v/>
      </c>
      <c r="O1323" s="8">
        <f>IF(N1323="Sportsman",0,_xlfn.IFNA(VLOOKUP(E1323,'Points and Classes'!A:B,2,FALSE),0))</f>
        <v>0</v>
      </c>
      <c r="P1323" s="8">
        <f>_xlfn.IFNA(VLOOKUP(N1323&amp;G1323,'By Class Overall'!A:F,6,FALSE),0)</f>
        <v>0</v>
      </c>
      <c r="Q1323" s="8">
        <f>_xlfn.IFNA(VLOOKUP(N1323&amp;G1323,'By Class Overall'!A:G,7,FALSE),0)</f>
        <v>0</v>
      </c>
    </row>
    <row r="1324" spans="1:17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8" t="str">
        <f>_xlfn.IFNA(VLOOKUP(C1324,'Points and Classes'!D:E,2,FALSE),"")</f>
        <v/>
      </c>
      <c r="O1324" s="8">
        <f>IF(N1324="Sportsman",0,_xlfn.IFNA(VLOOKUP(E1324,'Points and Classes'!A:B,2,FALSE),0))</f>
        <v>0</v>
      </c>
      <c r="P1324" s="8">
        <f>_xlfn.IFNA(VLOOKUP(N1324&amp;G1324,'By Class Overall'!A:F,6,FALSE),0)</f>
        <v>0</v>
      </c>
      <c r="Q1324" s="8">
        <f>_xlfn.IFNA(VLOOKUP(N1324&amp;G1324,'By Class Overall'!A:G,7,FALSE),0)</f>
        <v>0</v>
      </c>
    </row>
    <row r="1325" spans="1:17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8" t="str">
        <f>_xlfn.IFNA(VLOOKUP(C1325,'Points and Classes'!D:E,2,FALSE),"")</f>
        <v/>
      </c>
      <c r="O1325" s="8">
        <f>IF(N1325="Sportsman",0,_xlfn.IFNA(VLOOKUP(E1325,'Points and Classes'!A:B,2,FALSE),0))</f>
        <v>0</v>
      </c>
      <c r="P1325" s="8">
        <f>_xlfn.IFNA(VLOOKUP(N1325&amp;G1325,'By Class Overall'!A:F,6,FALSE),0)</f>
        <v>0</v>
      </c>
      <c r="Q1325" s="8">
        <f>_xlfn.IFNA(VLOOKUP(N1325&amp;G1325,'By Class Overall'!A:G,7,FALSE),0)</f>
        <v>0</v>
      </c>
    </row>
    <row r="1326" spans="1:17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8" t="str">
        <f>_xlfn.IFNA(VLOOKUP(C1326,'Points and Classes'!D:E,2,FALSE),"")</f>
        <v/>
      </c>
      <c r="O1326" s="8">
        <f>IF(N1326="Sportsman",0,_xlfn.IFNA(VLOOKUP(E1326,'Points and Classes'!A:B,2,FALSE),0))</f>
        <v>0</v>
      </c>
      <c r="P1326" s="8">
        <f>_xlfn.IFNA(VLOOKUP(N1326&amp;G1326,'By Class Overall'!A:F,6,FALSE),0)</f>
        <v>0</v>
      </c>
      <c r="Q1326" s="8">
        <f>_xlfn.IFNA(VLOOKUP(N1326&amp;G1326,'By Class Overall'!A:G,7,FALSE),0)</f>
        <v>0</v>
      </c>
    </row>
    <row r="1327" spans="1:17" x14ac:dyDescent="0.25">
      <c r="A1327" s="10"/>
      <c r="B1327" s="10"/>
      <c r="C1327" s="10"/>
      <c r="D1327" s="10"/>
      <c r="E1327" s="10"/>
      <c r="F1327" s="10"/>
      <c r="G1327" s="10"/>
      <c r="H1327" s="10"/>
      <c r="I1327" s="11"/>
      <c r="J1327" s="10"/>
      <c r="K1327" s="10"/>
      <c r="L1327" s="10"/>
      <c r="M1327" s="10"/>
      <c r="N1327" s="8" t="str">
        <f>_xlfn.IFNA(VLOOKUP(C1327,'Points and Classes'!D:E,2,FALSE),"")</f>
        <v/>
      </c>
      <c r="O1327" s="8">
        <f>IF(N1327="Sportsman",0,_xlfn.IFNA(VLOOKUP(E1327,'Points and Classes'!A:B,2,FALSE),0))</f>
        <v>0</v>
      </c>
      <c r="P1327" s="8">
        <f>_xlfn.IFNA(VLOOKUP(N1327&amp;G1327,'By Class Overall'!A:F,6,FALSE),0)</f>
        <v>0</v>
      </c>
      <c r="Q1327" s="8">
        <f>_xlfn.IFNA(VLOOKUP(N1327&amp;G1327,'By Class Overall'!A:G,7,FALSE),0)</f>
        <v>0</v>
      </c>
    </row>
    <row r="1328" spans="1:17" x14ac:dyDescent="0.25">
      <c r="A1328" s="10"/>
      <c r="B1328" s="10"/>
      <c r="C1328" s="10"/>
      <c r="D1328" s="10"/>
      <c r="E1328" s="10"/>
      <c r="F1328" s="10"/>
      <c r="G1328" s="10"/>
      <c r="H1328" s="10"/>
      <c r="I1328" s="11"/>
      <c r="J1328" s="10"/>
      <c r="K1328" s="10"/>
      <c r="L1328" s="10"/>
      <c r="M1328" s="10"/>
      <c r="N1328" s="8" t="str">
        <f>_xlfn.IFNA(VLOOKUP(C1328,'Points and Classes'!D:E,2,FALSE),"")</f>
        <v/>
      </c>
      <c r="O1328" s="8">
        <f>IF(N1328="Sportsman",0,_xlfn.IFNA(VLOOKUP(E1328,'Points and Classes'!A:B,2,FALSE),0))</f>
        <v>0</v>
      </c>
      <c r="P1328" s="8">
        <f>_xlfn.IFNA(VLOOKUP(N1328&amp;G1328,'By Class Overall'!A:F,6,FALSE),0)</f>
        <v>0</v>
      </c>
      <c r="Q1328" s="8">
        <f>_xlfn.IFNA(VLOOKUP(N1328&amp;G1328,'By Class Overall'!A:G,7,FALSE),0)</f>
        <v>0</v>
      </c>
    </row>
    <row r="1329" spans="1:17" x14ac:dyDescent="0.25">
      <c r="A1329" s="10"/>
      <c r="B1329" s="10"/>
      <c r="C1329" s="10"/>
      <c r="D1329" s="10"/>
      <c r="E1329" s="10"/>
      <c r="F1329" s="10"/>
      <c r="G1329" s="10"/>
      <c r="H1329" s="10"/>
      <c r="I1329" s="11"/>
      <c r="J1329" s="10"/>
      <c r="K1329" s="10"/>
      <c r="L1329" s="10"/>
      <c r="M1329" s="10"/>
      <c r="N1329" s="8" t="str">
        <f>_xlfn.IFNA(VLOOKUP(C1329,'Points and Classes'!D:E,2,FALSE),"")</f>
        <v/>
      </c>
      <c r="O1329" s="8">
        <f>IF(N1329="Sportsman",0,_xlfn.IFNA(VLOOKUP(E1329,'Points and Classes'!A:B,2,FALSE),0))</f>
        <v>0</v>
      </c>
      <c r="P1329" s="8">
        <f>_xlfn.IFNA(VLOOKUP(N1329&amp;G1329,'By Class Overall'!A:F,6,FALSE),0)</f>
        <v>0</v>
      </c>
      <c r="Q1329" s="8">
        <f>_xlfn.IFNA(VLOOKUP(N1329&amp;G1329,'By Class Overall'!A:G,7,FALSE),0)</f>
        <v>0</v>
      </c>
    </row>
    <row r="1330" spans="1:17" x14ac:dyDescent="0.25">
      <c r="A1330" s="10"/>
      <c r="B1330" s="10"/>
      <c r="C1330" s="10"/>
      <c r="D1330" s="10"/>
      <c r="E1330" s="10"/>
      <c r="F1330" s="10"/>
      <c r="G1330" s="10"/>
      <c r="H1330" s="10"/>
      <c r="I1330" s="11"/>
      <c r="J1330" s="10"/>
      <c r="K1330" s="10"/>
      <c r="L1330" s="10"/>
      <c r="M1330" s="10"/>
      <c r="N1330" s="8" t="str">
        <f>_xlfn.IFNA(VLOOKUP(C1330,'Points and Classes'!D:E,2,FALSE),"")</f>
        <v/>
      </c>
      <c r="O1330" s="8">
        <f>IF(N1330="Sportsman",0,_xlfn.IFNA(VLOOKUP(E1330,'Points and Classes'!A:B,2,FALSE),0))</f>
        <v>0</v>
      </c>
      <c r="P1330" s="8">
        <f>_xlfn.IFNA(VLOOKUP(N1330&amp;G1330,'By Class Overall'!A:F,6,FALSE),0)</f>
        <v>0</v>
      </c>
      <c r="Q1330" s="8">
        <f>_xlfn.IFNA(VLOOKUP(N1330&amp;G1330,'By Class Overall'!A:G,7,FALSE),0)</f>
        <v>0</v>
      </c>
    </row>
    <row r="1331" spans="1:17" x14ac:dyDescent="0.25">
      <c r="A1331" s="10"/>
      <c r="B1331" s="10"/>
      <c r="C1331" s="10"/>
      <c r="D1331" s="10"/>
      <c r="E1331" s="10"/>
      <c r="F1331" s="10"/>
      <c r="G1331" s="10"/>
      <c r="H1331" s="10"/>
      <c r="I1331" s="11"/>
      <c r="J1331" s="10"/>
      <c r="K1331" s="10"/>
      <c r="L1331" s="10"/>
      <c r="M1331" s="10"/>
      <c r="N1331" s="8" t="str">
        <f>_xlfn.IFNA(VLOOKUP(C1331,'Points and Classes'!D:E,2,FALSE),"")</f>
        <v/>
      </c>
      <c r="O1331" s="8">
        <f>IF(N1331="Sportsman",0,_xlfn.IFNA(VLOOKUP(E1331,'Points and Classes'!A:B,2,FALSE),0))</f>
        <v>0</v>
      </c>
      <c r="P1331" s="8">
        <f>_xlfn.IFNA(VLOOKUP(N1331&amp;G1331,'By Class Overall'!A:F,6,FALSE),0)</f>
        <v>0</v>
      </c>
      <c r="Q1331" s="8">
        <f>_xlfn.IFNA(VLOOKUP(N1331&amp;G1331,'By Class Overall'!A:G,7,FALSE),0)</f>
        <v>0</v>
      </c>
    </row>
    <row r="1332" spans="1:17" x14ac:dyDescent="0.25">
      <c r="A1332" s="10"/>
      <c r="B1332" s="10"/>
      <c r="C1332" s="10"/>
      <c r="D1332" s="10"/>
      <c r="E1332" s="10"/>
      <c r="F1332" s="10"/>
      <c r="G1332" s="10"/>
      <c r="H1332" s="10"/>
      <c r="I1332" s="11"/>
      <c r="J1332" s="10"/>
      <c r="K1332" s="10"/>
      <c r="L1332" s="10"/>
      <c r="M1332" s="10"/>
      <c r="N1332" s="8" t="str">
        <f>_xlfn.IFNA(VLOOKUP(C1332,'Points and Classes'!D:E,2,FALSE),"")</f>
        <v/>
      </c>
      <c r="O1332" s="8">
        <f>IF(N1332="Sportsman",0,_xlfn.IFNA(VLOOKUP(E1332,'Points and Classes'!A:B,2,FALSE),0))</f>
        <v>0</v>
      </c>
      <c r="P1332" s="8">
        <f>_xlfn.IFNA(VLOOKUP(N1332&amp;G1332,'By Class Overall'!A:F,6,FALSE),0)</f>
        <v>0</v>
      </c>
      <c r="Q1332" s="8">
        <f>_xlfn.IFNA(VLOOKUP(N1332&amp;G1332,'By Class Overall'!A:G,7,FALSE),0)</f>
        <v>0</v>
      </c>
    </row>
    <row r="1333" spans="1:17" x14ac:dyDescent="0.25">
      <c r="A1333" s="10"/>
      <c r="B1333" s="10"/>
      <c r="C1333" s="10"/>
      <c r="D1333" s="10"/>
      <c r="E1333" s="10"/>
      <c r="F1333" s="10"/>
      <c r="G1333" s="10"/>
      <c r="H1333" s="10"/>
      <c r="I1333" s="11"/>
      <c r="J1333" s="10"/>
      <c r="K1333" s="10"/>
      <c r="L1333" s="10"/>
      <c r="M1333" s="10"/>
      <c r="N1333" s="8" t="str">
        <f>_xlfn.IFNA(VLOOKUP(C1333,'Points and Classes'!D:E,2,FALSE),"")</f>
        <v/>
      </c>
      <c r="O1333" s="8">
        <f>IF(N1333="Sportsman",0,_xlfn.IFNA(VLOOKUP(E1333,'Points and Classes'!A:B,2,FALSE),0))</f>
        <v>0</v>
      </c>
      <c r="P1333" s="8">
        <f>_xlfn.IFNA(VLOOKUP(N1333&amp;G1333,'By Class Overall'!A:F,6,FALSE),0)</f>
        <v>0</v>
      </c>
      <c r="Q1333" s="8">
        <f>_xlfn.IFNA(VLOOKUP(N1333&amp;G1333,'By Class Overall'!A:G,7,FALSE),0)</f>
        <v>0</v>
      </c>
    </row>
    <row r="1334" spans="1:17" x14ac:dyDescent="0.25">
      <c r="A1334" s="10"/>
      <c r="B1334" s="10"/>
      <c r="C1334" s="10"/>
      <c r="D1334" s="10"/>
      <c r="E1334" s="10"/>
      <c r="F1334" s="10"/>
      <c r="G1334" s="10"/>
      <c r="H1334" s="10"/>
      <c r="I1334" s="11"/>
      <c r="J1334" s="10"/>
      <c r="K1334" s="10"/>
      <c r="L1334" s="10"/>
      <c r="M1334" s="10"/>
      <c r="N1334" s="8" t="str">
        <f>_xlfn.IFNA(VLOOKUP(C1334,'Points and Classes'!D:E,2,FALSE),"")</f>
        <v/>
      </c>
      <c r="O1334" s="8">
        <f>IF(N1334="Sportsman",0,_xlfn.IFNA(VLOOKUP(E1334,'Points and Classes'!A:B,2,FALSE),0))</f>
        <v>0</v>
      </c>
      <c r="P1334" s="8">
        <f>_xlfn.IFNA(VLOOKUP(N1334&amp;G1334,'By Class Overall'!A:F,6,FALSE),0)</f>
        <v>0</v>
      </c>
      <c r="Q1334" s="8">
        <f>_xlfn.IFNA(VLOOKUP(N1334&amp;G1334,'By Class Overall'!A:G,7,FALSE),0)</f>
        <v>0</v>
      </c>
    </row>
    <row r="1335" spans="1:17" x14ac:dyDescent="0.25">
      <c r="A1335" s="10"/>
      <c r="B1335" s="10"/>
      <c r="C1335" s="10"/>
      <c r="D1335" s="10"/>
      <c r="E1335" s="10"/>
      <c r="F1335" s="10"/>
      <c r="G1335" s="10"/>
      <c r="H1335" s="10"/>
      <c r="I1335" s="11"/>
      <c r="J1335" s="10"/>
      <c r="K1335" s="10"/>
      <c r="L1335" s="10"/>
      <c r="M1335" s="10"/>
      <c r="N1335" s="8" t="str">
        <f>_xlfn.IFNA(VLOOKUP(C1335,'Points and Classes'!D:E,2,FALSE),"")</f>
        <v/>
      </c>
      <c r="O1335" s="8">
        <f>IF(N1335="Sportsman",0,_xlfn.IFNA(VLOOKUP(E1335,'Points and Classes'!A:B,2,FALSE),0))</f>
        <v>0</v>
      </c>
      <c r="P1335" s="8">
        <f>_xlfn.IFNA(VLOOKUP(N1335&amp;G1335,'By Class Overall'!A:F,6,FALSE),0)</f>
        <v>0</v>
      </c>
      <c r="Q1335" s="8">
        <f>_xlfn.IFNA(VLOOKUP(N1335&amp;G1335,'By Class Overall'!A:G,7,FALSE),0)</f>
        <v>0</v>
      </c>
    </row>
    <row r="1336" spans="1:17" x14ac:dyDescent="0.25">
      <c r="A1336" s="10"/>
      <c r="B1336" s="10"/>
      <c r="C1336" s="10"/>
      <c r="D1336" s="10"/>
      <c r="E1336" s="10"/>
      <c r="F1336" s="10"/>
      <c r="G1336" s="10"/>
      <c r="H1336" s="10"/>
      <c r="I1336" s="11"/>
      <c r="J1336" s="10"/>
      <c r="K1336" s="10"/>
      <c r="L1336" s="10"/>
      <c r="M1336" s="10"/>
      <c r="N1336" s="8" t="str">
        <f>_xlfn.IFNA(VLOOKUP(C1336,'Points and Classes'!D:E,2,FALSE),"")</f>
        <v/>
      </c>
      <c r="O1336" s="8">
        <f>IF(N1336="Sportsman",0,_xlfn.IFNA(VLOOKUP(E1336,'Points and Classes'!A:B,2,FALSE),0))</f>
        <v>0</v>
      </c>
      <c r="P1336" s="8">
        <f>_xlfn.IFNA(VLOOKUP(N1336&amp;G1336,'By Class Overall'!A:F,6,FALSE),0)</f>
        <v>0</v>
      </c>
      <c r="Q1336" s="8">
        <f>_xlfn.IFNA(VLOOKUP(N1336&amp;G1336,'By Class Overall'!A:G,7,FALSE),0)</f>
        <v>0</v>
      </c>
    </row>
    <row r="1337" spans="1:17" x14ac:dyDescent="0.25">
      <c r="A1337" s="10"/>
      <c r="B1337" s="10"/>
      <c r="C1337" s="10"/>
      <c r="D1337" s="10"/>
      <c r="E1337" s="10"/>
      <c r="F1337" s="10"/>
      <c r="G1337" s="10"/>
      <c r="H1337" s="10"/>
      <c r="I1337" s="11"/>
      <c r="J1337" s="10"/>
      <c r="K1337" s="10"/>
      <c r="L1337" s="10"/>
      <c r="M1337" s="10"/>
      <c r="N1337" s="8" t="str">
        <f>_xlfn.IFNA(VLOOKUP(C1337,'Points and Classes'!D:E,2,FALSE),"")</f>
        <v/>
      </c>
      <c r="O1337" s="8">
        <f>IF(N1337="Sportsman",0,_xlfn.IFNA(VLOOKUP(E1337,'Points and Classes'!A:B,2,FALSE),0))</f>
        <v>0</v>
      </c>
      <c r="P1337" s="8">
        <f>_xlfn.IFNA(VLOOKUP(N1337&amp;G1337,'By Class Overall'!A:F,6,FALSE),0)</f>
        <v>0</v>
      </c>
      <c r="Q1337" s="8">
        <f>_xlfn.IFNA(VLOOKUP(N1337&amp;G1337,'By Class Overall'!A:G,7,FALSE),0)</f>
        <v>0</v>
      </c>
    </row>
    <row r="1338" spans="1:17" x14ac:dyDescent="0.25">
      <c r="A1338" s="10"/>
      <c r="B1338" s="10"/>
      <c r="C1338" s="10"/>
      <c r="D1338" s="10"/>
      <c r="E1338" s="10"/>
      <c r="F1338" s="10"/>
      <c r="G1338" s="10"/>
      <c r="H1338" s="10"/>
      <c r="I1338" s="11"/>
      <c r="J1338" s="10"/>
      <c r="K1338" s="10"/>
      <c r="L1338" s="10"/>
      <c r="M1338" s="10"/>
      <c r="N1338" s="8" t="str">
        <f>_xlfn.IFNA(VLOOKUP(C1338,'Points and Classes'!D:E,2,FALSE),"")</f>
        <v/>
      </c>
      <c r="O1338" s="8">
        <f>IF(N1338="Sportsman",0,_xlfn.IFNA(VLOOKUP(E1338,'Points and Classes'!A:B,2,FALSE),0))</f>
        <v>0</v>
      </c>
      <c r="P1338" s="8">
        <f>_xlfn.IFNA(VLOOKUP(N1338&amp;G1338,'By Class Overall'!A:F,6,FALSE),0)</f>
        <v>0</v>
      </c>
      <c r="Q1338" s="8">
        <f>_xlfn.IFNA(VLOOKUP(N1338&amp;G1338,'By Class Overall'!A:G,7,FALSE),0)</f>
        <v>0</v>
      </c>
    </row>
    <row r="1339" spans="1:17" x14ac:dyDescent="0.25">
      <c r="A1339" s="10"/>
      <c r="B1339" s="10"/>
      <c r="C1339" s="10"/>
      <c r="D1339" s="10"/>
      <c r="E1339" s="10"/>
      <c r="F1339" s="10"/>
      <c r="G1339" s="10"/>
      <c r="H1339" s="10"/>
      <c r="I1339" s="11"/>
      <c r="J1339" s="10"/>
      <c r="K1339" s="10"/>
      <c r="L1339" s="10"/>
      <c r="M1339" s="10"/>
      <c r="N1339" s="8" t="str">
        <f>_xlfn.IFNA(VLOOKUP(C1339,'Points and Classes'!D:E,2,FALSE),"")</f>
        <v/>
      </c>
      <c r="O1339" s="8">
        <f>IF(N1339="Sportsman",0,_xlfn.IFNA(VLOOKUP(E1339,'Points and Classes'!A:B,2,FALSE),0))</f>
        <v>0</v>
      </c>
      <c r="P1339" s="8">
        <f>_xlfn.IFNA(VLOOKUP(N1339&amp;G1339,'By Class Overall'!A:F,6,FALSE),0)</f>
        <v>0</v>
      </c>
      <c r="Q1339" s="8">
        <f>_xlfn.IFNA(VLOOKUP(N1339&amp;G1339,'By Class Overall'!A:G,7,FALSE),0)</f>
        <v>0</v>
      </c>
    </row>
    <row r="1340" spans="1:17" x14ac:dyDescent="0.25">
      <c r="A1340" s="10"/>
      <c r="B1340" s="10"/>
      <c r="C1340" s="10"/>
      <c r="D1340" s="10"/>
      <c r="E1340" s="10"/>
      <c r="F1340" s="10"/>
      <c r="G1340" s="10"/>
      <c r="H1340" s="10"/>
      <c r="I1340" s="11"/>
      <c r="J1340" s="10"/>
      <c r="K1340" s="10"/>
      <c r="L1340" s="10"/>
      <c r="M1340" s="10"/>
      <c r="N1340" s="8" t="str">
        <f>_xlfn.IFNA(VLOOKUP(C1340,'Points and Classes'!D:E,2,FALSE),"")</f>
        <v/>
      </c>
      <c r="O1340" s="8">
        <f>IF(N1340="Sportsman",0,_xlfn.IFNA(VLOOKUP(E1340,'Points and Classes'!A:B,2,FALSE),0))</f>
        <v>0</v>
      </c>
      <c r="P1340" s="8">
        <f>_xlfn.IFNA(VLOOKUP(N1340&amp;G1340,'By Class Overall'!A:F,6,FALSE),0)</f>
        <v>0</v>
      </c>
      <c r="Q1340" s="8">
        <f>_xlfn.IFNA(VLOOKUP(N1340&amp;G1340,'By Class Overall'!A:G,7,FALSE),0)</f>
        <v>0</v>
      </c>
    </row>
    <row r="1341" spans="1:17" x14ac:dyDescent="0.25">
      <c r="A1341" s="10"/>
      <c r="B1341" s="10"/>
      <c r="C1341" s="10"/>
      <c r="D1341" s="10"/>
      <c r="E1341" s="10"/>
      <c r="F1341" s="10"/>
      <c r="G1341" s="10"/>
      <c r="H1341" s="10"/>
      <c r="I1341" s="11"/>
      <c r="J1341" s="11"/>
      <c r="K1341" s="10"/>
      <c r="L1341" s="10"/>
      <c r="M1341" s="10"/>
      <c r="N1341" s="8" t="str">
        <f>_xlfn.IFNA(VLOOKUP(C1341,'Points and Classes'!D:E,2,FALSE),"")</f>
        <v/>
      </c>
      <c r="O1341" s="8">
        <f>IF(N1341="Sportsman",0,_xlfn.IFNA(VLOOKUP(E1341,'Points and Classes'!A:B,2,FALSE),0))</f>
        <v>0</v>
      </c>
      <c r="P1341" s="8">
        <f>_xlfn.IFNA(VLOOKUP(N1341&amp;G1341,'By Class Overall'!A:F,6,FALSE),0)</f>
        <v>0</v>
      </c>
      <c r="Q1341" s="8">
        <f>_xlfn.IFNA(VLOOKUP(N1341&amp;G1341,'By Class Overall'!A:G,7,FALSE),0)</f>
        <v>0</v>
      </c>
    </row>
    <row r="1342" spans="1:17" x14ac:dyDescent="0.25">
      <c r="A1342" s="10"/>
      <c r="B1342" s="10"/>
      <c r="C1342" s="10"/>
      <c r="D1342" s="10"/>
      <c r="E1342" s="10"/>
      <c r="F1342" s="10"/>
      <c r="G1342" s="10"/>
      <c r="H1342" s="10"/>
      <c r="I1342" s="11"/>
      <c r="J1342" s="10"/>
      <c r="K1342" s="10"/>
      <c r="L1342" s="10"/>
      <c r="M1342" s="10"/>
      <c r="N1342" s="8" t="str">
        <f>_xlfn.IFNA(VLOOKUP(C1342,'Points and Classes'!D:E,2,FALSE),"")</f>
        <v/>
      </c>
      <c r="O1342" s="8">
        <f>IF(N1342="Sportsman",0,_xlfn.IFNA(VLOOKUP(E1342,'Points and Classes'!A:B,2,FALSE),0))</f>
        <v>0</v>
      </c>
      <c r="P1342" s="8">
        <f>_xlfn.IFNA(VLOOKUP(N1342&amp;G1342,'By Class Overall'!A:F,6,FALSE),0)</f>
        <v>0</v>
      </c>
      <c r="Q1342" s="8">
        <f>_xlfn.IFNA(VLOOKUP(N1342&amp;G1342,'By Class Overall'!A:G,7,FALSE),0)</f>
        <v>0</v>
      </c>
    </row>
    <row r="1343" spans="1:17" x14ac:dyDescent="0.25">
      <c r="A1343" s="10"/>
      <c r="B1343" s="10"/>
      <c r="C1343" s="10"/>
      <c r="D1343" s="10"/>
      <c r="E1343" s="10"/>
      <c r="F1343" s="10"/>
      <c r="G1343" s="10"/>
      <c r="H1343" s="10"/>
      <c r="I1343" s="11"/>
      <c r="J1343" s="10"/>
      <c r="K1343" s="10"/>
      <c r="L1343" s="10"/>
      <c r="M1343" s="10"/>
      <c r="N1343" s="8" t="str">
        <f>_xlfn.IFNA(VLOOKUP(C1343,'Points and Classes'!D:E,2,FALSE),"")</f>
        <v/>
      </c>
      <c r="O1343" s="8">
        <f>IF(N1343="Sportsman",0,_xlfn.IFNA(VLOOKUP(E1343,'Points and Classes'!A:B,2,FALSE),0))</f>
        <v>0</v>
      </c>
      <c r="P1343" s="8">
        <f>_xlfn.IFNA(VLOOKUP(N1343&amp;G1343,'By Class Overall'!A:F,6,FALSE),0)</f>
        <v>0</v>
      </c>
      <c r="Q1343" s="8">
        <f>_xlfn.IFNA(VLOOKUP(N1343&amp;G1343,'By Class Overall'!A:G,7,FALSE),0)</f>
        <v>0</v>
      </c>
    </row>
    <row r="1344" spans="1:17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8" t="str">
        <f>_xlfn.IFNA(VLOOKUP(C1344,'Points and Classes'!D:E,2,FALSE),"")</f>
        <v/>
      </c>
      <c r="O1344" s="8">
        <f>IF(N1344="Sportsman",0,_xlfn.IFNA(VLOOKUP(E1344,'Points and Classes'!A:B,2,FALSE),0))</f>
        <v>0</v>
      </c>
      <c r="P1344" s="8">
        <f>_xlfn.IFNA(VLOOKUP(N1344&amp;G1344,'By Class Overall'!A:F,6,FALSE),0)</f>
        <v>0</v>
      </c>
      <c r="Q1344" s="8">
        <f>_xlfn.IFNA(VLOOKUP(N1344&amp;G1344,'By Class Overall'!A:G,7,FALSE),0)</f>
        <v>0</v>
      </c>
    </row>
    <row r="1345" spans="1:17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8" t="str">
        <f>_xlfn.IFNA(VLOOKUP(C1345,'Points and Classes'!D:E,2,FALSE),"")</f>
        <v/>
      </c>
      <c r="O1345" s="8">
        <f>IF(N1345="Sportsman",0,_xlfn.IFNA(VLOOKUP(E1345,'Points and Classes'!A:B,2,FALSE),0))</f>
        <v>0</v>
      </c>
      <c r="P1345" s="8">
        <f>_xlfn.IFNA(VLOOKUP(N1345&amp;G1345,'By Class Overall'!A:F,6,FALSE),0)</f>
        <v>0</v>
      </c>
      <c r="Q1345" s="8">
        <f>_xlfn.IFNA(VLOOKUP(N1345&amp;G1345,'By Class Overall'!A:G,7,FALSE),0)</f>
        <v>0</v>
      </c>
    </row>
    <row r="1346" spans="1:17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8" t="str">
        <f>_xlfn.IFNA(VLOOKUP(C1346,'Points and Classes'!D:E,2,FALSE),"")</f>
        <v/>
      </c>
      <c r="O1346" s="8">
        <f>IF(N1346="Sportsman",0,_xlfn.IFNA(VLOOKUP(E1346,'Points and Classes'!A:B,2,FALSE),0))</f>
        <v>0</v>
      </c>
      <c r="P1346" s="8">
        <f>_xlfn.IFNA(VLOOKUP(N1346&amp;G1346,'By Class Overall'!A:F,6,FALSE),0)</f>
        <v>0</v>
      </c>
      <c r="Q1346" s="8">
        <f>_xlfn.IFNA(VLOOKUP(N1346&amp;G1346,'By Class Overall'!A:G,7,FALSE),0)</f>
        <v>0</v>
      </c>
    </row>
    <row r="1347" spans="1:17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8" t="str">
        <f>_xlfn.IFNA(VLOOKUP(C1347,'Points and Classes'!D:E,2,FALSE),"")</f>
        <v/>
      </c>
      <c r="O1347" s="8">
        <f>IF(N1347="Sportsman",0,_xlfn.IFNA(VLOOKUP(E1347,'Points and Classes'!A:B,2,FALSE),0))</f>
        <v>0</v>
      </c>
      <c r="P1347" s="8">
        <f>_xlfn.IFNA(VLOOKUP(N1347&amp;G1347,'By Class Overall'!A:F,6,FALSE),0)</f>
        <v>0</v>
      </c>
      <c r="Q1347" s="8">
        <f>_xlfn.IFNA(VLOOKUP(N1347&amp;G1347,'By Class Overall'!A:G,7,FALSE),0)</f>
        <v>0</v>
      </c>
    </row>
    <row r="1348" spans="1:17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8" t="str">
        <f>_xlfn.IFNA(VLOOKUP(C1348,'Points and Classes'!D:E,2,FALSE),"")</f>
        <v/>
      </c>
      <c r="O1348" s="8">
        <f>IF(N1348="Sportsman",0,_xlfn.IFNA(VLOOKUP(E1348,'Points and Classes'!A:B,2,FALSE),0))</f>
        <v>0</v>
      </c>
      <c r="P1348" s="8">
        <f>_xlfn.IFNA(VLOOKUP(N1348&amp;G1348,'By Class Overall'!A:F,6,FALSE),0)</f>
        <v>0</v>
      </c>
      <c r="Q1348" s="8">
        <f>_xlfn.IFNA(VLOOKUP(N1348&amp;G1348,'By Class Overall'!A:G,7,FALSE),0)</f>
        <v>0</v>
      </c>
    </row>
    <row r="1349" spans="1:17" x14ac:dyDescent="0.25">
      <c r="A1349" s="10"/>
      <c r="B1349" s="10"/>
      <c r="C1349" s="10"/>
      <c r="D1349" s="10"/>
      <c r="E1349" s="10"/>
      <c r="F1349" s="10"/>
      <c r="G1349" s="10"/>
      <c r="H1349" s="10"/>
      <c r="I1349" s="11"/>
      <c r="J1349" s="10"/>
      <c r="K1349" s="10"/>
      <c r="L1349" s="10"/>
      <c r="M1349" s="10"/>
      <c r="N1349" s="8" t="str">
        <f>_xlfn.IFNA(VLOOKUP(C1349,'Points and Classes'!D:E,2,FALSE),"")</f>
        <v/>
      </c>
      <c r="O1349" s="8">
        <f>IF(N1349="Sportsman",0,_xlfn.IFNA(VLOOKUP(E1349,'Points and Classes'!A:B,2,FALSE),0))</f>
        <v>0</v>
      </c>
      <c r="P1349" s="8">
        <f>_xlfn.IFNA(VLOOKUP(N1349&amp;G1349,'By Class Overall'!A:F,6,FALSE),0)</f>
        <v>0</v>
      </c>
      <c r="Q1349" s="8">
        <f>_xlfn.IFNA(VLOOKUP(N1349&amp;G1349,'By Class Overall'!A:G,7,FALSE),0)</f>
        <v>0</v>
      </c>
    </row>
    <row r="1350" spans="1:17" x14ac:dyDescent="0.25">
      <c r="A1350" s="10"/>
      <c r="B1350" s="10"/>
      <c r="C1350" s="10"/>
      <c r="D1350" s="10"/>
      <c r="E1350" s="10"/>
      <c r="F1350" s="10"/>
      <c r="G1350" s="10"/>
      <c r="H1350" s="10"/>
      <c r="I1350" s="11"/>
      <c r="J1350" s="10"/>
      <c r="K1350" s="10"/>
      <c r="L1350" s="10"/>
      <c r="M1350" s="10"/>
      <c r="N1350" s="8" t="str">
        <f>_xlfn.IFNA(VLOOKUP(C1350,'Points and Classes'!D:E,2,FALSE),"")</f>
        <v/>
      </c>
      <c r="O1350" s="8">
        <f>IF(N1350="Sportsman",0,_xlfn.IFNA(VLOOKUP(E1350,'Points and Classes'!A:B,2,FALSE),0))</f>
        <v>0</v>
      </c>
      <c r="P1350" s="8">
        <f>_xlfn.IFNA(VLOOKUP(N1350&amp;G1350,'By Class Overall'!A:F,6,FALSE),0)</f>
        <v>0</v>
      </c>
      <c r="Q1350" s="8">
        <f>_xlfn.IFNA(VLOOKUP(N1350&amp;G1350,'By Class Overall'!A:G,7,FALSE),0)</f>
        <v>0</v>
      </c>
    </row>
    <row r="1351" spans="1:17" x14ac:dyDescent="0.25">
      <c r="A1351" s="10"/>
      <c r="B1351" s="10"/>
      <c r="C1351" s="10"/>
      <c r="D1351" s="10"/>
      <c r="E1351" s="10"/>
      <c r="F1351" s="10"/>
      <c r="G1351" s="10"/>
      <c r="H1351" s="10"/>
      <c r="I1351" s="11"/>
      <c r="J1351" s="10"/>
      <c r="K1351" s="10"/>
      <c r="L1351" s="10"/>
      <c r="M1351" s="10"/>
      <c r="N1351" s="8" t="str">
        <f>_xlfn.IFNA(VLOOKUP(C1351,'Points and Classes'!D:E,2,FALSE),"")</f>
        <v/>
      </c>
      <c r="O1351" s="8">
        <f>IF(N1351="Sportsman",0,_xlfn.IFNA(VLOOKUP(E1351,'Points and Classes'!A:B,2,FALSE),0))</f>
        <v>0</v>
      </c>
      <c r="P1351" s="8">
        <f>_xlfn.IFNA(VLOOKUP(N1351&amp;G1351,'By Class Overall'!A:F,6,FALSE),0)</f>
        <v>0</v>
      </c>
      <c r="Q1351" s="8">
        <f>_xlfn.IFNA(VLOOKUP(N1351&amp;G1351,'By Class Overall'!A:G,7,FALSE),0)</f>
        <v>0</v>
      </c>
    </row>
    <row r="1352" spans="1:17" x14ac:dyDescent="0.25">
      <c r="A1352" s="10"/>
      <c r="B1352" s="10"/>
      <c r="C1352" s="10"/>
      <c r="D1352" s="10"/>
      <c r="E1352" s="10"/>
      <c r="F1352" s="10"/>
      <c r="G1352" s="10"/>
      <c r="H1352" s="10"/>
      <c r="I1352" s="11"/>
      <c r="J1352" s="10"/>
      <c r="K1352" s="10"/>
      <c r="L1352" s="10"/>
      <c r="M1352" s="10"/>
      <c r="N1352" s="8" t="str">
        <f>_xlfn.IFNA(VLOOKUP(C1352,'Points and Classes'!D:E,2,FALSE),"")</f>
        <v/>
      </c>
      <c r="O1352" s="8">
        <f>IF(N1352="Sportsman",0,_xlfn.IFNA(VLOOKUP(E1352,'Points and Classes'!A:B,2,FALSE),0))</f>
        <v>0</v>
      </c>
      <c r="P1352" s="8">
        <f>_xlfn.IFNA(VLOOKUP(N1352&amp;G1352,'By Class Overall'!A:F,6,FALSE),0)</f>
        <v>0</v>
      </c>
      <c r="Q1352" s="8">
        <f>_xlfn.IFNA(VLOOKUP(N1352&amp;G1352,'By Class Overall'!A:G,7,FALSE),0)</f>
        <v>0</v>
      </c>
    </row>
    <row r="1353" spans="1:17" x14ac:dyDescent="0.25">
      <c r="A1353" s="10"/>
      <c r="B1353" s="10"/>
      <c r="C1353" s="10"/>
      <c r="D1353" s="10"/>
      <c r="E1353" s="10"/>
      <c r="F1353" s="10"/>
      <c r="G1353" s="10"/>
      <c r="H1353" s="10"/>
      <c r="I1353" s="11"/>
      <c r="J1353" s="10"/>
      <c r="K1353" s="10"/>
      <c r="L1353" s="10"/>
      <c r="M1353" s="10"/>
      <c r="N1353" s="8" t="str">
        <f>_xlfn.IFNA(VLOOKUP(C1353,'Points and Classes'!D:E,2,FALSE),"")</f>
        <v/>
      </c>
      <c r="O1353" s="8">
        <f>IF(N1353="Sportsman",0,_xlfn.IFNA(VLOOKUP(E1353,'Points and Classes'!A:B,2,FALSE),0))</f>
        <v>0</v>
      </c>
      <c r="P1353" s="8">
        <f>_xlfn.IFNA(VLOOKUP(N1353&amp;G1353,'By Class Overall'!A:F,6,FALSE),0)</f>
        <v>0</v>
      </c>
      <c r="Q1353" s="8">
        <f>_xlfn.IFNA(VLOOKUP(N1353&amp;G1353,'By Class Overall'!A:G,7,FALSE),0)</f>
        <v>0</v>
      </c>
    </row>
    <row r="1354" spans="1:17" x14ac:dyDescent="0.25">
      <c r="A1354" s="10"/>
      <c r="B1354" s="10"/>
      <c r="C1354" s="10"/>
      <c r="D1354" s="10"/>
      <c r="E1354" s="10"/>
      <c r="F1354" s="10"/>
      <c r="G1354" s="10"/>
      <c r="H1354" s="10"/>
      <c r="I1354" s="11"/>
      <c r="J1354" s="11"/>
      <c r="K1354" s="10"/>
      <c r="L1354" s="10"/>
      <c r="M1354" s="10"/>
      <c r="N1354" s="8" t="str">
        <f>_xlfn.IFNA(VLOOKUP(C1354,'Points and Classes'!D:E,2,FALSE),"")</f>
        <v/>
      </c>
      <c r="O1354" s="8">
        <f>IF(N1354="Sportsman",0,_xlfn.IFNA(VLOOKUP(E1354,'Points and Classes'!A:B,2,FALSE),0))</f>
        <v>0</v>
      </c>
      <c r="P1354" s="8">
        <f>_xlfn.IFNA(VLOOKUP(N1354&amp;G1354,'By Class Overall'!A:F,6,FALSE),0)</f>
        <v>0</v>
      </c>
      <c r="Q1354" s="8">
        <f>_xlfn.IFNA(VLOOKUP(N1354&amp;G1354,'By Class Overall'!A:G,7,FALSE),0)</f>
        <v>0</v>
      </c>
    </row>
    <row r="1355" spans="1:17" x14ac:dyDescent="0.25">
      <c r="A1355" s="10"/>
      <c r="B1355" s="10"/>
      <c r="C1355" s="10"/>
      <c r="D1355" s="10"/>
      <c r="E1355" s="10"/>
      <c r="F1355" s="10"/>
      <c r="G1355" s="10"/>
      <c r="H1355" s="10"/>
      <c r="I1355" s="11"/>
      <c r="J1355" s="11"/>
      <c r="K1355" s="10"/>
      <c r="L1355" s="10"/>
      <c r="M1355" s="10"/>
      <c r="N1355" s="8" t="str">
        <f>_xlfn.IFNA(VLOOKUP(C1355,'Points and Classes'!D:E,2,FALSE),"")</f>
        <v/>
      </c>
      <c r="O1355" s="8">
        <f>IF(N1355="Sportsman",0,_xlfn.IFNA(VLOOKUP(E1355,'Points and Classes'!A:B,2,FALSE),0))</f>
        <v>0</v>
      </c>
      <c r="P1355" s="8">
        <f>_xlfn.IFNA(VLOOKUP(N1355&amp;G1355,'By Class Overall'!A:F,6,FALSE),0)</f>
        <v>0</v>
      </c>
      <c r="Q1355" s="8">
        <f>_xlfn.IFNA(VLOOKUP(N1355&amp;G1355,'By Class Overall'!A:G,7,FALSE),0)</f>
        <v>0</v>
      </c>
    </row>
    <row r="1356" spans="1:17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8" t="str">
        <f>_xlfn.IFNA(VLOOKUP(C1356,'Points and Classes'!D:E,2,FALSE),"")</f>
        <v/>
      </c>
      <c r="O1356" s="8">
        <f>IF(N1356="Sportsman",0,_xlfn.IFNA(VLOOKUP(E1356,'Points and Classes'!A:B,2,FALSE),0))</f>
        <v>0</v>
      </c>
      <c r="P1356" s="8">
        <f>_xlfn.IFNA(VLOOKUP(N1356&amp;G1356,'By Class Overall'!A:F,6,FALSE),0)</f>
        <v>0</v>
      </c>
      <c r="Q1356" s="8">
        <f>_xlfn.IFNA(VLOOKUP(N1356&amp;G1356,'By Class Overall'!A:G,7,FALSE),0)</f>
        <v>0</v>
      </c>
    </row>
    <row r="1357" spans="1:17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8" t="str">
        <f>_xlfn.IFNA(VLOOKUP(C1357,'Points and Classes'!D:E,2,FALSE),"")</f>
        <v/>
      </c>
      <c r="O1357" s="8">
        <f>IF(N1357="Sportsman",0,_xlfn.IFNA(VLOOKUP(E1357,'Points and Classes'!A:B,2,FALSE),0))</f>
        <v>0</v>
      </c>
      <c r="P1357" s="8">
        <f>_xlfn.IFNA(VLOOKUP(N1357&amp;G1357,'By Class Overall'!A:F,6,FALSE),0)</f>
        <v>0</v>
      </c>
      <c r="Q1357" s="8">
        <f>_xlfn.IFNA(VLOOKUP(N1357&amp;G1357,'By Class Overall'!A:G,7,FALSE),0)</f>
        <v>0</v>
      </c>
    </row>
    <row r="1358" spans="1:17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8" t="str">
        <f>_xlfn.IFNA(VLOOKUP(C1358,'Points and Classes'!D:E,2,FALSE),"")</f>
        <v/>
      </c>
      <c r="O1358" s="8">
        <f>IF(N1358="Sportsman",0,_xlfn.IFNA(VLOOKUP(E1358,'Points and Classes'!A:B,2,FALSE),0))</f>
        <v>0</v>
      </c>
      <c r="P1358" s="8">
        <f>_xlfn.IFNA(VLOOKUP(N1358&amp;G1358,'By Class Overall'!A:F,6,FALSE),0)</f>
        <v>0</v>
      </c>
      <c r="Q1358" s="8">
        <f>_xlfn.IFNA(VLOOKUP(N1358&amp;G1358,'By Class Overall'!A:G,7,FALSE),0)</f>
        <v>0</v>
      </c>
    </row>
    <row r="1359" spans="1:17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8" t="str">
        <f>_xlfn.IFNA(VLOOKUP(C1359,'Points and Classes'!D:E,2,FALSE),"")</f>
        <v/>
      </c>
      <c r="O1359" s="8">
        <f>IF(N1359="Sportsman",0,_xlfn.IFNA(VLOOKUP(E1359,'Points and Classes'!A:B,2,FALSE),0))</f>
        <v>0</v>
      </c>
      <c r="P1359" s="8">
        <f>_xlfn.IFNA(VLOOKUP(N1359&amp;G1359,'By Class Overall'!A:F,6,FALSE),0)</f>
        <v>0</v>
      </c>
      <c r="Q1359" s="8">
        <f>_xlfn.IFNA(VLOOKUP(N1359&amp;G1359,'By Class Overall'!A:G,7,FALSE),0)</f>
        <v>0</v>
      </c>
    </row>
    <row r="1360" spans="1:17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8" t="str">
        <f>_xlfn.IFNA(VLOOKUP(C1360,'Points and Classes'!D:E,2,FALSE),"")</f>
        <v/>
      </c>
      <c r="O1360" s="8">
        <f>IF(N1360="Sportsman",0,_xlfn.IFNA(VLOOKUP(E1360,'Points and Classes'!A:B,2,FALSE),0))</f>
        <v>0</v>
      </c>
      <c r="P1360" s="8">
        <f>_xlfn.IFNA(VLOOKUP(N1360&amp;G1360,'By Class Overall'!A:F,6,FALSE),0)</f>
        <v>0</v>
      </c>
      <c r="Q1360" s="8">
        <f>_xlfn.IFNA(VLOOKUP(N1360&amp;G1360,'By Class Overall'!A:G,7,FALSE),0)</f>
        <v>0</v>
      </c>
    </row>
    <row r="1361" spans="1:17" x14ac:dyDescent="0.25">
      <c r="A1361" s="10"/>
      <c r="B1361" s="10"/>
      <c r="C1361" s="10"/>
      <c r="D1361" s="10"/>
      <c r="E1361" s="10"/>
      <c r="F1361" s="10"/>
      <c r="G1361" s="10"/>
      <c r="H1361" s="10"/>
      <c r="I1361" s="11"/>
      <c r="J1361" s="10"/>
      <c r="K1361" s="10"/>
      <c r="L1361" s="10"/>
      <c r="M1361" s="10"/>
      <c r="N1361" s="8" t="str">
        <f>_xlfn.IFNA(VLOOKUP(C1361,'Points and Classes'!D:E,2,FALSE),"")</f>
        <v/>
      </c>
      <c r="O1361" s="8">
        <f>IF(N1361="Sportsman",0,_xlfn.IFNA(VLOOKUP(E1361,'Points and Classes'!A:B,2,FALSE),0))</f>
        <v>0</v>
      </c>
      <c r="P1361" s="8">
        <f>_xlfn.IFNA(VLOOKUP(N1361&amp;G1361,'By Class Overall'!A:F,6,FALSE),0)</f>
        <v>0</v>
      </c>
      <c r="Q1361" s="8">
        <f>_xlfn.IFNA(VLOOKUP(N1361&amp;G1361,'By Class Overall'!A:G,7,FALSE),0)</f>
        <v>0</v>
      </c>
    </row>
    <row r="1362" spans="1:17" x14ac:dyDescent="0.25">
      <c r="A1362" s="10"/>
      <c r="B1362" s="10"/>
      <c r="C1362" s="10"/>
      <c r="D1362" s="10"/>
      <c r="E1362" s="10"/>
      <c r="F1362" s="10"/>
      <c r="G1362" s="10"/>
      <c r="H1362" s="10"/>
      <c r="I1362" s="11"/>
      <c r="J1362" s="10"/>
      <c r="K1362" s="10"/>
      <c r="L1362" s="10"/>
      <c r="M1362" s="10"/>
      <c r="N1362" s="8" t="str">
        <f>_xlfn.IFNA(VLOOKUP(C1362,'Points and Classes'!D:E,2,FALSE),"")</f>
        <v/>
      </c>
      <c r="O1362" s="8">
        <f>IF(N1362="Sportsman",0,_xlfn.IFNA(VLOOKUP(E1362,'Points and Classes'!A:B,2,FALSE),0))</f>
        <v>0</v>
      </c>
      <c r="P1362" s="8">
        <f>_xlfn.IFNA(VLOOKUP(N1362&amp;G1362,'By Class Overall'!A:F,6,FALSE),0)</f>
        <v>0</v>
      </c>
      <c r="Q1362" s="8">
        <f>_xlfn.IFNA(VLOOKUP(N1362&amp;G1362,'By Class Overall'!A:G,7,FALSE),0)</f>
        <v>0</v>
      </c>
    </row>
    <row r="1363" spans="1:17" x14ac:dyDescent="0.25">
      <c r="A1363" s="10"/>
      <c r="B1363" s="10"/>
      <c r="C1363" s="10"/>
      <c r="D1363" s="10"/>
      <c r="E1363" s="10"/>
      <c r="F1363" s="10"/>
      <c r="G1363" s="10"/>
      <c r="H1363" s="10"/>
      <c r="I1363" s="11"/>
      <c r="J1363" s="10"/>
      <c r="K1363" s="10"/>
      <c r="L1363" s="10"/>
      <c r="M1363" s="10"/>
      <c r="N1363" s="8" t="str">
        <f>_xlfn.IFNA(VLOOKUP(C1363,'Points and Classes'!D:E,2,FALSE),"")</f>
        <v/>
      </c>
      <c r="O1363" s="8">
        <f>IF(N1363="Sportsman",0,_xlfn.IFNA(VLOOKUP(E1363,'Points and Classes'!A:B,2,FALSE),0))</f>
        <v>0</v>
      </c>
      <c r="P1363" s="8">
        <f>_xlfn.IFNA(VLOOKUP(N1363&amp;G1363,'By Class Overall'!A:F,6,FALSE),0)</f>
        <v>0</v>
      </c>
      <c r="Q1363" s="8">
        <f>_xlfn.IFNA(VLOOKUP(N1363&amp;G1363,'By Class Overall'!A:G,7,FALSE),0)</f>
        <v>0</v>
      </c>
    </row>
    <row r="1364" spans="1:17" x14ac:dyDescent="0.25">
      <c r="A1364" s="10"/>
      <c r="B1364" s="10"/>
      <c r="C1364" s="10"/>
      <c r="D1364" s="10"/>
      <c r="E1364" s="10"/>
      <c r="F1364" s="10"/>
      <c r="G1364" s="10"/>
      <c r="H1364" s="10"/>
      <c r="I1364" s="11"/>
      <c r="J1364" s="10"/>
      <c r="K1364" s="10"/>
      <c r="L1364" s="10"/>
      <c r="M1364" s="10"/>
      <c r="N1364" s="8" t="str">
        <f>_xlfn.IFNA(VLOOKUP(C1364,'Points and Classes'!D:E,2,FALSE),"")</f>
        <v/>
      </c>
      <c r="O1364" s="8">
        <f>IF(N1364="Sportsman",0,_xlfn.IFNA(VLOOKUP(E1364,'Points and Classes'!A:B,2,FALSE),0))</f>
        <v>0</v>
      </c>
      <c r="P1364" s="8">
        <f>_xlfn.IFNA(VLOOKUP(N1364&amp;G1364,'By Class Overall'!A:F,6,FALSE),0)</f>
        <v>0</v>
      </c>
      <c r="Q1364" s="8">
        <f>_xlfn.IFNA(VLOOKUP(N1364&amp;G1364,'By Class Overall'!A:G,7,FALSE),0)</f>
        <v>0</v>
      </c>
    </row>
    <row r="1365" spans="1:17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8" t="str">
        <f>_xlfn.IFNA(VLOOKUP(C1365,'Points and Classes'!D:E,2,FALSE),"")</f>
        <v/>
      </c>
      <c r="O1365" s="8">
        <f>IF(N1365="Sportsman",0,_xlfn.IFNA(VLOOKUP(E1365,'Points and Classes'!A:B,2,FALSE),0))</f>
        <v>0</v>
      </c>
      <c r="P1365" s="8">
        <f>_xlfn.IFNA(VLOOKUP(N1365&amp;G1365,'By Class Overall'!A:F,6,FALSE),0)</f>
        <v>0</v>
      </c>
      <c r="Q1365" s="8">
        <f>_xlfn.IFNA(VLOOKUP(N1365&amp;G1365,'By Class Overall'!A:G,7,FALSE),0)</f>
        <v>0</v>
      </c>
    </row>
    <row r="1366" spans="1:17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8" t="str">
        <f>_xlfn.IFNA(VLOOKUP(C1366,'Points and Classes'!D:E,2,FALSE),"")</f>
        <v/>
      </c>
      <c r="O1366" s="8">
        <f>IF(N1366="Sportsman",0,_xlfn.IFNA(VLOOKUP(E1366,'Points and Classes'!A:B,2,FALSE),0))</f>
        <v>0</v>
      </c>
      <c r="P1366" s="8">
        <f>_xlfn.IFNA(VLOOKUP(N1366&amp;G1366,'By Class Overall'!A:F,6,FALSE),0)</f>
        <v>0</v>
      </c>
      <c r="Q1366" s="8">
        <f>_xlfn.IFNA(VLOOKUP(N1366&amp;G1366,'By Class Overall'!A:G,7,FALSE),0)</f>
        <v>0</v>
      </c>
    </row>
    <row r="1367" spans="1:17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8" t="str">
        <f>_xlfn.IFNA(VLOOKUP(C1367,'Points and Classes'!D:E,2,FALSE),"")</f>
        <v/>
      </c>
      <c r="O1367" s="8">
        <f>IF(N1367="Sportsman",0,_xlfn.IFNA(VLOOKUP(E1367,'Points and Classes'!A:B,2,FALSE),0))</f>
        <v>0</v>
      </c>
      <c r="P1367" s="8">
        <f>_xlfn.IFNA(VLOOKUP(N1367&amp;G1367,'By Class Overall'!A:F,6,FALSE),0)</f>
        <v>0</v>
      </c>
      <c r="Q1367" s="8">
        <f>_xlfn.IFNA(VLOOKUP(N1367&amp;G1367,'By Class Overall'!A:G,7,FALSE),0)</f>
        <v>0</v>
      </c>
    </row>
    <row r="1368" spans="1:17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8" t="str">
        <f>_xlfn.IFNA(VLOOKUP(C1368,'Points and Classes'!D:E,2,FALSE),"")</f>
        <v/>
      </c>
      <c r="O1368" s="8">
        <f>IF(N1368="Sportsman",0,_xlfn.IFNA(VLOOKUP(E1368,'Points and Classes'!A:B,2,FALSE),0))</f>
        <v>0</v>
      </c>
      <c r="P1368" s="8">
        <f>_xlfn.IFNA(VLOOKUP(N1368&amp;G1368,'By Class Overall'!A:F,6,FALSE),0)</f>
        <v>0</v>
      </c>
      <c r="Q1368" s="8">
        <f>_xlfn.IFNA(VLOOKUP(N1368&amp;G1368,'By Class Overall'!A:G,7,FALSE),0)</f>
        <v>0</v>
      </c>
    </row>
    <row r="1369" spans="1:17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8" t="str">
        <f>_xlfn.IFNA(VLOOKUP(C1369,'Points and Classes'!D:E,2,FALSE),"")</f>
        <v/>
      </c>
      <c r="O1369" s="8">
        <f>IF(N1369="Sportsman",0,_xlfn.IFNA(VLOOKUP(E1369,'Points and Classes'!A:B,2,FALSE),0))</f>
        <v>0</v>
      </c>
      <c r="P1369" s="8">
        <f>_xlfn.IFNA(VLOOKUP(N1369&amp;G1369,'By Class Overall'!A:F,6,FALSE),0)</f>
        <v>0</v>
      </c>
      <c r="Q1369" s="8">
        <f>_xlfn.IFNA(VLOOKUP(N1369&amp;G1369,'By Class Overall'!A:G,7,FALSE),0)</f>
        <v>0</v>
      </c>
    </row>
    <row r="1370" spans="1:17" x14ac:dyDescent="0.25">
      <c r="A1370" s="10"/>
      <c r="B1370" s="10"/>
      <c r="C1370" s="10"/>
      <c r="D1370" s="10"/>
      <c r="E1370" s="10"/>
      <c r="F1370" s="10"/>
      <c r="G1370" s="10"/>
      <c r="H1370" s="10"/>
      <c r="I1370" s="11"/>
      <c r="J1370" s="10"/>
      <c r="K1370" s="10"/>
      <c r="L1370" s="10"/>
      <c r="M1370" s="10"/>
      <c r="N1370" s="8" t="str">
        <f>_xlfn.IFNA(VLOOKUP(C1370,'Points and Classes'!D:E,2,FALSE),"")</f>
        <v/>
      </c>
      <c r="O1370" s="8">
        <f>IF(N1370="Sportsman",0,_xlfn.IFNA(VLOOKUP(E1370,'Points and Classes'!A:B,2,FALSE),0))</f>
        <v>0</v>
      </c>
      <c r="P1370" s="8">
        <f>_xlfn.IFNA(VLOOKUP(N1370&amp;G1370,'By Class Overall'!A:F,6,FALSE),0)</f>
        <v>0</v>
      </c>
      <c r="Q1370" s="8">
        <f>_xlfn.IFNA(VLOOKUP(N1370&amp;G1370,'By Class Overall'!A:G,7,FALSE),0)</f>
        <v>0</v>
      </c>
    </row>
    <row r="1371" spans="1:17" x14ac:dyDescent="0.25">
      <c r="A1371" s="10"/>
      <c r="B1371" s="10"/>
      <c r="C1371" s="10"/>
      <c r="D1371" s="10"/>
      <c r="E1371" s="10"/>
      <c r="F1371" s="10"/>
      <c r="G1371" s="10"/>
      <c r="H1371" s="10"/>
      <c r="I1371" s="11"/>
      <c r="J1371" s="10"/>
      <c r="K1371" s="10"/>
      <c r="L1371" s="10"/>
      <c r="M1371" s="10"/>
      <c r="N1371" s="8" t="str">
        <f>_xlfn.IFNA(VLOOKUP(C1371,'Points and Classes'!D:E,2,FALSE),"")</f>
        <v/>
      </c>
      <c r="O1371" s="8">
        <f>IF(N1371="Sportsman",0,_xlfn.IFNA(VLOOKUP(E1371,'Points and Classes'!A:B,2,FALSE),0))</f>
        <v>0</v>
      </c>
      <c r="P1371" s="8">
        <f>_xlfn.IFNA(VLOOKUP(N1371&amp;G1371,'By Class Overall'!A:F,6,FALSE),0)</f>
        <v>0</v>
      </c>
      <c r="Q1371" s="8">
        <f>_xlfn.IFNA(VLOOKUP(N1371&amp;G1371,'By Class Overall'!A:G,7,FALSE),0)</f>
        <v>0</v>
      </c>
    </row>
    <row r="1372" spans="1:17" x14ac:dyDescent="0.25">
      <c r="A1372" s="10"/>
      <c r="B1372" s="10"/>
      <c r="C1372" s="10"/>
      <c r="D1372" s="10"/>
      <c r="E1372" s="10"/>
      <c r="F1372" s="10"/>
      <c r="G1372" s="10"/>
      <c r="H1372" s="10"/>
      <c r="I1372" s="11"/>
      <c r="J1372" s="10"/>
      <c r="K1372" s="10"/>
      <c r="L1372" s="10"/>
      <c r="M1372" s="10"/>
      <c r="N1372" s="8" t="str">
        <f>_xlfn.IFNA(VLOOKUP(C1372,'Points and Classes'!D:E,2,FALSE),"")</f>
        <v/>
      </c>
      <c r="O1372" s="8">
        <f>IF(N1372="Sportsman",0,_xlfn.IFNA(VLOOKUP(E1372,'Points and Classes'!A:B,2,FALSE),0))</f>
        <v>0</v>
      </c>
      <c r="P1372" s="8">
        <f>_xlfn.IFNA(VLOOKUP(N1372&amp;G1372,'By Class Overall'!A:F,6,FALSE),0)</f>
        <v>0</v>
      </c>
      <c r="Q1372" s="8">
        <f>_xlfn.IFNA(VLOOKUP(N1372&amp;G1372,'By Class Overall'!A:G,7,FALSE),0)</f>
        <v>0</v>
      </c>
    </row>
    <row r="1373" spans="1:17" x14ac:dyDescent="0.25">
      <c r="A1373" s="10"/>
      <c r="B1373" s="10"/>
      <c r="C1373" s="10"/>
      <c r="D1373" s="10"/>
      <c r="E1373" s="10"/>
      <c r="F1373" s="10"/>
      <c r="G1373" s="10"/>
      <c r="H1373" s="10"/>
      <c r="I1373" s="11"/>
      <c r="J1373" s="10"/>
      <c r="K1373" s="10"/>
      <c r="L1373" s="10"/>
      <c r="M1373" s="10"/>
      <c r="N1373" s="8" t="str">
        <f>_xlfn.IFNA(VLOOKUP(C1373,'Points and Classes'!D:E,2,FALSE),"")</f>
        <v/>
      </c>
      <c r="O1373" s="8">
        <f>IF(N1373="Sportsman",0,_xlfn.IFNA(VLOOKUP(E1373,'Points and Classes'!A:B,2,FALSE),0))</f>
        <v>0</v>
      </c>
      <c r="P1373" s="8">
        <f>_xlfn.IFNA(VLOOKUP(N1373&amp;G1373,'By Class Overall'!A:F,6,FALSE),0)</f>
        <v>0</v>
      </c>
      <c r="Q1373" s="8">
        <f>_xlfn.IFNA(VLOOKUP(N1373&amp;G1373,'By Class Overall'!A:G,7,FALSE),0)</f>
        <v>0</v>
      </c>
    </row>
    <row r="1374" spans="1:17" x14ac:dyDescent="0.25">
      <c r="A1374" s="10"/>
      <c r="B1374" s="10"/>
      <c r="C1374" s="10"/>
      <c r="D1374" s="10"/>
      <c r="E1374" s="10"/>
      <c r="F1374" s="10"/>
      <c r="G1374" s="10"/>
      <c r="H1374" s="10"/>
      <c r="I1374" s="11"/>
      <c r="J1374" s="10"/>
      <c r="K1374" s="10"/>
      <c r="L1374" s="10"/>
      <c r="M1374" s="10"/>
      <c r="N1374" s="8" t="str">
        <f>_xlfn.IFNA(VLOOKUP(C1374,'Points and Classes'!D:E,2,FALSE),"")</f>
        <v/>
      </c>
      <c r="O1374" s="8">
        <f>IF(N1374="Sportsman",0,_xlfn.IFNA(VLOOKUP(E1374,'Points and Classes'!A:B,2,FALSE),0))</f>
        <v>0</v>
      </c>
      <c r="P1374" s="8">
        <f>_xlfn.IFNA(VLOOKUP(N1374&amp;G1374,'By Class Overall'!A:F,6,FALSE),0)</f>
        <v>0</v>
      </c>
      <c r="Q1374" s="8">
        <f>_xlfn.IFNA(VLOOKUP(N1374&amp;G1374,'By Class Overall'!A:G,7,FALSE),0)</f>
        <v>0</v>
      </c>
    </row>
    <row r="1375" spans="1:17" x14ac:dyDescent="0.25">
      <c r="A1375" s="10"/>
      <c r="B1375" s="10"/>
      <c r="C1375" s="10"/>
      <c r="D1375" s="10"/>
      <c r="E1375" s="10"/>
      <c r="F1375" s="10"/>
      <c r="G1375" s="10"/>
      <c r="H1375" s="10"/>
      <c r="I1375" s="11"/>
      <c r="J1375" s="10"/>
      <c r="K1375" s="10"/>
      <c r="L1375" s="10"/>
      <c r="M1375" s="10"/>
      <c r="N1375" s="8" t="str">
        <f>_xlfn.IFNA(VLOOKUP(C1375,'Points and Classes'!D:E,2,FALSE),"")</f>
        <v/>
      </c>
      <c r="O1375" s="8">
        <f>IF(N1375="Sportsman",0,_xlfn.IFNA(VLOOKUP(E1375,'Points and Classes'!A:B,2,FALSE),0))</f>
        <v>0</v>
      </c>
      <c r="P1375" s="8">
        <f>_xlfn.IFNA(VLOOKUP(N1375&amp;G1375,'By Class Overall'!A:F,6,FALSE),0)</f>
        <v>0</v>
      </c>
      <c r="Q1375" s="8">
        <f>_xlfn.IFNA(VLOOKUP(N1375&amp;G1375,'By Class Overall'!A:G,7,FALSE),0)</f>
        <v>0</v>
      </c>
    </row>
    <row r="1376" spans="1:17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8" t="str">
        <f>_xlfn.IFNA(VLOOKUP(C1376,'Points and Classes'!D:E,2,FALSE),"")</f>
        <v/>
      </c>
      <c r="O1376" s="8">
        <f>IF(N1376="Sportsman",0,_xlfn.IFNA(VLOOKUP(E1376,'Points and Classes'!A:B,2,FALSE),0))</f>
        <v>0</v>
      </c>
      <c r="P1376" s="8">
        <f>_xlfn.IFNA(VLOOKUP(N1376&amp;G1376,'By Class Overall'!A:F,6,FALSE),0)</f>
        <v>0</v>
      </c>
      <c r="Q1376" s="8">
        <f>_xlfn.IFNA(VLOOKUP(N1376&amp;G1376,'By Class Overall'!A:G,7,FALSE),0)</f>
        <v>0</v>
      </c>
    </row>
    <row r="1377" spans="1:17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8" t="str">
        <f>_xlfn.IFNA(VLOOKUP(C1377,'Points and Classes'!D:E,2,FALSE),"")</f>
        <v/>
      </c>
      <c r="O1377" s="8">
        <f>IF(N1377="Sportsman",0,_xlfn.IFNA(VLOOKUP(E1377,'Points and Classes'!A:B,2,FALSE),0))</f>
        <v>0</v>
      </c>
      <c r="P1377" s="8">
        <f>_xlfn.IFNA(VLOOKUP(N1377&amp;G1377,'By Class Overall'!A:F,6,FALSE),0)</f>
        <v>0</v>
      </c>
      <c r="Q1377" s="8">
        <f>_xlfn.IFNA(VLOOKUP(N1377&amp;G1377,'By Class Overall'!A:G,7,FALSE),0)</f>
        <v>0</v>
      </c>
    </row>
    <row r="1378" spans="1:17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8" t="str">
        <f>_xlfn.IFNA(VLOOKUP(C1378,'Points and Classes'!D:E,2,FALSE),"")</f>
        <v/>
      </c>
      <c r="O1378" s="8">
        <f>IF(N1378="Sportsman",0,_xlfn.IFNA(VLOOKUP(E1378,'Points and Classes'!A:B,2,FALSE),0))</f>
        <v>0</v>
      </c>
      <c r="P1378" s="8">
        <f>_xlfn.IFNA(VLOOKUP(N1378&amp;G1378,'By Class Overall'!A:F,6,FALSE),0)</f>
        <v>0</v>
      </c>
      <c r="Q1378" s="8">
        <f>_xlfn.IFNA(VLOOKUP(N1378&amp;G1378,'By Class Overall'!A:G,7,FALSE),0)</f>
        <v>0</v>
      </c>
    </row>
    <row r="1379" spans="1:17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8" t="str">
        <f>_xlfn.IFNA(VLOOKUP(C1379,'Points and Classes'!D:E,2,FALSE),"")</f>
        <v/>
      </c>
      <c r="O1379" s="8">
        <f>IF(N1379="Sportsman",0,_xlfn.IFNA(VLOOKUP(E1379,'Points and Classes'!A:B,2,FALSE),0))</f>
        <v>0</v>
      </c>
      <c r="P1379" s="8">
        <f>_xlfn.IFNA(VLOOKUP(N1379&amp;G1379,'By Class Overall'!A:F,6,FALSE),0)</f>
        <v>0</v>
      </c>
      <c r="Q1379" s="8">
        <f>_xlfn.IFNA(VLOOKUP(N1379&amp;G1379,'By Class Overall'!A:G,7,FALSE),0)</f>
        <v>0</v>
      </c>
    </row>
    <row r="1380" spans="1:17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8" t="str">
        <f>_xlfn.IFNA(VLOOKUP(C1380,'Points and Classes'!D:E,2,FALSE),"")</f>
        <v/>
      </c>
      <c r="O1380" s="8">
        <f>IF(N1380="Sportsman",0,_xlfn.IFNA(VLOOKUP(E1380,'Points and Classes'!A:B,2,FALSE),0))</f>
        <v>0</v>
      </c>
      <c r="P1380" s="8">
        <f>_xlfn.IFNA(VLOOKUP(N1380&amp;G1380,'By Class Overall'!A:F,6,FALSE),0)</f>
        <v>0</v>
      </c>
      <c r="Q1380" s="8">
        <f>_xlfn.IFNA(VLOOKUP(N1380&amp;G1380,'By Class Overall'!A:G,7,FALSE),0)</f>
        <v>0</v>
      </c>
    </row>
    <row r="1381" spans="1:17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8" t="str">
        <f>_xlfn.IFNA(VLOOKUP(C1381,'Points and Classes'!D:E,2,FALSE),"")</f>
        <v/>
      </c>
      <c r="O1381" s="8">
        <f>IF(N1381="Sportsman",0,_xlfn.IFNA(VLOOKUP(E1381,'Points and Classes'!A:B,2,FALSE),0))</f>
        <v>0</v>
      </c>
      <c r="P1381" s="8">
        <f>_xlfn.IFNA(VLOOKUP(N1381&amp;G1381,'By Class Overall'!A:F,6,FALSE),0)</f>
        <v>0</v>
      </c>
      <c r="Q1381" s="8">
        <f>_xlfn.IFNA(VLOOKUP(N1381&amp;G1381,'By Class Overall'!A:G,7,FALSE),0)</f>
        <v>0</v>
      </c>
    </row>
    <row r="1382" spans="1:17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8" t="str">
        <f>_xlfn.IFNA(VLOOKUP(C1382,'Points and Classes'!D:E,2,FALSE),"")</f>
        <v/>
      </c>
      <c r="O1382" s="8">
        <f>IF(N1382="Sportsman",0,_xlfn.IFNA(VLOOKUP(E1382,'Points and Classes'!A:B,2,FALSE),0))</f>
        <v>0</v>
      </c>
      <c r="P1382" s="8">
        <f>_xlfn.IFNA(VLOOKUP(N1382&amp;G1382,'By Class Overall'!A:F,6,FALSE),0)</f>
        <v>0</v>
      </c>
      <c r="Q1382" s="8">
        <f>_xlfn.IFNA(VLOOKUP(N1382&amp;G1382,'By Class Overall'!A:G,7,FALSE),0)</f>
        <v>0</v>
      </c>
    </row>
    <row r="1383" spans="1:17" x14ac:dyDescent="0.25">
      <c r="A1383" s="10"/>
      <c r="B1383" s="10"/>
      <c r="C1383" s="13"/>
      <c r="D1383" s="10"/>
      <c r="E1383" s="10"/>
      <c r="F1383" s="10"/>
      <c r="G1383" s="10"/>
      <c r="H1383" s="10"/>
      <c r="I1383" s="11"/>
      <c r="J1383" s="10"/>
      <c r="K1383" s="10"/>
      <c r="L1383" s="10"/>
      <c r="M1383" s="10"/>
      <c r="N1383" s="8" t="str">
        <f>_xlfn.IFNA(VLOOKUP(C1383,'Points and Classes'!D:E,2,FALSE),"")</f>
        <v/>
      </c>
      <c r="O1383" s="8">
        <f>IF(N1383="Sportsman",0,_xlfn.IFNA(VLOOKUP(D1383,'Points and Classes'!A:B,2,FALSE),0))</f>
        <v>0</v>
      </c>
      <c r="P1383" s="8">
        <f>_xlfn.IFNA(VLOOKUP(N1383&amp;G1383,'By Class Overall'!A:F,6,FALSE),0)</f>
        <v>0</v>
      </c>
      <c r="Q1383" s="8">
        <f>_xlfn.IFNA(VLOOKUP(N1383&amp;G1383,'By Class Overall'!A:G,7,FALSE),0)</f>
        <v>0</v>
      </c>
    </row>
    <row r="1384" spans="1:17" x14ac:dyDescent="0.25">
      <c r="A1384" s="10"/>
      <c r="B1384" s="10"/>
      <c r="C1384" s="13"/>
      <c r="D1384" s="10"/>
      <c r="E1384" s="10"/>
      <c r="F1384" s="10"/>
      <c r="G1384" s="10"/>
      <c r="H1384" s="10"/>
      <c r="I1384" s="11"/>
      <c r="J1384" s="10"/>
      <c r="K1384" s="10"/>
      <c r="L1384" s="10"/>
      <c r="M1384" s="10"/>
      <c r="N1384" s="8" t="str">
        <f>_xlfn.IFNA(VLOOKUP(C1384,'Points and Classes'!D:E,2,FALSE),"")</f>
        <v/>
      </c>
      <c r="O1384" s="8">
        <f>IF(N1384="Sportsman",0,_xlfn.IFNA(VLOOKUP(D1384,'Points and Classes'!A:B,2,FALSE),0))</f>
        <v>0</v>
      </c>
      <c r="P1384" s="8">
        <f>_xlfn.IFNA(VLOOKUP(N1384&amp;G1384,'By Class Overall'!A:F,6,FALSE),0)</f>
        <v>0</v>
      </c>
      <c r="Q1384" s="8">
        <f>_xlfn.IFNA(VLOOKUP(N1384&amp;G1384,'By Class Overall'!A:G,7,FALSE),0)</f>
        <v>0</v>
      </c>
    </row>
    <row r="1385" spans="1:17" x14ac:dyDescent="0.25">
      <c r="A1385" s="10"/>
      <c r="B1385" s="10"/>
      <c r="C1385" s="13"/>
      <c r="D1385" s="10"/>
      <c r="E1385" s="10"/>
      <c r="F1385" s="10"/>
      <c r="G1385" s="10"/>
      <c r="H1385" s="10"/>
      <c r="I1385" s="11"/>
      <c r="J1385" s="10"/>
      <c r="K1385" s="10"/>
      <c r="L1385" s="10"/>
      <c r="M1385" s="10"/>
      <c r="N1385" s="8" t="str">
        <f>_xlfn.IFNA(VLOOKUP(C1385,'Points and Classes'!D:E,2,FALSE),"")</f>
        <v/>
      </c>
      <c r="O1385" s="8">
        <f>IF(N1385="Sportsman",0,_xlfn.IFNA(VLOOKUP(D1385,'Points and Classes'!A:B,2,FALSE),0))</f>
        <v>0</v>
      </c>
      <c r="P1385" s="8">
        <f>_xlfn.IFNA(VLOOKUP(N1385&amp;G1385,'By Class Overall'!A:F,6,FALSE),0)</f>
        <v>0</v>
      </c>
      <c r="Q1385" s="8">
        <f>_xlfn.IFNA(VLOOKUP(N1385&amp;G1385,'By Class Overall'!A:G,7,FALSE),0)</f>
        <v>0</v>
      </c>
    </row>
    <row r="1386" spans="1:17" x14ac:dyDescent="0.25">
      <c r="A1386" s="10"/>
      <c r="B1386" s="10"/>
      <c r="C1386" s="13"/>
      <c r="D1386" s="10"/>
      <c r="E1386" s="10"/>
      <c r="F1386" s="10"/>
      <c r="G1386" s="10"/>
      <c r="H1386" s="10"/>
      <c r="I1386" s="11"/>
      <c r="J1386" s="10"/>
      <c r="K1386" s="10"/>
      <c r="L1386" s="10"/>
      <c r="M1386" s="10"/>
      <c r="N1386" s="8" t="str">
        <f>_xlfn.IFNA(VLOOKUP(C1386,'Points and Classes'!D:E,2,FALSE),"")</f>
        <v/>
      </c>
      <c r="O1386" s="8">
        <f>IF(N1386="Sportsman",0,_xlfn.IFNA(VLOOKUP(D1386,'Points and Classes'!A:B,2,FALSE),0))</f>
        <v>0</v>
      </c>
      <c r="P1386" s="8">
        <f>_xlfn.IFNA(VLOOKUP(N1386&amp;G1386,'By Class Overall'!A:F,6,FALSE),0)</f>
        <v>0</v>
      </c>
      <c r="Q1386" s="8">
        <f>_xlfn.IFNA(VLOOKUP(N1386&amp;G1386,'By Class Overall'!A:G,7,FALSE),0)</f>
        <v>0</v>
      </c>
    </row>
    <row r="1387" spans="1:17" x14ac:dyDescent="0.25">
      <c r="A1387" s="10"/>
      <c r="B1387" s="10"/>
      <c r="C1387" s="13"/>
      <c r="D1387" s="10"/>
      <c r="E1387" s="10"/>
      <c r="F1387" s="10"/>
      <c r="G1387" s="10"/>
      <c r="H1387" s="10"/>
      <c r="I1387" s="11"/>
      <c r="J1387" s="10"/>
      <c r="K1387" s="10"/>
      <c r="L1387" s="10"/>
      <c r="M1387" s="10"/>
      <c r="N1387" s="8" t="str">
        <f>_xlfn.IFNA(VLOOKUP(C1387,'Points and Classes'!D:E,2,FALSE),"")</f>
        <v/>
      </c>
      <c r="O1387" s="8">
        <f>IF(N1387="Sportsman",0,_xlfn.IFNA(VLOOKUP(D1387,'Points and Classes'!A:B,2,FALSE),0))</f>
        <v>0</v>
      </c>
      <c r="P1387" s="8">
        <f>_xlfn.IFNA(VLOOKUP(N1387&amp;G1387,'By Class Overall'!A:F,6,FALSE),0)</f>
        <v>0</v>
      </c>
      <c r="Q1387" s="8">
        <f>_xlfn.IFNA(VLOOKUP(N1387&amp;G1387,'By Class Overall'!A:G,7,FALSE),0)</f>
        <v>0</v>
      </c>
    </row>
    <row r="1388" spans="1:17" x14ac:dyDescent="0.25">
      <c r="A1388" s="10"/>
      <c r="B1388" s="10"/>
      <c r="C1388" s="13"/>
      <c r="D1388" s="10"/>
      <c r="E1388" s="10"/>
      <c r="F1388" s="10"/>
      <c r="G1388" s="10"/>
      <c r="H1388" s="10"/>
      <c r="I1388" s="11"/>
      <c r="J1388" s="10"/>
      <c r="K1388" s="10"/>
      <c r="L1388" s="10"/>
      <c r="M1388" s="10"/>
      <c r="N1388" s="8" t="str">
        <f>_xlfn.IFNA(VLOOKUP(C1388,'Points and Classes'!D:E,2,FALSE),"")</f>
        <v/>
      </c>
      <c r="O1388" s="8">
        <f>IF(N1388="Sportsman",0,_xlfn.IFNA(VLOOKUP(D1388,'Points and Classes'!A:B,2,FALSE),0))</f>
        <v>0</v>
      </c>
      <c r="P1388" s="8">
        <f>_xlfn.IFNA(VLOOKUP(N1388&amp;G1388,'By Class Overall'!A:F,6,FALSE),0)</f>
        <v>0</v>
      </c>
      <c r="Q1388" s="8">
        <f>_xlfn.IFNA(VLOOKUP(N1388&amp;G1388,'By Class Overall'!A:G,7,FALSE),0)</f>
        <v>0</v>
      </c>
    </row>
    <row r="1389" spans="1:17" x14ac:dyDescent="0.25">
      <c r="A1389" s="10"/>
      <c r="B1389" s="10"/>
      <c r="C1389" s="13"/>
      <c r="D1389" s="10"/>
      <c r="E1389" s="10"/>
      <c r="F1389" s="10"/>
      <c r="G1389" s="10"/>
      <c r="H1389" s="10"/>
      <c r="I1389" s="11"/>
      <c r="J1389" s="10"/>
      <c r="K1389" s="10"/>
      <c r="L1389" s="10"/>
      <c r="M1389" s="10"/>
      <c r="N1389" s="8" t="str">
        <f>_xlfn.IFNA(VLOOKUP(C1389,'Points and Classes'!D:E,2,FALSE),"")</f>
        <v/>
      </c>
      <c r="O1389" s="8">
        <f>IF(N1389="Sportsman",0,_xlfn.IFNA(VLOOKUP(D1389,'Points and Classes'!A:B,2,FALSE),0))</f>
        <v>0</v>
      </c>
      <c r="P1389" s="8">
        <f>_xlfn.IFNA(VLOOKUP(N1389&amp;G1389,'By Class Overall'!A:F,6,FALSE),0)</f>
        <v>0</v>
      </c>
      <c r="Q1389" s="8">
        <f>_xlfn.IFNA(VLOOKUP(N1389&amp;G1389,'By Class Overall'!A:G,7,FALSE),0)</f>
        <v>0</v>
      </c>
    </row>
    <row r="1390" spans="1:17" x14ac:dyDescent="0.25">
      <c r="A1390" s="10"/>
      <c r="B1390" s="10"/>
      <c r="C1390" s="13"/>
      <c r="D1390" s="10"/>
      <c r="E1390" s="10"/>
      <c r="F1390" s="10"/>
      <c r="G1390" s="10"/>
      <c r="H1390" s="10"/>
      <c r="I1390" s="11"/>
      <c r="J1390" s="10"/>
      <c r="K1390" s="10"/>
      <c r="L1390" s="10"/>
      <c r="M1390" s="10"/>
      <c r="N1390" s="8" t="str">
        <f>_xlfn.IFNA(VLOOKUP(C1390,'Points and Classes'!D:E,2,FALSE),"")</f>
        <v/>
      </c>
      <c r="O1390" s="8">
        <f>IF(N1390="Sportsman",0,_xlfn.IFNA(VLOOKUP(D1390,'Points and Classes'!A:B,2,FALSE),0))</f>
        <v>0</v>
      </c>
      <c r="P1390" s="8">
        <f>_xlfn.IFNA(VLOOKUP(N1390&amp;G1390,'By Class Overall'!A:F,6,FALSE),0)</f>
        <v>0</v>
      </c>
      <c r="Q1390" s="8">
        <f>_xlfn.IFNA(VLOOKUP(N1390&amp;G1390,'By Class Overall'!A:G,7,FALSE),0)</f>
        <v>0</v>
      </c>
    </row>
    <row r="1391" spans="1:17" x14ac:dyDescent="0.25">
      <c r="A1391" s="10"/>
      <c r="B1391" s="10"/>
      <c r="C1391" s="13"/>
      <c r="D1391" s="10"/>
      <c r="E1391" s="10"/>
      <c r="F1391" s="10"/>
      <c r="G1391" s="10"/>
      <c r="H1391" s="10"/>
      <c r="I1391" s="11"/>
      <c r="J1391" s="10"/>
      <c r="K1391" s="10"/>
      <c r="L1391" s="10"/>
      <c r="M1391" s="10"/>
      <c r="N1391" s="8" t="str">
        <f>_xlfn.IFNA(VLOOKUP(C1391,'Points and Classes'!D:E,2,FALSE),"")</f>
        <v/>
      </c>
      <c r="O1391" s="8">
        <f>IF(N1391="Sportsman",0,_xlfn.IFNA(VLOOKUP(D1391,'Points and Classes'!A:B,2,FALSE),0))</f>
        <v>0</v>
      </c>
      <c r="P1391" s="8">
        <f>_xlfn.IFNA(VLOOKUP(N1391&amp;G1391,'By Class Overall'!A:F,6,FALSE),0)</f>
        <v>0</v>
      </c>
      <c r="Q1391" s="8">
        <f>_xlfn.IFNA(VLOOKUP(N1391&amp;G1391,'By Class Overall'!A:G,7,FALSE),0)</f>
        <v>0</v>
      </c>
    </row>
    <row r="1392" spans="1:17" x14ac:dyDescent="0.25">
      <c r="A1392" s="10"/>
      <c r="B1392" s="10"/>
      <c r="C1392" s="13"/>
      <c r="D1392" s="10"/>
      <c r="E1392" s="10"/>
      <c r="F1392" s="10"/>
      <c r="G1392" s="10"/>
      <c r="H1392" s="10"/>
      <c r="I1392" s="11"/>
      <c r="J1392" s="10"/>
      <c r="K1392" s="10"/>
      <c r="L1392" s="10"/>
      <c r="M1392" s="10"/>
      <c r="N1392" s="8" t="str">
        <f>_xlfn.IFNA(VLOOKUP(C1392,'Points and Classes'!D:E,2,FALSE),"")</f>
        <v/>
      </c>
      <c r="O1392" s="8">
        <f>IF(N1392="Sportsman",0,_xlfn.IFNA(VLOOKUP(D1392,'Points and Classes'!A:B,2,FALSE),0))</f>
        <v>0</v>
      </c>
      <c r="P1392" s="8">
        <f>_xlfn.IFNA(VLOOKUP(N1392&amp;G1392,'By Class Overall'!A:F,6,FALSE),0)</f>
        <v>0</v>
      </c>
      <c r="Q1392" s="8">
        <f>_xlfn.IFNA(VLOOKUP(N1392&amp;G1392,'By Class Overall'!A:G,7,FALSE),0)</f>
        <v>0</v>
      </c>
    </row>
    <row r="1393" spans="1:17" x14ac:dyDescent="0.25">
      <c r="A1393" s="10"/>
      <c r="B1393" s="10"/>
      <c r="C1393" s="13"/>
      <c r="D1393" s="10"/>
      <c r="E1393" s="10"/>
      <c r="F1393" s="10"/>
      <c r="G1393" s="10"/>
      <c r="H1393" s="10"/>
      <c r="I1393" s="11"/>
      <c r="J1393" s="10"/>
      <c r="K1393" s="10"/>
      <c r="L1393" s="10"/>
      <c r="M1393" s="10"/>
      <c r="N1393" s="8" t="str">
        <f>_xlfn.IFNA(VLOOKUP(C1393,'Points and Classes'!D:E,2,FALSE),"")</f>
        <v/>
      </c>
      <c r="O1393" s="8">
        <f>IF(N1393="Sportsman",0,_xlfn.IFNA(VLOOKUP(D1393,'Points and Classes'!A:B,2,FALSE),0))</f>
        <v>0</v>
      </c>
      <c r="P1393" s="8">
        <f>_xlfn.IFNA(VLOOKUP(N1393&amp;G1393,'By Class Overall'!A:F,6,FALSE),0)</f>
        <v>0</v>
      </c>
      <c r="Q1393" s="8">
        <f>_xlfn.IFNA(VLOOKUP(N1393&amp;G1393,'By Class Overall'!A:G,7,FALSE),0)</f>
        <v>0</v>
      </c>
    </row>
    <row r="1394" spans="1:17" x14ac:dyDescent="0.25">
      <c r="A1394" s="10"/>
      <c r="B1394" s="10"/>
      <c r="C1394" s="13"/>
      <c r="D1394" s="10"/>
      <c r="E1394" s="10"/>
      <c r="F1394" s="10"/>
      <c r="G1394" s="10"/>
      <c r="H1394" s="10"/>
      <c r="I1394" s="11"/>
      <c r="J1394" s="11"/>
      <c r="K1394" s="10"/>
      <c r="L1394" s="10"/>
      <c r="M1394" s="10"/>
      <c r="N1394" s="8" t="str">
        <f>_xlfn.IFNA(VLOOKUP(C1394,'Points and Classes'!D:E,2,FALSE),"")</f>
        <v/>
      </c>
      <c r="O1394" s="8">
        <f>IF(N1394="Sportsman",0,_xlfn.IFNA(VLOOKUP(D1394,'Points and Classes'!A:B,2,FALSE),0))</f>
        <v>0</v>
      </c>
      <c r="P1394" s="8">
        <f>_xlfn.IFNA(VLOOKUP(N1394&amp;G1394,'By Class Overall'!A:F,6,FALSE),0)</f>
        <v>0</v>
      </c>
      <c r="Q1394" s="8">
        <f>_xlfn.IFNA(VLOOKUP(N1394&amp;G1394,'By Class Overall'!A:G,7,FALSE),0)</f>
        <v>0</v>
      </c>
    </row>
    <row r="1395" spans="1:17" x14ac:dyDescent="0.25">
      <c r="A1395" s="10"/>
      <c r="B1395" s="10"/>
      <c r="C1395" s="13"/>
      <c r="D1395" s="10"/>
      <c r="E1395" s="10"/>
      <c r="F1395" s="10"/>
      <c r="G1395" s="10"/>
      <c r="H1395" s="10"/>
      <c r="I1395" s="11"/>
      <c r="J1395" s="10"/>
      <c r="K1395" s="10"/>
      <c r="L1395" s="10"/>
      <c r="M1395" s="10"/>
      <c r="N1395" s="8" t="str">
        <f>_xlfn.IFNA(VLOOKUP(C1395,'Points and Classes'!D:E,2,FALSE),"")</f>
        <v/>
      </c>
      <c r="O1395" s="8">
        <f>IF(N1395="Sportsman",0,_xlfn.IFNA(VLOOKUP(D1395,'Points and Classes'!A:B,2,FALSE),0))</f>
        <v>0</v>
      </c>
      <c r="P1395" s="8">
        <f>_xlfn.IFNA(VLOOKUP(N1395&amp;G1395,'By Class Overall'!A:F,6,FALSE),0)</f>
        <v>0</v>
      </c>
      <c r="Q1395" s="8">
        <f>_xlfn.IFNA(VLOOKUP(N1395&amp;G1395,'By Class Overall'!A:G,7,FALSE),0)</f>
        <v>0</v>
      </c>
    </row>
    <row r="1396" spans="1:17" x14ac:dyDescent="0.25">
      <c r="A1396" s="10"/>
      <c r="B1396" s="10"/>
      <c r="C1396" s="13"/>
      <c r="D1396" s="10"/>
      <c r="E1396" s="17"/>
      <c r="F1396" s="10"/>
      <c r="G1396" s="10"/>
      <c r="H1396" s="10"/>
      <c r="I1396" s="10"/>
      <c r="J1396" s="10"/>
      <c r="K1396" s="10"/>
      <c r="L1396" s="10"/>
      <c r="M1396" s="10"/>
      <c r="N1396" s="8" t="str">
        <f>_xlfn.IFNA(VLOOKUP(C1396,'Points and Classes'!D:E,2,FALSE),"")</f>
        <v/>
      </c>
      <c r="O1396" s="8">
        <f>IF(N1396="Sportsman",0,_xlfn.IFNA(VLOOKUP(D1396,'Points and Classes'!A:B,2,FALSE),0))</f>
        <v>0</v>
      </c>
      <c r="P1396" s="8">
        <f>_xlfn.IFNA(VLOOKUP(N1396&amp;G1396,'By Class Overall'!A:F,6,FALSE),0)</f>
        <v>0</v>
      </c>
      <c r="Q1396" s="8">
        <f>_xlfn.IFNA(VLOOKUP(N1396&amp;G1396,'By Class Overall'!A:G,7,FALSE),0)</f>
        <v>0</v>
      </c>
    </row>
    <row r="1397" spans="1:17" x14ac:dyDescent="0.25">
      <c r="A1397" s="10"/>
      <c r="B1397" s="10"/>
      <c r="C1397" s="13"/>
      <c r="D1397" s="10"/>
      <c r="E1397" s="10"/>
      <c r="F1397" s="10"/>
      <c r="G1397" s="10"/>
      <c r="H1397" s="10"/>
      <c r="I1397" s="11"/>
      <c r="J1397" s="10"/>
      <c r="K1397" s="10"/>
      <c r="L1397" s="10"/>
      <c r="M1397" s="10"/>
      <c r="N1397" s="8" t="str">
        <f>_xlfn.IFNA(VLOOKUP(C1397,'Points and Classes'!D:E,2,FALSE),"")</f>
        <v/>
      </c>
      <c r="O1397" s="8">
        <f>IF(N1397="Sportsman",0,_xlfn.IFNA(VLOOKUP(D1397,'Points and Classes'!A:B,2,FALSE),0))</f>
        <v>0</v>
      </c>
      <c r="P1397" s="8">
        <f>_xlfn.IFNA(VLOOKUP(N1397&amp;G1397,'By Class Overall'!A:F,6,FALSE),0)</f>
        <v>0</v>
      </c>
      <c r="Q1397" s="8">
        <f>_xlfn.IFNA(VLOOKUP(N1397&amp;G1397,'By Class Overall'!A:G,7,FALSE),0)</f>
        <v>0</v>
      </c>
    </row>
    <row r="1398" spans="1:17" x14ac:dyDescent="0.25">
      <c r="A1398" s="10"/>
      <c r="B1398" s="10"/>
      <c r="C1398" s="13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8" t="str">
        <f>_xlfn.IFNA(VLOOKUP(C1398,'Points and Classes'!D:E,2,FALSE),"")</f>
        <v/>
      </c>
      <c r="O1398" s="8">
        <f>IF(N1398="Sportsman",0,_xlfn.IFNA(VLOOKUP(D1398,'Points and Classes'!A:B,2,FALSE),0))</f>
        <v>0</v>
      </c>
      <c r="P1398" s="8">
        <f>_xlfn.IFNA(VLOOKUP(N1398&amp;G1398,'By Class Overall'!A:F,6,FALSE),0)</f>
        <v>0</v>
      </c>
      <c r="Q1398" s="8">
        <f>_xlfn.IFNA(VLOOKUP(N1398&amp;G1398,'By Class Overall'!A:G,7,FALSE),0)</f>
        <v>0</v>
      </c>
    </row>
    <row r="1399" spans="1:17" x14ac:dyDescent="0.25">
      <c r="A1399" s="10"/>
      <c r="B1399" s="10"/>
      <c r="C1399" s="13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8" t="str">
        <f>_xlfn.IFNA(VLOOKUP(C1399,'Points and Classes'!D:E,2,FALSE),"")</f>
        <v/>
      </c>
      <c r="O1399" s="8">
        <f>IF(N1399="Sportsman",0,_xlfn.IFNA(VLOOKUP(D1399,'Points and Classes'!A:B,2,FALSE),0))</f>
        <v>0</v>
      </c>
      <c r="P1399" s="8">
        <f>_xlfn.IFNA(VLOOKUP(N1399&amp;G1399,'By Class Overall'!A:F,6,FALSE),0)</f>
        <v>0</v>
      </c>
      <c r="Q1399" s="8">
        <f>_xlfn.IFNA(VLOOKUP(N1399&amp;G1399,'By Class Overall'!A:G,7,FALSE),0)</f>
        <v>0</v>
      </c>
    </row>
    <row r="1400" spans="1:17" x14ac:dyDescent="0.25">
      <c r="A1400" s="10"/>
      <c r="B1400" s="10"/>
      <c r="C1400" s="13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8" t="str">
        <f>_xlfn.IFNA(VLOOKUP(C1400,'Points and Classes'!D:E,2,FALSE),"")</f>
        <v/>
      </c>
      <c r="O1400" s="8">
        <f>IF(N1400="Sportsman",0,_xlfn.IFNA(VLOOKUP(D1400,'Points and Classes'!A:B,2,FALSE),0))</f>
        <v>0</v>
      </c>
      <c r="P1400" s="8">
        <f>_xlfn.IFNA(VLOOKUP(N1400&amp;G1400,'By Class Overall'!A:F,6,FALSE),0)</f>
        <v>0</v>
      </c>
      <c r="Q1400" s="8">
        <f>_xlfn.IFNA(VLOOKUP(N1400&amp;G1400,'By Class Overall'!A:G,7,FALSE),0)</f>
        <v>0</v>
      </c>
    </row>
    <row r="1401" spans="1:17" x14ac:dyDescent="0.25">
      <c r="A1401" s="10"/>
      <c r="B1401" s="10"/>
      <c r="C1401" s="13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8" t="str">
        <f>_xlfn.IFNA(VLOOKUP(C1401,'Points and Classes'!D:E,2,FALSE),"")</f>
        <v/>
      </c>
      <c r="O1401" s="8">
        <f>IF(N1401="Sportsman",0,_xlfn.IFNA(VLOOKUP(D1401,'Points and Classes'!A:B,2,FALSE),0))</f>
        <v>0</v>
      </c>
      <c r="P1401" s="8">
        <f>_xlfn.IFNA(VLOOKUP(N1401&amp;G1401,'By Class Overall'!A:F,6,FALSE),0)</f>
        <v>0</v>
      </c>
      <c r="Q1401" s="8">
        <f>_xlfn.IFNA(VLOOKUP(N1401&amp;G1401,'By Class Overall'!A:G,7,FALSE),0)</f>
        <v>0</v>
      </c>
    </row>
    <row r="1402" spans="1:17" x14ac:dyDescent="0.25">
      <c r="A1402" s="10"/>
      <c r="B1402" s="10"/>
      <c r="C1402" s="13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8" t="str">
        <f>_xlfn.IFNA(VLOOKUP(C1402,'Points and Classes'!D:E,2,FALSE),"")</f>
        <v/>
      </c>
      <c r="O1402" s="8">
        <f>IF(N1402="Sportsman",0,_xlfn.IFNA(VLOOKUP(D1402,'Points and Classes'!A:B,2,FALSE),0))</f>
        <v>0</v>
      </c>
      <c r="P1402" s="8">
        <f>_xlfn.IFNA(VLOOKUP(N1402&amp;G1402,'By Class Overall'!A:F,6,FALSE),0)</f>
        <v>0</v>
      </c>
      <c r="Q1402" s="8">
        <f>_xlfn.IFNA(VLOOKUP(N1402&amp;G1402,'By Class Overall'!A:G,7,FALSE),0)</f>
        <v>0</v>
      </c>
    </row>
    <row r="1403" spans="1:17" x14ac:dyDescent="0.25">
      <c r="A1403" s="10"/>
      <c r="B1403" s="10"/>
      <c r="C1403" s="13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8" t="str">
        <f>_xlfn.IFNA(VLOOKUP(C1403,'Points and Classes'!D:E,2,FALSE),"")</f>
        <v/>
      </c>
      <c r="O1403" s="8">
        <f>IF(N1403="Sportsman",0,_xlfn.IFNA(VLOOKUP(D1403,'Points and Classes'!A:B,2,FALSE),0))</f>
        <v>0</v>
      </c>
      <c r="P1403" s="8">
        <f>_xlfn.IFNA(VLOOKUP(N1403&amp;G1403,'By Class Overall'!A:F,6,FALSE),0)</f>
        <v>0</v>
      </c>
      <c r="Q1403" s="8">
        <f>_xlfn.IFNA(VLOOKUP(N1403&amp;G1403,'By Class Overall'!A:G,7,FALSE),0)</f>
        <v>0</v>
      </c>
    </row>
    <row r="1404" spans="1:17" x14ac:dyDescent="0.25">
      <c r="A1404" s="10"/>
      <c r="B1404" s="10"/>
      <c r="C1404" s="13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8" t="str">
        <f>_xlfn.IFNA(VLOOKUP(C1404,'Points and Classes'!D:E,2,FALSE),"")</f>
        <v/>
      </c>
      <c r="O1404" s="8">
        <f>IF(N1404="Sportsman",0,_xlfn.IFNA(VLOOKUP(D1404,'Points and Classes'!A:B,2,FALSE),0))</f>
        <v>0</v>
      </c>
      <c r="P1404" s="8">
        <f>_xlfn.IFNA(VLOOKUP(N1404&amp;G1404,'By Class Overall'!A:F,6,FALSE),0)</f>
        <v>0</v>
      </c>
      <c r="Q1404" s="8">
        <f>_xlfn.IFNA(VLOOKUP(N1404&amp;G1404,'By Class Overall'!A:G,7,FALSE),0)</f>
        <v>0</v>
      </c>
    </row>
    <row r="1405" spans="1:17" x14ac:dyDescent="0.25">
      <c r="A1405" s="10"/>
      <c r="B1405" s="10"/>
      <c r="C1405" s="13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8" t="str">
        <f>_xlfn.IFNA(VLOOKUP(C1405,'Points and Classes'!D:E,2,FALSE),"")</f>
        <v/>
      </c>
      <c r="O1405" s="8">
        <f>IF(N1405="Sportsman",0,_xlfn.IFNA(VLOOKUP(D1405,'Points and Classes'!A:B,2,FALSE),0))</f>
        <v>0</v>
      </c>
      <c r="P1405" s="8">
        <f>_xlfn.IFNA(VLOOKUP(N1405&amp;G1405,'By Class Overall'!A:F,6,FALSE),0)</f>
        <v>0</v>
      </c>
      <c r="Q1405" s="8">
        <f>_xlfn.IFNA(VLOOKUP(N1405&amp;G1405,'By Class Overall'!A:G,7,FALSE),0)</f>
        <v>0</v>
      </c>
    </row>
    <row r="1406" spans="1:17" x14ac:dyDescent="0.25">
      <c r="A1406" s="10"/>
      <c r="B1406" s="10"/>
      <c r="C1406" s="10"/>
      <c r="D1406" s="10"/>
      <c r="E1406" s="10"/>
      <c r="F1406" s="10"/>
      <c r="G1406" s="10"/>
      <c r="H1406" s="10"/>
      <c r="I1406" s="11"/>
      <c r="J1406" s="10"/>
      <c r="K1406" s="10"/>
      <c r="L1406" s="10"/>
      <c r="M1406" s="10"/>
      <c r="N1406" s="8" t="str">
        <f>_xlfn.IFNA(VLOOKUP(C1406,'Points and Classes'!D:E,2,FALSE),"")</f>
        <v/>
      </c>
      <c r="O1406" s="8">
        <f>IF(N1406="Sportsman",0,_xlfn.IFNA(VLOOKUP(E1406,'Points and Classes'!A:B,2,FALSE),0))</f>
        <v>0</v>
      </c>
      <c r="P1406" s="8">
        <f>_xlfn.IFNA(VLOOKUP(N1406&amp;G1406,'By Class Overall'!A:F,6,FALSE),0)</f>
        <v>0</v>
      </c>
      <c r="Q1406" s="8">
        <f>_xlfn.IFNA(VLOOKUP(N1406&amp;G1406,'By Class Overall'!A:G,7,FALSE),0)</f>
        <v>0</v>
      </c>
    </row>
    <row r="1407" spans="1:17" x14ac:dyDescent="0.25">
      <c r="A1407" s="10"/>
      <c r="B1407" s="10"/>
      <c r="C1407" s="10"/>
      <c r="D1407" s="10"/>
      <c r="E1407" s="10"/>
      <c r="F1407" s="10"/>
      <c r="G1407" s="10"/>
      <c r="H1407" s="10"/>
      <c r="I1407" s="11"/>
      <c r="J1407" s="10"/>
      <c r="K1407" s="10"/>
      <c r="L1407" s="10"/>
      <c r="M1407" s="10"/>
      <c r="N1407" s="8" t="str">
        <f>_xlfn.IFNA(VLOOKUP(C1407,'Points and Classes'!D:E,2,FALSE),"")</f>
        <v/>
      </c>
      <c r="O1407" s="8">
        <f>IF(N1407="Sportsman",0,_xlfn.IFNA(VLOOKUP(E1407,'Points and Classes'!A:B,2,FALSE),0))</f>
        <v>0</v>
      </c>
      <c r="P1407" s="8">
        <f>_xlfn.IFNA(VLOOKUP(N1407&amp;G1407,'By Class Overall'!A:F,6,FALSE),0)</f>
        <v>0</v>
      </c>
      <c r="Q1407" s="8">
        <f>_xlfn.IFNA(VLOOKUP(N1407&amp;G1407,'By Class Overall'!A:G,7,FALSE),0)</f>
        <v>0</v>
      </c>
    </row>
    <row r="1408" spans="1:17" x14ac:dyDescent="0.25">
      <c r="A1408" s="10"/>
      <c r="B1408" s="10"/>
      <c r="C1408" s="10"/>
      <c r="D1408" s="10"/>
      <c r="E1408" s="10"/>
      <c r="F1408" s="10"/>
      <c r="G1408" s="10"/>
      <c r="H1408" s="10"/>
      <c r="I1408" s="11"/>
      <c r="J1408" s="10"/>
      <c r="K1408" s="10"/>
      <c r="L1408" s="10"/>
      <c r="M1408" s="10"/>
      <c r="N1408" s="8" t="str">
        <f>_xlfn.IFNA(VLOOKUP(C1408,'Points and Classes'!D:E,2,FALSE),"")</f>
        <v/>
      </c>
      <c r="O1408" s="8">
        <f>IF(N1408="Sportsman",0,_xlfn.IFNA(VLOOKUP(E1408,'Points and Classes'!A:B,2,FALSE),0))</f>
        <v>0</v>
      </c>
      <c r="P1408" s="8">
        <f>_xlfn.IFNA(VLOOKUP(N1408&amp;G1408,'By Class Overall'!A:F,6,FALSE),0)</f>
        <v>0</v>
      </c>
      <c r="Q1408" s="8">
        <f>_xlfn.IFNA(VLOOKUP(N1408&amp;G1408,'By Class Overall'!A:G,7,FALSE),0)</f>
        <v>0</v>
      </c>
    </row>
    <row r="1409" spans="1:17" x14ac:dyDescent="0.25">
      <c r="A1409" s="10"/>
      <c r="B1409" s="10"/>
      <c r="C1409" s="10"/>
      <c r="D1409" s="10"/>
      <c r="E1409" s="10"/>
      <c r="F1409" s="10"/>
      <c r="G1409" s="10"/>
      <c r="H1409" s="10"/>
      <c r="I1409" s="11"/>
      <c r="J1409" s="10"/>
      <c r="K1409" s="10"/>
      <c r="L1409" s="10"/>
      <c r="M1409" s="10"/>
      <c r="N1409" s="8" t="str">
        <f>_xlfn.IFNA(VLOOKUP(C1409,'Points and Classes'!D:E,2,FALSE),"")</f>
        <v/>
      </c>
      <c r="O1409" s="8">
        <f>IF(N1409="Sportsman",0,_xlfn.IFNA(VLOOKUP(E1409,'Points and Classes'!A:B,2,FALSE),0))</f>
        <v>0</v>
      </c>
      <c r="P1409" s="8">
        <f>_xlfn.IFNA(VLOOKUP(N1409&amp;G1409,'By Class Overall'!A:F,6,FALSE),0)</f>
        <v>0</v>
      </c>
      <c r="Q1409" s="8">
        <f>_xlfn.IFNA(VLOOKUP(N1409&amp;G1409,'By Class Overall'!A:G,7,FALSE),0)</f>
        <v>0</v>
      </c>
    </row>
    <row r="1410" spans="1:17" x14ac:dyDescent="0.25">
      <c r="A1410" s="10"/>
      <c r="B1410" s="10"/>
      <c r="C1410" s="10"/>
      <c r="D1410" s="10"/>
      <c r="E1410" s="10"/>
      <c r="F1410" s="10"/>
      <c r="G1410" s="10"/>
      <c r="H1410" s="10"/>
      <c r="I1410" s="11"/>
      <c r="J1410" s="10"/>
      <c r="K1410" s="10"/>
      <c r="L1410" s="10"/>
      <c r="M1410" s="10"/>
      <c r="N1410" s="8" t="str">
        <f>_xlfn.IFNA(VLOOKUP(C1410,'Points and Classes'!D:E,2,FALSE),"")</f>
        <v/>
      </c>
      <c r="O1410" s="8">
        <f>IF(N1410="Sportsman",0,_xlfn.IFNA(VLOOKUP(E1410,'Points and Classes'!A:B,2,FALSE),0))</f>
        <v>0</v>
      </c>
      <c r="P1410" s="8">
        <f>_xlfn.IFNA(VLOOKUP(N1410&amp;G1410,'By Class Overall'!A:F,6,FALSE),0)</f>
        <v>0</v>
      </c>
      <c r="Q1410" s="8">
        <f>_xlfn.IFNA(VLOOKUP(N1410&amp;G1410,'By Class Overall'!A:G,7,FALSE),0)</f>
        <v>0</v>
      </c>
    </row>
    <row r="1411" spans="1:17" x14ac:dyDescent="0.25">
      <c r="A1411" s="10"/>
      <c r="B1411" s="10"/>
      <c r="C1411" s="10"/>
      <c r="D1411" s="10"/>
      <c r="E1411" s="10"/>
      <c r="F1411" s="10"/>
      <c r="G1411" s="10"/>
      <c r="H1411" s="10"/>
      <c r="I1411" s="11"/>
      <c r="J1411" s="10"/>
      <c r="K1411" s="10"/>
      <c r="L1411" s="10"/>
      <c r="M1411" s="10"/>
      <c r="N1411" s="8" t="str">
        <f>_xlfn.IFNA(VLOOKUP(C1411,'Points and Classes'!D:E,2,FALSE),"")</f>
        <v/>
      </c>
      <c r="O1411" s="8">
        <f>IF(N1411="Sportsman",0,_xlfn.IFNA(VLOOKUP(E1411,'Points and Classes'!A:B,2,FALSE),0))</f>
        <v>0</v>
      </c>
      <c r="P1411" s="8">
        <f>_xlfn.IFNA(VLOOKUP(N1411&amp;G1411,'By Class Overall'!A:F,6,FALSE),0)</f>
        <v>0</v>
      </c>
      <c r="Q1411" s="8">
        <f>_xlfn.IFNA(VLOOKUP(N1411&amp;G1411,'By Class Overall'!A:G,7,FALSE),0)</f>
        <v>0</v>
      </c>
    </row>
    <row r="1412" spans="1:17" x14ac:dyDescent="0.25">
      <c r="A1412" s="10"/>
      <c r="B1412" s="10"/>
      <c r="C1412" s="10"/>
      <c r="D1412" s="10"/>
      <c r="E1412" s="10"/>
      <c r="F1412" s="10"/>
      <c r="G1412" s="10"/>
      <c r="H1412" s="10"/>
      <c r="I1412" s="11"/>
      <c r="J1412" s="10"/>
      <c r="K1412" s="10"/>
      <c r="L1412" s="10"/>
      <c r="M1412" s="10"/>
      <c r="N1412" s="8" t="str">
        <f>_xlfn.IFNA(VLOOKUP(C1412,'Points and Classes'!D:E,2,FALSE),"")</f>
        <v/>
      </c>
      <c r="O1412" s="8">
        <f>IF(N1412="Sportsman",0,_xlfn.IFNA(VLOOKUP(E1412,'Points and Classes'!A:B,2,FALSE),0))</f>
        <v>0</v>
      </c>
      <c r="P1412" s="8">
        <f>_xlfn.IFNA(VLOOKUP(N1412&amp;G1412,'By Class Overall'!A:F,6,FALSE),0)</f>
        <v>0</v>
      </c>
      <c r="Q1412" s="8">
        <f>_xlfn.IFNA(VLOOKUP(N1412&amp;G1412,'By Class Overall'!A:G,7,FALSE),0)</f>
        <v>0</v>
      </c>
    </row>
    <row r="1413" spans="1:17" x14ac:dyDescent="0.25">
      <c r="A1413" s="10"/>
      <c r="B1413" s="10"/>
      <c r="C1413" s="10"/>
      <c r="D1413" s="10"/>
      <c r="E1413" s="10"/>
      <c r="F1413" s="10"/>
      <c r="G1413" s="10"/>
      <c r="H1413" s="10"/>
      <c r="I1413" s="11"/>
      <c r="J1413" s="10"/>
      <c r="K1413" s="10"/>
      <c r="L1413" s="10"/>
      <c r="M1413" s="10"/>
      <c r="N1413" s="8" t="str">
        <f>_xlfn.IFNA(VLOOKUP(C1413,'Points and Classes'!D:E,2,FALSE),"")</f>
        <v/>
      </c>
      <c r="O1413" s="8">
        <f>IF(N1413="Sportsman",0,_xlfn.IFNA(VLOOKUP(E1413,'Points and Classes'!A:B,2,FALSE),0))</f>
        <v>0</v>
      </c>
      <c r="P1413" s="8">
        <f>_xlfn.IFNA(VLOOKUP(N1413&amp;G1413,'By Class Overall'!A:F,6,FALSE),0)</f>
        <v>0</v>
      </c>
      <c r="Q1413" s="8">
        <f>_xlfn.IFNA(VLOOKUP(N1413&amp;G1413,'By Class Overall'!A:G,7,FALSE),0)</f>
        <v>0</v>
      </c>
    </row>
    <row r="1414" spans="1:17" x14ac:dyDescent="0.25">
      <c r="A1414" s="10"/>
      <c r="B1414" s="10"/>
      <c r="C1414" s="10"/>
      <c r="D1414" s="10"/>
      <c r="E1414" s="10"/>
      <c r="F1414" s="10"/>
      <c r="G1414" s="10"/>
      <c r="H1414" s="10"/>
      <c r="I1414" s="11"/>
      <c r="J1414" s="10"/>
      <c r="K1414" s="10"/>
      <c r="L1414" s="10"/>
      <c r="M1414" s="10"/>
      <c r="N1414" s="8" t="str">
        <f>_xlfn.IFNA(VLOOKUP(C1414,'Points and Classes'!D:E,2,FALSE),"")</f>
        <v/>
      </c>
      <c r="O1414" s="8">
        <f>IF(N1414="Sportsman",0,_xlfn.IFNA(VLOOKUP(E1414,'Points and Classes'!A:B,2,FALSE),0))</f>
        <v>0</v>
      </c>
      <c r="P1414" s="8">
        <f>_xlfn.IFNA(VLOOKUP(N1414&amp;G1414,'By Class Overall'!A:F,6,FALSE),0)</f>
        <v>0</v>
      </c>
      <c r="Q1414" s="8">
        <f>_xlfn.IFNA(VLOOKUP(N1414&amp;G1414,'By Class Overall'!A:G,7,FALSE),0)</f>
        <v>0</v>
      </c>
    </row>
    <row r="1415" spans="1:17" x14ac:dyDescent="0.25">
      <c r="A1415" s="10"/>
      <c r="B1415" s="10"/>
      <c r="C1415" s="10"/>
      <c r="D1415" s="10"/>
      <c r="E1415" s="10"/>
      <c r="F1415" s="10"/>
      <c r="G1415" s="10"/>
      <c r="H1415" s="10"/>
      <c r="I1415" s="11"/>
      <c r="J1415" s="11"/>
      <c r="K1415" s="10"/>
      <c r="L1415" s="10"/>
      <c r="M1415" s="10"/>
      <c r="N1415" s="8" t="str">
        <f>_xlfn.IFNA(VLOOKUP(C1415,'Points and Classes'!D:E,2,FALSE),"")</f>
        <v/>
      </c>
      <c r="O1415" s="8">
        <f>IF(N1415="Sportsman",0,_xlfn.IFNA(VLOOKUP(E1415,'Points and Classes'!A:B,2,FALSE),0))</f>
        <v>0</v>
      </c>
      <c r="P1415" s="8">
        <f>_xlfn.IFNA(VLOOKUP(N1415&amp;G1415,'By Class Overall'!A:F,6,FALSE),0)</f>
        <v>0</v>
      </c>
      <c r="Q1415" s="8">
        <f>_xlfn.IFNA(VLOOKUP(N1415&amp;G1415,'By Class Overall'!A:G,7,FALSE),0)</f>
        <v>0</v>
      </c>
    </row>
    <row r="1416" spans="1:17" x14ac:dyDescent="0.25">
      <c r="A1416" s="10"/>
      <c r="B1416" s="10"/>
      <c r="C1416" s="10"/>
      <c r="D1416" s="10"/>
      <c r="E1416" s="17"/>
      <c r="F1416" s="10"/>
      <c r="G1416" s="10"/>
      <c r="H1416" s="10"/>
      <c r="I1416" s="10"/>
      <c r="J1416" s="10"/>
      <c r="K1416" s="10"/>
      <c r="L1416" s="10"/>
      <c r="M1416" s="10"/>
      <c r="N1416" s="8" t="str">
        <f>_xlfn.IFNA(VLOOKUP(C1416,'Points and Classes'!D:E,2,FALSE),"")</f>
        <v/>
      </c>
      <c r="O1416" s="8">
        <f>IF(N1416="Sportsman",0,_xlfn.IFNA(VLOOKUP(E1416,'Points and Classes'!A:B,2,FALSE),0))</f>
        <v>0</v>
      </c>
      <c r="P1416" s="8">
        <f>_xlfn.IFNA(VLOOKUP(N1416&amp;G1416,'By Class Overall'!A:F,6,FALSE),0)</f>
        <v>0</v>
      </c>
      <c r="Q1416" s="8">
        <f>_xlfn.IFNA(VLOOKUP(N1416&amp;G1416,'By Class Overall'!A:G,7,FALSE),0)</f>
        <v>0</v>
      </c>
    </row>
    <row r="1417" spans="1:17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8" t="str">
        <f>_xlfn.IFNA(VLOOKUP(C1417,'Points and Classes'!D:E,2,FALSE),"")</f>
        <v/>
      </c>
      <c r="O1417" s="8">
        <f>IF(N1417="Sportsman",0,_xlfn.IFNA(VLOOKUP(E1417,'Points and Classes'!A:B,2,FALSE),0))</f>
        <v>0</v>
      </c>
      <c r="P1417" s="8">
        <f>_xlfn.IFNA(VLOOKUP(N1417&amp;G1417,'By Class Overall'!A:F,6,FALSE),0)</f>
        <v>0</v>
      </c>
      <c r="Q1417" s="8">
        <f>_xlfn.IFNA(VLOOKUP(N1417&amp;G1417,'By Class Overall'!A:G,7,FALSE),0)</f>
        <v>0</v>
      </c>
    </row>
    <row r="1418" spans="1:17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8" t="str">
        <f>_xlfn.IFNA(VLOOKUP(C1418,'Points and Classes'!D:E,2,FALSE),"")</f>
        <v/>
      </c>
      <c r="O1418" s="8">
        <f>IF(N1418="Sportsman",0,_xlfn.IFNA(VLOOKUP(E1418,'Points and Classes'!A:B,2,FALSE),0))</f>
        <v>0</v>
      </c>
      <c r="P1418" s="8">
        <f>_xlfn.IFNA(VLOOKUP(N1418&amp;G1418,'By Class Overall'!A:F,6,FALSE),0)</f>
        <v>0</v>
      </c>
      <c r="Q1418" s="8">
        <f>_xlfn.IFNA(VLOOKUP(N1418&amp;G1418,'By Class Overall'!A:G,7,FALSE),0)</f>
        <v>0</v>
      </c>
    </row>
    <row r="1419" spans="1:17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8" t="str">
        <f>_xlfn.IFNA(VLOOKUP(C1419,'Points and Classes'!D:E,2,FALSE),"")</f>
        <v/>
      </c>
      <c r="O1419" s="8">
        <f>IF(N1419="Sportsman",0,_xlfn.IFNA(VLOOKUP(E1419,'Points and Classes'!A:B,2,FALSE),0))</f>
        <v>0</v>
      </c>
      <c r="P1419" s="8">
        <f>_xlfn.IFNA(VLOOKUP(N1419&amp;G1419,'By Class Overall'!A:F,6,FALSE),0)</f>
        <v>0</v>
      </c>
      <c r="Q1419" s="8">
        <f>_xlfn.IFNA(VLOOKUP(N1419&amp;G1419,'By Class Overall'!A:G,7,FALSE),0)</f>
        <v>0</v>
      </c>
    </row>
    <row r="1420" spans="1:17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8" t="str">
        <f>_xlfn.IFNA(VLOOKUP(C1420,'Points and Classes'!D:E,2,FALSE),"")</f>
        <v/>
      </c>
      <c r="O1420" s="8">
        <f>IF(N1420="Sportsman",0,_xlfn.IFNA(VLOOKUP(E1420,'Points and Classes'!A:B,2,FALSE),0))</f>
        <v>0</v>
      </c>
      <c r="P1420" s="8">
        <f>_xlfn.IFNA(VLOOKUP(N1420&amp;G1420,'By Class Overall'!A:F,6,FALSE),0)</f>
        <v>0</v>
      </c>
      <c r="Q1420" s="8">
        <f>_xlfn.IFNA(VLOOKUP(N1420&amp;G1420,'By Class Overall'!A:G,7,FALSE),0)</f>
        <v>0</v>
      </c>
    </row>
    <row r="1421" spans="1:17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8" t="str">
        <f>_xlfn.IFNA(VLOOKUP(C1421,'Points and Classes'!D:E,2,FALSE),"")</f>
        <v/>
      </c>
      <c r="O1421" s="8">
        <f>IF(N1421="Sportsman",0,_xlfn.IFNA(VLOOKUP(E1421,'Points and Classes'!A:B,2,FALSE),0))</f>
        <v>0</v>
      </c>
      <c r="P1421" s="8">
        <f>_xlfn.IFNA(VLOOKUP(N1421&amp;G1421,'By Class Overall'!A:F,6,FALSE),0)</f>
        <v>0</v>
      </c>
      <c r="Q1421" s="8">
        <f>_xlfn.IFNA(VLOOKUP(N1421&amp;G1421,'By Class Overall'!A:G,7,FALSE),0)</f>
        <v>0</v>
      </c>
    </row>
    <row r="1422" spans="1:17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8" t="str">
        <f>_xlfn.IFNA(VLOOKUP(C1422,'Points and Classes'!D:E,2,FALSE),"")</f>
        <v/>
      </c>
      <c r="O1422" s="8">
        <f>IF(N1422="Sportsman",0,_xlfn.IFNA(VLOOKUP(E1422,'Points and Classes'!A:B,2,FALSE),0))</f>
        <v>0</v>
      </c>
      <c r="P1422" s="8">
        <f>_xlfn.IFNA(VLOOKUP(N1422&amp;G1422,'By Class Overall'!A:F,6,FALSE),0)</f>
        <v>0</v>
      </c>
      <c r="Q1422" s="8">
        <f>_xlfn.IFNA(VLOOKUP(N1422&amp;G1422,'By Class Overall'!A:G,7,FALSE),0)</f>
        <v>0</v>
      </c>
    </row>
    <row r="1423" spans="1:17" x14ac:dyDescent="0.25">
      <c r="A1423" s="10"/>
      <c r="B1423" s="10"/>
      <c r="C1423" s="10"/>
      <c r="D1423" s="10"/>
      <c r="E1423" s="10"/>
      <c r="F1423" s="10"/>
      <c r="G1423" s="10"/>
      <c r="H1423" s="10"/>
      <c r="I1423" s="11"/>
      <c r="J1423" s="10"/>
      <c r="K1423" s="10"/>
      <c r="L1423" s="10"/>
      <c r="M1423" s="10"/>
      <c r="N1423" s="8" t="str">
        <f>_xlfn.IFNA(VLOOKUP(C1423,'Points and Classes'!D:E,2,FALSE),"")</f>
        <v/>
      </c>
      <c r="O1423" s="8">
        <f>IF(N1423="Sportsman",0,_xlfn.IFNA(VLOOKUP(E1423,'Points and Classes'!A:B,2,FALSE),0))</f>
        <v>0</v>
      </c>
      <c r="P1423" s="8">
        <f>_xlfn.IFNA(VLOOKUP(N1423&amp;G1423,'By Class Overall'!A:F,6,FALSE),0)</f>
        <v>0</v>
      </c>
      <c r="Q1423" s="8">
        <f>_xlfn.IFNA(VLOOKUP(N1423&amp;G1423,'By Class Overall'!A:G,7,FALSE),0)</f>
        <v>0</v>
      </c>
    </row>
    <row r="1424" spans="1:17" x14ac:dyDescent="0.25">
      <c r="A1424" s="10"/>
      <c r="B1424" s="10"/>
      <c r="C1424" s="10"/>
      <c r="D1424" s="10"/>
      <c r="E1424" s="10"/>
      <c r="F1424" s="10"/>
      <c r="G1424" s="10"/>
      <c r="H1424" s="10"/>
      <c r="I1424" s="11"/>
      <c r="J1424" s="10"/>
      <c r="K1424" s="10"/>
      <c r="L1424" s="10"/>
      <c r="M1424" s="10"/>
      <c r="N1424" s="8" t="str">
        <f>_xlfn.IFNA(VLOOKUP(C1424,'Points and Classes'!D:E,2,FALSE),"")</f>
        <v/>
      </c>
      <c r="O1424" s="8">
        <f>IF(N1424="Sportsman",0,_xlfn.IFNA(VLOOKUP(E1424,'Points and Classes'!A:B,2,FALSE),0))</f>
        <v>0</v>
      </c>
      <c r="P1424" s="8">
        <f>_xlfn.IFNA(VLOOKUP(N1424&amp;G1424,'By Class Overall'!A:F,6,FALSE),0)</f>
        <v>0</v>
      </c>
      <c r="Q1424" s="8">
        <f>_xlfn.IFNA(VLOOKUP(N1424&amp;G1424,'By Class Overall'!A:G,7,FALSE),0)</f>
        <v>0</v>
      </c>
    </row>
    <row r="1425" spans="1:17" x14ac:dyDescent="0.25">
      <c r="A1425" s="10"/>
      <c r="B1425" s="10"/>
      <c r="C1425" s="10"/>
      <c r="D1425" s="10"/>
      <c r="E1425" s="10"/>
      <c r="F1425" s="10"/>
      <c r="G1425" s="10"/>
      <c r="H1425" s="10"/>
      <c r="I1425" s="11"/>
      <c r="J1425" s="10"/>
      <c r="K1425" s="10"/>
      <c r="L1425" s="10"/>
      <c r="M1425" s="10"/>
      <c r="N1425" s="8" t="str">
        <f>_xlfn.IFNA(VLOOKUP(C1425,'Points and Classes'!D:E,2,FALSE),"")</f>
        <v/>
      </c>
      <c r="O1425" s="8">
        <f>IF(N1425="Sportsman",0,_xlfn.IFNA(VLOOKUP(E1425,'Points and Classes'!A:B,2,FALSE),0))</f>
        <v>0</v>
      </c>
      <c r="P1425" s="8">
        <f>_xlfn.IFNA(VLOOKUP(N1425&amp;G1425,'By Class Overall'!A:F,6,FALSE),0)</f>
        <v>0</v>
      </c>
      <c r="Q1425" s="8">
        <f>_xlfn.IFNA(VLOOKUP(N1425&amp;G1425,'By Class Overall'!A:G,7,FALSE),0)</f>
        <v>0</v>
      </c>
    </row>
    <row r="1426" spans="1:17" x14ac:dyDescent="0.25">
      <c r="A1426" s="10"/>
      <c r="B1426" s="10"/>
      <c r="C1426" s="10"/>
      <c r="D1426" s="10"/>
      <c r="E1426" s="10"/>
      <c r="F1426" s="10"/>
      <c r="G1426" s="10"/>
      <c r="H1426" s="10"/>
      <c r="I1426" s="11"/>
      <c r="J1426" s="10"/>
      <c r="K1426" s="10"/>
      <c r="L1426" s="10"/>
      <c r="M1426" s="10"/>
      <c r="N1426" s="8" t="str">
        <f>_xlfn.IFNA(VLOOKUP(C1426,'Points and Classes'!D:E,2,FALSE),"")</f>
        <v/>
      </c>
      <c r="O1426" s="8">
        <f>IF(N1426="Sportsman",0,_xlfn.IFNA(VLOOKUP(E1426,'Points and Classes'!A:B,2,FALSE),0))</f>
        <v>0</v>
      </c>
      <c r="P1426" s="8">
        <f>_xlfn.IFNA(VLOOKUP(N1426&amp;G1426,'By Class Overall'!A:F,6,FALSE),0)</f>
        <v>0</v>
      </c>
      <c r="Q1426" s="8">
        <f>_xlfn.IFNA(VLOOKUP(N1426&amp;G1426,'By Class Overall'!A:G,7,FALSE),0)</f>
        <v>0</v>
      </c>
    </row>
    <row r="1427" spans="1:17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8" t="str">
        <f>_xlfn.IFNA(VLOOKUP(C1427,'Points and Classes'!D:E,2,FALSE),"")</f>
        <v/>
      </c>
      <c r="O1427" s="8">
        <f>IF(N1427="Sportsman",0,_xlfn.IFNA(VLOOKUP(E1427,'Points and Classes'!A:B,2,FALSE),0))</f>
        <v>0</v>
      </c>
      <c r="P1427" s="8">
        <f>_xlfn.IFNA(VLOOKUP(N1427&amp;G1427,'By Class Overall'!A:F,6,FALSE),0)</f>
        <v>0</v>
      </c>
      <c r="Q1427" s="8">
        <f>_xlfn.IFNA(VLOOKUP(N1427&amp;G1427,'By Class Overall'!A:G,7,FALSE),0)</f>
        <v>0</v>
      </c>
    </row>
    <row r="1428" spans="1:17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8" t="str">
        <f>_xlfn.IFNA(VLOOKUP(C1428,'Points and Classes'!D:E,2,FALSE),"")</f>
        <v/>
      </c>
      <c r="O1428" s="8">
        <f>IF(N1428="Sportsman",0,_xlfn.IFNA(VLOOKUP(E1428,'Points and Classes'!A:B,2,FALSE),0))</f>
        <v>0</v>
      </c>
      <c r="P1428" s="8">
        <f>_xlfn.IFNA(VLOOKUP(N1428&amp;G1428,'By Class Overall'!A:F,6,FALSE),0)</f>
        <v>0</v>
      </c>
      <c r="Q1428" s="8">
        <f>_xlfn.IFNA(VLOOKUP(N1428&amp;G1428,'By Class Overall'!A:G,7,FALSE),0)</f>
        <v>0</v>
      </c>
    </row>
    <row r="1429" spans="1:17" x14ac:dyDescent="0.25">
      <c r="A1429" s="10"/>
      <c r="B1429" s="10"/>
      <c r="C1429" s="10"/>
      <c r="D1429" s="10"/>
      <c r="E1429" s="10"/>
      <c r="F1429" s="10"/>
      <c r="G1429" s="10"/>
      <c r="H1429" s="10"/>
      <c r="I1429" s="11"/>
      <c r="J1429" s="10"/>
      <c r="K1429" s="10"/>
      <c r="L1429" s="10"/>
      <c r="M1429" s="10"/>
      <c r="N1429" s="8" t="str">
        <f>_xlfn.IFNA(VLOOKUP(C1429,'Points and Classes'!D:E,2,FALSE),"")</f>
        <v/>
      </c>
      <c r="O1429" s="8">
        <f>IF(N1429="Sportsman",0,_xlfn.IFNA(VLOOKUP(E1429,'Points and Classes'!A:B,2,FALSE),0))</f>
        <v>0</v>
      </c>
      <c r="P1429" s="8">
        <f>_xlfn.IFNA(VLOOKUP(N1429&amp;G1429,'By Class Overall'!A:F,6,FALSE),0)</f>
        <v>0</v>
      </c>
      <c r="Q1429" s="8">
        <f>_xlfn.IFNA(VLOOKUP(N1429&amp;G1429,'By Class Overall'!A:G,7,FALSE),0)</f>
        <v>0</v>
      </c>
    </row>
    <row r="1430" spans="1:17" x14ac:dyDescent="0.25">
      <c r="A1430" s="10"/>
      <c r="B1430" s="10"/>
      <c r="C1430" s="10"/>
      <c r="D1430" s="10"/>
      <c r="E1430" s="10"/>
      <c r="F1430" s="10"/>
      <c r="G1430" s="10"/>
      <c r="H1430" s="10"/>
      <c r="I1430" s="11"/>
      <c r="J1430" s="10"/>
      <c r="K1430" s="10"/>
      <c r="L1430" s="10"/>
      <c r="M1430" s="10"/>
      <c r="N1430" s="8" t="str">
        <f>_xlfn.IFNA(VLOOKUP(C1430,'Points and Classes'!D:E,2,FALSE),"")</f>
        <v/>
      </c>
      <c r="O1430" s="8">
        <f>IF(N1430="Sportsman",0,_xlfn.IFNA(VLOOKUP(E1430,'Points and Classes'!A:B,2,FALSE),0))</f>
        <v>0</v>
      </c>
      <c r="P1430" s="8">
        <f>_xlfn.IFNA(VLOOKUP(N1430&amp;G1430,'By Class Overall'!A:F,6,FALSE),0)</f>
        <v>0</v>
      </c>
      <c r="Q1430" s="8">
        <f>_xlfn.IFNA(VLOOKUP(N1430&amp;G1430,'By Class Overall'!A:G,7,FALSE),0)</f>
        <v>0</v>
      </c>
    </row>
    <row r="1431" spans="1:17" x14ac:dyDescent="0.25">
      <c r="A1431" s="10"/>
      <c r="B1431" s="10"/>
      <c r="C1431" s="10"/>
      <c r="D1431" s="10"/>
      <c r="E1431" s="10"/>
      <c r="F1431" s="10"/>
      <c r="G1431" s="10"/>
      <c r="H1431" s="10"/>
      <c r="I1431" s="11"/>
      <c r="J1431" s="10"/>
      <c r="K1431" s="10"/>
      <c r="L1431" s="10"/>
      <c r="M1431" s="10"/>
      <c r="N1431" s="8" t="str">
        <f>_xlfn.IFNA(VLOOKUP(C1431,'Points and Classes'!D:E,2,FALSE),"")</f>
        <v/>
      </c>
      <c r="O1431" s="8">
        <f>IF(N1431="Sportsman",0,_xlfn.IFNA(VLOOKUP(E1431,'Points and Classes'!A:B,2,FALSE),0))</f>
        <v>0</v>
      </c>
      <c r="P1431" s="8">
        <f>_xlfn.IFNA(VLOOKUP(N1431&amp;G1431,'By Class Overall'!A:F,6,FALSE),0)</f>
        <v>0</v>
      </c>
      <c r="Q1431" s="8">
        <f>_xlfn.IFNA(VLOOKUP(N1431&amp;G1431,'By Class Overall'!A:G,7,FALSE),0)</f>
        <v>0</v>
      </c>
    </row>
    <row r="1432" spans="1:17" x14ac:dyDescent="0.25">
      <c r="A1432" s="10"/>
      <c r="B1432" s="10"/>
      <c r="C1432" s="10"/>
      <c r="D1432" s="10"/>
      <c r="E1432" s="10"/>
      <c r="F1432" s="10"/>
      <c r="G1432" s="10"/>
      <c r="H1432" s="10"/>
      <c r="I1432" s="11"/>
      <c r="J1432" s="10"/>
      <c r="K1432" s="10"/>
      <c r="L1432" s="10"/>
      <c r="M1432" s="10"/>
      <c r="N1432" s="8" t="str">
        <f>_xlfn.IFNA(VLOOKUP(C1432,'Points and Classes'!D:E,2,FALSE),"")</f>
        <v/>
      </c>
      <c r="O1432" s="8">
        <f>IF(N1432="Sportsman",0,_xlfn.IFNA(VLOOKUP(E1432,'Points and Classes'!A:B,2,FALSE),0))</f>
        <v>0</v>
      </c>
      <c r="P1432" s="8">
        <f>_xlfn.IFNA(VLOOKUP(N1432&amp;G1432,'By Class Overall'!A:F,6,FALSE),0)</f>
        <v>0</v>
      </c>
      <c r="Q1432" s="8">
        <f>_xlfn.IFNA(VLOOKUP(N1432&amp;G1432,'By Class Overall'!A:G,7,FALSE),0)</f>
        <v>0</v>
      </c>
    </row>
    <row r="1433" spans="1:17" x14ac:dyDescent="0.25">
      <c r="A1433" s="10"/>
      <c r="B1433" s="10"/>
      <c r="C1433" s="10"/>
      <c r="D1433" s="10"/>
      <c r="E1433" s="10"/>
      <c r="F1433" s="10"/>
      <c r="G1433" s="10"/>
      <c r="H1433" s="10"/>
      <c r="I1433" s="11"/>
      <c r="J1433" s="11"/>
      <c r="K1433" s="10"/>
      <c r="L1433" s="10"/>
      <c r="M1433" s="10"/>
      <c r="N1433" s="8" t="str">
        <f>_xlfn.IFNA(VLOOKUP(C1433,'Points and Classes'!D:E,2,FALSE),"")</f>
        <v/>
      </c>
      <c r="O1433" s="8">
        <f>IF(N1433="Sportsman",0,_xlfn.IFNA(VLOOKUP(E1433,'Points and Classes'!A:B,2,FALSE),0))</f>
        <v>0</v>
      </c>
      <c r="P1433" s="8">
        <f>_xlfn.IFNA(VLOOKUP(N1433&amp;G1433,'By Class Overall'!A:F,6,FALSE),0)</f>
        <v>0</v>
      </c>
      <c r="Q1433" s="8">
        <f>_xlfn.IFNA(VLOOKUP(N1433&amp;G1433,'By Class Overall'!A:G,7,FALSE),0)</f>
        <v>0</v>
      </c>
    </row>
    <row r="1434" spans="1:17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8" t="str">
        <f>_xlfn.IFNA(VLOOKUP(C1434,'Points and Classes'!D:E,2,FALSE),"")</f>
        <v/>
      </c>
      <c r="O1434" s="8">
        <f>IF(N1434="Sportsman",0,_xlfn.IFNA(VLOOKUP(E1434,'Points and Classes'!A:B,2,FALSE),0))</f>
        <v>0</v>
      </c>
      <c r="P1434" s="8">
        <f>_xlfn.IFNA(VLOOKUP(N1434&amp;G1434,'By Class Overall'!A:F,6,FALSE),0)</f>
        <v>0</v>
      </c>
      <c r="Q1434" s="8">
        <f>_xlfn.IFNA(VLOOKUP(N1434&amp;G1434,'By Class Overall'!A:G,7,FALSE),0)</f>
        <v>0</v>
      </c>
    </row>
    <row r="1435" spans="1:17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8" t="str">
        <f>_xlfn.IFNA(VLOOKUP(C1435,'Points and Classes'!D:E,2,FALSE),"")</f>
        <v/>
      </c>
      <c r="O1435" s="8">
        <f>IF(N1435="Sportsman",0,_xlfn.IFNA(VLOOKUP(E1435,'Points and Classes'!A:B,2,FALSE),0))</f>
        <v>0</v>
      </c>
      <c r="P1435" s="8">
        <f>_xlfn.IFNA(VLOOKUP(N1435&amp;G1435,'By Class Overall'!A:F,6,FALSE),0)</f>
        <v>0</v>
      </c>
      <c r="Q1435" s="8">
        <f>_xlfn.IFNA(VLOOKUP(N1435&amp;G1435,'By Class Overall'!A:G,7,FALSE),0)</f>
        <v>0</v>
      </c>
    </row>
    <row r="1436" spans="1:17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8" t="str">
        <f>_xlfn.IFNA(VLOOKUP(C1436,'Points and Classes'!D:E,2,FALSE),"")</f>
        <v/>
      </c>
      <c r="O1436" s="8">
        <f>IF(N1436="Sportsman",0,_xlfn.IFNA(VLOOKUP(E1436,'Points and Classes'!A:B,2,FALSE),0))</f>
        <v>0</v>
      </c>
      <c r="P1436" s="8">
        <f>_xlfn.IFNA(VLOOKUP(N1436&amp;G1436,'By Class Overall'!A:F,6,FALSE),0)</f>
        <v>0</v>
      </c>
      <c r="Q1436" s="8">
        <f>_xlfn.IFNA(VLOOKUP(N1436&amp;G1436,'By Class Overall'!A:G,7,FALSE),0)</f>
        <v>0</v>
      </c>
    </row>
    <row r="1437" spans="1:17" x14ac:dyDescent="0.25">
      <c r="A1437" s="10"/>
      <c r="B1437" s="10"/>
      <c r="C1437" s="10"/>
      <c r="D1437" s="10"/>
      <c r="E1437" s="10"/>
      <c r="F1437" s="10"/>
      <c r="G1437" s="10"/>
      <c r="H1437" s="10"/>
      <c r="I1437" s="11"/>
      <c r="J1437" s="10"/>
      <c r="K1437" s="10"/>
      <c r="L1437" s="10"/>
      <c r="M1437" s="10"/>
      <c r="N1437" s="8" t="str">
        <f>_xlfn.IFNA(VLOOKUP(C1437,'Points and Classes'!D:E,2,FALSE),"")</f>
        <v/>
      </c>
      <c r="O1437" s="8">
        <f>IF(N1437="Sportsman",0,_xlfn.IFNA(VLOOKUP(E1437,'Points and Classes'!A:B,2,FALSE),0))</f>
        <v>0</v>
      </c>
      <c r="P1437" s="8">
        <f>_xlfn.IFNA(VLOOKUP(N1437&amp;G1437,'By Class Overall'!A:F,6,FALSE),0)</f>
        <v>0</v>
      </c>
      <c r="Q1437" s="8">
        <f>_xlfn.IFNA(VLOOKUP(N1437&amp;G1437,'By Class Overall'!A:G,7,FALSE),0)</f>
        <v>0</v>
      </c>
    </row>
    <row r="1438" spans="1:17" x14ac:dyDescent="0.25">
      <c r="A1438" s="10"/>
      <c r="B1438" s="10"/>
      <c r="C1438" s="10"/>
      <c r="D1438" s="10"/>
      <c r="E1438" s="10"/>
      <c r="F1438" s="10"/>
      <c r="G1438" s="10"/>
      <c r="H1438" s="10"/>
      <c r="I1438" s="11"/>
      <c r="J1438" s="10"/>
      <c r="K1438" s="10"/>
      <c r="L1438" s="10"/>
      <c r="M1438" s="10"/>
      <c r="N1438" s="8" t="str">
        <f>_xlfn.IFNA(VLOOKUP(C1438,'Points and Classes'!D:E,2,FALSE),"")</f>
        <v/>
      </c>
      <c r="O1438" s="8">
        <f>IF(N1438="Sportsman",0,_xlfn.IFNA(VLOOKUP(E1438,'Points and Classes'!A:B,2,FALSE),0))</f>
        <v>0</v>
      </c>
      <c r="P1438" s="8">
        <f>_xlfn.IFNA(VLOOKUP(N1438&amp;G1438,'By Class Overall'!A:F,6,FALSE),0)</f>
        <v>0</v>
      </c>
      <c r="Q1438" s="8">
        <f>_xlfn.IFNA(VLOOKUP(N1438&amp;G1438,'By Class Overall'!A:G,7,FALSE),0)</f>
        <v>0</v>
      </c>
    </row>
    <row r="1439" spans="1:17" x14ac:dyDescent="0.25">
      <c r="A1439" s="10"/>
      <c r="B1439" s="10"/>
      <c r="C1439" s="10"/>
      <c r="D1439" s="10"/>
      <c r="E1439" s="10"/>
      <c r="F1439" s="10"/>
      <c r="G1439" s="10"/>
      <c r="H1439" s="10"/>
      <c r="I1439" s="11"/>
      <c r="J1439" s="10"/>
      <c r="K1439" s="10"/>
      <c r="L1439" s="10"/>
      <c r="M1439" s="10"/>
      <c r="N1439" s="8" t="str">
        <f>_xlfn.IFNA(VLOOKUP(C1439,'Points and Classes'!D:E,2,FALSE),"")</f>
        <v/>
      </c>
      <c r="O1439" s="8">
        <f>IF(N1439="Sportsman",0,_xlfn.IFNA(VLOOKUP(E1439,'Points and Classes'!A:B,2,FALSE),0))</f>
        <v>0</v>
      </c>
      <c r="P1439" s="8">
        <f>_xlfn.IFNA(VLOOKUP(N1439&amp;G1439,'By Class Overall'!A:F,6,FALSE),0)</f>
        <v>0</v>
      </c>
      <c r="Q1439" s="8">
        <f>_xlfn.IFNA(VLOOKUP(N1439&amp;G1439,'By Class Overall'!A:G,7,FALSE),0)</f>
        <v>0</v>
      </c>
    </row>
    <row r="1440" spans="1:17" x14ac:dyDescent="0.25">
      <c r="A1440" s="10"/>
      <c r="B1440" s="10"/>
      <c r="C1440" s="10"/>
      <c r="D1440" s="10"/>
      <c r="E1440" s="10"/>
      <c r="F1440" s="10"/>
      <c r="G1440" s="10"/>
      <c r="H1440" s="10"/>
      <c r="I1440" s="11"/>
      <c r="J1440" s="10"/>
      <c r="K1440" s="10"/>
      <c r="L1440" s="10"/>
      <c r="M1440" s="10"/>
      <c r="N1440" s="8" t="str">
        <f>_xlfn.IFNA(VLOOKUP(C1440,'Points and Classes'!D:E,2,FALSE),"")</f>
        <v/>
      </c>
      <c r="O1440" s="8">
        <f>IF(N1440="Sportsman",0,_xlfn.IFNA(VLOOKUP(E1440,'Points and Classes'!A:B,2,FALSE),0))</f>
        <v>0</v>
      </c>
      <c r="P1440" s="8">
        <f>_xlfn.IFNA(VLOOKUP(N1440&amp;G1440,'By Class Overall'!A:F,6,FALSE),0)</f>
        <v>0</v>
      </c>
      <c r="Q1440" s="8">
        <f>_xlfn.IFNA(VLOOKUP(N1440&amp;G1440,'By Class Overall'!A:G,7,FALSE),0)</f>
        <v>0</v>
      </c>
    </row>
    <row r="1441" spans="1:17" x14ac:dyDescent="0.25">
      <c r="A1441" s="10"/>
      <c r="B1441" s="10"/>
      <c r="C1441" s="10"/>
      <c r="D1441" s="10"/>
      <c r="E1441" s="10"/>
      <c r="F1441" s="10"/>
      <c r="G1441" s="10"/>
      <c r="H1441" s="10"/>
      <c r="I1441" s="11"/>
      <c r="J1441" s="10"/>
      <c r="K1441" s="10"/>
      <c r="L1441" s="10"/>
      <c r="M1441" s="10"/>
      <c r="N1441" s="8" t="str">
        <f>_xlfn.IFNA(VLOOKUP(C1441,'Points and Classes'!D:E,2,FALSE),"")</f>
        <v/>
      </c>
      <c r="O1441" s="8">
        <f>IF(N1441="Sportsman",0,_xlfn.IFNA(VLOOKUP(E1441,'Points and Classes'!A:B,2,FALSE),0))</f>
        <v>0</v>
      </c>
      <c r="P1441" s="8">
        <f>_xlfn.IFNA(VLOOKUP(N1441&amp;G1441,'By Class Overall'!A:F,6,FALSE),0)</f>
        <v>0</v>
      </c>
      <c r="Q1441" s="8">
        <f>_xlfn.IFNA(VLOOKUP(N1441&amp;G1441,'By Class Overall'!A:G,7,FALSE),0)</f>
        <v>0</v>
      </c>
    </row>
    <row r="1442" spans="1:17" x14ac:dyDescent="0.25">
      <c r="A1442" s="10"/>
      <c r="B1442" s="10"/>
      <c r="C1442" s="10"/>
      <c r="D1442" s="10"/>
      <c r="E1442" s="10"/>
      <c r="F1442" s="10"/>
      <c r="G1442" s="10"/>
      <c r="H1442" s="10"/>
      <c r="I1442" s="11"/>
      <c r="J1442" s="11"/>
      <c r="K1442" s="10"/>
      <c r="L1442" s="10"/>
      <c r="M1442" s="10"/>
      <c r="N1442" s="8" t="str">
        <f>_xlfn.IFNA(VLOOKUP(C1442,'Points and Classes'!D:E,2,FALSE),"")</f>
        <v/>
      </c>
      <c r="O1442" s="8">
        <f>IF(N1442="Sportsman",0,_xlfn.IFNA(VLOOKUP(E1442,'Points and Classes'!A:B,2,FALSE),0))</f>
        <v>0</v>
      </c>
      <c r="P1442" s="8">
        <f>_xlfn.IFNA(VLOOKUP(N1442&amp;G1442,'By Class Overall'!A:F,6,FALSE),0)</f>
        <v>0</v>
      </c>
      <c r="Q1442" s="8">
        <f>_xlfn.IFNA(VLOOKUP(N1442&amp;G1442,'By Class Overall'!A:G,7,FALSE),0)</f>
        <v>0</v>
      </c>
    </row>
    <row r="1443" spans="1:17" x14ac:dyDescent="0.25">
      <c r="A1443" s="10"/>
      <c r="B1443" s="10"/>
      <c r="C1443" s="10"/>
      <c r="D1443" s="10"/>
      <c r="E1443" s="10"/>
      <c r="F1443" s="10"/>
      <c r="G1443" s="10"/>
      <c r="H1443" s="10"/>
      <c r="I1443" s="11"/>
      <c r="J1443" s="10"/>
      <c r="K1443" s="10"/>
      <c r="L1443" s="10"/>
      <c r="M1443" s="10"/>
      <c r="N1443" s="8" t="str">
        <f>_xlfn.IFNA(VLOOKUP(C1443,'Points and Classes'!D:E,2,FALSE),"")</f>
        <v/>
      </c>
      <c r="O1443" s="8">
        <f>IF(N1443="Sportsman",0,_xlfn.IFNA(VLOOKUP(E1443,'Points and Classes'!A:B,2,FALSE),0))</f>
        <v>0</v>
      </c>
      <c r="P1443" s="8">
        <f>_xlfn.IFNA(VLOOKUP(N1443&amp;G1443,'By Class Overall'!A:F,6,FALSE),0)</f>
        <v>0</v>
      </c>
      <c r="Q1443" s="8">
        <f>_xlfn.IFNA(VLOOKUP(N1443&amp;G1443,'By Class Overall'!A:G,7,FALSE),0)</f>
        <v>0</v>
      </c>
    </row>
    <row r="1444" spans="1:17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8" t="str">
        <f>_xlfn.IFNA(VLOOKUP(C1444,'Points and Classes'!D:E,2,FALSE),"")</f>
        <v/>
      </c>
      <c r="O1444" s="8">
        <f>IF(N1444="Sportsman",0,_xlfn.IFNA(VLOOKUP(E1444,'Points and Classes'!A:B,2,FALSE),0))</f>
        <v>0</v>
      </c>
      <c r="P1444" s="8">
        <f>_xlfn.IFNA(VLOOKUP(N1444&amp;G1444,'By Class Overall'!A:F,6,FALSE),0)</f>
        <v>0</v>
      </c>
      <c r="Q1444" s="8">
        <f>_xlfn.IFNA(VLOOKUP(N1444&amp;G1444,'By Class Overall'!A:G,7,FALSE),0)</f>
        <v>0</v>
      </c>
    </row>
    <row r="1445" spans="1:17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8" t="str">
        <f>_xlfn.IFNA(VLOOKUP(C1445,'Points and Classes'!D:E,2,FALSE),"")</f>
        <v/>
      </c>
      <c r="O1445" s="8">
        <f>IF(N1445="Sportsman",0,_xlfn.IFNA(VLOOKUP(E1445,'Points and Classes'!A:B,2,FALSE),0))</f>
        <v>0</v>
      </c>
      <c r="P1445" s="8">
        <f>_xlfn.IFNA(VLOOKUP(N1445&amp;G1445,'By Class Overall'!A:F,6,FALSE),0)</f>
        <v>0</v>
      </c>
      <c r="Q1445" s="8">
        <f>_xlfn.IFNA(VLOOKUP(N1445&amp;G1445,'By Class Overall'!A:G,7,FALSE),0)</f>
        <v>0</v>
      </c>
    </row>
    <row r="1446" spans="1:17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8" t="str">
        <f>_xlfn.IFNA(VLOOKUP(C1446,'Points and Classes'!D:E,2,FALSE),"")</f>
        <v/>
      </c>
      <c r="O1446" s="8">
        <f>IF(N1446="Sportsman",0,_xlfn.IFNA(VLOOKUP(E1446,'Points and Classes'!A:B,2,FALSE),0))</f>
        <v>0</v>
      </c>
      <c r="P1446" s="8">
        <f>_xlfn.IFNA(VLOOKUP(N1446&amp;G1446,'By Class Overall'!A:F,6,FALSE),0)</f>
        <v>0</v>
      </c>
      <c r="Q1446" s="8">
        <f>_xlfn.IFNA(VLOOKUP(N1446&amp;G1446,'By Class Overall'!A:G,7,FALSE),0)</f>
        <v>0</v>
      </c>
    </row>
    <row r="1447" spans="1:17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8" t="str">
        <f>_xlfn.IFNA(VLOOKUP(C1447,'Points and Classes'!D:E,2,FALSE),"")</f>
        <v/>
      </c>
      <c r="O1447" s="8">
        <f>IF(N1447="Sportsman",0,_xlfn.IFNA(VLOOKUP(E1447,'Points and Classes'!A:B,2,FALSE),0))</f>
        <v>0</v>
      </c>
      <c r="P1447" s="8">
        <f>_xlfn.IFNA(VLOOKUP(N1447&amp;G1447,'By Class Overall'!A:F,6,FALSE),0)</f>
        <v>0</v>
      </c>
      <c r="Q1447" s="8">
        <f>_xlfn.IFNA(VLOOKUP(N1447&amp;G1447,'By Class Overall'!A:G,7,FALSE),0)</f>
        <v>0</v>
      </c>
    </row>
    <row r="1448" spans="1:17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8" t="str">
        <f>_xlfn.IFNA(VLOOKUP(C1448,'Points and Classes'!D:E,2,FALSE),"")</f>
        <v/>
      </c>
      <c r="O1448" s="8">
        <f>IF(N1448="Sportsman",0,_xlfn.IFNA(VLOOKUP(E1448,'Points and Classes'!A:B,2,FALSE),0))</f>
        <v>0</v>
      </c>
      <c r="P1448" s="8">
        <f>_xlfn.IFNA(VLOOKUP(N1448&amp;G1448,'By Class Overall'!A:F,6,FALSE),0)</f>
        <v>0</v>
      </c>
      <c r="Q1448" s="8">
        <f>_xlfn.IFNA(VLOOKUP(N1448&amp;G1448,'By Class Overall'!A:G,7,FALSE),0)</f>
        <v>0</v>
      </c>
    </row>
    <row r="1449" spans="1:17" x14ac:dyDescent="0.25">
      <c r="A1449" s="10"/>
      <c r="B1449" s="10"/>
      <c r="C1449" s="10"/>
      <c r="D1449" s="10"/>
      <c r="E1449" s="10"/>
      <c r="F1449" s="10"/>
      <c r="G1449" s="10"/>
      <c r="H1449" s="10"/>
      <c r="I1449" s="11"/>
      <c r="J1449" s="10"/>
      <c r="K1449" s="10"/>
      <c r="L1449" s="10"/>
      <c r="M1449" s="10"/>
      <c r="N1449" s="8" t="str">
        <f>_xlfn.IFNA(VLOOKUP(C1449,'Points and Classes'!D:E,2,FALSE),"")</f>
        <v/>
      </c>
      <c r="O1449" s="8">
        <f>IF(N1449="Sportsman",0,_xlfn.IFNA(VLOOKUP(E1449,'Points and Classes'!A:B,2,FALSE),0))</f>
        <v>0</v>
      </c>
      <c r="P1449" s="8">
        <f>_xlfn.IFNA(VLOOKUP(N1449&amp;G1449,'By Class Overall'!A:F,6,FALSE),0)</f>
        <v>0</v>
      </c>
      <c r="Q1449" s="8">
        <f>_xlfn.IFNA(VLOOKUP(N1449&amp;G1449,'By Class Overall'!A:G,7,FALSE),0)</f>
        <v>0</v>
      </c>
    </row>
    <row r="1450" spans="1:17" x14ac:dyDescent="0.25">
      <c r="A1450" s="10"/>
      <c r="B1450" s="10"/>
      <c r="C1450" s="10"/>
      <c r="D1450" s="10"/>
      <c r="E1450" s="10"/>
      <c r="F1450" s="10"/>
      <c r="G1450" s="10"/>
      <c r="H1450" s="10"/>
      <c r="I1450" s="11"/>
      <c r="J1450" s="10"/>
      <c r="K1450" s="10"/>
      <c r="L1450" s="10"/>
      <c r="M1450" s="10"/>
      <c r="N1450" s="8" t="str">
        <f>_xlfn.IFNA(VLOOKUP(C1450,'Points and Classes'!D:E,2,FALSE),"")</f>
        <v/>
      </c>
      <c r="O1450" s="8">
        <f>IF(N1450="Sportsman",0,_xlfn.IFNA(VLOOKUP(E1450,'Points and Classes'!A:B,2,FALSE),0))</f>
        <v>0</v>
      </c>
      <c r="P1450" s="8">
        <f>_xlfn.IFNA(VLOOKUP(N1450&amp;G1450,'By Class Overall'!A:F,6,FALSE),0)</f>
        <v>0</v>
      </c>
      <c r="Q1450" s="8">
        <f>_xlfn.IFNA(VLOOKUP(N1450&amp;G1450,'By Class Overall'!A:G,7,FALSE),0)</f>
        <v>0</v>
      </c>
    </row>
    <row r="1451" spans="1:17" x14ac:dyDescent="0.25">
      <c r="A1451" s="10"/>
      <c r="B1451" s="10"/>
      <c r="C1451" s="10"/>
      <c r="D1451" s="10"/>
      <c r="E1451" s="10"/>
      <c r="F1451" s="10"/>
      <c r="G1451" s="10"/>
      <c r="H1451" s="10"/>
      <c r="I1451" s="11"/>
      <c r="J1451" s="10"/>
      <c r="K1451" s="10"/>
      <c r="L1451" s="10"/>
      <c r="M1451" s="10"/>
      <c r="N1451" s="8" t="str">
        <f>_xlfn.IFNA(VLOOKUP(C1451,'Points and Classes'!D:E,2,FALSE),"")</f>
        <v/>
      </c>
      <c r="O1451" s="8">
        <f>IF(N1451="Sportsman",0,_xlfn.IFNA(VLOOKUP(E1451,'Points and Classes'!A:B,2,FALSE),0))</f>
        <v>0</v>
      </c>
      <c r="P1451" s="8">
        <f>_xlfn.IFNA(VLOOKUP(N1451&amp;G1451,'By Class Overall'!A:F,6,FALSE),0)</f>
        <v>0</v>
      </c>
      <c r="Q1451" s="8">
        <f>_xlfn.IFNA(VLOOKUP(N1451&amp;G1451,'By Class Overall'!A:G,7,FALSE),0)</f>
        <v>0</v>
      </c>
    </row>
    <row r="1452" spans="1:17" x14ac:dyDescent="0.25">
      <c r="A1452" s="10"/>
      <c r="B1452" s="10"/>
      <c r="C1452" s="10"/>
      <c r="D1452" s="10"/>
      <c r="E1452" s="10"/>
      <c r="F1452" s="10"/>
      <c r="G1452" s="10"/>
      <c r="H1452" s="10"/>
      <c r="I1452" s="11"/>
      <c r="J1452" s="10"/>
      <c r="K1452" s="10"/>
      <c r="L1452" s="10"/>
      <c r="M1452" s="10"/>
      <c r="N1452" s="8" t="str">
        <f>_xlfn.IFNA(VLOOKUP(C1452,'Points and Classes'!D:E,2,FALSE),"")</f>
        <v/>
      </c>
      <c r="O1452" s="8">
        <f>IF(N1452="Sportsman",0,_xlfn.IFNA(VLOOKUP(E1452,'Points and Classes'!A:B,2,FALSE),0))</f>
        <v>0</v>
      </c>
      <c r="P1452" s="8">
        <f>_xlfn.IFNA(VLOOKUP(N1452&amp;G1452,'By Class Overall'!A:F,6,FALSE),0)</f>
        <v>0</v>
      </c>
      <c r="Q1452" s="8">
        <f>_xlfn.IFNA(VLOOKUP(N1452&amp;G1452,'By Class Overall'!A:G,7,FALSE),0)</f>
        <v>0</v>
      </c>
    </row>
    <row r="1453" spans="1:17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8" t="str">
        <f>_xlfn.IFNA(VLOOKUP(C1453,'Points and Classes'!D:E,2,FALSE),"")</f>
        <v/>
      </c>
      <c r="O1453" s="8">
        <f>IF(N1453="Sportsman",0,_xlfn.IFNA(VLOOKUP(E1453,'Points and Classes'!A:B,2,FALSE),0))</f>
        <v>0</v>
      </c>
      <c r="P1453" s="8">
        <f>_xlfn.IFNA(VLOOKUP(N1453&amp;G1453,'By Class Overall'!A:F,6,FALSE),0)</f>
        <v>0</v>
      </c>
      <c r="Q1453" s="8">
        <f>_xlfn.IFNA(VLOOKUP(N1453&amp;G1453,'By Class Overall'!A:G,7,FALSE),0)</f>
        <v>0</v>
      </c>
    </row>
    <row r="1454" spans="1:17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8" t="str">
        <f>_xlfn.IFNA(VLOOKUP(C1454,'Points and Classes'!D:E,2,FALSE),"")</f>
        <v/>
      </c>
      <c r="O1454" s="8">
        <f>IF(N1454="Sportsman",0,_xlfn.IFNA(VLOOKUP(E1454,'Points and Classes'!A:B,2,FALSE),0))</f>
        <v>0</v>
      </c>
      <c r="P1454" s="8">
        <f>_xlfn.IFNA(VLOOKUP(N1454&amp;G1454,'By Class Overall'!A:F,6,FALSE),0)</f>
        <v>0</v>
      </c>
      <c r="Q1454" s="8">
        <f>_xlfn.IFNA(VLOOKUP(N1454&amp;G1454,'By Class Overall'!A:G,7,FALSE),0)</f>
        <v>0</v>
      </c>
    </row>
    <row r="1455" spans="1:17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8" t="str">
        <f>_xlfn.IFNA(VLOOKUP(C1455,'Points and Classes'!D:E,2,FALSE),"")</f>
        <v/>
      </c>
      <c r="O1455" s="8">
        <f>IF(N1455="Sportsman",0,_xlfn.IFNA(VLOOKUP(E1455,'Points and Classes'!A:B,2,FALSE),0))</f>
        <v>0</v>
      </c>
      <c r="P1455" s="8">
        <f>_xlfn.IFNA(VLOOKUP(N1455&amp;G1455,'By Class Overall'!A:F,6,FALSE),0)</f>
        <v>0</v>
      </c>
      <c r="Q1455" s="8">
        <f>_xlfn.IFNA(VLOOKUP(N1455&amp;G1455,'By Class Overall'!A:G,7,FALSE),0)</f>
        <v>0</v>
      </c>
    </row>
    <row r="1456" spans="1:17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8" t="str">
        <f>_xlfn.IFNA(VLOOKUP(C1456,'Points and Classes'!D:E,2,FALSE),"")</f>
        <v/>
      </c>
      <c r="O1456" s="8">
        <f>IF(N1456="Sportsman",0,_xlfn.IFNA(VLOOKUP(E1456,'Points and Classes'!A:B,2,FALSE),0))</f>
        <v>0</v>
      </c>
      <c r="P1456" s="8">
        <f>_xlfn.IFNA(VLOOKUP(N1456&amp;G1456,'By Class Overall'!A:F,6,FALSE),0)</f>
        <v>0</v>
      </c>
      <c r="Q1456" s="8">
        <f>_xlfn.IFNA(VLOOKUP(N1456&amp;G1456,'By Class Overall'!A:G,7,FALSE),0)</f>
        <v>0</v>
      </c>
    </row>
    <row r="1457" spans="1:17" x14ac:dyDescent="0.25">
      <c r="A1457" s="10"/>
      <c r="B1457" s="10"/>
      <c r="C1457" s="10"/>
      <c r="D1457" s="10"/>
      <c r="E1457" s="10"/>
      <c r="F1457" s="10"/>
      <c r="G1457" s="10"/>
      <c r="H1457" s="10"/>
      <c r="I1457" s="11"/>
      <c r="J1457" s="10"/>
      <c r="K1457" s="10"/>
      <c r="L1457" s="10"/>
      <c r="M1457" s="10"/>
      <c r="N1457" s="8" t="str">
        <f>_xlfn.IFNA(VLOOKUP(C1457,'Points and Classes'!D:E,2,FALSE),"")</f>
        <v/>
      </c>
      <c r="O1457" s="8">
        <f>IF(N1457="Sportsman",0,_xlfn.IFNA(VLOOKUP(E1457,'Points and Classes'!A:B,2,FALSE),0))</f>
        <v>0</v>
      </c>
      <c r="P1457" s="8">
        <f>_xlfn.IFNA(VLOOKUP(N1457&amp;G1457,'By Class Overall'!A:F,6,FALSE),0)</f>
        <v>0</v>
      </c>
      <c r="Q1457" s="8">
        <f>_xlfn.IFNA(VLOOKUP(N1457&amp;G1457,'By Class Overall'!A:G,7,FALSE),0)</f>
        <v>0</v>
      </c>
    </row>
    <row r="1458" spans="1:17" x14ac:dyDescent="0.25">
      <c r="A1458" s="10"/>
      <c r="B1458" s="10"/>
      <c r="C1458" s="10"/>
      <c r="D1458" s="10"/>
      <c r="E1458" s="10"/>
      <c r="F1458" s="10"/>
      <c r="G1458" s="10"/>
      <c r="H1458" s="10"/>
      <c r="I1458" s="11"/>
      <c r="J1458" s="10"/>
      <c r="K1458" s="10"/>
      <c r="L1458" s="10"/>
      <c r="M1458" s="10"/>
      <c r="N1458" s="8" t="str">
        <f>_xlfn.IFNA(VLOOKUP(C1458,'Points and Classes'!D:E,2,FALSE),"")</f>
        <v/>
      </c>
      <c r="O1458" s="8">
        <f>IF(N1458="Sportsman",0,_xlfn.IFNA(VLOOKUP(E1458,'Points and Classes'!A:B,2,FALSE),0))</f>
        <v>0</v>
      </c>
      <c r="P1458" s="8">
        <f>_xlfn.IFNA(VLOOKUP(N1458&amp;G1458,'By Class Overall'!A:F,6,FALSE),0)</f>
        <v>0</v>
      </c>
      <c r="Q1458" s="8">
        <f>_xlfn.IFNA(VLOOKUP(N1458&amp;G1458,'By Class Overall'!A:G,7,FALSE),0)</f>
        <v>0</v>
      </c>
    </row>
    <row r="1459" spans="1:17" x14ac:dyDescent="0.25">
      <c r="A1459" s="10"/>
      <c r="B1459" s="10"/>
      <c r="C1459" s="10"/>
      <c r="D1459" s="10"/>
      <c r="E1459" s="10"/>
      <c r="F1459" s="10"/>
      <c r="G1459" s="10"/>
      <c r="H1459" s="10"/>
      <c r="I1459" s="11"/>
      <c r="J1459" s="10"/>
      <c r="K1459" s="10"/>
      <c r="L1459" s="10"/>
      <c r="M1459" s="10"/>
      <c r="N1459" s="8" t="str">
        <f>_xlfn.IFNA(VLOOKUP(C1459,'Points and Classes'!D:E,2,FALSE),"")</f>
        <v/>
      </c>
      <c r="O1459" s="8">
        <f>IF(N1459="Sportsman",0,_xlfn.IFNA(VLOOKUP(E1459,'Points and Classes'!A:B,2,FALSE),0))</f>
        <v>0</v>
      </c>
      <c r="P1459" s="8">
        <f>_xlfn.IFNA(VLOOKUP(N1459&amp;G1459,'By Class Overall'!A:F,6,FALSE),0)</f>
        <v>0</v>
      </c>
      <c r="Q1459" s="8">
        <f>_xlfn.IFNA(VLOOKUP(N1459&amp;G1459,'By Class Overall'!A:G,7,FALSE),0)</f>
        <v>0</v>
      </c>
    </row>
    <row r="1460" spans="1:17" x14ac:dyDescent="0.25">
      <c r="A1460" s="10"/>
      <c r="B1460" s="10"/>
      <c r="C1460" s="10"/>
      <c r="D1460" s="10"/>
      <c r="E1460" s="10"/>
      <c r="F1460" s="10"/>
      <c r="G1460" s="10"/>
      <c r="H1460" s="10"/>
      <c r="I1460" s="11"/>
      <c r="J1460" s="10"/>
      <c r="K1460" s="10"/>
      <c r="L1460" s="10"/>
      <c r="M1460" s="10"/>
      <c r="N1460" s="8" t="str">
        <f>_xlfn.IFNA(VLOOKUP(C1460,'Points and Classes'!D:E,2,FALSE),"")</f>
        <v/>
      </c>
      <c r="O1460" s="8">
        <f>IF(N1460="Sportsman",0,_xlfn.IFNA(VLOOKUP(E1460,'Points and Classes'!A:B,2,FALSE),0))</f>
        <v>0</v>
      </c>
      <c r="P1460" s="8">
        <f>_xlfn.IFNA(VLOOKUP(N1460&amp;G1460,'By Class Overall'!A:F,6,FALSE),0)</f>
        <v>0</v>
      </c>
      <c r="Q1460" s="8">
        <f>_xlfn.IFNA(VLOOKUP(N1460&amp;G1460,'By Class Overall'!A:G,7,FALSE),0)</f>
        <v>0</v>
      </c>
    </row>
    <row r="1461" spans="1:17" x14ac:dyDescent="0.25">
      <c r="A1461" s="10"/>
      <c r="B1461" s="10"/>
      <c r="C1461" s="10"/>
      <c r="D1461" s="10"/>
      <c r="E1461" s="10"/>
      <c r="F1461" s="10"/>
      <c r="G1461" s="10"/>
      <c r="H1461" s="10"/>
      <c r="I1461" s="11"/>
      <c r="J1461" s="10"/>
      <c r="K1461" s="10"/>
      <c r="L1461" s="10"/>
      <c r="M1461" s="10"/>
      <c r="N1461" s="8" t="str">
        <f>_xlfn.IFNA(VLOOKUP(C1461,'Points and Classes'!D:E,2,FALSE),"")</f>
        <v/>
      </c>
      <c r="O1461" s="8">
        <f>IF(N1461="Sportsman",0,_xlfn.IFNA(VLOOKUP(E1461,'Points and Classes'!A:B,2,FALSE),0))</f>
        <v>0</v>
      </c>
      <c r="P1461" s="8">
        <f>_xlfn.IFNA(VLOOKUP(N1461&amp;G1461,'By Class Overall'!A:F,6,FALSE),0)</f>
        <v>0</v>
      </c>
      <c r="Q1461" s="8">
        <f>_xlfn.IFNA(VLOOKUP(N1461&amp;G1461,'By Class Overall'!A:G,7,FALSE),0)</f>
        <v>0</v>
      </c>
    </row>
    <row r="1462" spans="1:17" x14ac:dyDescent="0.25">
      <c r="A1462" s="10"/>
      <c r="B1462" s="10"/>
      <c r="C1462" s="10"/>
      <c r="D1462" s="10"/>
      <c r="E1462" s="10"/>
      <c r="F1462" s="10"/>
      <c r="G1462" s="10"/>
      <c r="H1462" s="10"/>
      <c r="I1462" s="11"/>
      <c r="J1462" s="10"/>
      <c r="K1462" s="10"/>
      <c r="L1462" s="10"/>
      <c r="M1462" s="10"/>
      <c r="N1462" s="8" t="str">
        <f>_xlfn.IFNA(VLOOKUP(C1462,'Points and Classes'!D:E,2,FALSE),"")</f>
        <v/>
      </c>
      <c r="O1462" s="8">
        <f>IF(N1462="Sportsman",0,_xlfn.IFNA(VLOOKUP(E1462,'Points and Classes'!A:B,2,FALSE),0))</f>
        <v>0</v>
      </c>
      <c r="P1462" s="8">
        <f>_xlfn.IFNA(VLOOKUP(N1462&amp;G1462,'By Class Overall'!A:F,6,FALSE),0)</f>
        <v>0</v>
      </c>
      <c r="Q1462" s="8">
        <f>_xlfn.IFNA(VLOOKUP(N1462&amp;G1462,'By Class Overall'!A:G,7,FALSE),0)</f>
        <v>0</v>
      </c>
    </row>
    <row r="1463" spans="1:17" x14ac:dyDescent="0.25">
      <c r="A1463" s="10"/>
      <c r="B1463" s="10"/>
      <c r="C1463" s="10"/>
      <c r="D1463" s="10"/>
      <c r="E1463" s="10"/>
      <c r="F1463" s="10"/>
      <c r="G1463" s="10"/>
      <c r="H1463" s="10"/>
      <c r="I1463" s="11"/>
      <c r="J1463" s="10"/>
      <c r="K1463" s="10"/>
      <c r="L1463" s="10"/>
      <c r="M1463" s="10"/>
      <c r="N1463" s="8" t="str">
        <f>_xlfn.IFNA(VLOOKUP(C1463,'Points and Classes'!D:E,2,FALSE),"")</f>
        <v/>
      </c>
      <c r="O1463" s="8">
        <f>IF(N1463="Sportsman",0,_xlfn.IFNA(VLOOKUP(E1463,'Points and Classes'!A:B,2,FALSE),0))</f>
        <v>0</v>
      </c>
      <c r="P1463" s="8">
        <f>_xlfn.IFNA(VLOOKUP(N1463&amp;G1463,'By Class Overall'!A:F,6,FALSE),0)</f>
        <v>0</v>
      </c>
      <c r="Q1463" s="8">
        <f>_xlfn.IFNA(VLOOKUP(N1463&amp;G1463,'By Class Overall'!A:G,7,FALSE),0)</f>
        <v>0</v>
      </c>
    </row>
    <row r="1464" spans="1:17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8" t="str">
        <f>_xlfn.IFNA(VLOOKUP(C1464,'Points and Classes'!D:E,2,FALSE),"")</f>
        <v/>
      </c>
      <c r="O1464" s="8">
        <f>IF(N1464="Sportsman",0,_xlfn.IFNA(VLOOKUP(E1464,'Points and Classes'!A:B,2,FALSE),0))</f>
        <v>0</v>
      </c>
      <c r="P1464" s="8">
        <f>_xlfn.IFNA(VLOOKUP(N1464&amp;G1464,'By Class Overall'!A:F,6,FALSE),0)</f>
        <v>0</v>
      </c>
      <c r="Q1464" s="8">
        <f>_xlfn.IFNA(VLOOKUP(N1464&amp;G1464,'By Class Overall'!A:G,7,FALSE),0)</f>
        <v>0</v>
      </c>
    </row>
    <row r="1465" spans="1:17" x14ac:dyDescent="0.25">
      <c r="A1465" s="10"/>
      <c r="B1465" s="10"/>
      <c r="C1465" s="10"/>
      <c r="D1465" s="10"/>
      <c r="E1465" s="10"/>
      <c r="F1465" s="10"/>
      <c r="G1465" s="10"/>
      <c r="H1465" s="10"/>
      <c r="I1465" s="11"/>
      <c r="J1465" s="10"/>
      <c r="K1465" s="10"/>
      <c r="L1465" s="10"/>
      <c r="M1465" s="10"/>
      <c r="N1465" s="8" t="str">
        <f>_xlfn.IFNA(VLOOKUP(C1465,'Points and Classes'!D:E,2,FALSE),"")</f>
        <v/>
      </c>
      <c r="O1465" s="8">
        <f>IF(N1465="Sportsman",0,_xlfn.IFNA(VLOOKUP(E1465,'Points and Classes'!A:B,2,FALSE),0))</f>
        <v>0</v>
      </c>
      <c r="P1465" s="8">
        <f>_xlfn.IFNA(VLOOKUP(N1465&amp;G1465,'By Class Overall'!A:F,6,FALSE),0)</f>
        <v>0</v>
      </c>
      <c r="Q1465" s="8">
        <f>_xlfn.IFNA(VLOOKUP(N1465&amp;G1465,'By Class Overall'!A:G,7,FALSE),0)</f>
        <v>0</v>
      </c>
    </row>
    <row r="1466" spans="1:17" x14ac:dyDescent="0.25">
      <c r="A1466" s="10"/>
      <c r="B1466" s="10"/>
      <c r="C1466" s="10"/>
      <c r="D1466" s="10"/>
      <c r="E1466" s="10"/>
      <c r="F1466" s="10"/>
      <c r="G1466" s="10"/>
      <c r="H1466" s="10"/>
      <c r="I1466" s="11"/>
      <c r="J1466" s="10"/>
      <c r="K1466" s="10"/>
      <c r="L1466" s="10"/>
      <c r="M1466" s="10"/>
      <c r="N1466" s="8" t="str">
        <f>_xlfn.IFNA(VLOOKUP(C1466,'Points and Classes'!D:E,2,FALSE),"")</f>
        <v/>
      </c>
      <c r="O1466" s="8">
        <f>IF(N1466="Sportsman",0,_xlfn.IFNA(VLOOKUP(E1466,'Points and Classes'!A:B,2,FALSE),0))</f>
        <v>0</v>
      </c>
      <c r="P1466" s="8">
        <f>_xlfn.IFNA(VLOOKUP(N1466&amp;G1466,'By Class Overall'!A:F,6,FALSE),0)</f>
        <v>0</v>
      </c>
      <c r="Q1466" s="8">
        <f>_xlfn.IFNA(VLOOKUP(N1466&amp;G1466,'By Class Overall'!A:G,7,FALSE),0)</f>
        <v>0</v>
      </c>
    </row>
    <row r="1467" spans="1:17" x14ac:dyDescent="0.25">
      <c r="A1467" s="10"/>
      <c r="B1467" s="10"/>
      <c r="C1467" s="10"/>
      <c r="D1467" s="10"/>
      <c r="E1467" s="10"/>
      <c r="F1467" s="10"/>
      <c r="G1467" s="10"/>
      <c r="H1467" s="10"/>
      <c r="I1467" s="11"/>
      <c r="J1467" s="10"/>
      <c r="K1467" s="10"/>
      <c r="L1467" s="10"/>
      <c r="M1467" s="10"/>
      <c r="N1467" s="8" t="str">
        <f>_xlfn.IFNA(VLOOKUP(C1467,'Points and Classes'!D:E,2,FALSE),"")</f>
        <v/>
      </c>
      <c r="O1467" s="8">
        <f>IF(N1467="Sportsman",0,_xlfn.IFNA(VLOOKUP(E1467,'Points and Classes'!A:B,2,FALSE),0))</f>
        <v>0</v>
      </c>
      <c r="P1467" s="8">
        <f>_xlfn.IFNA(VLOOKUP(N1467&amp;G1467,'By Class Overall'!A:F,6,FALSE),0)</f>
        <v>0</v>
      </c>
      <c r="Q1467" s="8">
        <f>_xlfn.IFNA(VLOOKUP(N1467&amp;G1467,'By Class Overall'!A:G,7,FALSE),0)</f>
        <v>0</v>
      </c>
    </row>
    <row r="1468" spans="1:17" x14ac:dyDescent="0.25">
      <c r="A1468" s="10"/>
      <c r="B1468" s="10"/>
      <c r="C1468" s="10"/>
      <c r="D1468" s="10"/>
      <c r="E1468" s="10"/>
      <c r="F1468" s="10"/>
      <c r="G1468" s="10"/>
      <c r="H1468" s="10"/>
      <c r="I1468" s="11"/>
      <c r="J1468" s="10"/>
      <c r="K1468" s="10"/>
      <c r="L1468" s="10"/>
      <c r="M1468" s="10"/>
      <c r="N1468" s="8" t="str">
        <f>_xlfn.IFNA(VLOOKUP(C1468,'Points and Classes'!D:E,2,FALSE),"")</f>
        <v/>
      </c>
      <c r="O1468" s="8">
        <f>IF(N1468="Sportsman",0,_xlfn.IFNA(VLOOKUP(E1468,'Points and Classes'!A:B,2,FALSE),0))</f>
        <v>0</v>
      </c>
      <c r="P1468" s="8">
        <f>_xlfn.IFNA(VLOOKUP(N1468&amp;G1468,'By Class Overall'!A:F,6,FALSE),0)</f>
        <v>0</v>
      </c>
      <c r="Q1468" s="8">
        <f>_xlfn.IFNA(VLOOKUP(N1468&amp;G1468,'By Class Overall'!A:G,7,FALSE),0)</f>
        <v>0</v>
      </c>
    </row>
    <row r="1469" spans="1:17" x14ac:dyDescent="0.25">
      <c r="A1469" s="10"/>
      <c r="B1469" s="10"/>
      <c r="C1469" s="10"/>
      <c r="D1469" s="10"/>
      <c r="E1469" s="10"/>
      <c r="F1469" s="10"/>
      <c r="G1469" s="10"/>
      <c r="H1469" s="10"/>
      <c r="I1469" s="11"/>
      <c r="J1469" s="10"/>
      <c r="K1469" s="10"/>
      <c r="L1469" s="10"/>
      <c r="M1469" s="10"/>
      <c r="N1469" s="8" t="str">
        <f>_xlfn.IFNA(VLOOKUP(C1469,'Points and Classes'!D:E,2,FALSE),"")</f>
        <v/>
      </c>
      <c r="O1469" s="8">
        <f>IF(N1469="Sportsman",0,_xlfn.IFNA(VLOOKUP(E1469,'Points and Classes'!A:B,2,FALSE),0))</f>
        <v>0</v>
      </c>
      <c r="P1469" s="8">
        <f>_xlfn.IFNA(VLOOKUP(N1469&amp;G1469,'By Class Overall'!A:F,6,FALSE),0)</f>
        <v>0</v>
      </c>
      <c r="Q1469" s="8">
        <f>_xlfn.IFNA(VLOOKUP(N1469&amp;G1469,'By Class Overall'!A:G,7,FALSE),0)</f>
        <v>0</v>
      </c>
    </row>
    <row r="1470" spans="1:17" x14ac:dyDescent="0.25">
      <c r="A1470" s="10"/>
      <c r="B1470" s="10"/>
      <c r="C1470" s="10"/>
      <c r="D1470" s="10"/>
      <c r="E1470" s="10"/>
      <c r="F1470" s="10"/>
      <c r="G1470" s="10"/>
      <c r="H1470" s="10"/>
      <c r="I1470" s="11"/>
      <c r="J1470" s="10"/>
      <c r="K1470" s="10"/>
      <c r="L1470" s="10"/>
      <c r="M1470" s="10"/>
      <c r="N1470" s="8" t="str">
        <f>_xlfn.IFNA(VLOOKUP(C1470,'Points and Classes'!D:E,2,FALSE),"")</f>
        <v/>
      </c>
      <c r="O1470" s="8">
        <f>IF(N1470="Sportsman",0,_xlfn.IFNA(VLOOKUP(E1470,'Points and Classes'!A:B,2,FALSE),0))</f>
        <v>0</v>
      </c>
      <c r="P1470" s="8">
        <f>_xlfn.IFNA(VLOOKUP(N1470&amp;G1470,'By Class Overall'!A:F,6,FALSE),0)</f>
        <v>0</v>
      </c>
      <c r="Q1470" s="8">
        <f>_xlfn.IFNA(VLOOKUP(N1470&amp;G1470,'By Class Overall'!A:G,7,FALSE),0)</f>
        <v>0</v>
      </c>
    </row>
    <row r="1471" spans="1:17" x14ac:dyDescent="0.25">
      <c r="A1471" s="10"/>
      <c r="B1471" s="10"/>
      <c r="C1471" s="10"/>
      <c r="D1471" s="10"/>
      <c r="E1471" s="10"/>
      <c r="F1471" s="10"/>
      <c r="G1471" s="10"/>
      <c r="H1471" s="10"/>
      <c r="I1471" s="11"/>
      <c r="J1471" s="10"/>
      <c r="K1471" s="10"/>
      <c r="L1471" s="10"/>
      <c r="M1471" s="10"/>
      <c r="N1471" s="8" t="str">
        <f>_xlfn.IFNA(VLOOKUP(C1471,'Points and Classes'!D:E,2,FALSE),"")</f>
        <v/>
      </c>
      <c r="O1471" s="8">
        <f>IF(N1471="Sportsman",0,_xlfn.IFNA(VLOOKUP(E1471,'Points and Classes'!A:B,2,FALSE),0))</f>
        <v>0</v>
      </c>
      <c r="P1471" s="8">
        <f>_xlfn.IFNA(VLOOKUP(N1471&amp;G1471,'By Class Overall'!A:F,6,FALSE),0)</f>
        <v>0</v>
      </c>
      <c r="Q1471" s="8">
        <f>_xlfn.IFNA(VLOOKUP(N1471&amp;G1471,'By Class Overall'!A:G,7,FALSE),0)</f>
        <v>0</v>
      </c>
    </row>
    <row r="1472" spans="1:17" x14ac:dyDescent="0.25">
      <c r="A1472" s="10"/>
      <c r="B1472" s="10"/>
      <c r="C1472" s="10"/>
      <c r="D1472" s="10"/>
      <c r="E1472" s="10"/>
      <c r="F1472" s="10"/>
      <c r="G1472" s="10"/>
      <c r="H1472" s="10"/>
      <c r="I1472" s="11"/>
      <c r="J1472" s="10"/>
      <c r="K1472" s="10"/>
      <c r="L1472" s="10"/>
      <c r="M1472" s="10"/>
      <c r="N1472" s="8" t="str">
        <f>_xlfn.IFNA(VLOOKUP(C1472,'Points and Classes'!D:E,2,FALSE),"")</f>
        <v/>
      </c>
      <c r="O1472" s="8">
        <f>IF(N1472="Sportsman",0,_xlfn.IFNA(VLOOKUP(E1472,'Points and Classes'!A:B,2,FALSE),0))</f>
        <v>0</v>
      </c>
      <c r="P1472" s="8">
        <f>_xlfn.IFNA(VLOOKUP(N1472&amp;G1472,'By Class Overall'!A:F,6,FALSE),0)</f>
        <v>0</v>
      </c>
      <c r="Q1472" s="8">
        <f>_xlfn.IFNA(VLOOKUP(N1472&amp;G1472,'By Class Overall'!A:G,7,FALSE),0)</f>
        <v>0</v>
      </c>
    </row>
    <row r="1473" spans="1:17" x14ac:dyDescent="0.25">
      <c r="A1473" s="10"/>
      <c r="B1473" s="10"/>
      <c r="C1473" s="10"/>
      <c r="D1473" s="10"/>
      <c r="E1473" s="10"/>
      <c r="F1473" s="10"/>
      <c r="G1473" s="10"/>
      <c r="H1473" s="10"/>
      <c r="I1473" s="11"/>
      <c r="J1473" s="11"/>
      <c r="K1473" s="10"/>
      <c r="L1473" s="10"/>
      <c r="M1473" s="10"/>
      <c r="N1473" s="8" t="str">
        <f>_xlfn.IFNA(VLOOKUP(C1473,'Points and Classes'!D:E,2,FALSE),"")</f>
        <v/>
      </c>
      <c r="O1473" s="8">
        <f>IF(N1473="Sportsman",0,_xlfn.IFNA(VLOOKUP(E1473,'Points and Classes'!A:B,2,FALSE),0))</f>
        <v>0</v>
      </c>
      <c r="P1473" s="8">
        <f>_xlfn.IFNA(VLOOKUP(N1473&amp;G1473,'By Class Overall'!A:F,6,FALSE),0)</f>
        <v>0</v>
      </c>
      <c r="Q1473" s="8">
        <f>_xlfn.IFNA(VLOOKUP(N1473&amp;G1473,'By Class Overall'!A:G,7,FALSE),0)</f>
        <v>0</v>
      </c>
    </row>
    <row r="1474" spans="1:17" x14ac:dyDescent="0.25">
      <c r="A1474" s="10"/>
      <c r="B1474" s="10"/>
      <c r="C1474" s="10"/>
      <c r="D1474" s="10"/>
      <c r="E1474" s="10"/>
      <c r="F1474" s="10"/>
      <c r="G1474" s="10"/>
      <c r="H1474" s="10"/>
      <c r="I1474" s="11"/>
      <c r="J1474" s="11"/>
      <c r="K1474" s="10"/>
      <c r="L1474" s="10"/>
      <c r="M1474" s="10"/>
      <c r="N1474" s="8" t="str">
        <f>_xlfn.IFNA(VLOOKUP(C1474,'Points and Classes'!D:E,2,FALSE),"")</f>
        <v/>
      </c>
      <c r="O1474" s="8">
        <f>IF(N1474="Sportsman",0,_xlfn.IFNA(VLOOKUP(E1474,'Points and Classes'!A:B,2,FALSE),0))</f>
        <v>0</v>
      </c>
      <c r="P1474" s="8">
        <f>_xlfn.IFNA(VLOOKUP(N1474&amp;G1474,'By Class Overall'!A:F,6,FALSE),0)</f>
        <v>0</v>
      </c>
      <c r="Q1474" s="8">
        <f>_xlfn.IFNA(VLOOKUP(N1474&amp;G1474,'By Class Overall'!A:G,7,FALSE),0)</f>
        <v>0</v>
      </c>
    </row>
    <row r="1475" spans="1:17" x14ac:dyDescent="0.25">
      <c r="A1475" s="10"/>
      <c r="B1475" s="10"/>
      <c r="C1475" s="10"/>
      <c r="D1475" s="10"/>
      <c r="E1475" s="10"/>
      <c r="F1475" s="10"/>
      <c r="G1475" s="10"/>
      <c r="H1475" s="10"/>
      <c r="I1475" s="11"/>
      <c r="J1475" s="11"/>
      <c r="K1475" s="10"/>
      <c r="L1475" s="10"/>
      <c r="M1475" s="10"/>
      <c r="N1475" s="8" t="str">
        <f>_xlfn.IFNA(VLOOKUP(C1475,'Points and Classes'!D:E,2,FALSE),"")</f>
        <v/>
      </c>
      <c r="O1475" s="8">
        <f>IF(N1475="Sportsman",0,_xlfn.IFNA(VLOOKUP(E1475,'Points and Classes'!A:B,2,FALSE),0))</f>
        <v>0</v>
      </c>
      <c r="P1475" s="8">
        <f>_xlfn.IFNA(VLOOKUP(N1475&amp;G1475,'By Class Overall'!A:F,6,FALSE),0)</f>
        <v>0</v>
      </c>
      <c r="Q1475" s="8">
        <f>_xlfn.IFNA(VLOOKUP(N1475&amp;G1475,'By Class Overall'!A:G,7,FALSE),0)</f>
        <v>0</v>
      </c>
    </row>
    <row r="1476" spans="1:17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8" t="str">
        <f>_xlfn.IFNA(VLOOKUP(C1476,'Points and Classes'!D:E,2,FALSE),"")</f>
        <v/>
      </c>
      <c r="O1476" s="8">
        <f>IF(N1476="Sportsman",0,_xlfn.IFNA(VLOOKUP(E1476,'Points and Classes'!A:B,2,FALSE),0))</f>
        <v>0</v>
      </c>
      <c r="P1476" s="8">
        <f>_xlfn.IFNA(VLOOKUP(N1476&amp;G1476,'By Class Overall'!A:F,6,FALSE),0)</f>
        <v>0</v>
      </c>
      <c r="Q1476" s="8">
        <f>_xlfn.IFNA(VLOOKUP(N1476&amp;G1476,'By Class Overall'!A:G,7,FALSE),0)</f>
        <v>0</v>
      </c>
    </row>
    <row r="1477" spans="1:17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8" t="str">
        <f>_xlfn.IFNA(VLOOKUP(C1477,'Points and Classes'!D:E,2,FALSE),"")</f>
        <v/>
      </c>
      <c r="O1477" s="8">
        <f>IF(N1477="Sportsman",0,_xlfn.IFNA(VLOOKUP(E1477,'Points and Classes'!A:B,2,FALSE),0))</f>
        <v>0</v>
      </c>
      <c r="P1477" s="8">
        <f>_xlfn.IFNA(VLOOKUP(N1477&amp;G1477,'By Class Overall'!A:F,6,FALSE),0)</f>
        <v>0</v>
      </c>
      <c r="Q1477" s="8">
        <f>_xlfn.IFNA(VLOOKUP(N1477&amp;G1477,'By Class Overall'!A:G,7,FALSE),0)</f>
        <v>0</v>
      </c>
    </row>
    <row r="1478" spans="1:17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8" t="str">
        <f>_xlfn.IFNA(VLOOKUP(C1478,'Points and Classes'!D:E,2,FALSE),"")</f>
        <v/>
      </c>
      <c r="O1478" s="8">
        <f>IF(N1478="Sportsman",0,_xlfn.IFNA(VLOOKUP(E1478,'Points and Classes'!A:B,2,FALSE),0))</f>
        <v>0</v>
      </c>
      <c r="P1478" s="8">
        <f>_xlfn.IFNA(VLOOKUP(N1478&amp;G1478,'By Class Overall'!A:F,6,FALSE),0)</f>
        <v>0</v>
      </c>
      <c r="Q1478" s="8">
        <f>_xlfn.IFNA(VLOOKUP(N1478&amp;G1478,'By Class Overall'!A:G,7,FALSE),0)</f>
        <v>0</v>
      </c>
    </row>
    <row r="1479" spans="1:17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8" t="str">
        <f>_xlfn.IFNA(VLOOKUP(C1479,'Points and Classes'!D:E,2,FALSE),"")</f>
        <v/>
      </c>
      <c r="O1479" s="8">
        <f>IF(N1479="Sportsman",0,_xlfn.IFNA(VLOOKUP(E1479,'Points and Classes'!A:B,2,FALSE),0))</f>
        <v>0</v>
      </c>
      <c r="P1479" s="8">
        <f>_xlfn.IFNA(VLOOKUP(N1479&amp;G1479,'By Class Overall'!A:F,6,FALSE),0)</f>
        <v>0</v>
      </c>
      <c r="Q1479" s="8">
        <f>_xlfn.IFNA(VLOOKUP(N1479&amp;G1479,'By Class Overall'!A:G,7,FALSE),0)</f>
        <v>0</v>
      </c>
    </row>
    <row r="1480" spans="1:17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8" t="str">
        <f>_xlfn.IFNA(VLOOKUP(C1480,'Points and Classes'!D:E,2,FALSE),"")</f>
        <v/>
      </c>
      <c r="O1480" s="8">
        <f>IF(N1480="Sportsman",0,_xlfn.IFNA(VLOOKUP(E1480,'Points and Classes'!A:B,2,FALSE),0))</f>
        <v>0</v>
      </c>
      <c r="P1480" s="8">
        <f>_xlfn.IFNA(VLOOKUP(N1480&amp;G1480,'By Class Overall'!A:F,6,FALSE),0)</f>
        <v>0</v>
      </c>
      <c r="Q1480" s="8">
        <f>_xlfn.IFNA(VLOOKUP(N1480&amp;G1480,'By Class Overall'!A:G,7,FALSE),0)</f>
        <v>0</v>
      </c>
    </row>
    <row r="1481" spans="1:17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8" t="str">
        <f>_xlfn.IFNA(VLOOKUP(C1481,'Points and Classes'!D:E,2,FALSE),"")</f>
        <v/>
      </c>
      <c r="O1481" s="8">
        <f>IF(N1481="Sportsman",0,_xlfn.IFNA(VLOOKUP(E1481,'Points and Classes'!A:B,2,FALSE),0))</f>
        <v>0</v>
      </c>
      <c r="P1481" s="8">
        <f>_xlfn.IFNA(VLOOKUP(N1481&amp;G1481,'By Class Overall'!A:F,6,FALSE),0)</f>
        <v>0</v>
      </c>
      <c r="Q1481" s="8">
        <f>_xlfn.IFNA(VLOOKUP(N1481&amp;G1481,'By Class Overall'!A:G,7,FALSE),0)</f>
        <v>0</v>
      </c>
    </row>
    <row r="1482" spans="1:17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8" t="str">
        <f>_xlfn.IFNA(VLOOKUP(C1482,'Points and Classes'!D:E,2,FALSE),"")</f>
        <v/>
      </c>
      <c r="O1482" s="8">
        <f>IF(N1482="Sportsman",0,_xlfn.IFNA(VLOOKUP(E1482,'Points and Classes'!A:B,2,FALSE),0))</f>
        <v>0</v>
      </c>
      <c r="P1482" s="8">
        <f>_xlfn.IFNA(VLOOKUP(N1482&amp;G1482,'By Class Overall'!A:F,6,FALSE),0)</f>
        <v>0</v>
      </c>
      <c r="Q1482" s="8">
        <f>_xlfn.IFNA(VLOOKUP(N1482&amp;G1482,'By Class Overall'!A:G,7,FALSE),0)</f>
        <v>0</v>
      </c>
    </row>
    <row r="1483" spans="1:17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8" t="str">
        <f>_xlfn.IFNA(VLOOKUP(C1483,'Points and Classes'!D:E,2,FALSE),"")</f>
        <v/>
      </c>
      <c r="O1483" s="8">
        <f>IF(N1483="Sportsman",0,_xlfn.IFNA(VLOOKUP(E1483,'Points and Classes'!A:B,2,FALSE),0))</f>
        <v>0</v>
      </c>
      <c r="P1483" s="8">
        <f>_xlfn.IFNA(VLOOKUP(N1483&amp;G1483,'By Class Overall'!A:F,6,FALSE),0)</f>
        <v>0</v>
      </c>
      <c r="Q1483" s="8">
        <f>_xlfn.IFNA(VLOOKUP(N1483&amp;G1483,'By Class Overall'!A:G,7,FALSE),0)</f>
        <v>0</v>
      </c>
    </row>
    <row r="1484" spans="1:17" x14ac:dyDescent="0.25">
      <c r="A1484" s="12"/>
      <c r="B1484" s="12"/>
      <c r="C1484" s="12"/>
      <c r="D1484" s="12"/>
      <c r="E1484" s="12"/>
      <c r="F1484" s="12"/>
      <c r="G1484" s="12"/>
      <c r="H1484" s="12"/>
      <c r="I1484" s="15"/>
      <c r="J1484" s="12"/>
      <c r="K1484" s="12"/>
      <c r="L1484" s="12"/>
      <c r="M1484" s="12"/>
      <c r="N1484" s="8" t="str">
        <f>_xlfn.IFNA(VLOOKUP(C1484,'Points and Classes'!D:E,2,FALSE),"")</f>
        <v/>
      </c>
      <c r="O1484" s="8">
        <f>IF(N1484="Sportsman",0,_xlfn.IFNA(VLOOKUP(E1484,'Points and Classes'!A:B,2,FALSE),0))</f>
        <v>0</v>
      </c>
      <c r="P1484" s="8">
        <f>_xlfn.IFNA(VLOOKUP(N1484&amp;G1484,'By Class Overall'!A:F,6,FALSE),0)</f>
        <v>0</v>
      </c>
      <c r="Q1484" s="8">
        <f>_xlfn.IFNA(VLOOKUP(N1484&amp;G1484,'By Class Overall'!A:G,7,FALSE),0)</f>
        <v>0</v>
      </c>
    </row>
    <row r="1485" spans="1:17" x14ac:dyDescent="0.25">
      <c r="A1485" s="12"/>
      <c r="B1485" s="12"/>
      <c r="C1485" s="12"/>
      <c r="D1485" s="12"/>
      <c r="E1485" s="12"/>
      <c r="F1485" s="12"/>
      <c r="G1485" s="12"/>
      <c r="H1485" s="12"/>
      <c r="I1485" s="15"/>
      <c r="J1485" s="12"/>
      <c r="K1485" s="12"/>
      <c r="L1485" s="12"/>
      <c r="M1485" s="12"/>
      <c r="N1485" s="8" t="str">
        <f>_xlfn.IFNA(VLOOKUP(C1485,'Points and Classes'!D:E,2,FALSE),"")</f>
        <v/>
      </c>
      <c r="O1485" s="8">
        <f>IF(N1485="Sportsman",0,_xlfn.IFNA(VLOOKUP(E1485,'Points and Classes'!A:B,2,FALSE),0))</f>
        <v>0</v>
      </c>
      <c r="P1485" s="8">
        <f>_xlfn.IFNA(VLOOKUP(N1485&amp;G1485,'By Class Overall'!A:F,6,FALSE),0)</f>
        <v>0</v>
      </c>
      <c r="Q1485" s="8">
        <f>_xlfn.IFNA(VLOOKUP(N1485&amp;G1485,'By Class Overall'!A:G,7,FALSE),0)</f>
        <v>0</v>
      </c>
    </row>
    <row r="1486" spans="1:17" x14ac:dyDescent="0.25">
      <c r="A1486" s="12"/>
      <c r="B1486" s="12"/>
      <c r="C1486" s="12"/>
      <c r="D1486" s="12"/>
      <c r="E1486" s="12"/>
      <c r="F1486" s="12"/>
      <c r="G1486" s="12"/>
      <c r="H1486" s="12"/>
      <c r="I1486" s="15"/>
      <c r="J1486" s="12"/>
      <c r="K1486" s="12"/>
      <c r="L1486" s="12"/>
      <c r="M1486" s="12"/>
      <c r="N1486" s="8" t="str">
        <f>_xlfn.IFNA(VLOOKUP(C1486,'Points and Classes'!D:E,2,FALSE),"")</f>
        <v/>
      </c>
      <c r="O1486" s="8">
        <f>IF(N1486="Sportsman",0,_xlfn.IFNA(VLOOKUP(E1486,'Points and Classes'!A:B,2,FALSE),0))</f>
        <v>0</v>
      </c>
      <c r="P1486" s="8">
        <f>_xlfn.IFNA(VLOOKUP(N1486&amp;G1486,'By Class Overall'!A:F,6,FALSE),0)</f>
        <v>0</v>
      </c>
      <c r="Q1486" s="8">
        <f>_xlfn.IFNA(VLOOKUP(N1486&amp;G1486,'By Class Overall'!A:G,7,FALSE),0)</f>
        <v>0</v>
      </c>
    </row>
    <row r="1487" spans="1:17" x14ac:dyDescent="0.25">
      <c r="A1487" s="12"/>
      <c r="B1487" s="12"/>
      <c r="C1487" s="12"/>
      <c r="D1487" s="12"/>
      <c r="E1487" s="12"/>
      <c r="F1487" s="12"/>
      <c r="G1487" s="12"/>
      <c r="H1487" s="12"/>
      <c r="I1487" s="15"/>
      <c r="J1487" s="12"/>
      <c r="K1487" s="12"/>
      <c r="L1487" s="12"/>
      <c r="M1487" s="12"/>
      <c r="N1487" s="8" t="str">
        <f>_xlfn.IFNA(VLOOKUP(C1487,'Points and Classes'!D:E,2,FALSE),"")</f>
        <v/>
      </c>
      <c r="O1487" s="8">
        <f>IF(N1487="Sportsman",0,_xlfn.IFNA(VLOOKUP(E1487,'Points and Classes'!A:B,2,FALSE),0))</f>
        <v>0</v>
      </c>
      <c r="P1487" s="8">
        <f>_xlfn.IFNA(VLOOKUP(N1487&amp;G1487,'By Class Overall'!A:F,6,FALSE),0)</f>
        <v>0</v>
      </c>
      <c r="Q1487" s="8">
        <f>_xlfn.IFNA(VLOOKUP(N1487&amp;G1487,'By Class Overall'!A:G,7,FALSE),0)</f>
        <v>0</v>
      </c>
    </row>
    <row r="1488" spans="1:17" x14ac:dyDescent="0.25">
      <c r="A1488" s="12"/>
      <c r="B1488" s="12"/>
      <c r="C1488" s="12"/>
      <c r="D1488" s="12"/>
      <c r="E1488" s="12"/>
      <c r="F1488" s="12"/>
      <c r="G1488" s="12"/>
      <c r="H1488" s="12"/>
      <c r="I1488" s="15"/>
      <c r="J1488" s="12"/>
      <c r="K1488" s="12"/>
      <c r="L1488" s="12"/>
      <c r="M1488" s="12"/>
      <c r="N1488" s="8" t="str">
        <f>_xlfn.IFNA(VLOOKUP(C1488,'Points and Classes'!D:E,2,FALSE),"")</f>
        <v/>
      </c>
      <c r="O1488" s="8">
        <f>IF(N1488="Sportsman",0,_xlfn.IFNA(VLOOKUP(E1488,'Points and Classes'!A:B,2,FALSE),0))</f>
        <v>0</v>
      </c>
      <c r="P1488" s="8">
        <f>_xlfn.IFNA(VLOOKUP(N1488&amp;G1488,'By Class Overall'!A:F,6,FALSE),0)</f>
        <v>0</v>
      </c>
      <c r="Q1488" s="8">
        <f>_xlfn.IFNA(VLOOKUP(N1488&amp;G1488,'By Class Overall'!A:G,7,FALSE),0)</f>
        <v>0</v>
      </c>
    </row>
    <row r="1489" spans="1:17" x14ac:dyDescent="0.25">
      <c r="A1489" s="12"/>
      <c r="B1489" s="12"/>
      <c r="C1489" s="12"/>
      <c r="D1489" s="12"/>
      <c r="E1489" s="12"/>
      <c r="F1489" s="12"/>
      <c r="G1489" s="12"/>
      <c r="H1489" s="12"/>
      <c r="I1489" s="15"/>
      <c r="J1489" s="12"/>
      <c r="K1489" s="12"/>
      <c r="L1489" s="12"/>
      <c r="M1489" s="12"/>
      <c r="N1489" s="8" t="str">
        <f>_xlfn.IFNA(VLOOKUP(C1489,'Points and Classes'!D:E,2,FALSE),"")</f>
        <v/>
      </c>
      <c r="O1489" s="8">
        <f>IF(N1489="Sportsman",0,_xlfn.IFNA(VLOOKUP(E1489,'Points and Classes'!A:B,2,FALSE),0))</f>
        <v>0</v>
      </c>
      <c r="P1489" s="8">
        <f>_xlfn.IFNA(VLOOKUP(N1489&amp;G1489,'By Class Overall'!A:F,6,FALSE),0)</f>
        <v>0</v>
      </c>
      <c r="Q1489" s="8">
        <f>_xlfn.IFNA(VLOOKUP(N1489&amp;G1489,'By Class Overall'!A:G,7,FALSE),0)</f>
        <v>0</v>
      </c>
    </row>
    <row r="1490" spans="1:17" x14ac:dyDescent="0.25">
      <c r="A1490" s="12"/>
      <c r="B1490" s="12"/>
      <c r="C1490" s="12"/>
      <c r="D1490" s="12"/>
      <c r="E1490" s="12"/>
      <c r="F1490" s="12"/>
      <c r="G1490" s="12"/>
      <c r="H1490" s="12"/>
      <c r="I1490" s="15"/>
      <c r="J1490" s="12"/>
      <c r="K1490" s="12"/>
      <c r="L1490" s="12"/>
      <c r="M1490" s="12"/>
      <c r="N1490" s="8" t="str">
        <f>_xlfn.IFNA(VLOOKUP(C1490,'Points and Classes'!D:E,2,FALSE),"")</f>
        <v/>
      </c>
      <c r="O1490" s="8">
        <f>IF(N1490="Sportsman",0,_xlfn.IFNA(VLOOKUP(E1490,'Points and Classes'!A:B,2,FALSE),0))</f>
        <v>0</v>
      </c>
      <c r="P1490" s="8">
        <f>_xlfn.IFNA(VLOOKUP(N1490&amp;G1490,'By Class Overall'!A:F,6,FALSE),0)</f>
        <v>0</v>
      </c>
      <c r="Q1490" s="8">
        <f>_xlfn.IFNA(VLOOKUP(N1490&amp;G1490,'By Class Overall'!A:G,7,FALSE),0)</f>
        <v>0</v>
      </c>
    </row>
    <row r="1491" spans="1:17" x14ac:dyDescent="0.25">
      <c r="A1491" s="12"/>
      <c r="B1491" s="12"/>
      <c r="C1491" s="12"/>
      <c r="D1491" s="12"/>
      <c r="E1491" s="12"/>
      <c r="F1491" s="12"/>
      <c r="G1491" s="12"/>
      <c r="H1491" s="12"/>
      <c r="I1491" s="15"/>
      <c r="J1491" s="12"/>
      <c r="K1491" s="12"/>
      <c r="L1491" s="12"/>
      <c r="M1491" s="12"/>
      <c r="N1491" s="8" t="str">
        <f>_xlfn.IFNA(VLOOKUP(C1491,'Points and Classes'!D:E,2,FALSE),"")</f>
        <v/>
      </c>
      <c r="O1491" s="8">
        <f>IF(N1491="Sportsman",0,_xlfn.IFNA(VLOOKUP(E1491,'Points and Classes'!A:B,2,FALSE),0))</f>
        <v>0</v>
      </c>
      <c r="P1491" s="8">
        <f>_xlfn.IFNA(VLOOKUP(N1491&amp;G1491,'By Class Overall'!A:F,6,FALSE),0)</f>
        <v>0</v>
      </c>
      <c r="Q1491" s="8">
        <f>_xlfn.IFNA(VLOOKUP(N1491&amp;G1491,'By Class Overall'!A:G,7,FALSE),0)</f>
        <v>0</v>
      </c>
    </row>
    <row r="1492" spans="1:17" x14ac:dyDescent="0.25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8" t="str">
        <f>_xlfn.IFNA(VLOOKUP(C1492,'Points and Classes'!D:E,2,FALSE),"")</f>
        <v/>
      </c>
      <c r="O1492" s="8">
        <f>IF(N1492="Sportsman",0,_xlfn.IFNA(VLOOKUP(E1492,'Points and Classes'!A:B,2,FALSE),0))</f>
        <v>0</v>
      </c>
      <c r="P1492" s="8">
        <f>_xlfn.IFNA(VLOOKUP(N1492&amp;G1492,'By Class Overall'!A:F,6,FALSE),0)</f>
        <v>0</v>
      </c>
      <c r="Q1492" s="8">
        <f>_xlfn.IFNA(VLOOKUP(N1492&amp;G1492,'By Class Overall'!A:G,7,FALSE),0)</f>
        <v>0</v>
      </c>
    </row>
    <row r="1493" spans="1:17" x14ac:dyDescent="0.25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8" t="str">
        <f>_xlfn.IFNA(VLOOKUP(C1493,'Points and Classes'!D:E,2,FALSE),"")</f>
        <v/>
      </c>
      <c r="O1493" s="8">
        <f>IF(N1493="Sportsman",0,_xlfn.IFNA(VLOOKUP(E1493,'Points and Classes'!A:B,2,FALSE),0))</f>
        <v>0</v>
      </c>
      <c r="P1493" s="8">
        <f>_xlfn.IFNA(VLOOKUP(N1493&amp;G1493,'By Class Overall'!A:F,6,FALSE),0)</f>
        <v>0</v>
      </c>
      <c r="Q1493" s="8">
        <f>_xlfn.IFNA(VLOOKUP(N1493&amp;G1493,'By Class Overall'!A:G,7,FALSE),0)</f>
        <v>0</v>
      </c>
    </row>
    <row r="1494" spans="1:17" x14ac:dyDescent="0.25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8" t="str">
        <f>_xlfn.IFNA(VLOOKUP(C1494,'Points and Classes'!D:E,2,FALSE),"")</f>
        <v/>
      </c>
      <c r="O1494" s="8">
        <f>IF(N1494="Sportsman",0,_xlfn.IFNA(VLOOKUP(E1494,'Points and Classes'!A:B,2,FALSE),0))</f>
        <v>0</v>
      </c>
      <c r="P1494" s="8">
        <f>_xlfn.IFNA(VLOOKUP(N1494&amp;G1494,'By Class Overall'!A:F,6,FALSE),0)</f>
        <v>0</v>
      </c>
      <c r="Q1494" s="8">
        <f>_xlfn.IFNA(VLOOKUP(N1494&amp;G1494,'By Class Overall'!A:G,7,FALSE),0)</f>
        <v>0</v>
      </c>
    </row>
    <row r="1495" spans="1:17" x14ac:dyDescent="0.25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8" t="str">
        <f>_xlfn.IFNA(VLOOKUP(C1495,'Points and Classes'!D:E,2,FALSE),"")</f>
        <v/>
      </c>
      <c r="O1495" s="8">
        <f>IF(N1495="Sportsman",0,_xlfn.IFNA(VLOOKUP(E1495,'Points and Classes'!A:B,2,FALSE),0))</f>
        <v>0</v>
      </c>
      <c r="P1495" s="8">
        <f>_xlfn.IFNA(VLOOKUP(N1495&amp;G1495,'By Class Overall'!A:F,6,FALSE),0)</f>
        <v>0</v>
      </c>
      <c r="Q1495" s="8">
        <f>_xlfn.IFNA(VLOOKUP(N1495&amp;G1495,'By Class Overall'!A:G,7,FALSE),0)</f>
        <v>0</v>
      </c>
    </row>
    <row r="1496" spans="1:17" x14ac:dyDescent="0.25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8" t="str">
        <f>_xlfn.IFNA(VLOOKUP(C1496,'Points and Classes'!D:E,2,FALSE),"")</f>
        <v/>
      </c>
      <c r="O1496" s="8">
        <f>IF(N1496="Sportsman",0,_xlfn.IFNA(VLOOKUP(E1496,'Points and Classes'!A:B,2,FALSE),0))</f>
        <v>0</v>
      </c>
      <c r="P1496" s="8">
        <f>_xlfn.IFNA(VLOOKUP(N1496&amp;G1496,'By Class Overall'!A:F,6,FALSE),0)</f>
        <v>0</v>
      </c>
      <c r="Q1496" s="8">
        <f>_xlfn.IFNA(VLOOKUP(N1496&amp;G1496,'By Class Overall'!A:G,7,FALSE),0)</f>
        <v>0</v>
      </c>
    </row>
    <row r="1497" spans="1:17" x14ac:dyDescent="0.25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8" t="str">
        <f>_xlfn.IFNA(VLOOKUP(C1497,'Points and Classes'!D:E,2,FALSE),"")</f>
        <v/>
      </c>
      <c r="O1497" s="8">
        <f>IF(N1497="Sportsman",0,_xlfn.IFNA(VLOOKUP(E1497,'Points and Classes'!A:B,2,FALSE),0))</f>
        <v>0</v>
      </c>
      <c r="P1497" s="8">
        <f>_xlfn.IFNA(VLOOKUP(N1497&amp;G1497,'By Class Overall'!A:F,6,FALSE),0)</f>
        <v>0</v>
      </c>
      <c r="Q1497" s="8">
        <f>_xlfn.IFNA(VLOOKUP(N1497&amp;G1497,'By Class Overall'!A:G,7,FALSE),0)</f>
        <v>0</v>
      </c>
    </row>
    <row r="1498" spans="1:17" x14ac:dyDescent="0.25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8" t="str">
        <f>_xlfn.IFNA(VLOOKUP(C1498,'Points and Classes'!D:E,2,FALSE),"")</f>
        <v/>
      </c>
      <c r="O1498" s="8">
        <f>IF(N1498="Sportsman",0,_xlfn.IFNA(VLOOKUP(E1498,'Points and Classes'!A:B,2,FALSE),0))</f>
        <v>0</v>
      </c>
      <c r="P1498" s="8">
        <f>_xlfn.IFNA(VLOOKUP(N1498&amp;G1498,'By Class Overall'!A:F,6,FALSE),0)</f>
        <v>0</v>
      </c>
      <c r="Q1498" s="8">
        <f>_xlfn.IFNA(VLOOKUP(N1498&amp;G1498,'By Class Overall'!A:G,7,FALSE),0)</f>
        <v>0</v>
      </c>
    </row>
    <row r="1499" spans="1:17" x14ac:dyDescent="0.25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8" t="str">
        <f>_xlfn.IFNA(VLOOKUP(C1499,'Points and Classes'!D:E,2,FALSE),"")</f>
        <v/>
      </c>
      <c r="O1499" s="8">
        <f>IF(N1499="Sportsman",0,_xlfn.IFNA(VLOOKUP(E1499,'Points and Classes'!A:B,2,FALSE),0))</f>
        <v>0</v>
      </c>
      <c r="P1499" s="8">
        <f>_xlfn.IFNA(VLOOKUP(N1499&amp;G1499,'By Class Overall'!A:F,6,FALSE),0)</f>
        <v>0</v>
      </c>
      <c r="Q1499" s="8">
        <f>_xlfn.IFNA(VLOOKUP(N1499&amp;G1499,'By Class Overall'!A:G,7,FALSE),0)</f>
        <v>0</v>
      </c>
    </row>
    <row r="1500" spans="1:17" x14ac:dyDescent="0.25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8" t="str">
        <f>_xlfn.IFNA(VLOOKUP(C1500,'Points and Classes'!D:E,2,FALSE),"")</f>
        <v/>
      </c>
      <c r="O1500" s="8">
        <f>IF(N1500="Sportsman",0,_xlfn.IFNA(VLOOKUP(E1500,'Points and Classes'!A:B,2,FALSE),0))</f>
        <v>0</v>
      </c>
      <c r="P1500" s="8">
        <f>_xlfn.IFNA(VLOOKUP(N1500&amp;G1500,'By Class Overall'!A:F,6,FALSE),0)</f>
        <v>0</v>
      </c>
      <c r="Q1500" s="8">
        <f>_xlfn.IFNA(VLOOKUP(N1500&amp;G1500,'By Class Overall'!A:G,7,FALSE),0)</f>
        <v>0</v>
      </c>
    </row>
    <row r="1501" spans="1:17" x14ac:dyDescent="0.25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8" t="str">
        <f>_xlfn.IFNA(VLOOKUP(C1501,'Points and Classes'!D:E,2,FALSE),"")</f>
        <v/>
      </c>
      <c r="O1501" s="8">
        <f>IF(N1501="Sportsman",0,_xlfn.IFNA(VLOOKUP(E1501,'Points and Classes'!A:B,2,FALSE),0))</f>
        <v>0</v>
      </c>
      <c r="P1501" s="8">
        <f>_xlfn.IFNA(VLOOKUP(N1501&amp;G1501,'By Class Overall'!A:F,6,FALSE),0)</f>
        <v>0</v>
      </c>
      <c r="Q1501" s="8">
        <f>_xlfn.IFNA(VLOOKUP(N1501&amp;G1501,'By Class Overall'!A:G,7,FALSE),0)</f>
        <v>0</v>
      </c>
    </row>
    <row r="1502" spans="1:17" x14ac:dyDescent="0.25">
      <c r="A1502" s="12"/>
      <c r="B1502" s="12"/>
      <c r="C1502" s="12"/>
      <c r="D1502" s="12"/>
      <c r="E1502" s="12"/>
      <c r="F1502" s="12"/>
      <c r="G1502" s="12"/>
      <c r="H1502" s="12"/>
      <c r="I1502" s="15"/>
      <c r="J1502" s="12"/>
      <c r="K1502" s="12"/>
      <c r="L1502" s="12"/>
      <c r="M1502" s="12"/>
      <c r="N1502" s="8" t="str">
        <f>_xlfn.IFNA(VLOOKUP(C1502,'Points and Classes'!D:E,2,FALSE),"")</f>
        <v/>
      </c>
      <c r="O1502" s="8">
        <f>IF(N1502="Sportsman",0,_xlfn.IFNA(VLOOKUP(E1502,'Points and Classes'!A:B,2,FALSE),0))</f>
        <v>0</v>
      </c>
      <c r="P1502" s="8">
        <f>_xlfn.IFNA(VLOOKUP(N1502&amp;G1502,'By Class Overall'!A:F,6,FALSE),0)</f>
        <v>0</v>
      </c>
      <c r="Q1502" s="8">
        <f>_xlfn.IFNA(VLOOKUP(N1502&amp;G1502,'By Class Overall'!A:G,7,FALSE),0)</f>
        <v>0</v>
      </c>
    </row>
    <row r="1503" spans="1:17" x14ac:dyDescent="0.25">
      <c r="A1503" s="12"/>
      <c r="B1503" s="12"/>
      <c r="C1503" s="12"/>
      <c r="D1503" s="12"/>
      <c r="E1503" s="12"/>
      <c r="F1503" s="12"/>
      <c r="G1503" s="12"/>
      <c r="H1503" s="12"/>
      <c r="I1503" s="15"/>
      <c r="J1503" s="15"/>
      <c r="K1503" s="15"/>
      <c r="L1503" s="12"/>
      <c r="M1503" s="12"/>
      <c r="N1503" s="8" t="str">
        <f>_xlfn.IFNA(VLOOKUP(C1503,'Points and Classes'!D:E,2,FALSE),"")</f>
        <v/>
      </c>
      <c r="O1503" s="8">
        <f>IF(N1503="Sportsman",0,_xlfn.IFNA(VLOOKUP(E1503,'Points and Classes'!A:B,2,FALSE),0))</f>
        <v>0</v>
      </c>
      <c r="P1503" s="8">
        <f>_xlfn.IFNA(VLOOKUP(N1503&amp;G1503,'By Class Overall'!A:F,6,FALSE),0)</f>
        <v>0</v>
      </c>
      <c r="Q1503" s="8">
        <f>_xlfn.IFNA(VLOOKUP(N1503&amp;G1503,'By Class Overall'!A:G,7,FALSE),0)</f>
        <v>0</v>
      </c>
    </row>
    <row r="1504" spans="1:17" x14ac:dyDescent="0.25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8" t="str">
        <f>_xlfn.IFNA(VLOOKUP(C1504,'Points and Classes'!D:E,2,FALSE),"")</f>
        <v/>
      </c>
      <c r="O1504" s="8">
        <f>IF(N1504="Sportsman",0,_xlfn.IFNA(VLOOKUP(E1504,'Points and Classes'!A:B,2,FALSE),0))</f>
        <v>0</v>
      </c>
      <c r="P1504" s="8">
        <f>_xlfn.IFNA(VLOOKUP(N1504&amp;G1504,'By Class Overall'!A:F,6,FALSE),0)</f>
        <v>0</v>
      </c>
      <c r="Q1504" s="8">
        <f>_xlfn.IFNA(VLOOKUP(N1504&amp;G1504,'By Class Overall'!A:G,7,FALSE),0)</f>
        <v>0</v>
      </c>
    </row>
    <row r="1505" spans="1:17" x14ac:dyDescent="0.25">
      <c r="A1505" s="12"/>
      <c r="B1505" s="12"/>
      <c r="C1505" s="12"/>
      <c r="D1505" s="14"/>
      <c r="E1505" s="14"/>
      <c r="F1505" s="12"/>
      <c r="G1505" s="12"/>
      <c r="H1505" s="12"/>
      <c r="I1505" s="15"/>
      <c r="J1505" s="12"/>
      <c r="K1505" s="12"/>
      <c r="L1505" s="12"/>
      <c r="M1505" s="12"/>
      <c r="N1505" s="8" t="str">
        <f>_xlfn.IFNA(VLOOKUP(C1505,'Points and Classes'!D:E,2,FALSE),"")</f>
        <v/>
      </c>
      <c r="O1505" s="8">
        <f>IF(N1505="Sportsman",0,_xlfn.IFNA(VLOOKUP(E1505,'Points and Classes'!A:B,2,FALSE),0))</f>
        <v>0</v>
      </c>
      <c r="P1505" s="8">
        <f>_xlfn.IFNA(VLOOKUP(N1505&amp;G1505,'By Class Overall'!A:F,6,FALSE),0)</f>
        <v>0</v>
      </c>
      <c r="Q1505" s="8">
        <f>_xlfn.IFNA(VLOOKUP(N1505&amp;G1505,'By Class Overall'!A:G,7,FALSE),0)</f>
        <v>0</v>
      </c>
    </row>
    <row r="1506" spans="1:17" x14ac:dyDescent="0.25">
      <c r="A1506" s="12"/>
      <c r="B1506" s="12"/>
      <c r="C1506" s="12"/>
      <c r="D1506" s="12"/>
      <c r="E1506" s="12"/>
      <c r="F1506" s="12"/>
      <c r="G1506" s="12"/>
      <c r="H1506" s="12"/>
      <c r="I1506" s="15"/>
      <c r="J1506" s="12"/>
      <c r="K1506" s="12"/>
      <c r="L1506" s="12"/>
      <c r="M1506" s="12"/>
      <c r="N1506" s="8" t="str">
        <f>_xlfn.IFNA(VLOOKUP(C1506,'Points and Classes'!D:E,2,FALSE),"")</f>
        <v/>
      </c>
      <c r="O1506" s="8">
        <f>IF(N1506="Sportsman",0,_xlfn.IFNA(VLOOKUP(E1506,'Points and Classes'!A:B,2,FALSE),0))</f>
        <v>0</v>
      </c>
      <c r="P1506" s="8">
        <f>_xlfn.IFNA(VLOOKUP(N1506&amp;G1506,'By Class Overall'!A:F,6,FALSE),0)</f>
        <v>0</v>
      </c>
      <c r="Q1506" s="8">
        <f>_xlfn.IFNA(VLOOKUP(N1506&amp;G1506,'By Class Overall'!A:G,7,FALSE),0)</f>
        <v>0</v>
      </c>
    </row>
    <row r="1507" spans="1:17" x14ac:dyDescent="0.25">
      <c r="A1507" s="12"/>
      <c r="B1507" s="12"/>
      <c r="C1507" s="12"/>
      <c r="D1507" s="12"/>
      <c r="E1507" s="12"/>
      <c r="F1507" s="12"/>
      <c r="G1507" s="12"/>
      <c r="H1507" s="12"/>
      <c r="I1507" s="15"/>
      <c r="J1507" s="12"/>
      <c r="K1507" s="12"/>
      <c r="L1507" s="12"/>
      <c r="M1507" s="12"/>
      <c r="N1507" s="8" t="str">
        <f>_xlfn.IFNA(VLOOKUP(C1507,'Points and Classes'!D:E,2,FALSE),"")</f>
        <v/>
      </c>
      <c r="O1507" s="8">
        <f>IF(N1507="Sportsman",0,_xlfn.IFNA(VLOOKUP(E1507,'Points and Classes'!A:B,2,FALSE),0))</f>
        <v>0</v>
      </c>
      <c r="P1507" s="8">
        <f>_xlfn.IFNA(VLOOKUP(N1507&amp;G1507,'By Class Overall'!A:F,6,FALSE),0)</f>
        <v>0</v>
      </c>
      <c r="Q1507" s="8">
        <f>_xlfn.IFNA(VLOOKUP(N1507&amp;G1507,'By Class Overall'!A:G,7,FALSE),0)</f>
        <v>0</v>
      </c>
    </row>
    <row r="1508" spans="1:17" x14ac:dyDescent="0.25">
      <c r="A1508" s="12"/>
      <c r="B1508" s="12"/>
      <c r="C1508" s="12"/>
      <c r="D1508" s="12"/>
      <c r="E1508" s="12"/>
      <c r="F1508" s="12"/>
      <c r="G1508" s="12"/>
      <c r="H1508" s="12"/>
      <c r="I1508" s="15"/>
      <c r="J1508" s="12"/>
      <c r="K1508" s="12"/>
      <c r="L1508" s="12"/>
      <c r="M1508" s="12"/>
      <c r="N1508" s="8" t="str">
        <f>_xlfn.IFNA(VLOOKUP(C1508,'Points and Classes'!D:E,2,FALSE),"")</f>
        <v/>
      </c>
      <c r="O1508" s="8">
        <f>IF(N1508="Sportsman",0,_xlfn.IFNA(VLOOKUP(E1508,'Points and Classes'!A:B,2,FALSE),0))</f>
        <v>0</v>
      </c>
      <c r="P1508" s="8">
        <f>_xlfn.IFNA(VLOOKUP(N1508&amp;G1508,'By Class Overall'!A:F,6,FALSE),0)</f>
        <v>0</v>
      </c>
      <c r="Q1508" s="8">
        <f>_xlfn.IFNA(VLOOKUP(N1508&amp;G1508,'By Class Overall'!A:G,7,FALSE),0)</f>
        <v>0</v>
      </c>
    </row>
    <row r="1509" spans="1:17" x14ac:dyDescent="0.25">
      <c r="A1509" s="12"/>
      <c r="B1509" s="12"/>
      <c r="C1509" s="12"/>
      <c r="D1509" s="12"/>
      <c r="E1509" s="12"/>
      <c r="F1509" s="12"/>
      <c r="G1509" s="12"/>
      <c r="H1509" s="12"/>
      <c r="I1509" s="15"/>
      <c r="J1509" s="15"/>
      <c r="K1509" s="12"/>
      <c r="L1509" s="12"/>
      <c r="M1509" s="12"/>
      <c r="N1509" s="8" t="str">
        <f>_xlfn.IFNA(VLOOKUP(C1509,'Points and Classes'!D:E,2,FALSE),"")</f>
        <v/>
      </c>
      <c r="O1509" s="8">
        <f>IF(N1509="Sportsman",0,_xlfn.IFNA(VLOOKUP(E1509,'Points and Classes'!A:B,2,FALSE),0))</f>
        <v>0</v>
      </c>
      <c r="P1509" s="8">
        <f>_xlfn.IFNA(VLOOKUP(N1509&amp;G1509,'By Class Overall'!A:F,6,FALSE),0)</f>
        <v>0</v>
      </c>
      <c r="Q1509" s="8">
        <f>_xlfn.IFNA(VLOOKUP(N1509&amp;G1509,'By Class Overall'!A:G,7,FALSE),0)</f>
        <v>0</v>
      </c>
    </row>
    <row r="1510" spans="1:17" x14ac:dyDescent="0.25">
      <c r="A1510" s="12"/>
      <c r="B1510" s="12"/>
      <c r="C1510" s="12"/>
      <c r="D1510" s="12"/>
      <c r="E1510" s="12"/>
      <c r="F1510" s="12"/>
      <c r="G1510" s="12"/>
      <c r="H1510" s="12"/>
      <c r="I1510" s="15"/>
      <c r="J1510" s="15"/>
      <c r="K1510" s="12"/>
      <c r="L1510" s="12"/>
      <c r="M1510" s="12"/>
      <c r="N1510" s="8" t="str">
        <f>_xlfn.IFNA(VLOOKUP(C1510,'Points and Classes'!D:E,2,FALSE),"")</f>
        <v/>
      </c>
      <c r="O1510" s="8">
        <f>IF(N1510="Sportsman",0,_xlfn.IFNA(VLOOKUP(E1510,'Points and Classes'!A:B,2,FALSE),0))</f>
        <v>0</v>
      </c>
      <c r="P1510" s="8">
        <f>_xlfn.IFNA(VLOOKUP(N1510&amp;G1510,'By Class Overall'!A:F,6,FALSE),0)</f>
        <v>0</v>
      </c>
      <c r="Q1510" s="8">
        <f>_xlfn.IFNA(VLOOKUP(N1510&amp;G1510,'By Class Overall'!A:G,7,FALSE),0)</f>
        <v>0</v>
      </c>
    </row>
    <row r="1511" spans="1:17" x14ac:dyDescent="0.25">
      <c r="A1511" s="12"/>
      <c r="B1511" s="12"/>
      <c r="C1511" s="12"/>
      <c r="D1511" s="12"/>
      <c r="E1511" s="12"/>
      <c r="F1511" s="12"/>
      <c r="G1511" s="12"/>
      <c r="H1511" s="12"/>
      <c r="I1511" s="15"/>
      <c r="J1511" s="15"/>
      <c r="K1511" s="12"/>
      <c r="L1511" s="12"/>
      <c r="M1511" s="12"/>
      <c r="N1511" s="8" t="str">
        <f>_xlfn.IFNA(VLOOKUP(C1511,'Points and Classes'!D:E,2,FALSE),"")</f>
        <v/>
      </c>
      <c r="O1511" s="8">
        <f>IF(N1511="Sportsman",0,_xlfn.IFNA(VLOOKUP(E1511,'Points and Classes'!A:B,2,FALSE),0))</f>
        <v>0</v>
      </c>
      <c r="P1511" s="8">
        <f>_xlfn.IFNA(VLOOKUP(N1511&amp;G1511,'By Class Overall'!A:F,6,FALSE),0)</f>
        <v>0</v>
      </c>
      <c r="Q1511" s="8">
        <f>_xlfn.IFNA(VLOOKUP(N1511&amp;G1511,'By Class Overall'!A:G,7,FALSE),0)</f>
        <v>0</v>
      </c>
    </row>
    <row r="1512" spans="1:17" x14ac:dyDescent="0.25">
      <c r="A1512" s="12"/>
      <c r="B1512" s="12"/>
      <c r="C1512" s="12"/>
      <c r="D1512" s="12"/>
      <c r="E1512" s="12"/>
      <c r="F1512" s="12"/>
      <c r="G1512" s="12"/>
      <c r="H1512" s="12"/>
      <c r="I1512" s="15"/>
      <c r="J1512" s="12"/>
      <c r="K1512" s="12"/>
      <c r="L1512" s="12"/>
      <c r="M1512" s="12"/>
      <c r="N1512" s="8" t="str">
        <f>_xlfn.IFNA(VLOOKUP(C1512,'Points and Classes'!D:E,2,FALSE),"")</f>
        <v/>
      </c>
      <c r="O1512" s="8">
        <f>IF(N1512="Sportsman",0,_xlfn.IFNA(VLOOKUP(E1512,'Points and Classes'!A:B,2,FALSE),0))</f>
        <v>0</v>
      </c>
      <c r="P1512" s="8">
        <f>_xlfn.IFNA(VLOOKUP(N1512&amp;G1512,'By Class Overall'!A:F,6,FALSE),0)</f>
        <v>0</v>
      </c>
      <c r="Q1512" s="8">
        <f>_xlfn.IFNA(VLOOKUP(N1512&amp;G1512,'By Class Overall'!A:G,7,FALSE),0)</f>
        <v>0</v>
      </c>
    </row>
    <row r="1513" spans="1:17" x14ac:dyDescent="0.25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8" t="str">
        <f>_xlfn.IFNA(VLOOKUP(C1513,'Points and Classes'!D:E,2,FALSE),"")</f>
        <v/>
      </c>
      <c r="O1513" s="8">
        <f>IF(N1513="Sportsman",0,_xlfn.IFNA(VLOOKUP(E1513,'Points and Classes'!A:B,2,FALSE),0))</f>
        <v>0</v>
      </c>
      <c r="P1513" s="8">
        <f>_xlfn.IFNA(VLOOKUP(N1513&amp;G1513,'By Class Overall'!A:F,6,FALSE),0)</f>
        <v>0</v>
      </c>
      <c r="Q1513" s="8">
        <f>_xlfn.IFNA(VLOOKUP(N1513&amp;G1513,'By Class Overall'!A:G,7,FALSE),0)</f>
        <v>0</v>
      </c>
    </row>
    <row r="1514" spans="1:17" x14ac:dyDescent="0.25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8" t="str">
        <f>_xlfn.IFNA(VLOOKUP(C1514,'Points and Classes'!D:E,2,FALSE),"")</f>
        <v/>
      </c>
      <c r="O1514" s="8">
        <f>IF(N1514="Sportsman",0,_xlfn.IFNA(VLOOKUP(E1514,'Points and Classes'!A:B,2,FALSE),0))</f>
        <v>0</v>
      </c>
      <c r="P1514" s="8">
        <f>_xlfn.IFNA(VLOOKUP(N1514&amp;G1514,'By Class Overall'!A:F,6,FALSE),0)</f>
        <v>0</v>
      </c>
      <c r="Q1514" s="8">
        <f>_xlfn.IFNA(VLOOKUP(N1514&amp;G1514,'By Class Overall'!A:G,7,FALSE),0)</f>
        <v>0</v>
      </c>
    </row>
    <row r="1515" spans="1:17" x14ac:dyDescent="0.25">
      <c r="A1515" s="12"/>
      <c r="B1515" s="12"/>
      <c r="C1515" s="12"/>
      <c r="D1515" s="12"/>
      <c r="E1515" s="12"/>
      <c r="F1515" s="12"/>
      <c r="G1515" s="12"/>
      <c r="H1515" s="12"/>
      <c r="I1515" s="15"/>
      <c r="J1515" s="12"/>
      <c r="K1515" s="12"/>
      <c r="L1515" s="12"/>
      <c r="M1515" s="12"/>
      <c r="N1515" s="8" t="str">
        <f>_xlfn.IFNA(VLOOKUP(C1515,'Points and Classes'!D:E,2,FALSE),"")</f>
        <v/>
      </c>
      <c r="O1515" s="8">
        <f>IF(N1515="Sportsman",0,_xlfn.IFNA(VLOOKUP(E1515,'Points and Classes'!A:B,2,FALSE),0))</f>
        <v>0</v>
      </c>
      <c r="P1515" s="8">
        <f>_xlfn.IFNA(VLOOKUP(N1515&amp;G1515,'By Class Overall'!A:F,6,FALSE),0)</f>
        <v>0</v>
      </c>
      <c r="Q1515" s="8">
        <f>_xlfn.IFNA(VLOOKUP(N1515&amp;G1515,'By Class Overall'!A:G,7,FALSE),0)</f>
        <v>0</v>
      </c>
    </row>
    <row r="1516" spans="1:17" x14ac:dyDescent="0.25">
      <c r="A1516" s="12"/>
      <c r="B1516" s="12"/>
      <c r="C1516" s="12"/>
      <c r="D1516" s="12"/>
      <c r="E1516" s="12"/>
      <c r="F1516" s="12"/>
      <c r="G1516" s="12"/>
      <c r="H1516" s="12"/>
      <c r="I1516" s="15"/>
      <c r="J1516" s="12"/>
      <c r="K1516" s="12"/>
      <c r="L1516" s="12"/>
      <c r="M1516" s="12"/>
      <c r="N1516" s="8" t="str">
        <f>_xlfn.IFNA(VLOOKUP(C1516,'Points and Classes'!D:E,2,FALSE),"")</f>
        <v/>
      </c>
      <c r="O1516" s="8">
        <f>IF(N1516="Sportsman",0,_xlfn.IFNA(VLOOKUP(E1516,'Points and Classes'!A:B,2,FALSE),0))</f>
        <v>0</v>
      </c>
      <c r="P1516" s="8">
        <f>_xlfn.IFNA(VLOOKUP(N1516&amp;G1516,'By Class Overall'!A:F,6,FALSE),0)</f>
        <v>0</v>
      </c>
      <c r="Q1516" s="8">
        <f>_xlfn.IFNA(VLOOKUP(N1516&amp;G1516,'By Class Overall'!A:G,7,FALSE),0)</f>
        <v>0</v>
      </c>
    </row>
    <row r="1517" spans="1:17" x14ac:dyDescent="0.25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8" t="str">
        <f>_xlfn.IFNA(VLOOKUP(C1517,'Points and Classes'!D:E,2,FALSE),"")</f>
        <v/>
      </c>
      <c r="O1517" s="8">
        <f>IF(N1517="Sportsman",0,_xlfn.IFNA(VLOOKUP(E1517,'Points and Classes'!A:B,2,FALSE),0))</f>
        <v>0</v>
      </c>
      <c r="P1517" s="8">
        <f>_xlfn.IFNA(VLOOKUP(N1517&amp;G1517,'By Class Overall'!A:F,6,FALSE),0)</f>
        <v>0</v>
      </c>
      <c r="Q1517" s="8">
        <f>_xlfn.IFNA(VLOOKUP(N1517&amp;G1517,'By Class Overall'!A:G,7,FALSE),0)</f>
        <v>0</v>
      </c>
    </row>
    <row r="1518" spans="1:17" x14ac:dyDescent="0.25">
      <c r="A1518" s="12"/>
      <c r="B1518" s="12"/>
      <c r="C1518" s="12"/>
      <c r="D1518" s="12"/>
      <c r="E1518" s="12"/>
      <c r="F1518" s="12"/>
      <c r="G1518" s="12"/>
      <c r="H1518" s="12"/>
      <c r="I1518" s="15"/>
      <c r="J1518" s="15"/>
      <c r="K1518" s="12"/>
      <c r="L1518" s="12"/>
      <c r="M1518" s="12"/>
      <c r="N1518" s="8" t="str">
        <f>_xlfn.IFNA(VLOOKUP(C1518,'Points and Classes'!D:E,2,FALSE),"")</f>
        <v/>
      </c>
      <c r="O1518" s="8">
        <f>IF(N1518="Sportsman",0,_xlfn.IFNA(VLOOKUP(E1518,'Points and Classes'!A:B,2,FALSE),0))</f>
        <v>0</v>
      </c>
      <c r="P1518" s="8">
        <f>_xlfn.IFNA(VLOOKUP(N1518&amp;G1518,'By Class Overall'!A:F,6,FALSE),0)</f>
        <v>0</v>
      </c>
      <c r="Q1518" s="8">
        <f>_xlfn.IFNA(VLOOKUP(N1518&amp;G1518,'By Class Overall'!A:G,7,FALSE),0)</f>
        <v>0</v>
      </c>
    </row>
    <row r="1519" spans="1:17" x14ac:dyDescent="0.25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8" t="str">
        <f>_xlfn.IFNA(VLOOKUP(C1519,'Points and Classes'!D:E,2,FALSE),"")</f>
        <v/>
      </c>
      <c r="O1519" s="8">
        <f>IF(N1519="Sportsman",0,_xlfn.IFNA(VLOOKUP(E1519,'Points and Classes'!A:B,2,FALSE),0))</f>
        <v>0</v>
      </c>
      <c r="P1519" s="8">
        <f>_xlfn.IFNA(VLOOKUP(N1519&amp;G1519,'By Class Overall'!A:F,6,FALSE),0)</f>
        <v>0</v>
      </c>
      <c r="Q1519" s="8">
        <f>_xlfn.IFNA(VLOOKUP(N1519&amp;G1519,'By Class Overall'!A:G,7,FALSE),0)</f>
        <v>0</v>
      </c>
    </row>
    <row r="1520" spans="1:17" x14ac:dyDescent="0.25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8" t="str">
        <f>_xlfn.IFNA(VLOOKUP(C1520,'Points and Classes'!D:E,2,FALSE),"")</f>
        <v/>
      </c>
      <c r="O1520" s="8">
        <f>IF(N1520="Sportsman",0,_xlfn.IFNA(VLOOKUP(E1520,'Points and Classes'!A:B,2,FALSE),0))</f>
        <v>0</v>
      </c>
      <c r="P1520" s="8">
        <f>_xlfn.IFNA(VLOOKUP(N1520&amp;G1520,'By Class Overall'!A:F,6,FALSE),0)</f>
        <v>0</v>
      </c>
      <c r="Q1520" s="8">
        <f>_xlfn.IFNA(VLOOKUP(N1520&amp;G1520,'By Class Overall'!A:G,7,FALSE),0)</f>
        <v>0</v>
      </c>
    </row>
    <row r="1521" spans="1:17" x14ac:dyDescent="0.25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8" t="str">
        <f>_xlfn.IFNA(VLOOKUP(C1521,'Points and Classes'!D:E,2,FALSE),"")</f>
        <v/>
      </c>
      <c r="O1521" s="8">
        <f>IF(N1521="Sportsman",0,_xlfn.IFNA(VLOOKUP(E1521,'Points and Classes'!A:B,2,FALSE),0))</f>
        <v>0</v>
      </c>
      <c r="P1521" s="8">
        <f>_xlfn.IFNA(VLOOKUP(N1521&amp;G1521,'By Class Overall'!A:F,6,FALSE),0)</f>
        <v>0</v>
      </c>
      <c r="Q1521" s="8">
        <f>_xlfn.IFNA(VLOOKUP(N1521&amp;G1521,'By Class Overall'!A:G,7,FALSE),0)</f>
        <v>0</v>
      </c>
    </row>
    <row r="1522" spans="1:17" x14ac:dyDescent="0.25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8" t="str">
        <f>_xlfn.IFNA(VLOOKUP(C1522,'Points and Classes'!D:E,2,FALSE),"")</f>
        <v/>
      </c>
      <c r="O1522" s="8">
        <f>IF(N1522="Sportsman",0,_xlfn.IFNA(VLOOKUP(E1522,'Points and Classes'!A:B,2,FALSE),0))</f>
        <v>0</v>
      </c>
      <c r="P1522" s="8">
        <f>_xlfn.IFNA(VLOOKUP(N1522&amp;G1522,'By Class Overall'!A:F,6,FALSE),0)</f>
        <v>0</v>
      </c>
      <c r="Q1522" s="8">
        <f>_xlfn.IFNA(VLOOKUP(N1522&amp;G1522,'By Class Overall'!A:G,7,FALSE),0)</f>
        <v>0</v>
      </c>
    </row>
    <row r="1523" spans="1:17" x14ac:dyDescent="0.25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8" t="str">
        <f>_xlfn.IFNA(VLOOKUP(C1523,'Points and Classes'!D:E,2,FALSE),"")</f>
        <v/>
      </c>
      <c r="O1523" s="8">
        <f>IF(N1523="Sportsman",0,_xlfn.IFNA(VLOOKUP(E1523,'Points and Classes'!A:B,2,FALSE),0))</f>
        <v>0</v>
      </c>
      <c r="P1523" s="8">
        <f>_xlfn.IFNA(VLOOKUP(N1523&amp;G1523,'By Class Overall'!A:F,6,FALSE),0)</f>
        <v>0</v>
      </c>
      <c r="Q1523" s="8">
        <f>_xlfn.IFNA(VLOOKUP(N1523&amp;G1523,'By Class Overall'!A:G,7,FALSE),0)</f>
        <v>0</v>
      </c>
    </row>
    <row r="1524" spans="1:17" x14ac:dyDescent="0.25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8" t="str">
        <f>_xlfn.IFNA(VLOOKUP(C1524,'Points and Classes'!D:E,2,FALSE),"")</f>
        <v/>
      </c>
      <c r="O1524" s="8">
        <f>IF(N1524="Sportsman",0,_xlfn.IFNA(VLOOKUP(E1524,'Points and Classes'!A:B,2,FALSE),0))</f>
        <v>0</v>
      </c>
      <c r="P1524" s="8">
        <f>_xlfn.IFNA(VLOOKUP(N1524&amp;G1524,'By Class Overall'!A:F,6,FALSE),0)</f>
        <v>0</v>
      </c>
      <c r="Q1524" s="8">
        <f>_xlfn.IFNA(VLOOKUP(N1524&amp;G1524,'By Class Overall'!A:G,7,FALSE),0)</f>
        <v>0</v>
      </c>
    </row>
    <row r="1525" spans="1:17" x14ac:dyDescent="0.25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8" t="str">
        <f>_xlfn.IFNA(VLOOKUP(C1525,'Points and Classes'!D:E,2,FALSE),"")</f>
        <v/>
      </c>
      <c r="O1525" s="8">
        <f>IF(N1525="Sportsman",0,_xlfn.IFNA(VLOOKUP(E1525,'Points and Classes'!A:B,2,FALSE),0))</f>
        <v>0</v>
      </c>
      <c r="P1525" s="8">
        <f>_xlfn.IFNA(VLOOKUP(N1525&amp;G1525,'By Class Overall'!A:F,6,FALSE),0)</f>
        <v>0</v>
      </c>
      <c r="Q1525" s="8">
        <f>_xlfn.IFNA(VLOOKUP(N1525&amp;G1525,'By Class Overall'!A:G,7,FALSE),0)</f>
        <v>0</v>
      </c>
    </row>
    <row r="1526" spans="1:17" x14ac:dyDescent="0.25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8" t="str">
        <f>_xlfn.IFNA(VLOOKUP(C1526,'Points and Classes'!D:E,2,FALSE),"")</f>
        <v/>
      </c>
      <c r="O1526" s="8">
        <f>IF(N1526="Sportsman",0,_xlfn.IFNA(VLOOKUP(E1526,'Points and Classes'!A:B,2,FALSE),0))</f>
        <v>0</v>
      </c>
      <c r="P1526" s="8">
        <f>_xlfn.IFNA(VLOOKUP(N1526&amp;G1526,'By Class Overall'!A:F,6,FALSE),0)</f>
        <v>0</v>
      </c>
      <c r="Q1526" s="8">
        <f>_xlfn.IFNA(VLOOKUP(N1526&amp;G1526,'By Class Overall'!A:G,7,FALSE),0)</f>
        <v>0</v>
      </c>
    </row>
    <row r="1527" spans="1:17" x14ac:dyDescent="0.25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8" t="str">
        <f>_xlfn.IFNA(VLOOKUP(C1527,'Points and Classes'!D:E,2,FALSE),"")</f>
        <v/>
      </c>
      <c r="O1527" s="8">
        <f>IF(N1527="Sportsman",0,_xlfn.IFNA(VLOOKUP(E1527,'Points and Classes'!A:B,2,FALSE),0))</f>
        <v>0</v>
      </c>
      <c r="P1527" s="8">
        <f>_xlfn.IFNA(VLOOKUP(N1527&amp;G1527,'By Class Overall'!A:F,6,FALSE),0)</f>
        <v>0</v>
      </c>
      <c r="Q1527" s="8">
        <f>_xlfn.IFNA(VLOOKUP(N1527&amp;G1527,'By Class Overall'!A:G,7,FALSE),0)</f>
        <v>0</v>
      </c>
    </row>
    <row r="1528" spans="1:17" x14ac:dyDescent="0.25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8" t="str">
        <f>_xlfn.IFNA(VLOOKUP(C1528,'Points and Classes'!D:E,2,FALSE),"")</f>
        <v/>
      </c>
      <c r="O1528" s="8">
        <f>IF(N1528="Sportsman",0,_xlfn.IFNA(VLOOKUP(E1528,'Points and Classes'!A:B,2,FALSE),0))</f>
        <v>0</v>
      </c>
      <c r="P1528" s="8">
        <f>_xlfn.IFNA(VLOOKUP(N1528&amp;G1528,'By Class Overall'!A:F,6,FALSE),0)</f>
        <v>0</v>
      </c>
      <c r="Q1528" s="8">
        <f>_xlfn.IFNA(VLOOKUP(N1528&amp;G1528,'By Class Overall'!A:G,7,FALSE),0)</f>
        <v>0</v>
      </c>
    </row>
    <row r="1529" spans="1:17" x14ac:dyDescent="0.25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8" t="str">
        <f>_xlfn.IFNA(VLOOKUP(C1529,'Points and Classes'!D:E,2,FALSE),"")</f>
        <v/>
      </c>
      <c r="O1529" s="8">
        <f>IF(N1529="Sportsman",0,_xlfn.IFNA(VLOOKUP(E1529,'Points and Classes'!A:B,2,FALSE),0))</f>
        <v>0</v>
      </c>
      <c r="P1529" s="8">
        <f>_xlfn.IFNA(VLOOKUP(N1529&amp;G1529,'By Class Overall'!A:F,6,FALSE),0)</f>
        <v>0</v>
      </c>
      <c r="Q1529" s="8">
        <f>_xlfn.IFNA(VLOOKUP(N1529&amp;G1529,'By Class Overall'!A:G,7,FALSE),0)</f>
        <v>0</v>
      </c>
    </row>
    <row r="1530" spans="1:17" x14ac:dyDescent="0.25">
      <c r="A1530" s="12"/>
      <c r="B1530" s="12"/>
      <c r="C1530" s="12"/>
      <c r="D1530" s="12"/>
      <c r="E1530" s="12"/>
      <c r="F1530" s="12"/>
      <c r="G1530" s="12"/>
      <c r="H1530" s="12"/>
      <c r="I1530" s="15"/>
      <c r="J1530" s="12"/>
      <c r="K1530" s="12"/>
      <c r="L1530" s="12"/>
      <c r="M1530" s="12"/>
      <c r="N1530" s="8" t="str">
        <f>_xlfn.IFNA(VLOOKUP(C1530,'Points and Classes'!D:E,2,FALSE),"")</f>
        <v/>
      </c>
      <c r="O1530" s="8">
        <f>IF(N1530="Sportsman",0,_xlfn.IFNA(VLOOKUP(E1530,'Points and Classes'!A:B,2,FALSE),0))</f>
        <v>0</v>
      </c>
      <c r="P1530" s="8">
        <f>_xlfn.IFNA(VLOOKUP(N1530&amp;G1530,'By Class Overall'!A:F,6,FALSE),0)</f>
        <v>0</v>
      </c>
      <c r="Q1530" s="8">
        <f>_xlfn.IFNA(VLOOKUP(N1530&amp;G1530,'By Class Overall'!A:G,7,FALSE),0)</f>
        <v>0</v>
      </c>
    </row>
    <row r="1531" spans="1:17" x14ac:dyDescent="0.25">
      <c r="A1531" s="12"/>
      <c r="B1531" s="12"/>
      <c r="C1531" s="12"/>
      <c r="D1531" s="12"/>
      <c r="E1531" s="12"/>
      <c r="F1531" s="12"/>
      <c r="G1531" s="12"/>
      <c r="H1531" s="12"/>
      <c r="I1531" s="15"/>
      <c r="J1531" s="12"/>
      <c r="K1531" s="12"/>
      <c r="L1531" s="12"/>
      <c r="M1531" s="12"/>
      <c r="N1531" s="8" t="str">
        <f>_xlfn.IFNA(VLOOKUP(C1531,'Points and Classes'!D:E,2,FALSE),"")</f>
        <v/>
      </c>
      <c r="O1531" s="8">
        <f>IF(N1531="Sportsman",0,_xlfn.IFNA(VLOOKUP(E1531,'Points and Classes'!A:B,2,FALSE),0))</f>
        <v>0</v>
      </c>
      <c r="P1531" s="8">
        <f>_xlfn.IFNA(VLOOKUP(N1531&amp;G1531,'By Class Overall'!A:F,6,FALSE),0)</f>
        <v>0</v>
      </c>
      <c r="Q1531" s="8">
        <f>_xlfn.IFNA(VLOOKUP(N1531&amp;G1531,'By Class Overall'!A:G,7,FALSE),0)</f>
        <v>0</v>
      </c>
    </row>
    <row r="1532" spans="1:17" x14ac:dyDescent="0.25">
      <c r="A1532" s="12"/>
      <c r="B1532" s="12"/>
      <c r="C1532" s="12"/>
      <c r="D1532" s="12"/>
      <c r="E1532" s="12"/>
      <c r="F1532" s="12"/>
      <c r="G1532" s="12"/>
      <c r="H1532" s="12"/>
      <c r="I1532" s="15"/>
      <c r="J1532" s="12"/>
      <c r="K1532" s="12"/>
      <c r="L1532" s="12"/>
      <c r="M1532" s="12"/>
      <c r="N1532" s="8" t="str">
        <f>_xlfn.IFNA(VLOOKUP(C1532,'Points and Classes'!D:E,2,FALSE),"")</f>
        <v/>
      </c>
      <c r="O1532" s="8">
        <f>IF(N1532="Sportsman",0,_xlfn.IFNA(VLOOKUP(E1532,'Points and Classes'!A:B,2,FALSE),0))</f>
        <v>0</v>
      </c>
      <c r="P1532" s="8">
        <f>_xlfn.IFNA(VLOOKUP(N1532&amp;G1532,'By Class Overall'!A:F,6,FALSE),0)</f>
        <v>0</v>
      </c>
      <c r="Q1532" s="8">
        <f>_xlfn.IFNA(VLOOKUP(N1532&amp;G1532,'By Class Overall'!A:G,7,FALSE),0)</f>
        <v>0</v>
      </c>
    </row>
    <row r="1533" spans="1:17" x14ac:dyDescent="0.25">
      <c r="A1533" s="12"/>
      <c r="B1533" s="12"/>
      <c r="C1533" s="12"/>
      <c r="D1533" s="12"/>
      <c r="E1533" s="12"/>
      <c r="F1533" s="12"/>
      <c r="G1533" s="12"/>
      <c r="H1533" s="12"/>
      <c r="I1533" s="15"/>
      <c r="J1533" s="12"/>
      <c r="K1533" s="12"/>
      <c r="L1533" s="12"/>
      <c r="M1533" s="12"/>
      <c r="N1533" s="8" t="str">
        <f>_xlfn.IFNA(VLOOKUP(C1533,'Points and Classes'!D:E,2,FALSE),"")</f>
        <v/>
      </c>
      <c r="O1533" s="8">
        <f>IF(N1533="Sportsman",0,_xlfn.IFNA(VLOOKUP(E1533,'Points and Classes'!A:B,2,FALSE),0))</f>
        <v>0</v>
      </c>
      <c r="P1533" s="8">
        <f>_xlfn.IFNA(VLOOKUP(N1533&amp;G1533,'By Class Overall'!A:F,6,FALSE),0)</f>
        <v>0</v>
      </c>
      <c r="Q1533" s="8">
        <f>_xlfn.IFNA(VLOOKUP(N1533&amp;G1533,'By Class Overall'!A:G,7,FALSE),0)</f>
        <v>0</v>
      </c>
    </row>
    <row r="1534" spans="1:17" x14ac:dyDescent="0.25">
      <c r="A1534" s="12"/>
      <c r="B1534" s="12"/>
      <c r="C1534" s="12"/>
      <c r="D1534" s="12"/>
      <c r="E1534" s="12"/>
      <c r="F1534" s="12"/>
      <c r="G1534" s="12"/>
      <c r="H1534" s="12"/>
      <c r="I1534" s="15"/>
      <c r="J1534" s="12"/>
      <c r="K1534" s="12"/>
      <c r="L1534" s="12"/>
      <c r="M1534" s="12"/>
      <c r="N1534" s="8" t="str">
        <f>_xlfn.IFNA(VLOOKUP(C1534,'Points and Classes'!D:E,2,FALSE),"")</f>
        <v/>
      </c>
      <c r="O1534" s="8">
        <f>IF(N1534="Sportsman",0,_xlfn.IFNA(VLOOKUP(E1534,'Points and Classes'!A:B,2,FALSE),0))</f>
        <v>0</v>
      </c>
      <c r="P1534" s="8">
        <f>_xlfn.IFNA(VLOOKUP(N1534&amp;G1534,'By Class Overall'!A:F,6,FALSE),0)</f>
        <v>0</v>
      </c>
      <c r="Q1534" s="8">
        <f>_xlfn.IFNA(VLOOKUP(N1534&amp;G1534,'By Class Overall'!A:G,7,FALSE),0)</f>
        <v>0</v>
      </c>
    </row>
    <row r="1535" spans="1:17" x14ac:dyDescent="0.25">
      <c r="A1535" s="12"/>
      <c r="B1535" s="12"/>
      <c r="C1535" s="12"/>
      <c r="D1535" s="12"/>
      <c r="E1535" s="12"/>
      <c r="F1535" s="12"/>
      <c r="G1535" s="12"/>
      <c r="H1535" s="12"/>
      <c r="I1535" s="15"/>
      <c r="J1535" s="12"/>
      <c r="K1535" s="12"/>
      <c r="L1535" s="12"/>
      <c r="M1535" s="12"/>
      <c r="N1535" s="8" t="str">
        <f>_xlfn.IFNA(VLOOKUP(C1535,'Points and Classes'!D:E,2,FALSE),"")</f>
        <v/>
      </c>
      <c r="O1535" s="8">
        <f>IF(N1535="Sportsman",0,_xlfn.IFNA(VLOOKUP(E1535,'Points and Classes'!A:B,2,FALSE),0))</f>
        <v>0</v>
      </c>
      <c r="P1535" s="8">
        <f>_xlfn.IFNA(VLOOKUP(N1535&amp;G1535,'By Class Overall'!A:F,6,FALSE),0)</f>
        <v>0</v>
      </c>
      <c r="Q1535" s="8">
        <f>_xlfn.IFNA(VLOOKUP(N1535&amp;G1535,'By Class Overall'!A:G,7,FALSE),0)</f>
        <v>0</v>
      </c>
    </row>
    <row r="1536" spans="1:17" x14ac:dyDescent="0.25">
      <c r="A1536" s="12"/>
      <c r="B1536" s="12"/>
      <c r="C1536" s="12"/>
      <c r="D1536" s="12"/>
      <c r="E1536" s="12"/>
      <c r="F1536" s="12"/>
      <c r="G1536" s="12"/>
      <c r="H1536" s="12"/>
      <c r="I1536" s="15"/>
      <c r="J1536" s="12"/>
      <c r="K1536" s="12"/>
      <c r="L1536" s="12"/>
      <c r="M1536" s="12"/>
      <c r="N1536" s="8" t="str">
        <f>_xlfn.IFNA(VLOOKUP(C1536,'Points and Classes'!D:E,2,FALSE),"")</f>
        <v/>
      </c>
      <c r="O1536" s="8">
        <f>IF(N1536="Sportsman",0,_xlfn.IFNA(VLOOKUP(E1536,'Points and Classes'!A:B,2,FALSE),0))</f>
        <v>0</v>
      </c>
      <c r="P1536" s="8">
        <f>_xlfn.IFNA(VLOOKUP(N1536&amp;G1536,'By Class Overall'!A:F,6,FALSE),0)</f>
        <v>0</v>
      </c>
      <c r="Q1536" s="8">
        <f>_xlfn.IFNA(VLOOKUP(N1536&amp;G1536,'By Class Overall'!A:G,7,FALSE),0)</f>
        <v>0</v>
      </c>
    </row>
    <row r="1537" spans="1:17" x14ac:dyDescent="0.25">
      <c r="A1537" s="12"/>
      <c r="B1537" s="12"/>
      <c r="C1537" s="12"/>
      <c r="D1537" s="12"/>
      <c r="E1537" s="12"/>
      <c r="F1537" s="12"/>
      <c r="G1537" s="12"/>
      <c r="H1537" s="12"/>
      <c r="I1537" s="15"/>
      <c r="J1537" s="12"/>
      <c r="K1537" s="12"/>
      <c r="L1537" s="12"/>
      <c r="M1537" s="12"/>
      <c r="N1537" s="8" t="str">
        <f>_xlfn.IFNA(VLOOKUP(C1537,'Points and Classes'!D:E,2,FALSE),"")</f>
        <v/>
      </c>
      <c r="O1537" s="8">
        <f>IF(N1537="Sportsman",0,_xlfn.IFNA(VLOOKUP(E1537,'Points and Classes'!A:B,2,FALSE),0))</f>
        <v>0</v>
      </c>
      <c r="P1537" s="8">
        <f>_xlfn.IFNA(VLOOKUP(N1537&amp;G1537,'By Class Overall'!A:F,6,FALSE),0)</f>
        <v>0</v>
      </c>
      <c r="Q1537" s="8">
        <f>_xlfn.IFNA(VLOOKUP(N1537&amp;G1537,'By Class Overall'!A:G,7,FALSE),0)</f>
        <v>0</v>
      </c>
    </row>
    <row r="1538" spans="1:17" x14ac:dyDescent="0.25">
      <c r="A1538" s="12"/>
      <c r="B1538" s="12"/>
      <c r="C1538" s="12"/>
      <c r="D1538" s="12"/>
      <c r="E1538" s="12"/>
      <c r="F1538" s="12"/>
      <c r="G1538" s="12"/>
      <c r="H1538" s="12"/>
      <c r="I1538" s="15"/>
      <c r="J1538" s="12"/>
      <c r="K1538" s="12"/>
      <c r="L1538" s="12"/>
      <c r="M1538" s="12"/>
      <c r="N1538" s="8" t="str">
        <f>_xlfn.IFNA(VLOOKUP(C1538,'Points and Classes'!D:E,2,FALSE),"")</f>
        <v/>
      </c>
      <c r="O1538" s="8">
        <f>IF(N1538="Sportsman",0,_xlfn.IFNA(VLOOKUP(E1538,'Points and Classes'!A:B,2,FALSE),0))</f>
        <v>0</v>
      </c>
      <c r="P1538" s="8">
        <f>_xlfn.IFNA(VLOOKUP(N1538&amp;G1538,'By Class Overall'!A:F,6,FALSE),0)</f>
        <v>0</v>
      </c>
      <c r="Q1538" s="8">
        <f>_xlfn.IFNA(VLOOKUP(N1538&amp;G1538,'By Class Overall'!A:G,7,FALSE),0)</f>
        <v>0</v>
      </c>
    </row>
    <row r="1539" spans="1:17" x14ac:dyDescent="0.25">
      <c r="A1539" s="12"/>
      <c r="B1539" s="12"/>
      <c r="C1539" s="12"/>
      <c r="D1539" s="12"/>
      <c r="E1539" s="12"/>
      <c r="F1539" s="12"/>
      <c r="G1539" s="12"/>
      <c r="H1539" s="12"/>
      <c r="I1539" s="15"/>
      <c r="J1539" s="15"/>
      <c r="K1539" s="12"/>
      <c r="L1539" s="12"/>
      <c r="M1539" s="12"/>
      <c r="N1539" s="8" t="str">
        <f>_xlfn.IFNA(VLOOKUP(C1539,'Points and Classes'!D:E,2,FALSE),"")</f>
        <v/>
      </c>
      <c r="O1539" s="8">
        <f>IF(N1539="Sportsman",0,_xlfn.IFNA(VLOOKUP(E1539,'Points and Classes'!A:B,2,FALSE),0))</f>
        <v>0</v>
      </c>
      <c r="P1539" s="8">
        <f>_xlfn.IFNA(VLOOKUP(N1539&amp;G1539,'By Class Overall'!A:F,6,FALSE),0)</f>
        <v>0</v>
      </c>
      <c r="Q1539" s="8">
        <f>_xlfn.IFNA(VLOOKUP(N1539&amp;G1539,'By Class Overall'!A:G,7,FALSE),0)</f>
        <v>0</v>
      </c>
    </row>
    <row r="1540" spans="1:17" x14ac:dyDescent="0.25">
      <c r="A1540" s="12"/>
      <c r="B1540" s="12"/>
      <c r="C1540" s="12"/>
      <c r="D1540" s="12"/>
      <c r="E1540" s="12"/>
      <c r="F1540" s="12"/>
      <c r="G1540" s="12"/>
      <c r="H1540" s="12"/>
      <c r="I1540" s="15"/>
      <c r="J1540" s="12"/>
      <c r="K1540" s="12"/>
      <c r="L1540" s="12"/>
      <c r="M1540" s="12"/>
      <c r="N1540" s="8" t="str">
        <f>_xlfn.IFNA(VLOOKUP(C1540,'Points and Classes'!D:E,2,FALSE),"")</f>
        <v/>
      </c>
      <c r="O1540" s="8">
        <f>IF(N1540="Sportsman",0,_xlfn.IFNA(VLOOKUP(E1540,'Points and Classes'!A:B,2,FALSE),0))</f>
        <v>0</v>
      </c>
      <c r="P1540" s="8">
        <f>_xlfn.IFNA(VLOOKUP(N1540&amp;G1540,'By Class Overall'!A:F,6,FALSE),0)</f>
        <v>0</v>
      </c>
      <c r="Q1540" s="8">
        <f>_xlfn.IFNA(VLOOKUP(N1540&amp;G1540,'By Class Overall'!A:G,7,FALSE),0)</f>
        <v>0</v>
      </c>
    </row>
    <row r="1541" spans="1:17" x14ac:dyDescent="0.25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8" t="str">
        <f>_xlfn.IFNA(VLOOKUP(C1541,'Points and Classes'!D:E,2,FALSE),"")</f>
        <v/>
      </c>
      <c r="O1541" s="8">
        <f>IF(N1541="Sportsman",0,_xlfn.IFNA(VLOOKUP(E1541,'Points and Classes'!A:B,2,FALSE),0))</f>
        <v>0</v>
      </c>
      <c r="P1541" s="8">
        <f>_xlfn.IFNA(VLOOKUP(N1541&amp;G1541,'By Class Overall'!A:F,6,FALSE),0)</f>
        <v>0</v>
      </c>
      <c r="Q1541" s="8">
        <f>_xlfn.IFNA(VLOOKUP(N1541&amp;G1541,'By Class Overall'!A:G,7,FALSE),0)</f>
        <v>0</v>
      </c>
    </row>
    <row r="1542" spans="1:17" x14ac:dyDescent="0.25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8" t="str">
        <f>_xlfn.IFNA(VLOOKUP(C1542,'Points and Classes'!D:E,2,FALSE),"")</f>
        <v/>
      </c>
      <c r="O1542" s="8">
        <f>IF(N1542="Sportsman",0,_xlfn.IFNA(VLOOKUP(E1542,'Points and Classes'!A:B,2,FALSE),0))</f>
        <v>0</v>
      </c>
      <c r="P1542" s="8">
        <f>_xlfn.IFNA(VLOOKUP(N1542&amp;G1542,'By Class Overall'!A:F,6,FALSE),0)</f>
        <v>0</v>
      </c>
      <c r="Q1542" s="8">
        <f>_xlfn.IFNA(VLOOKUP(N1542&amp;G1542,'By Class Overall'!A:G,7,FALSE),0)</f>
        <v>0</v>
      </c>
    </row>
    <row r="1543" spans="1:17" x14ac:dyDescent="0.25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8" t="str">
        <f>_xlfn.IFNA(VLOOKUP(C1543,'Points and Classes'!D:E,2,FALSE),"")</f>
        <v/>
      </c>
      <c r="O1543" s="8">
        <f>IF(N1543="Sportsman",0,_xlfn.IFNA(VLOOKUP(E1543,'Points and Classes'!A:B,2,FALSE),0))</f>
        <v>0</v>
      </c>
      <c r="P1543" s="8">
        <f>_xlfn.IFNA(VLOOKUP(N1543&amp;G1543,'By Class Overall'!A:F,6,FALSE),0)</f>
        <v>0</v>
      </c>
      <c r="Q1543" s="8">
        <f>_xlfn.IFNA(VLOOKUP(N1543&amp;G1543,'By Class Overall'!A:G,7,FALSE),0)</f>
        <v>0</v>
      </c>
    </row>
    <row r="1544" spans="1:17" x14ac:dyDescent="0.25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8" t="str">
        <f>_xlfn.IFNA(VLOOKUP(C1544,'Points and Classes'!D:E,2,FALSE),"")</f>
        <v/>
      </c>
      <c r="O1544" s="8">
        <f>IF(N1544="Sportsman",0,_xlfn.IFNA(VLOOKUP(E1544,'Points and Classes'!A:B,2,FALSE),0))</f>
        <v>0</v>
      </c>
      <c r="P1544" s="8">
        <f>_xlfn.IFNA(VLOOKUP(N1544&amp;G1544,'By Class Overall'!A:F,6,FALSE),0)</f>
        <v>0</v>
      </c>
      <c r="Q1544" s="8">
        <f>_xlfn.IFNA(VLOOKUP(N1544&amp;G1544,'By Class Overall'!A:G,7,FALSE),0)</f>
        <v>0</v>
      </c>
    </row>
    <row r="1545" spans="1:17" x14ac:dyDescent="0.25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8" t="str">
        <f>_xlfn.IFNA(VLOOKUP(C1545,'Points and Classes'!D:E,2,FALSE),"")</f>
        <v/>
      </c>
      <c r="O1545" s="8">
        <f>IF(N1545="Sportsman",0,_xlfn.IFNA(VLOOKUP(E1545,'Points and Classes'!A:B,2,FALSE),0))</f>
        <v>0</v>
      </c>
      <c r="P1545" s="8">
        <f>_xlfn.IFNA(VLOOKUP(N1545&amp;G1545,'By Class Overall'!A:F,6,FALSE),0)</f>
        <v>0</v>
      </c>
      <c r="Q1545" s="8">
        <f>_xlfn.IFNA(VLOOKUP(N1545&amp;G1545,'By Class Overall'!A:G,7,FALSE),0)</f>
        <v>0</v>
      </c>
    </row>
    <row r="1546" spans="1:17" x14ac:dyDescent="0.25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8" t="str">
        <f>_xlfn.IFNA(VLOOKUP(C1546,'Points and Classes'!D:E,2,FALSE),"")</f>
        <v/>
      </c>
      <c r="O1546" s="8">
        <f>IF(N1546="Sportsman",0,_xlfn.IFNA(VLOOKUP(E1546,'Points and Classes'!A:B,2,FALSE),0))</f>
        <v>0</v>
      </c>
      <c r="P1546" s="8">
        <f>_xlfn.IFNA(VLOOKUP(N1546&amp;G1546,'By Class Overall'!A:F,6,FALSE),0)</f>
        <v>0</v>
      </c>
      <c r="Q1546" s="8">
        <f>_xlfn.IFNA(VLOOKUP(N1546&amp;G1546,'By Class Overall'!A:G,7,FALSE),0)</f>
        <v>0</v>
      </c>
    </row>
    <row r="1547" spans="1:17" x14ac:dyDescent="0.25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8" t="str">
        <f>_xlfn.IFNA(VLOOKUP(C1547,'Points and Classes'!D:E,2,FALSE),"")</f>
        <v/>
      </c>
      <c r="O1547" s="8">
        <f>IF(N1547="Sportsman",0,_xlfn.IFNA(VLOOKUP(E1547,'Points and Classes'!A:B,2,FALSE),0))</f>
        <v>0</v>
      </c>
      <c r="P1547" s="8">
        <f>_xlfn.IFNA(VLOOKUP(N1547&amp;G1547,'By Class Overall'!A:F,6,FALSE),0)</f>
        <v>0</v>
      </c>
      <c r="Q1547" s="8">
        <f>_xlfn.IFNA(VLOOKUP(N1547&amp;G1547,'By Class Overall'!A:G,7,FALSE),0)</f>
        <v>0</v>
      </c>
    </row>
    <row r="1548" spans="1:17" x14ac:dyDescent="0.25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8" t="str">
        <f>_xlfn.IFNA(VLOOKUP(C1548,'Points and Classes'!D:E,2,FALSE),"")</f>
        <v/>
      </c>
      <c r="O1548" s="8">
        <f>IF(N1548="Sportsman",0,_xlfn.IFNA(VLOOKUP(E1548,'Points and Classes'!A:B,2,FALSE),0))</f>
        <v>0</v>
      </c>
      <c r="P1548" s="8">
        <f>_xlfn.IFNA(VLOOKUP(N1548&amp;G1548,'By Class Overall'!A:F,6,FALSE),0)</f>
        <v>0</v>
      </c>
      <c r="Q1548" s="8">
        <f>_xlfn.IFNA(VLOOKUP(N1548&amp;G1548,'By Class Overall'!A:G,7,FALSE),0)</f>
        <v>0</v>
      </c>
    </row>
    <row r="1549" spans="1:17" x14ac:dyDescent="0.25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8" t="str">
        <f>_xlfn.IFNA(VLOOKUP(C1549,'Points and Classes'!D:E,2,FALSE),"")</f>
        <v/>
      </c>
      <c r="O1549" s="8">
        <f>IF(N1549="Sportsman",0,_xlfn.IFNA(VLOOKUP(E1549,'Points and Classes'!A:B,2,FALSE),0))</f>
        <v>0</v>
      </c>
      <c r="P1549" s="8">
        <f>_xlfn.IFNA(VLOOKUP(N1549&amp;G1549,'By Class Overall'!A:F,6,FALSE),0)</f>
        <v>0</v>
      </c>
      <c r="Q1549" s="8">
        <f>_xlfn.IFNA(VLOOKUP(N1549&amp;G1549,'By Class Overall'!A:G,7,FALSE),0)</f>
        <v>0</v>
      </c>
    </row>
    <row r="1550" spans="1:17" x14ac:dyDescent="0.25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8" t="str">
        <f>_xlfn.IFNA(VLOOKUP(C1550,'Points and Classes'!D:E,2,FALSE),"")</f>
        <v/>
      </c>
      <c r="O1550" s="8">
        <f>IF(N1550="Sportsman",0,_xlfn.IFNA(VLOOKUP(E1550,'Points and Classes'!A:B,2,FALSE),0))</f>
        <v>0</v>
      </c>
      <c r="P1550" s="8">
        <f>_xlfn.IFNA(VLOOKUP(N1550&amp;G1550,'By Class Overall'!A:F,6,FALSE),0)</f>
        <v>0</v>
      </c>
      <c r="Q1550" s="8">
        <f>_xlfn.IFNA(VLOOKUP(N1550&amp;G1550,'By Class Overall'!A:G,7,FALSE),0)</f>
        <v>0</v>
      </c>
    </row>
    <row r="1551" spans="1:17" x14ac:dyDescent="0.25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8" t="str">
        <f>_xlfn.IFNA(VLOOKUP(C1551,'Points and Classes'!D:E,2,FALSE),"")</f>
        <v/>
      </c>
      <c r="O1551" s="8">
        <f>IF(N1551="Sportsman",0,_xlfn.IFNA(VLOOKUP(E1551,'Points and Classes'!A:B,2,FALSE),0))</f>
        <v>0</v>
      </c>
      <c r="P1551" s="8">
        <f>_xlfn.IFNA(VLOOKUP(N1551&amp;G1551,'By Class Overall'!A:F,6,FALSE),0)</f>
        <v>0</v>
      </c>
      <c r="Q1551" s="8">
        <f>_xlfn.IFNA(VLOOKUP(N1551&amp;G1551,'By Class Overall'!A:G,7,FALSE),0)</f>
        <v>0</v>
      </c>
    </row>
    <row r="1552" spans="1:17" x14ac:dyDescent="0.25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8" t="str">
        <f>_xlfn.IFNA(VLOOKUP(C1552,'Points and Classes'!D:E,2,FALSE),"")</f>
        <v/>
      </c>
      <c r="O1552" s="8">
        <f>IF(N1552="Sportsman",0,_xlfn.IFNA(VLOOKUP(E1552,'Points and Classes'!A:B,2,FALSE),0))</f>
        <v>0</v>
      </c>
      <c r="P1552" s="8">
        <f>_xlfn.IFNA(VLOOKUP(N1552&amp;G1552,'By Class Overall'!A:F,6,FALSE),0)</f>
        <v>0</v>
      </c>
      <c r="Q1552" s="8">
        <f>_xlfn.IFNA(VLOOKUP(N1552&amp;G1552,'By Class Overall'!A:G,7,FALSE),0)</f>
        <v>0</v>
      </c>
    </row>
    <row r="1553" spans="1:17" x14ac:dyDescent="0.25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8" t="str">
        <f>_xlfn.IFNA(VLOOKUP(C1553,'Points and Classes'!D:E,2,FALSE),"")</f>
        <v/>
      </c>
      <c r="O1553" s="8">
        <f>IF(N1553="Sportsman",0,_xlfn.IFNA(VLOOKUP(E1553,'Points and Classes'!A:B,2,FALSE),0))</f>
        <v>0</v>
      </c>
      <c r="P1553" s="8">
        <f>_xlfn.IFNA(VLOOKUP(N1553&amp;G1553,'By Class Overall'!A:F,6,FALSE),0)</f>
        <v>0</v>
      </c>
      <c r="Q1553" s="8">
        <f>_xlfn.IFNA(VLOOKUP(N1553&amp;G1553,'By Class Overall'!A:G,7,FALSE),0)</f>
        <v>0</v>
      </c>
    </row>
    <row r="1554" spans="1:17" x14ac:dyDescent="0.25">
      <c r="I1554" s="9"/>
      <c r="N1554" s="8" t="str">
        <f>_xlfn.IFNA(VLOOKUP(C1554,'Points and Classes'!D:E,2,FALSE),"")</f>
        <v/>
      </c>
      <c r="O1554" s="8">
        <v>50</v>
      </c>
      <c r="P1554" s="8">
        <f>_xlfn.IFNA(VLOOKUP(N1554&amp;G1554,'By Class Overall'!A:F,6,FALSE),0)</f>
        <v>0</v>
      </c>
      <c r="Q1554" s="8">
        <f>_xlfn.IFNA(VLOOKUP(N1554&amp;G1554,'By Class Overall'!A:G,7,FALSE),0)</f>
        <v>0</v>
      </c>
    </row>
    <row r="1555" spans="1:17" x14ac:dyDescent="0.25">
      <c r="I1555" s="9"/>
      <c r="N1555" s="8" t="str">
        <f>_xlfn.IFNA(VLOOKUP(C1555,'Points and Classes'!D:E,2,FALSE),"")</f>
        <v/>
      </c>
      <c r="O1555" s="8">
        <v>40</v>
      </c>
      <c r="P1555" s="8">
        <f>_xlfn.IFNA(VLOOKUP(N1555&amp;G1555,'By Class Overall'!A:F,6,FALSE),0)</f>
        <v>0</v>
      </c>
      <c r="Q1555" s="8">
        <f>_xlfn.IFNA(VLOOKUP(N1555&amp;G1555,'By Class Overall'!A:G,7,FALSE),0)</f>
        <v>0</v>
      </c>
    </row>
    <row r="1556" spans="1:17" x14ac:dyDescent="0.25">
      <c r="I1556" s="9"/>
      <c r="N1556" s="8" t="str">
        <f>_xlfn.IFNA(VLOOKUP(C1556,'Points and Classes'!D:E,2,FALSE),"")</f>
        <v/>
      </c>
      <c r="O1556" s="8">
        <v>32</v>
      </c>
      <c r="P1556" s="8">
        <f>_xlfn.IFNA(VLOOKUP(N1556&amp;G1556,'By Class Overall'!A:F,6,FALSE),0)</f>
        <v>0</v>
      </c>
      <c r="Q1556" s="8">
        <f>_xlfn.IFNA(VLOOKUP(N1556&amp;G1556,'By Class Overall'!A:G,7,FALSE),0)</f>
        <v>0</v>
      </c>
    </row>
    <row r="1557" spans="1:17" x14ac:dyDescent="0.25">
      <c r="I1557" s="9"/>
      <c r="N1557" s="8" t="str">
        <f>_xlfn.IFNA(VLOOKUP(C1557,'Points and Classes'!D:E,2,FALSE),"")</f>
        <v/>
      </c>
      <c r="O1557" s="8">
        <v>26</v>
      </c>
      <c r="P1557" s="8">
        <f>_xlfn.IFNA(VLOOKUP(N1557&amp;G1557,'By Class Overall'!A:F,6,FALSE),0)</f>
        <v>0</v>
      </c>
      <c r="Q1557" s="8">
        <f>_xlfn.IFNA(VLOOKUP(N1557&amp;G1557,'By Class Overall'!A:G,7,FALSE),0)</f>
        <v>0</v>
      </c>
    </row>
    <row r="1558" spans="1:17" x14ac:dyDescent="0.25">
      <c r="I1558" s="9"/>
      <c r="N1558" s="8" t="str">
        <f>_xlfn.IFNA(VLOOKUP(C1558,'Points and Classes'!D:E,2,FALSE),"")</f>
        <v/>
      </c>
      <c r="O1558" s="8">
        <v>22</v>
      </c>
      <c r="P1558" s="8">
        <f>_xlfn.IFNA(VLOOKUP(N1558&amp;G1558,'By Class Overall'!A:F,6,FALSE),0)</f>
        <v>0</v>
      </c>
      <c r="Q1558" s="8">
        <f>_xlfn.IFNA(VLOOKUP(N1558&amp;G1558,'By Class Overall'!A:G,7,FALSE),0)</f>
        <v>0</v>
      </c>
    </row>
    <row r="1559" spans="1:17" x14ac:dyDescent="0.25">
      <c r="I1559" s="9"/>
      <c r="N1559" s="8" t="str">
        <f>_xlfn.IFNA(VLOOKUP(C1559,'Points and Classes'!D:E,2,FALSE),"")</f>
        <v/>
      </c>
      <c r="O1559" s="8">
        <v>20</v>
      </c>
      <c r="P1559" s="8">
        <f>_xlfn.IFNA(VLOOKUP(N1559&amp;G1559,'By Class Overall'!A:F,6,FALSE),0)</f>
        <v>0</v>
      </c>
      <c r="Q1559" s="8">
        <f>_xlfn.IFNA(VLOOKUP(N1559&amp;G1559,'By Class Overall'!A:G,7,FALSE),0)</f>
        <v>0</v>
      </c>
    </row>
    <row r="1560" spans="1:17" x14ac:dyDescent="0.25">
      <c r="I1560" s="9"/>
      <c r="N1560" s="8" t="str">
        <f>_xlfn.IFNA(VLOOKUP(C1560,'Points and Classes'!D:E,2,FALSE),"")</f>
        <v/>
      </c>
      <c r="O1560" s="8">
        <v>18</v>
      </c>
      <c r="P1560" s="8">
        <f>_xlfn.IFNA(VLOOKUP(N1560&amp;G1560,'By Class Overall'!A:F,6,FALSE),0)</f>
        <v>0</v>
      </c>
      <c r="Q1560" s="8">
        <f>_xlfn.IFNA(VLOOKUP(N1560&amp;G1560,'By Class Overall'!A:G,7,FALSE),0)</f>
        <v>0</v>
      </c>
    </row>
    <row r="1561" spans="1:17" x14ac:dyDescent="0.25">
      <c r="I1561" s="9"/>
      <c r="N1561" s="8" t="str">
        <f>_xlfn.IFNA(VLOOKUP(C1561,'Points and Classes'!D:E,2,FALSE),"")</f>
        <v/>
      </c>
      <c r="O1561" s="8">
        <v>16</v>
      </c>
      <c r="P1561" s="8">
        <f>_xlfn.IFNA(VLOOKUP(N1561&amp;G1561,'By Class Overall'!A:F,6,FALSE),0)</f>
        <v>0</v>
      </c>
      <c r="Q1561" s="8">
        <f>_xlfn.IFNA(VLOOKUP(N1561&amp;G1561,'By Class Overall'!A:G,7,FALSE),0)</f>
        <v>0</v>
      </c>
    </row>
    <row r="1562" spans="1:17" x14ac:dyDescent="0.25">
      <c r="I1562" s="9"/>
      <c r="N1562" s="8" t="str">
        <f>_xlfn.IFNA(VLOOKUP(C1562,'Points and Classes'!D:E,2,FALSE),"")</f>
        <v/>
      </c>
      <c r="O1562" s="8">
        <v>14</v>
      </c>
      <c r="P1562" s="8">
        <f>_xlfn.IFNA(VLOOKUP(N1562&amp;G1562,'By Class Overall'!A:F,6,FALSE),0)</f>
        <v>0</v>
      </c>
      <c r="Q1562" s="8">
        <f>_xlfn.IFNA(VLOOKUP(N1562&amp;G1562,'By Class Overall'!A:G,7,FALSE),0)</f>
        <v>0</v>
      </c>
    </row>
    <row r="1563" spans="1:17" x14ac:dyDescent="0.25">
      <c r="I1563" s="9"/>
      <c r="N1563" s="8" t="str">
        <f>_xlfn.IFNA(VLOOKUP(C1563,'Points and Classes'!D:E,2,FALSE),"")</f>
        <v/>
      </c>
      <c r="O1563" s="8">
        <v>12</v>
      </c>
      <c r="P1563" s="8">
        <f>_xlfn.IFNA(VLOOKUP(N1563&amp;G1563,'By Class Overall'!A:F,6,FALSE),0)</f>
        <v>0</v>
      </c>
      <c r="Q1563" s="8">
        <f>_xlfn.IFNA(VLOOKUP(N1563&amp;G1563,'By Class Overall'!A:G,7,FALSE),0)</f>
        <v>0</v>
      </c>
    </row>
    <row r="1564" spans="1:17" x14ac:dyDescent="0.25">
      <c r="I1564" s="9"/>
      <c r="J1564" s="9"/>
      <c r="N1564" s="8" t="str">
        <f>_xlfn.IFNA(VLOOKUP(C1564,'Points and Classes'!D:E,2,FALSE),"")</f>
        <v/>
      </c>
      <c r="O1564" s="8">
        <v>10</v>
      </c>
      <c r="P1564" s="8">
        <f>_xlfn.IFNA(VLOOKUP(N1564&amp;G1564,'By Class Overall'!A:F,6,FALSE),0)</f>
        <v>0</v>
      </c>
      <c r="Q1564" s="8">
        <f>_xlfn.IFNA(VLOOKUP(N1564&amp;G1564,'By Class Overall'!A:G,7,FALSE),0)</f>
        <v>0</v>
      </c>
    </row>
    <row r="1565" spans="1:17" x14ac:dyDescent="0.25">
      <c r="I1565" s="9"/>
      <c r="N1565" s="8" t="str">
        <f>_xlfn.IFNA(VLOOKUP(C1565,'Points and Classes'!D:E,2,FALSE),"")</f>
        <v/>
      </c>
      <c r="O1565" s="8">
        <v>9</v>
      </c>
      <c r="P1565" s="8">
        <f>_xlfn.IFNA(VLOOKUP(N1565&amp;G1565,'By Class Overall'!A:F,6,FALSE),0)</f>
        <v>0</v>
      </c>
      <c r="Q1565" s="8">
        <f>_xlfn.IFNA(VLOOKUP(N1565&amp;G1565,'By Class Overall'!A:G,7,FALSE),0)</f>
        <v>0</v>
      </c>
    </row>
    <row r="1566" spans="1:17" x14ac:dyDescent="0.25">
      <c r="I1566" s="9"/>
      <c r="N1566" s="8" t="str">
        <f>_xlfn.IFNA(VLOOKUP(C1566,'Points and Classes'!D:E,2,FALSE),"")</f>
        <v/>
      </c>
      <c r="O1566" s="8">
        <v>8</v>
      </c>
      <c r="P1566" s="8">
        <f>_xlfn.IFNA(VLOOKUP(N1566&amp;G1566,'By Class Overall'!A:F,6,FALSE),0)</f>
        <v>0</v>
      </c>
      <c r="Q1566" s="8">
        <f>_xlfn.IFNA(VLOOKUP(N1566&amp;G1566,'By Class Overall'!A:G,7,FALSE),0)</f>
        <v>0</v>
      </c>
    </row>
    <row r="1567" spans="1:17" x14ac:dyDescent="0.25">
      <c r="I1567" s="9"/>
      <c r="K1567" s="9"/>
      <c r="N1567" s="8" t="str">
        <f>_xlfn.IFNA(VLOOKUP(C1567,'Points and Classes'!D:E,2,FALSE),"")</f>
        <v/>
      </c>
      <c r="O1567" s="8">
        <v>7</v>
      </c>
      <c r="P1567" s="8">
        <f>_xlfn.IFNA(VLOOKUP(N1567&amp;G1567,'By Class Overall'!A:F,6,FALSE),0)</f>
        <v>0</v>
      </c>
      <c r="Q1567" s="8">
        <f>_xlfn.IFNA(VLOOKUP(N1567&amp;G1567,'By Class Overall'!A:G,7,FALSE),0)</f>
        <v>0</v>
      </c>
    </row>
    <row r="1568" spans="1:17" x14ac:dyDescent="0.25">
      <c r="N1568" s="8" t="str">
        <f>_xlfn.IFNA(VLOOKUP(C1568,'Points and Classes'!D:E,2,FALSE),"")</f>
        <v/>
      </c>
      <c r="O1568" s="8">
        <v>0</v>
      </c>
      <c r="P1568" s="8">
        <f>_xlfn.IFNA(VLOOKUP(N1568&amp;G1568,'By Class Overall'!A:F,6,FALSE),0)</f>
        <v>0</v>
      </c>
      <c r="Q1568" s="8">
        <f>_xlfn.IFNA(VLOOKUP(N1568&amp;G1568,'By Class Overall'!A:G,7,FALSE),0)</f>
        <v>0</v>
      </c>
    </row>
    <row r="1569" spans="9:17" x14ac:dyDescent="0.25">
      <c r="N1569" s="8" t="str">
        <f>_xlfn.IFNA(VLOOKUP(C1569,'Points and Classes'!D:E,2,FALSE),"")</f>
        <v/>
      </c>
      <c r="O1569" s="8">
        <v>0</v>
      </c>
      <c r="P1569" s="8">
        <f>_xlfn.IFNA(VLOOKUP(N1569&amp;G1569,'By Class Overall'!A:F,6,FALSE),0)</f>
        <v>0</v>
      </c>
      <c r="Q1569" s="8">
        <f>_xlfn.IFNA(VLOOKUP(N1569&amp;G1569,'By Class Overall'!A:G,7,FALSE),0)</f>
        <v>0</v>
      </c>
    </row>
    <row r="1570" spans="9:17" x14ac:dyDescent="0.25">
      <c r="N1570" s="8" t="str">
        <f>_xlfn.IFNA(VLOOKUP(C1570,'Points and Classes'!D:E,2,FALSE),"")</f>
        <v/>
      </c>
      <c r="O1570" s="8">
        <v>0</v>
      </c>
      <c r="P1570" s="8">
        <f>_xlfn.IFNA(VLOOKUP(N1570&amp;G1570,'By Class Overall'!A:F,6,FALSE),0)</f>
        <v>0</v>
      </c>
      <c r="Q1570" s="8">
        <f>_xlfn.IFNA(VLOOKUP(N1570&amp;G1570,'By Class Overall'!A:G,7,FALSE),0)</f>
        <v>0</v>
      </c>
    </row>
    <row r="1571" spans="9:17" x14ac:dyDescent="0.25">
      <c r="N1571" s="8" t="str">
        <f>_xlfn.IFNA(VLOOKUP(C1571,'Points and Classes'!D:E,2,FALSE),"")</f>
        <v/>
      </c>
      <c r="O1571" s="8">
        <v>0</v>
      </c>
      <c r="P1571" s="8">
        <f>_xlfn.IFNA(VLOOKUP(N1571&amp;G1571,'By Class Overall'!A:F,6,FALSE),0)</f>
        <v>0</v>
      </c>
      <c r="Q1571" s="8">
        <f>_xlfn.IFNA(VLOOKUP(N1571&amp;G1571,'By Class Overall'!A:G,7,FALSE),0)</f>
        <v>0</v>
      </c>
    </row>
    <row r="1572" spans="9:17" x14ac:dyDescent="0.25">
      <c r="N1572" s="8" t="str">
        <f>_xlfn.IFNA(VLOOKUP(C1572,'Points and Classes'!D:E,2,FALSE),"")</f>
        <v/>
      </c>
      <c r="O1572" s="8">
        <v>0</v>
      </c>
      <c r="P1572" s="8">
        <f>_xlfn.IFNA(VLOOKUP(N1572&amp;G1572,'By Class Overall'!A:F,6,FALSE),0)</f>
        <v>0</v>
      </c>
      <c r="Q1572" s="8">
        <f>_xlfn.IFNA(VLOOKUP(N1572&amp;G1572,'By Class Overall'!A:G,7,FALSE),0)</f>
        <v>0</v>
      </c>
    </row>
    <row r="1573" spans="9:17" x14ac:dyDescent="0.25">
      <c r="N1573" s="8" t="str">
        <f>_xlfn.IFNA(VLOOKUP(C1573,'Points and Classes'!D:E,2,FALSE),"")</f>
        <v/>
      </c>
      <c r="O1573" s="8">
        <v>0</v>
      </c>
      <c r="P1573" s="8">
        <f>_xlfn.IFNA(VLOOKUP(N1573&amp;G1573,'By Class Overall'!A:F,6,FALSE),0)</f>
        <v>0</v>
      </c>
      <c r="Q1573" s="8">
        <f>_xlfn.IFNA(VLOOKUP(N1573&amp;G1573,'By Class Overall'!A:G,7,FALSE),0)</f>
        <v>0</v>
      </c>
    </row>
    <row r="1574" spans="9:17" x14ac:dyDescent="0.25">
      <c r="N1574" s="8" t="str">
        <f>_xlfn.IFNA(VLOOKUP(C1574,'Points and Classes'!D:E,2,FALSE),"")</f>
        <v/>
      </c>
      <c r="O1574" s="8">
        <v>0</v>
      </c>
      <c r="P1574" s="8">
        <f>_xlfn.IFNA(VLOOKUP(N1574&amp;G1574,'By Class Overall'!A:F,6,FALSE),0)</f>
        <v>0</v>
      </c>
      <c r="Q1574" s="8">
        <f>_xlfn.IFNA(VLOOKUP(N1574&amp;G1574,'By Class Overall'!A:G,7,FALSE),0)</f>
        <v>0</v>
      </c>
    </row>
    <row r="1575" spans="9:17" x14ac:dyDescent="0.25">
      <c r="N1575" s="8" t="str">
        <f>_xlfn.IFNA(VLOOKUP(C1575,'Points and Classes'!D:E,2,FALSE),"")</f>
        <v/>
      </c>
      <c r="O1575" s="8">
        <v>0</v>
      </c>
      <c r="P1575" s="8">
        <f>_xlfn.IFNA(VLOOKUP(N1575&amp;G1575,'By Class Overall'!A:F,6,FALSE),0)</f>
        <v>0</v>
      </c>
      <c r="Q1575" s="8">
        <f>_xlfn.IFNA(VLOOKUP(N1575&amp;G1575,'By Class Overall'!A:G,7,FALSE),0)</f>
        <v>0</v>
      </c>
    </row>
    <row r="1576" spans="9:17" x14ac:dyDescent="0.25">
      <c r="N1576" s="8" t="str">
        <f>_xlfn.IFNA(VLOOKUP(C1576,'Points and Classes'!D:E,2,FALSE),"")</f>
        <v/>
      </c>
      <c r="O1576" s="8">
        <v>0</v>
      </c>
      <c r="P1576" s="8">
        <f>_xlfn.IFNA(VLOOKUP(N1576&amp;G1576,'By Class Overall'!A:F,6,FALSE),0)</f>
        <v>0</v>
      </c>
      <c r="Q1576" s="8">
        <f>_xlfn.IFNA(VLOOKUP(N1576&amp;G1576,'By Class Overall'!A:G,7,FALSE),0)</f>
        <v>0</v>
      </c>
    </row>
    <row r="1577" spans="9:17" x14ac:dyDescent="0.25">
      <c r="N1577" s="8" t="str">
        <f>_xlfn.IFNA(VLOOKUP(C1577,'Points and Classes'!D:E,2,FALSE),"")</f>
        <v/>
      </c>
      <c r="O1577" s="8">
        <v>0</v>
      </c>
      <c r="P1577" s="8">
        <f>_xlfn.IFNA(VLOOKUP(N1577&amp;G1577,'By Class Overall'!A:F,6,FALSE),0)</f>
        <v>0</v>
      </c>
      <c r="Q1577" s="8">
        <f>_xlfn.IFNA(VLOOKUP(N1577&amp;G1577,'By Class Overall'!A:G,7,FALSE),0)</f>
        <v>0</v>
      </c>
    </row>
    <row r="1578" spans="9:17" x14ac:dyDescent="0.25">
      <c r="N1578" s="8" t="str">
        <f>_xlfn.IFNA(VLOOKUP(C1578,'Points and Classes'!D:E,2,FALSE),"")</f>
        <v/>
      </c>
      <c r="O1578" s="8">
        <v>0</v>
      </c>
      <c r="P1578" s="8">
        <f>_xlfn.IFNA(VLOOKUP(N1578&amp;G1578,'By Class Overall'!A:F,6,FALSE),0)</f>
        <v>0</v>
      </c>
      <c r="Q1578" s="8">
        <f>_xlfn.IFNA(VLOOKUP(N1578&amp;G1578,'By Class Overall'!A:G,7,FALSE),0)</f>
        <v>0</v>
      </c>
    </row>
    <row r="1579" spans="9:17" x14ac:dyDescent="0.25">
      <c r="I1579" s="9"/>
      <c r="N1579" s="8" t="str">
        <f>_xlfn.IFNA(VLOOKUP(C1579,'Points and Classes'!D:E,2,FALSE),"")</f>
        <v/>
      </c>
      <c r="O1579" s="8">
        <v>50</v>
      </c>
      <c r="P1579" s="8">
        <f>_xlfn.IFNA(VLOOKUP(N1579&amp;G1579,'By Class Overall'!A:F,6,FALSE),0)</f>
        <v>0</v>
      </c>
      <c r="Q1579" s="8">
        <f>_xlfn.IFNA(VLOOKUP(N1579&amp;G1579,'By Class Overall'!A:G,7,FALSE),0)</f>
        <v>0</v>
      </c>
    </row>
    <row r="1580" spans="9:17" x14ac:dyDescent="0.25">
      <c r="I1580" s="9"/>
      <c r="N1580" s="8" t="str">
        <f>_xlfn.IFNA(VLOOKUP(C1580,'Points and Classes'!D:E,2,FALSE),"")</f>
        <v/>
      </c>
      <c r="O1580" s="8">
        <v>40</v>
      </c>
      <c r="P1580" s="8">
        <f>_xlfn.IFNA(VLOOKUP(N1580&amp;G1580,'By Class Overall'!A:F,6,FALSE),0)</f>
        <v>0</v>
      </c>
      <c r="Q1580" s="8">
        <f>_xlfn.IFNA(VLOOKUP(N1580&amp;G1580,'By Class Overall'!A:G,7,FALSE),0)</f>
        <v>0</v>
      </c>
    </row>
    <row r="1581" spans="9:17" x14ac:dyDescent="0.25">
      <c r="I1581" s="9"/>
      <c r="N1581" s="8" t="str">
        <f>_xlfn.IFNA(VLOOKUP(C1581,'Points and Classes'!D:E,2,FALSE),"")</f>
        <v/>
      </c>
      <c r="O1581" s="8">
        <v>32</v>
      </c>
      <c r="P1581" s="8">
        <f>_xlfn.IFNA(VLOOKUP(N1581&amp;G1581,'By Class Overall'!A:F,6,FALSE),0)</f>
        <v>0</v>
      </c>
      <c r="Q1581" s="8">
        <f>_xlfn.IFNA(VLOOKUP(N1581&amp;G1581,'By Class Overall'!A:G,7,FALSE),0)</f>
        <v>0</v>
      </c>
    </row>
    <row r="1582" spans="9:17" x14ac:dyDescent="0.25">
      <c r="I1582" s="9"/>
      <c r="N1582" s="8" t="str">
        <f>_xlfn.IFNA(VLOOKUP(C1582,'Points and Classes'!D:E,2,FALSE),"")</f>
        <v/>
      </c>
      <c r="O1582" s="8">
        <v>26</v>
      </c>
      <c r="P1582" s="8">
        <f>_xlfn.IFNA(VLOOKUP(N1582&amp;G1582,'By Class Overall'!A:F,6,FALSE),0)</f>
        <v>0</v>
      </c>
      <c r="Q1582" s="8">
        <f>_xlfn.IFNA(VLOOKUP(N1582&amp;G1582,'By Class Overall'!A:G,7,FALSE),0)</f>
        <v>0</v>
      </c>
    </row>
    <row r="1583" spans="9:17" x14ac:dyDescent="0.25">
      <c r="I1583" s="9"/>
      <c r="N1583" s="8" t="str">
        <f>_xlfn.IFNA(VLOOKUP(C1583,'Points and Classes'!D:E,2,FALSE),"")</f>
        <v/>
      </c>
      <c r="O1583" s="8">
        <v>22</v>
      </c>
      <c r="P1583" s="8">
        <f>_xlfn.IFNA(VLOOKUP(N1583&amp;G1583,'By Class Overall'!A:F,6,FALSE),0)</f>
        <v>0</v>
      </c>
      <c r="Q1583" s="8">
        <f>_xlfn.IFNA(VLOOKUP(N1583&amp;G1583,'By Class Overall'!A:G,7,FALSE),0)</f>
        <v>0</v>
      </c>
    </row>
    <row r="1584" spans="9:17" x14ac:dyDescent="0.25">
      <c r="I1584" s="9"/>
      <c r="N1584" s="8" t="str">
        <f>_xlfn.IFNA(VLOOKUP(C1584,'Points and Classes'!D:E,2,FALSE),"")</f>
        <v/>
      </c>
      <c r="O1584" s="8">
        <v>20</v>
      </c>
      <c r="P1584" s="8">
        <f>_xlfn.IFNA(VLOOKUP(N1584&amp;G1584,'By Class Overall'!A:F,6,FALSE),0)</f>
        <v>0</v>
      </c>
      <c r="Q1584" s="8">
        <f>_xlfn.IFNA(VLOOKUP(N1584&amp;G1584,'By Class Overall'!A:G,7,FALSE),0)</f>
        <v>0</v>
      </c>
    </row>
    <row r="1585" spans="9:17" x14ac:dyDescent="0.25">
      <c r="I1585" s="9"/>
      <c r="N1585" s="8" t="str">
        <f>_xlfn.IFNA(VLOOKUP(C1585,'Points and Classes'!D:E,2,FALSE),"")</f>
        <v/>
      </c>
      <c r="O1585" s="8">
        <v>18</v>
      </c>
      <c r="P1585" s="8">
        <f>_xlfn.IFNA(VLOOKUP(N1585&amp;G1585,'By Class Overall'!A:F,6,FALSE),0)</f>
        <v>0</v>
      </c>
      <c r="Q1585" s="8">
        <f>_xlfn.IFNA(VLOOKUP(N1585&amp;G1585,'By Class Overall'!A:G,7,FALSE),0)</f>
        <v>0</v>
      </c>
    </row>
    <row r="1586" spans="9:17" x14ac:dyDescent="0.25">
      <c r="I1586" s="9"/>
      <c r="N1586" s="8" t="str">
        <f>_xlfn.IFNA(VLOOKUP(C1586,'Points and Classes'!D:E,2,FALSE),"")</f>
        <v/>
      </c>
      <c r="O1586" s="8">
        <v>16</v>
      </c>
      <c r="P1586" s="8">
        <f>_xlfn.IFNA(VLOOKUP(N1586&amp;G1586,'By Class Overall'!A:F,6,FALSE),0)</f>
        <v>0</v>
      </c>
      <c r="Q1586" s="8">
        <f>_xlfn.IFNA(VLOOKUP(N1586&amp;G1586,'By Class Overall'!A:G,7,FALSE),0)</f>
        <v>0</v>
      </c>
    </row>
    <row r="1587" spans="9:17" x14ac:dyDescent="0.25">
      <c r="I1587" s="9"/>
      <c r="N1587" s="8" t="str">
        <f>_xlfn.IFNA(VLOOKUP(C1587,'Points and Classes'!D:E,2,FALSE),"")</f>
        <v/>
      </c>
      <c r="O1587" s="8">
        <v>14</v>
      </c>
      <c r="P1587" s="8">
        <f>_xlfn.IFNA(VLOOKUP(N1587&amp;G1587,'By Class Overall'!A:F,6,FALSE),0)</f>
        <v>0</v>
      </c>
      <c r="Q1587" s="8">
        <f>_xlfn.IFNA(VLOOKUP(N1587&amp;G1587,'By Class Overall'!A:G,7,FALSE),0)</f>
        <v>0</v>
      </c>
    </row>
    <row r="1588" spans="9:17" x14ac:dyDescent="0.25">
      <c r="I1588" s="9"/>
      <c r="N1588" s="8" t="str">
        <f>_xlfn.IFNA(VLOOKUP(C1588,'Points and Classes'!D:E,2,FALSE),"")</f>
        <v/>
      </c>
      <c r="O1588" s="8">
        <v>12</v>
      </c>
      <c r="P1588" s="8">
        <f>_xlfn.IFNA(VLOOKUP(N1588&amp;G1588,'By Class Overall'!A:F,6,FALSE),0)</f>
        <v>0</v>
      </c>
      <c r="Q1588" s="8">
        <f>_xlfn.IFNA(VLOOKUP(N1588&amp;G1588,'By Class Overall'!A:G,7,FALSE),0)</f>
        <v>0</v>
      </c>
    </row>
    <row r="1589" spans="9:17" x14ac:dyDescent="0.25">
      <c r="I1589" s="9"/>
      <c r="N1589" s="8" t="str">
        <f>_xlfn.IFNA(VLOOKUP(C1589,'Points and Classes'!D:E,2,FALSE),"")</f>
        <v/>
      </c>
      <c r="O1589" s="8">
        <v>10</v>
      </c>
      <c r="P1589" s="8">
        <f>_xlfn.IFNA(VLOOKUP(N1589&amp;G1589,'By Class Overall'!A:F,6,FALSE),0)</f>
        <v>0</v>
      </c>
      <c r="Q1589" s="8">
        <f>_xlfn.IFNA(VLOOKUP(N1589&amp;G1589,'By Class Overall'!A:G,7,FALSE),0)</f>
        <v>0</v>
      </c>
    </row>
    <row r="1590" spans="9:17" x14ac:dyDescent="0.25">
      <c r="I1590" s="9"/>
      <c r="N1590" s="8" t="str">
        <f>_xlfn.IFNA(VLOOKUP(C1590,'Points and Classes'!D:E,2,FALSE),"")</f>
        <v/>
      </c>
      <c r="O1590" s="8">
        <v>9</v>
      </c>
      <c r="P1590" s="8">
        <f>_xlfn.IFNA(VLOOKUP(N1590&amp;G1590,'By Class Overall'!A:F,6,FALSE),0)</f>
        <v>0</v>
      </c>
      <c r="Q1590" s="8">
        <f>_xlfn.IFNA(VLOOKUP(N1590&amp;G1590,'By Class Overall'!A:G,7,FALSE),0)</f>
        <v>0</v>
      </c>
    </row>
    <row r="1591" spans="9:17" x14ac:dyDescent="0.25">
      <c r="I1591" s="9"/>
      <c r="N1591" s="8" t="str">
        <f>_xlfn.IFNA(VLOOKUP(C1591,'Points and Classes'!D:E,2,FALSE),"")</f>
        <v/>
      </c>
      <c r="O1591" s="8">
        <v>8</v>
      </c>
      <c r="P1591" s="8">
        <f>_xlfn.IFNA(VLOOKUP(N1591&amp;G1591,'By Class Overall'!A:F,6,FALSE),0)</f>
        <v>0</v>
      </c>
      <c r="Q1591" s="8">
        <f>_xlfn.IFNA(VLOOKUP(N1591&amp;G1591,'By Class Overall'!A:G,7,FALSE),0)</f>
        <v>0</v>
      </c>
    </row>
    <row r="1592" spans="9:17" x14ac:dyDescent="0.25">
      <c r="I1592" s="9"/>
      <c r="J1592" s="9"/>
      <c r="N1592" s="8" t="str">
        <f>_xlfn.IFNA(VLOOKUP(C1592,'Points and Classes'!D:E,2,FALSE),"")</f>
        <v/>
      </c>
      <c r="O1592" s="8">
        <v>7</v>
      </c>
      <c r="P1592" s="8">
        <f>_xlfn.IFNA(VLOOKUP(N1592&amp;G1592,'By Class Overall'!A:F,6,FALSE),0)</f>
        <v>0</v>
      </c>
      <c r="Q1592" s="8">
        <f>_xlfn.IFNA(VLOOKUP(N1592&amp;G1592,'By Class Overall'!A:G,7,FALSE),0)</f>
        <v>0</v>
      </c>
    </row>
    <row r="1593" spans="9:17" x14ac:dyDescent="0.25">
      <c r="I1593" s="9"/>
      <c r="J1593" s="9"/>
      <c r="N1593" s="8" t="str">
        <f>_xlfn.IFNA(VLOOKUP(C1593,'Points and Classes'!D:E,2,FALSE),"")</f>
        <v/>
      </c>
      <c r="O1593" s="8">
        <v>6</v>
      </c>
      <c r="P1593" s="8">
        <f>_xlfn.IFNA(VLOOKUP(N1593&amp;G1593,'By Class Overall'!A:F,6,FALSE),0)</f>
        <v>0</v>
      </c>
      <c r="Q1593" s="8">
        <f>_xlfn.IFNA(VLOOKUP(N1593&amp;G1593,'By Class Overall'!A:G,7,FALSE),0)</f>
        <v>0</v>
      </c>
    </row>
    <row r="1594" spans="9:17" x14ac:dyDescent="0.25">
      <c r="I1594" s="9"/>
      <c r="J1594" s="9"/>
      <c r="N1594" s="8" t="str">
        <f>_xlfn.IFNA(VLOOKUP(C1594,'Points and Classes'!D:E,2,FALSE),"")</f>
        <v/>
      </c>
      <c r="O1594" s="8">
        <v>5</v>
      </c>
      <c r="P1594" s="8">
        <f>_xlfn.IFNA(VLOOKUP(N1594&amp;G1594,'By Class Overall'!A:F,6,FALSE),0)</f>
        <v>0</v>
      </c>
      <c r="Q1594" s="8">
        <f>_xlfn.IFNA(VLOOKUP(N1594&amp;G1594,'By Class Overall'!A:G,7,FALSE),0)</f>
        <v>0</v>
      </c>
    </row>
    <row r="1595" spans="9:17" x14ac:dyDescent="0.25">
      <c r="N1595" s="8" t="str">
        <f>_xlfn.IFNA(VLOOKUP(C1595,'Points and Classes'!D:E,2,FALSE),"")</f>
        <v/>
      </c>
      <c r="O1595" s="8">
        <v>0</v>
      </c>
      <c r="P1595" s="8">
        <f>_xlfn.IFNA(VLOOKUP(N1595&amp;G1595,'By Class Overall'!A:F,6,FALSE),0)</f>
        <v>0</v>
      </c>
      <c r="Q1595" s="8">
        <f>_xlfn.IFNA(VLOOKUP(N1595&amp;G1595,'By Class Overall'!A:G,7,FALSE),0)</f>
        <v>0</v>
      </c>
    </row>
    <row r="1596" spans="9:17" x14ac:dyDescent="0.25">
      <c r="N1596" s="8" t="str">
        <f>_xlfn.IFNA(VLOOKUP(C1596,'Points and Classes'!D:E,2,FALSE),"")</f>
        <v/>
      </c>
      <c r="O1596" s="8">
        <v>0</v>
      </c>
      <c r="P1596" s="8">
        <f>_xlfn.IFNA(VLOOKUP(N1596&amp;G1596,'By Class Overall'!A:F,6,FALSE),0)</f>
        <v>0</v>
      </c>
      <c r="Q1596" s="8">
        <f>_xlfn.IFNA(VLOOKUP(N1596&amp;G1596,'By Class Overall'!A:G,7,FALSE),0)</f>
        <v>0</v>
      </c>
    </row>
    <row r="1597" spans="9:17" x14ac:dyDescent="0.25">
      <c r="N1597" s="8" t="str">
        <f>_xlfn.IFNA(VLOOKUP(C1597,'Points and Classes'!D:E,2,FALSE),"")</f>
        <v/>
      </c>
      <c r="O1597" s="8">
        <v>0</v>
      </c>
      <c r="P1597" s="8">
        <f>_xlfn.IFNA(VLOOKUP(N1597&amp;G1597,'By Class Overall'!A:F,6,FALSE),0)</f>
        <v>0</v>
      </c>
      <c r="Q1597" s="8">
        <f>_xlfn.IFNA(VLOOKUP(N1597&amp;G1597,'By Class Overall'!A:G,7,FALSE),0)</f>
        <v>0</v>
      </c>
    </row>
    <row r="1598" spans="9:17" x14ac:dyDescent="0.25">
      <c r="N1598" s="8" t="str">
        <f>_xlfn.IFNA(VLOOKUP(C1598,'Points and Classes'!D:E,2,FALSE),"")</f>
        <v/>
      </c>
      <c r="O1598" s="8">
        <v>0</v>
      </c>
      <c r="P1598" s="8">
        <f>_xlfn.IFNA(VLOOKUP(N1598&amp;G1598,'By Class Overall'!A:F,6,FALSE),0)</f>
        <v>0</v>
      </c>
      <c r="Q1598" s="8">
        <f>_xlfn.IFNA(VLOOKUP(N1598&amp;G1598,'By Class Overall'!A:G,7,FALSE),0)</f>
        <v>0</v>
      </c>
    </row>
    <row r="1599" spans="9:17" x14ac:dyDescent="0.25">
      <c r="N1599" s="8" t="str">
        <f>_xlfn.IFNA(VLOOKUP(C1599,'Points and Classes'!D:E,2,FALSE),"")</f>
        <v/>
      </c>
      <c r="O1599" s="8">
        <v>0</v>
      </c>
      <c r="P1599" s="8">
        <f>_xlfn.IFNA(VLOOKUP(N1599&amp;G1599,'By Class Overall'!A:F,6,FALSE),0)</f>
        <v>0</v>
      </c>
      <c r="Q1599" s="8">
        <f>_xlfn.IFNA(VLOOKUP(N1599&amp;G1599,'By Class Overall'!A:G,7,FALSE),0)</f>
        <v>0</v>
      </c>
    </row>
    <row r="1600" spans="9:17" x14ac:dyDescent="0.25">
      <c r="N1600" s="8" t="str">
        <f>_xlfn.IFNA(VLOOKUP(C1600,'Points and Classes'!D:E,2,FALSE),"")</f>
        <v/>
      </c>
      <c r="O1600" s="8">
        <v>0</v>
      </c>
      <c r="P1600" s="8">
        <f>_xlfn.IFNA(VLOOKUP(N1600&amp;G1600,'By Class Overall'!A:F,6,FALSE),0)</f>
        <v>0</v>
      </c>
      <c r="Q1600" s="8">
        <f>_xlfn.IFNA(VLOOKUP(N1600&amp;G1600,'By Class Overall'!A:G,7,FALSE),0)</f>
        <v>0</v>
      </c>
    </row>
    <row r="1601" spans="9:17" x14ac:dyDescent="0.25">
      <c r="N1601" s="8" t="str">
        <f>_xlfn.IFNA(VLOOKUP(C1601,'Points and Classes'!D:E,2,FALSE),"")</f>
        <v/>
      </c>
      <c r="O1601" s="8">
        <v>0</v>
      </c>
      <c r="P1601" s="8">
        <f>_xlfn.IFNA(VLOOKUP(N1601&amp;G1601,'By Class Overall'!A:F,6,FALSE),0)</f>
        <v>0</v>
      </c>
      <c r="Q1601" s="8">
        <f>_xlfn.IFNA(VLOOKUP(N1601&amp;G1601,'By Class Overall'!A:G,7,FALSE),0)</f>
        <v>0</v>
      </c>
    </row>
    <row r="1602" spans="9:17" x14ac:dyDescent="0.25">
      <c r="N1602" s="8" t="str">
        <f>_xlfn.IFNA(VLOOKUP(C1602,'Points and Classes'!D:E,2,FALSE),"")</f>
        <v/>
      </c>
      <c r="O1602" s="8">
        <v>0</v>
      </c>
      <c r="P1602" s="8">
        <f>_xlfn.IFNA(VLOOKUP(N1602&amp;G1602,'By Class Overall'!A:F,6,FALSE),0)</f>
        <v>0</v>
      </c>
      <c r="Q1602" s="8">
        <f>_xlfn.IFNA(VLOOKUP(N1602&amp;G1602,'By Class Overall'!A:G,7,FALSE),0)</f>
        <v>0</v>
      </c>
    </row>
    <row r="1603" spans="9:17" x14ac:dyDescent="0.25">
      <c r="I1603" s="9"/>
      <c r="N1603" s="8" t="str">
        <f>_xlfn.IFNA(VLOOKUP(C1603,'Points and Classes'!D:E,2,FALSE),"")</f>
        <v/>
      </c>
      <c r="O1603" s="8">
        <v>50</v>
      </c>
      <c r="P1603" s="8">
        <f>_xlfn.IFNA(VLOOKUP(N1603&amp;G1603,'By Class Overall'!A:F,6,FALSE),0)</f>
        <v>0</v>
      </c>
      <c r="Q1603" s="8">
        <f>_xlfn.IFNA(VLOOKUP(N1603&amp;G1603,'By Class Overall'!A:G,7,FALSE),0)</f>
        <v>0</v>
      </c>
    </row>
    <row r="1604" spans="9:17" x14ac:dyDescent="0.25">
      <c r="I1604" s="9"/>
      <c r="N1604" s="8" t="str">
        <f>_xlfn.IFNA(VLOOKUP(C1604,'Points and Classes'!D:E,2,FALSE),"")</f>
        <v/>
      </c>
      <c r="O1604" s="8">
        <v>40</v>
      </c>
      <c r="P1604" s="8">
        <f>_xlfn.IFNA(VLOOKUP(N1604&amp;G1604,'By Class Overall'!A:F,6,FALSE),0)</f>
        <v>0</v>
      </c>
      <c r="Q1604" s="8">
        <f>_xlfn.IFNA(VLOOKUP(N1604&amp;G1604,'By Class Overall'!A:G,7,FALSE),0)</f>
        <v>0</v>
      </c>
    </row>
    <row r="1605" spans="9:17" x14ac:dyDescent="0.25">
      <c r="I1605" s="9"/>
      <c r="N1605" s="8" t="str">
        <f>_xlfn.IFNA(VLOOKUP(C1605,'Points and Classes'!D:E,2,FALSE),"")</f>
        <v/>
      </c>
      <c r="O1605" s="8">
        <v>32</v>
      </c>
      <c r="P1605" s="8">
        <f>_xlfn.IFNA(VLOOKUP(N1605&amp;G1605,'By Class Overall'!A:F,6,FALSE),0)</f>
        <v>0</v>
      </c>
      <c r="Q1605" s="8">
        <f>_xlfn.IFNA(VLOOKUP(N1605&amp;G1605,'By Class Overall'!A:G,7,FALSE),0)</f>
        <v>0</v>
      </c>
    </row>
    <row r="1606" spans="9:17" x14ac:dyDescent="0.25">
      <c r="I1606" s="9"/>
      <c r="N1606" s="8" t="str">
        <f>_xlfn.IFNA(VLOOKUP(C1606,'Points and Classes'!D:E,2,FALSE),"")</f>
        <v/>
      </c>
      <c r="O1606" s="8">
        <v>26</v>
      </c>
      <c r="P1606" s="8">
        <f>_xlfn.IFNA(VLOOKUP(N1606&amp;G1606,'By Class Overall'!A:F,6,FALSE),0)</f>
        <v>0</v>
      </c>
      <c r="Q1606" s="8">
        <f>_xlfn.IFNA(VLOOKUP(N1606&amp;G1606,'By Class Overall'!A:G,7,FALSE),0)</f>
        <v>0</v>
      </c>
    </row>
    <row r="1607" spans="9:17" x14ac:dyDescent="0.25">
      <c r="I1607" s="9"/>
      <c r="N1607" s="8" t="str">
        <f>_xlfn.IFNA(VLOOKUP(C1607,'Points and Classes'!D:E,2,FALSE),"")</f>
        <v/>
      </c>
      <c r="O1607" s="8">
        <v>22</v>
      </c>
      <c r="P1607" s="8">
        <f>_xlfn.IFNA(VLOOKUP(N1607&amp;G1607,'By Class Overall'!A:F,6,FALSE),0)</f>
        <v>0</v>
      </c>
      <c r="Q1607" s="8">
        <f>_xlfn.IFNA(VLOOKUP(N1607&amp;G1607,'By Class Overall'!A:G,7,FALSE),0)</f>
        <v>0</v>
      </c>
    </row>
    <row r="1608" spans="9:17" x14ac:dyDescent="0.25">
      <c r="I1608" s="9"/>
      <c r="N1608" s="8" t="str">
        <f>_xlfn.IFNA(VLOOKUP(C1608,'Points and Classes'!D:E,2,FALSE),"")</f>
        <v/>
      </c>
      <c r="O1608" s="8">
        <v>20</v>
      </c>
      <c r="P1608" s="8">
        <f>_xlfn.IFNA(VLOOKUP(N1608&amp;G1608,'By Class Overall'!A:F,6,FALSE),0)</f>
        <v>0</v>
      </c>
      <c r="Q1608" s="8">
        <f>_xlfn.IFNA(VLOOKUP(N1608&amp;G1608,'By Class Overall'!A:G,7,FALSE),0)</f>
        <v>0</v>
      </c>
    </row>
    <row r="1609" spans="9:17" x14ac:dyDescent="0.25">
      <c r="I1609" s="9"/>
      <c r="N1609" s="8" t="str">
        <f>_xlfn.IFNA(VLOOKUP(C1609,'Points and Classes'!D:E,2,FALSE),"")</f>
        <v/>
      </c>
      <c r="O1609" s="8">
        <v>18</v>
      </c>
      <c r="P1609" s="8">
        <f>_xlfn.IFNA(VLOOKUP(N1609&amp;G1609,'By Class Overall'!A:F,6,FALSE),0)</f>
        <v>0</v>
      </c>
      <c r="Q1609" s="8">
        <f>_xlfn.IFNA(VLOOKUP(N1609&amp;G1609,'By Class Overall'!A:G,7,FALSE),0)</f>
        <v>0</v>
      </c>
    </row>
    <row r="1610" spans="9:17" x14ac:dyDescent="0.25">
      <c r="I1610" s="9"/>
      <c r="N1610" s="8" t="str">
        <f>_xlfn.IFNA(VLOOKUP(C1610,'Points and Classes'!D:E,2,FALSE),"")</f>
        <v/>
      </c>
      <c r="O1610" s="8">
        <v>16</v>
      </c>
      <c r="P1610" s="8">
        <f>_xlfn.IFNA(VLOOKUP(N1610&amp;G1610,'By Class Overall'!A:F,6,FALSE),0)</f>
        <v>0</v>
      </c>
      <c r="Q1610" s="8">
        <f>_xlfn.IFNA(VLOOKUP(N1610&amp;G1610,'By Class Overall'!A:G,7,FALSE),0)</f>
        <v>0</v>
      </c>
    </row>
    <row r="1611" spans="9:17" x14ac:dyDescent="0.25">
      <c r="I1611" s="9"/>
      <c r="N1611" s="8" t="str">
        <f>_xlfn.IFNA(VLOOKUP(C1611,'Points and Classes'!D:E,2,FALSE),"")</f>
        <v/>
      </c>
      <c r="O1611" s="8">
        <v>14</v>
      </c>
      <c r="P1611" s="8">
        <f>_xlfn.IFNA(VLOOKUP(N1611&amp;G1611,'By Class Overall'!A:F,6,FALSE),0)</f>
        <v>0</v>
      </c>
      <c r="Q1611" s="8">
        <f>_xlfn.IFNA(VLOOKUP(N1611&amp;G1611,'By Class Overall'!A:G,7,FALSE),0)</f>
        <v>0</v>
      </c>
    </row>
    <row r="1612" spans="9:17" x14ac:dyDescent="0.25">
      <c r="I1612" s="9"/>
      <c r="N1612" s="8" t="str">
        <f>_xlfn.IFNA(VLOOKUP(C1612,'Points and Classes'!D:E,2,FALSE),"")</f>
        <v/>
      </c>
      <c r="O1612" s="8">
        <v>12</v>
      </c>
      <c r="P1612" s="8">
        <f>_xlfn.IFNA(VLOOKUP(N1612&amp;G1612,'By Class Overall'!A:F,6,FALSE),0)</f>
        <v>0</v>
      </c>
      <c r="Q1612" s="8">
        <f>_xlfn.IFNA(VLOOKUP(N1612&amp;G1612,'By Class Overall'!A:G,7,FALSE),0)</f>
        <v>0</v>
      </c>
    </row>
    <row r="1613" spans="9:17" x14ac:dyDescent="0.25">
      <c r="I1613" s="9"/>
      <c r="J1613" s="9"/>
      <c r="N1613" s="8" t="str">
        <f>_xlfn.IFNA(VLOOKUP(C1613,'Points and Classes'!D:E,2,FALSE),"")</f>
        <v/>
      </c>
      <c r="O1613" s="8">
        <v>10</v>
      </c>
      <c r="P1613" s="8">
        <f>_xlfn.IFNA(VLOOKUP(N1613&amp;G1613,'By Class Overall'!A:F,6,FALSE),0)</f>
        <v>0</v>
      </c>
      <c r="Q1613" s="8">
        <f>_xlfn.IFNA(VLOOKUP(N1613&amp;G1613,'By Class Overall'!A:G,7,FALSE),0)</f>
        <v>0</v>
      </c>
    </row>
    <row r="1614" spans="9:17" x14ac:dyDescent="0.25">
      <c r="I1614" s="9"/>
      <c r="J1614" s="9"/>
      <c r="N1614" s="8" t="str">
        <f>_xlfn.IFNA(VLOOKUP(C1614,'Points and Classes'!D:E,2,FALSE),"")</f>
        <v/>
      </c>
      <c r="O1614" s="8">
        <v>9</v>
      </c>
      <c r="P1614" s="8">
        <f>_xlfn.IFNA(VLOOKUP(N1614&amp;G1614,'By Class Overall'!A:F,6,FALSE),0)</f>
        <v>0</v>
      </c>
      <c r="Q1614" s="8">
        <f>_xlfn.IFNA(VLOOKUP(N1614&amp;G1614,'By Class Overall'!A:G,7,FALSE),0)</f>
        <v>0</v>
      </c>
    </row>
    <row r="1615" spans="9:17" x14ac:dyDescent="0.25">
      <c r="I1615" s="9"/>
      <c r="N1615" s="8" t="str">
        <f>_xlfn.IFNA(VLOOKUP(C1615,'Points and Classes'!D:E,2,FALSE),"")</f>
        <v/>
      </c>
      <c r="O1615" s="8">
        <v>8</v>
      </c>
      <c r="P1615" s="8">
        <f>_xlfn.IFNA(VLOOKUP(N1615&amp;G1615,'By Class Overall'!A:F,6,FALSE),0)</f>
        <v>0</v>
      </c>
      <c r="Q1615" s="8">
        <f>_xlfn.IFNA(VLOOKUP(N1615&amp;G1615,'By Class Overall'!A:G,7,FALSE),0)</f>
        <v>0</v>
      </c>
    </row>
    <row r="1616" spans="9:17" x14ac:dyDescent="0.25">
      <c r="I1616" s="9"/>
      <c r="N1616" s="8" t="str">
        <f>_xlfn.IFNA(VLOOKUP(C1616,'Points and Classes'!D:E,2,FALSE),"")</f>
        <v/>
      </c>
      <c r="O1616" s="8">
        <v>7</v>
      </c>
      <c r="P1616" s="8">
        <f>_xlfn.IFNA(VLOOKUP(N1616&amp;G1616,'By Class Overall'!A:F,6,FALSE),0)</f>
        <v>0</v>
      </c>
      <c r="Q1616" s="8">
        <f>_xlfn.IFNA(VLOOKUP(N1616&amp;G1616,'By Class Overall'!A:G,7,FALSE),0)</f>
        <v>0</v>
      </c>
    </row>
    <row r="1617" spans="9:17" x14ac:dyDescent="0.25">
      <c r="I1617" s="9"/>
      <c r="K1617" s="9"/>
      <c r="N1617" s="8" t="str">
        <f>_xlfn.IFNA(VLOOKUP(C1617,'Points and Classes'!D:E,2,FALSE),"")</f>
        <v/>
      </c>
      <c r="O1617" s="8">
        <v>6</v>
      </c>
      <c r="P1617" s="8">
        <f>_xlfn.IFNA(VLOOKUP(N1617&amp;G1617,'By Class Overall'!A:F,6,FALSE),0)</f>
        <v>0</v>
      </c>
      <c r="Q1617" s="8">
        <f>_xlfn.IFNA(VLOOKUP(N1617&amp;G1617,'By Class Overall'!A:G,7,FALSE),0)</f>
        <v>0</v>
      </c>
    </row>
    <row r="1618" spans="9:17" x14ac:dyDescent="0.25">
      <c r="I1618" s="9"/>
      <c r="N1618" s="8" t="str">
        <f>_xlfn.IFNA(VLOOKUP(C1618,'Points and Classes'!D:E,2,FALSE),"")</f>
        <v/>
      </c>
      <c r="O1618" s="8">
        <v>5</v>
      </c>
      <c r="P1618" s="8">
        <f>_xlfn.IFNA(VLOOKUP(N1618&amp;G1618,'By Class Overall'!A:F,6,FALSE),0)</f>
        <v>0</v>
      </c>
      <c r="Q1618" s="8">
        <f>_xlfn.IFNA(VLOOKUP(N1618&amp;G1618,'By Class Overall'!A:G,7,FALSE),0)</f>
        <v>0</v>
      </c>
    </row>
    <row r="1619" spans="9:17" x14ac:dyDescent="0.25">
      <c r="I1619" s="9"/>
      <c r="N1619" s="8" t="str">
        <f>_xlfn.IFNA(VLOOKUP(C1619,'Points and Classes'!D:E,2,FALSE),"")</f>
        <v/>
      </c>
      <c r="O1619" s="8">
        <v>4</v>
      </c>
      <c r="P1619" s="8">
        <f>_xlfn.IFNA(VLOOKUP(N1619&amp;G1619,'By Class Overall'!A:F,6,FALSE),0)</f>
        <v>0</v>
      </c>
      <c r="Q1619" s="8">
        <f>_xlfn.IFNA(VLOOKUP(N1619&amp;G1619,'By Class Overall'!A:G,7,FALSE),0)</f>
        <v>0</v>
      </c>
    </row>
    <row r="1620" spans="9:17" x14ac:dyDescent="0.25">
      <c r="N1620" s="8" t="str">
        <f>_xlfn.IFNA(VLOOKUP(C1620,'Points and Classes'!D:E,2,FALSE),"")</f>
        <v/>
      </c>
      <c r="O1620" s="8">
        <v>0</v>
      </c>
      <c r="P1620" s="8">
        <f>_xlfn.IFNA(VLOOKUP(N1620&amp;G1620,'By Class Overall'!A:F,6,FALSE),0)</f>
        <v>0</v>
      </c>
      <c r="Q1620" s="8">
        <f>_xlfn.IFNA(VLOOKUP(N1620&amp;G1620,'By Class Overall'!A:G,7,FALSE),0)</f>
        <v>0</v>
      </c>
    </row>
    <row r="1621" spans="9:17" x14ac:dyDescent="0.25">
      <c r="N1621" s="8" t="str">
        <f>_xlfn.IFNA(VLOOKUP(C1621,'Points and Classes'!D:E,2,FALSE),"")</f>
        <v/>
      </c>
      <c r="O1621" s="8">
        <v>0</v>
      </c>
      <c r="P1621" s="8">
        <f>_xlfn.IFNA(VLOOKUP(N1621&amp;G1621,'By Class Overall'!A:F,6,FALSE),0)</f>
        <v>0</v>
      </c>
      <c r="Q1621" s="8">
        <f>_xlfn.IFNA(VLOOKUP(N1621&amp;G1621,'By Class Overall'!A:G,7,FALSE),0)</f>
        <v>0</v>
      </c>
    </row>
    <row r="1622" spans="9:17" x14ac:dyDescent="0.25">
      <c r="N1622" s="8" t="str">
        <f>_xlfn.IFNA(VLOOKUP(C1622,'Points and Classes'!D:E,2,FALSE),"")</f>
        <v/>
      </c>
      <c r="O1622" s="8">
        <v>0</v>
      </c>
      <c r="P1622" s="8">
        <f>_xlfn.IFNA(VLOOKUP(N1622&amp;G1622,'By Class Overall'!A:F,6,FALSE),0)</f>
        <v>0</v>
      </c>
      <c r="Q1622" s="8">
        <f>_xlfn.IFNA(VLOOKUP(N1622&amp;G1622,'By Class Overall'!A:G,7,FALSE),0)</f>
        <v>0</v>
      </c>
    </row>
    <row r="1623" spans="9:17" x14ac:dyDescent="0.25">
      <c r="I1623" s="9"/>
      <c r="N1623" s="8" t="str">
        <f>_xlfn.IFNA(VLOOKUP(C1623,'Points and Classes'!D:E,2,FALSE),"")</f>
        <v/>
      </c>
      <c r="O1623" s="8">
        <v>50</v>
      </c>
      <c r="P1623" s="8">
        <f>_xlfn.IFNA(VLOOKUP(N1623&amp;G1623,'By Class Overall'!A:F,6,FALSE),0)</f>
        <v>0</v>
      </c>
      <c r="Q1623" s="8">
        <f>_xlfn.IFNA(VLOOKUP(N1623&amp;G1623,'By Class Overall'!A:G,7,FALSE),0)</f>
        <v>0</v>
      </c>
    </row>
    <row r="1624" spans="9:17" x14ac:dyDescent="0.25">
      <c r="I1624" s="9"/>
      <c r="N1624" s="8" t="str">
        <f>_xlfn.IFNA(VLOOKUP(C1624,'Points and Classes'!D:E,2,FALSE),"")</f>
        <v/>
      </c>
      <c r="O1624" s="8">
        <v>40</v>
      </c>
      <c r="P1624" s="8">
        <f>_xlfn.IFNA(VLOOKUP(N1624&amp;G1624,'By Class Overall'!A:F,6,FALSE),0)</f>
        <v>0</v>
      </c>
      <c r="Q1624" s="8">
        <f>_xlfn.IFNA(VLOOKUP(N1624&amp;G1624,'By Class Overall'!A:G,7,FALSE),0)</f>
        <v>0</v>
      </c>
    </row>
    <row r="1625" spans="9:17" x14ac:dyDescent="0.25">
      <c r="I1625" s="9"/>
      <c r="N1625" s="8" t="str">
        <f>_xlfn.IFNA(VLOOKUP(C1625,'Points and Classes'!D:E,2,FALSE),"")</f>
        <v/>
      </c>
      <c r="O1625" s="8">
        <v>32</v>
      </c>
      <c r="P1625" s="8">
        <f>_xlfn.IFNA(VLOOKUP(N1625&amp;G1625,'By Class Overall'!A:F,6,FALSE),0)</f>
        <v>0</v>
      </c>
      <c r="Q1625" s="8">
        <f>_xlfn.IFNA(VLOOKUP(N1625&amp;G1625,'By Class Overall'!A:G,7,FALSE),0)</f>
        <v>0</v>
      </c>
    </row>
    <row r="1626" spans="9:17" x14ac:dyDescent="0.25">
      <c r="I1626" s="9"/>
      <c r="N1626" s="8" t="str">
        <f>_xlfn.IFNA(VLOOKUP(C1626,'Points and Classes'!D:E,2,FALSE),"")</f>
        <v/>
      </c>
      <c r="O1626" s="8">
        <v>26</v>
      </c>
      <c r="P1626" s="8">
        <f>_xlfn.IFNA(VLOOKUP(N1626&amp;G1626,'By Class Overall'!A:F,6,FALSE),0)</f>
        <v>0</v>
      </c>
      <c r="Q1626" s="8">
        <f>_xlfn.IFNA(VLOOKUP(N1626&amp;G1626,'By Class Overall'!A:G,7,FALSE),0)</f>
        <v>0</v>
      </c>
    </row>
    <row r="1627" spans="9:17" x14ac:dyDescent="0.25">
      <c r="I1627" s="9"/>
      <c r="N1627" s="8" t="str">
        <f>_xlfn.IFNA(VLOOKUP(C1627,'Points and Classes'!D:E,2,FALSE),"")</f>
        <v/>
      </c>
      <c r="O1627" s="8">
        <v>22</v>
      </c>
      <c r="P1627" s="8">
        <f>_xlfn.IFNA(VLOOKUP(N1627&amp;G1627,'By Class Overall'!A:F,6,FALSE),0)</f>
        <v>0</v>
      </c>
      <c r="Q1627" s="8">
        <f>_xlfn.IFNA(VLOOKUP(N1627&amp;G1627,'By Class Overall'!A:G,7,FALSE),0)</f>
        <v>0</v>
      </c>
    </row>
    <row r="1628" spans="9:17" x14ac:dyDescent="0.25">
      <c r="I1628" s="9"/>
      <c r="N1628" s="8" t="str">
        <f>_xlfn.IFNA(VLOOKUP(C1628,'Points and Classes'!D:E,2,FALSE),"")</f>
        <v/>
      </c>
      <c r="O1628" s="8">
        <v>20</v>
      </c>
      <c r="P1628" s="8">
        <f>_xlfn.IFNA(VLOOKUP(N1628&amp;G1628,'By Class Overall'!A:F,6,FALSE),0)</f>
        <v>0</v>
      </c>
      <c r="Q1628" s="8">
        <f>_xlfn.IFNA(VLOOKUP(N1628&amp;G1628,'By Class Overall'!A:G,7,FALSE),0)</f>
        <v>0</v>
      </c>
    </row>
    <row r="1629" spans="9:17" x14ac:dyDescent="0.25">
      <c r="I1629" s="9"/>
      <c r="N1629" s="8" t="str">
        <f>_xlfn.IFNA(VLOOKUP(C1629,'Points and Classes'!D:E,2,FALSE),"")</f>
        <v/>
      </c>
      <c r="O1629" s="8">
        <v>18</v>
      </c>
      <c r="P1629" s="8">
        <f>_xlfn.IFNA(VLOOKUP(N1629&amp;G1629,'By Class Overall'!A:F,6,FALSE),0)</f>
        <v>0</v>
      </c>
      <c r="Q1629" s="8">
        <f>_xlfn.IFNA(VLOOKUP(N1629&amp;G1629,'By Class Overall'!A:G,7,FALSE),0)</f>
        <v>0</v>
      </c>
    </row>
    <row r="1630" spans="9:17" x14ac:dyDescent="0.25">
      <c r="I1630" s="9"/>
      <c r="N1630" s="8" t="str">
        <f>_xlfn.IFNA(VLOOKUP(C1630,'Points and Classes'!D:E,2,FALSE),"")</f>
        <v/>
      </c>
      <c r="O1630" s="8">
        <v>16</v>
      </c>
      <c r="P1630" s="8">
        <f>_xlfn.IFNA(VLOOKUP(N1630&amp;G1630,'By Class Overall'!A:F,6,FALSE),0)</f>
        <v>0</v>
      </c>
      <c r="Q1630" s="8">
        <f>_xlfn.IFNA(VLOOKUP(N1630&amp;G1630,'By Class Overall'!A:G,7,FALSE),0)</f>
        <v>0</v>
      </c>
    </row>
    <row r="1631" spans="9:17" x14ac:dyDescent="0.25">
      <c r="I1631" s="9"/>
      <c r="N1631" s="8" t="str">
        <f>_xlfn.IFNA(VLOOKUP(C1631,'Points and Classes'!D:E,2,FALSE),"")</f>
        <v/>
      </c>
      <c r="O1631" s="8">
        <v>14</v>
      </c>
      <c r="P1631" s="8">
        <f>_xlfn.IFNA(VLOOKUP(N1631&amp;G1631,'By Class Overall'!A:F,6,FALSE),0)</f>
        <v>0</v>
      </c>
      <c r="Q1631" s="8">
        <f>_xlfn.IFNA(VLOOKUP(N1631&amp;G1631,'By Class Overall'!A:G,7,FALSE),0)</f>
        <v>0</v>
      </c>
    </row>
    <row r="1632" spans="9:17" x14ac:dyDescent="0.25">
      <c r="I1632" s="9"/>
      <c r="N1632" s="8" t="str">
        <f>_xlfn.IFNA(VLOOKUP(C1632,'Points and Classes'!D:E,2,FALSE),"")</f>
        <v/>
      </c>
      <c r="O1632" s="8">
        <v>12</v>
      </c>
      <c r="P1632" s="8">
        <f>_xlfn.IFNA(VLOOKUP(N1632&amp;G1632,'By Class Overall'!A:F,6,FALSE),0)</f>
        <v>0</v>
      </c>
      <c r="Q1632" s="8">
        <f>_xlfn.IFNA(VLOOKUP(N1632&amp;G1632,'By Class Overall'!A:G,7,FALSE),0)</f>
        <v>0</v>
      </c>
    </row>
    <row r="1633" spans="9:17" x14ac:dyDescent="0.25">
      <c r="I1633" s="9"/>
      <c r="N1633" s="8" t="str">
        <f>_xlfn.IFNA(VLOOKUP(C1633,'Points and Classes'!D:E,2,FALSE),"")</f>
        <v/>
      </c>
      <c r="O1633" s="8">
        <v>10</v>
      </c>
      <c r="P1633" s="8">
        <f>_xlfn.IFNA(VLOOKUP(N1633&amp;G1633,'By Class Overall'!A:F,6,FALSE),0)</f>
        <v>0</v>
      </c>
      <c r="Q1633" s="8">
        <f>_xlfn.IFNA(VLOOKUP(N1633&amp;G1633,'By Class Overall'!A:G,7,FALSE),0)</f>
        <v>0</v>
      </c>
    </row>
    <row r="1634" spans="9:17" x14ac:dyDescent="0.25">
      <c r="N1634" s="8" t="str">
        <f>_xlfn.IFNA(VLOOKUP(C1634,'Points and Classes'!D:E,2,FALSE),"")</f>
        <v/>
      </c>
      <c r="O1634" s="8">
        <v>9</v>
      </c>
      <c r="P1634" s="8">
        <f>_xlfn.IFNA(VLOOKUP(N1634&amp;G1634,'By Class Overall'!A:F,6,FALSE),0)</f>
        <v>0</v>
      </c>
      <c r="Q1634" s="8">
        <f>_xlfn.IFNA(VLOOKUP(N1634&amp;G1634,'By Class Overall'!A:G,7,FALSE),0)</f>
        <v>0</v>
      </c>
    </row>
    <row r="1635" spans="9:17" x14ac:dyDescent="0.25">
      <c r="N1635" s="8" t="str">
        <f>_xlfn.IFNA(VLOOKUP(C1635,'Points and Classes'!D:E,2,FALSE),"")</f>
        <v/>
      </c>
      <c r="O1635" s="8">
        <v>0</v>
      </c>
      <c r="P1635" s="8">
        <f>_xlfn.IFNA(VLOOKUP(N1635&amp;G1635,'By Class Overall'!A:F,6,FALSE),0)</f>
        <v>0</v>
      </c>
      <c r="Q1635" s="8">
        <f>_xlfn.IFNA(VLOOKUP(N1635&amp;G1635,'By Class Overall'!A:G,7,FALSE),0)</f>
        <v>0</v>
      </c>
    </row>
    <row r="1636" spans="9:17" x14ac:dyDescent="0.25">
      <c r="N1636" s="8" t="str">
        <f>_xlfn.IFNA(VLOOKUP(C1636,'Points and Classes'!D:E,2,FALSE),"")</f>
        <v/>
      </c>
      <c r="O1636" s="8">
        <v>0</v>
      </c>
      <c r="P1636" s="8">
        <f>_xlfn.IFNA(VLOOKUP(N1636&amp;G1636,'By Class Overall'!A:F,6,FALSE),0)</f>
        <v>0</v>
      </c>
      <c r="Q1636" s="8">
        <f>_xlfn.IFNA(VLOOKUP(N1636&amp;G1636,'By Class Overall'!A:G,7,FALSE),0)</f>
        <v>0</v>
      </c>
    </row>
    <row r="1637" spans="9:17" x14ac:dyDescent="0.25">
      <c r="N1637" s="8" t="str">
        <f>_xlfn.IFNA(VLOOKUP(C1637,'Points and Classes'!D:E,2,FALSE),"")</f>
        <v/>
      </c>
      <c r="O1637" s="8">
        <v>0</v>
      </c>
      <c r="P1637" s="8">
        <f>_xlfn.IFNA(VLOOKUP(N1637&amp;G1637,'By Class Overall'!A:F,6,FALSE),0)</f>
        <v>0</v>
      </c>
      <c r="Q1637" s="8">
        <f>_xlfn.IFNA(VLOOKUP(N1637&amp;G1637,'By Class Overall'!A:G,7,FALSE),0)</f>
        <v>0</v>
      </c>
    </row>
    <row r="1638" spans="9:17" x14ac:dyDescent="0.25">
      <c r="N1638" s="8" t="str">
        <f>_xlfn.IFNA(VLOOKUP(C1638,'Points and Classes'!D:E,2,FALSE),"")</f>
        <v/>
      </c>
      <c r="O1638" s="8">
        <v>0</v>
      </c>
      <c r="P1638" s="8">
        <f>_xlfn.IFNA(VLOOKUP(N1638&amp;G1638,'By Class Overall'!A:F,6,FALSE),0)</f>
        <v>0</v>
      </c>
      <c r="Q1638" s="8">
        <f>_xlfn.IFNA(VLOOKUP(N1638&amp;G1638,'By Class Overall'!A:G,7,FALSE),0)</f>
        <v>0</v>
      </c>
    </row>
    <row r="1639" spans="9:17" x14ac:dyDescent="0.25">
      <c r="N1639" s="8" t="str">
        <f>_xlfn.IFNA(VLOOKUP(C1639,'Points and Classes'!D:E,2,FALSE),"")</f>
        <v/>
      </c>
      <c r="O1639" s="8">
        <v>0</v>
      </c>
      <c r="P1639" s="8">
        <f>_xlfn.IFNA(VLOOKUP(N1639&amp;G1639,'By Class Overall'!A:F,6,FALSE),0)</f>
        <v>0</v>
      </c>
      <c r="Q1639" s="8">
        <f>_xlfn.IFNA(VLOOKUP(N1639&amp;G1639,'By Class Overall'!A:G,7,FALSE),0)</f>
        <v>0</v>
      </c>
    </row>
    <row r="1640" spans="9:17" x14ac:dyDescent="0.25">
      <c r="N1640" s="8" t="str">
        <f>_xlfn.IFNA(VLOOKUP(C1640,'Points and Classes'!D:E,2,FALSE),"")</f>
        <v/>
      </c>
      <c r="O1640" s="8">
        <v>0</v>
      </c>
      <c r="P1640" s="8">
        <f>_xlfn.IFNA(VLOOKUP(N1640&amp;G1640,'By Class Overall'!A:F,6,FALSE),0)</f>
        <v>0</v>
      </c>
      <c r="Q1640" s="8">
        <f>_xlfn.IFNA(VLOOKUP(N1640&amp;G1640,'By Class Overall'!A:G,7,FALSE),0)</f>
        <v>0</v>
      </c>
    </row>
    <row r="1641" spans="9:17" x14ac:dyDescent="0.25">
      <c r="N1641" s="8" t="str">
        <f>_xlfn.IFNA(VLOOKUP(C1641,'Points and Classes'!D:E,2,FALSE),"")</f>
        <v/>
      </c>
      <c r="O1641" s="8">
        <v>0</v>
      </c>
      <c r="P1641" s="8">
        <f>_xlfn.IFNA(VLOOKUP(N1641&amp;G1641,'By Class Overall'!A:F,6,FALSE),0)</f>
        <v>0</v>
      </c>
      <c r="Q1641" s="8">
        <f>_xlfn.IFNA(VLOOKUP(N1641&amp;G1641,'By Class Overall'!A:G,7,FALSE),0)</f>
        <v>0</v>
      </c>
    </row>
    <row r="1642" spans="9:17" x14ac:dyDescent="0.25">
      <c r="N1642" s="8" t="str">
        <f>_xlfn.IFNA(VLOOKUP(C1642,'Points and Classes'!D:E,2,FALSE),"")</f>
        <v/>
      </c>
      <c r="O1642" s="8">
        <v>0</v>
      </c>
      <c r="P1642" s="8">
        <f>_xlfn.IFNA(VLOOKUP(N1642&amp;G1642,'By Class Overall'!A:F,6,FALSE),0)</f>
        <v>0</v>
      </c>
      <c r="Q1642" s="8">
        <f>_xlfn.IFNA(VLOOKUP(N1642&amp;G1642,'By Class Overall'!A:G,7,FALSE),0)</f>
        <v>0</v>
      </c>
    </row>
    <row r="1643" spans="9:17" x14ac:dyDescent="0.25">
      <c r="N1643" s="8" t="str">
        <f>_xlfn.IFNA(VLOOKUP(C1643,'Points and Classes'!D:E,2,FALSE),"")</f>
        <v/>
      </c>
      <c r="O1643" s="8">
        <v>0</v>
      </c>
      <c r="P1643" s="8">
        <f>_xlfn.IFNA(VLOOKUP(N1643&amp;G1643,'By Class Overall'!A:F,6,FALSE),0)</f>
        <v>0</v>
      </c>
      <c r="Q1643" s="8">
        <f>_xlfn.IFNA(VLOOKUP(N1643&amp;G1643,'By Class Overall'!A:G,7,FALSE),0)</f>
        <v>0</v>
      </c>
    </row>
    <row r="1644" spans="9:17" x14ac:dyDescent="0.25">
      <c r="N1644" s="8" t="str">
        <f>_xlfn.IFNA(VLOOKUP(C1644,'Points and Classes'!D:E,2,FALSE),"")</f>
        <v/>
      </c>
      <c r="O1644" s="8">
        <v>0</v>
      </c>
      <c r="P1644" s="8">
        <f>_xlfn.IFNA(VLOOKUP(N1644&amp;G1644,'By Class Overall'!A:F,6,FALSE),0)</f>
        <v>0</v>
      </c>
      <c r="Q1644" s="8">
        <f>_xlfn.IFNA(VLOOKUP(N1644&amp;G1644,'By Class Overall'!A:G,7,FALSE),0)</f>
        <v>0</v>
      </c>
    </row>
    <row r="1645" spans="9:17" x14ac:dyDescent="0.25">
      <c r="I1645" s="9"/>
      <c r="N1645" s="8" t="str">
        <f>_xlfn.IFNA(VLOOKUP(C1645,'Points and Classes'!D:E,2,FALSE),"")</f>
        <v/>
      </c>
      <c r="O1645" s="8">
        <v>50</v>
      </c>
      <c r="P1645" s="8">
        <f>_xlfn.IFNA(VLOOKUP(N1645&amp;G1645,'By Class Overall'!A:F,6,FALSE),0)</f>
        <v>0</v>
      </c>
      <c r="Q1645" s="8">
        <f>_xlfn.IFNA(VLOOKUP(N1645&amp;G1645,'By Class Overall'!A:G,7,FALSE),0)</f>
        <v>0</v>
      </c>
    </row>
    <row r="1646" spans="9:17" x14ac:dyDescent="0.25">
      <c r="I1646" s="9"/>
      <c r="N1646" s="8" t="str">
        <f>_xlfn.IFNA(VLOOKUP(C1646,'Points and Classes'!D:E,2,FALSE),"")</f>
        <v/>
      </c>
      <c r="O1646" s="8">
        <v>40</v>
      </c>
      <c r="P1646" s="8">
        <f>_xlfn.IFNA(VLOOKUP(N1646&amp;G1646,'By Class Overall'!A:F,6,FALSE),0)</f>
        <v>0</v>
      </c>
      <c r="Q1646" s="8">
        <f>_xlfn.IFNA(VLOOKUP(N1646&amp;G1646,'By Class Overall'!A:G,7,FALSE),0)</f>
        <v>0</v>
      </c>
    </row>
    <row r="1647" spans="9:17" x14ac:dyDescent="0.25">
      <c r="I1647" s="9"/>
      <c r="N1647" s="8" t="str">
        <f>_xlfn.IFNA(VLOOKUP(C1647,'Points and Classes'!D:E,2,FALSE),"")</f>
        <v/>
      </c>
      <c r="O1647" s="8">
        <v>32</v>
      </c>
      <c r="P1647" s="8">
        <f>_xlfn.IFNA(VLOOKUP(N1647&amp;G1647,'By Class Overall'!A:F,6,FALSE),0)</f>
        <v>0</v>
      </c>
      <c r="Q1647" s="8">
        <f>_xlfn.IFNA(VLOOKUP(N1647&amp;G1647,'By Class Overall'!A:G,7,FALSE),0)</f>
        <v>0</v>
      </c>
    </row>
    <row r="1648" spans="9:17" x14ac:dyDescent="0.25">
      <c r="I1648" s="9"/>
      <c r="N1648" s="8" t="str">
        <f>_xlfn.IFNA(VLOOKUP(C1648,'Points and Classes'!D:E,2,FALSE),"")</f>
        <v/>
      </c>
      <c r="O1648" s="8">
        <v>26</v>
      </c>
      <c r="P1648" s="8">
        <f>_xlfn.IFNA(VLOOKUP(N1648&amp;G1648,'By Class Overall'!A:F,6,FALSE),0)</f>
        <v>0</v>
      </c>
      <c r="Q1648" s="8">
        <f>_xlfn.IFNA(VLOOKUP(N1648&amp;G1648,'By Class Overall'!A:G,7,FALSE),0)</f>
        <v>0</v>
      </c>
    </row>
    <row r="1649" spans="9:17" x14ac:dyDescent="0.25">
      <c r="I1649" s="9"/>
      <c r="N1649" s="8" t="str">
        <f>_xlfn.IFNA(VLOOKUP(C1649,'Points and Classes'!D:E,2,FALSE),"")</f>
        <v/>
      </c>
      <c r="O1649" s="8">
        <v>22</v>
      </c>
      <c r="P1649" s="8">
        <f>_xlfn.IFNA(VLOOKUP(N1649&amp;G1649,'By Class Overall'!A:F,6,FALSE),0)</f>
        <v>0</v>
      </c>
      <c r="Q1649" s="8">
        <f>_xlfn.IFNA(VLOOKUP(N1649&amp;G1649,'By Class Overall'!A:G,7,FALSE),0)</f>
        <v>0</v>
      </c>
    </row>
    <row r="1650" spans="9:17" x14ac:dyDescent="0.25">
      <c r="I1650" s="9"/>
      <c r="N1650" s="8" t="str">
        <f>_xlfn.IFNA(VLOOKUP(C1650,'Points and Classes'!D:E,2,FALSE),"")</f>
        <v/>
      </c>
      <c r="O1650" s="8">
        <v>20</v>
      </c>
      <c r="P1650" s="8">
        <f>_xlfn.IFNA(VLOOKUP(N1650&amp;G1650,'By Class Overall'!A:F,6,FALSE),0)</f>
        <v>0</v>
      </c>
      <c r="Q1650" s="8">
        <f>_xlfn.IFNA(VLOOKUP(N1650&amp;G1650,'By Class Overall'!A:G,7,FALSE),0)</f>
        <v>0</v>
      </c>
    </row>
    <row r="1651" spans="9:17" x14ac:dyDescent="0.25">
      <c r="I1651" s="9"/>
      <c r="N1651" s="8" t="str">
        <f>_xlfn.IFNA(VLOOKUP(C1651,'Points and Classes'!D:E,2,FALSE),"")</f>
        <v/>
      </c>
      <c r="O1651" s="8">
        <v>18</v>
      </c>
      <c r="P1651" s="8">
        <f>_xlfn.IFNA(VLOOKUP(N1651&amp;G1651,'By Class Overall'!A:F,6,FALSE),0)</f>
        <v>0</v>
      </c>
      <c r="Q1651" s="8">
        <f>_xlfn.IFNA(VLOOKUP(N1651&amp;G1651,'By Class Overall'!A:G,7,FALSE),0)</f>
        <v>0</v>
      </c>
    </row>
    <row r="1652" spans="9:17" x14ac:dyDescent="0.25">
      <c r="I1652" s="9"/>
      <c r="J1652" s="9"/>
      <c r="N1652" s="8" t="str">
        <f>_xlfn.IFNA(VLOOKUP(C1652,'Points and Classes'!D:E,2,FALSE),"")</f>
        <v/>
      </c>
      <c r="O1652" s="8">
        <v>16</v>
      </c>
      <c r="P1652" s="8">
        <f>_xlfn.IFNA(VLOOKUP(N1652&amp;G1652,'By Class Overall'!A:F,6,FALSE),0)</f>
        <v>0</v>
      </c>
      <c r="Q1652" s="8">
        <f>_xlfn.IFNA(VLOOKUP(N1652&amp;G1652,'By Class Overall'!A:G,7,FALSE),0)</f>
        <v>0</v>
      </c>
    </row>
    <row r="1653" spans="9:17" x14ac:dyDescent="0.25">
      <c r="I1653" s="9"/>
      <c r="J1653" s="9"/>
      <c r="N1653" s="8" t="str">
        <f>_xlfn.IFNA(VLOOKUP(C1653,'Points and Classes'!D:E,2,FALSE),"")</f>
        <v/>
      </c>
      <c r="O1653" s="8">
        <v>14</v>
      </c>
      <c r="P1653" s="8">
        <f>_xlfn.IFNA(VLOOKUP(N1653&amp;G1653,'By Class Overall'!A:F,6,FALSE),0)</f>
        <v>0</v>
      </c>
      <c r="Q1653" s="8">
        <f>_xlfn.IFNA(VLOOKUP(N1653&amp;G1653,'By Class Overall'!A:G,7,FALSE),0)</f>
        <v>0</v>
      </c>
    </row>
    <row r="1654" spans="9:17" x14ac:dyDescent="0.25">
      <c r="I1654" s="9"/>
      <c r="J1654" s="9"/>
      <c r="N1654" s="8" t="str">
        <f>_xlfn.IFNA(VLOOKUP(C1654,'Points and Classes'!D:E,2,FALSE),"")</f>
        <v/>
      </c>
      <c r="O1654" s="8">
        <v>12</v>
      </c>
      <c r="P1654" s="8">
        <f>_xlfn.IFNA(VLOOKUP(N1654&amp;G1654,'By Class Overall'!A:F,6,FALSE),0)</f>
        <v>0</v>
      </c>
      <c r="Q1654" s="8">
        <f>_xlfn.IFNA(VLOOKUP(N1654&amp;G1654,'By Class Overall'!A:G,7,FALSE),0)</f>
        <v>0</v>
      </c>
    </row>
    <row r="1655" spans="9:17" x14ac:dyDescent="0.25">
      <c r="I1655" s="9"/>
      <c r="J1655" s="9"/>
      <c r="N1655" s="8" t="str">
        <f>_xlfn.IFNA(VLOOKUP(C1655,'Points and Classes'!D:E,2,FALSE),"")</f>
        <v/>
      </c>
      <c r="O1655" s="8">
        <v>10</v>
      </c>
      <c r="P1655" s="8">
        <f>_xlfn.IFNA(VLOOKUP(N1655&amp;G1655,'By Class Overall'!A:F,6,FALSE),0)</f>
        <v>0</v>
      </c>
      <c r="Q1655" s="8">
        <f>_xlfn.IFNA(VLOOKUP(N1655&amp;G1655,'By Class Overall'!A:G,7,FALSE),0)</f>
        <v>0</v>
      </c>
    </row>
    <row r="1656" spans="9:17" x14ac:dyDescent="0.25">
      <c r="I1656" s="9"/>
      <c r="N1656" s="8" t="str">
        <f>_xlfn.IFNA(VLOOKUP(C1656,'Points and Classes'!D:E,2,FALSE),"")</f>
        <v/>
      </c>
      <c r="O1656" s="8">
        <v>9</v>
      </c>
      <c r="P1656" s="8">
        <f>_xlfn.IFNA(VLOOKUP(N1656&amp;G1656,'By Class Overall'!A:F,6,FALSE),0)</f>
        <v>0</v>
      </c>
      <c r="Q1656" s="8">
        <f>_xlfn.IFNA(VLOOKUP(N1656&amp;G1656,'By Class Overall'!A:G,7,FALSE),0)</f>
        <v>0</v>
      </c>
    </row>
    <row r="1657" spans="9:17" x14ac:dyDescent="0.25">
      <c r="N1657" s="8" t="str">
        <f>_xlfn.IFNA(VLOOKUP(C1657,'Points and Classes'!D:E,2,FALSE),"")</f>
        <v/>
      </c>
      <c r="O1657" s="8">
        <v>0</v>
      </c>
      <c r="P1657" s="8">
        <f>_xlfn.IFNA(VLOOKUP(N1657&amp;G1657,'By Class Overall'!A:F,6,FALSE),0)</f>
        <v>0</v>
      </c>
      <c r="Q1657" s="8">
        <f>_xlfn.IFNA(VLOOKUP(N1657&amp;G1657,'By Class Overall'!A:G,7,FALSE),0)</f>
        <v>0</v>
      </c>
    </row>
    <row r="1658" spans="9:17" x14ac:dyDescent="0.25">
      <c r="N1658" s="8" t="str">
        <f>_xlfn.IFNA(VLOOKUP(C1658,'Points and Classes'!D:E,2,FALSE),"")</f>
        <v/>
      </c>
      <c r="O1658" s="8">
        <v>0</v>
      </c>
      <c r="P1658" s="8">
        <f>_xlfn.IFNA(VLOOKUP(N1658&amp;G1658,'By Class Overall'!A:F,6,FALSE),0)</f>
        <v>0</v>
      </c>
      <c r="Q1658" s="8">
        <f>_xlfn.IFNA(VLOOKUP(N1658&amp;G1658,'By Class Overall'!A:G,7,FALSE),0)</f>
        <v>0</v>
      </c>
    </row>
    <row r="1659" spans="9:17" x14ac:dyDescent="0.25">
      <c r="N1659" s="8" t="str">
        <f>_xlfn.IFNA(VLOOKUP(C1659,'Points and Classes'!D:E,2,FALSE),"")</f>
        <v/>
      </c>
      <c r="O1659" s="8">
        <v>0</v>
      </c>
      <c r="P1659" s="8">
        <f>_xlfn.IFNA(VLOOKUP(N1659&amp;G1659,'By Class Overall'!A:F,6,FALSE),0)</f>
        <v>0</v>
      </c>
      <c r="Q1659" s="8">
        <f>_xlfn.IFNA(VLOOKUP(N1659&amp;G1659,'By Class Overall'!A:G,7,FALSE),0)</f>
        <v>0</v>
      </c>
    </row>
    <row r="1660" spans="9:17" x14ac:dyDescent="0.25">
      <c r="N1660" s="8" t="str">
        <f>_xlfn.IFNA(VLOOKUP(C1660,'Points and Classes'!D:E,2,FALSE),"")</f>
        <v/>
      </c>
      <c r="O1660" s="8">
        <v>0</v>
      </c>
      <c r="P1660" s="8">
        <f>_xlfn.IFNA(VLOOKUP(N1660&amp;G1660,'By Class Overall'!A:F,6,FALSE),0)</f>
        <v>0</v>
      </c>
      <c r="Q1660" s="8">
        <f>_xlfn.IFNA(VLOOKUP(N1660&amp;G1660,'By Class Overall'!A:G,7,FALSE),0)</f>
        <v>0</v>
      </c>
    </row>
    <row r="1661" spans="9:17" x14ac:dyDescent="0.25">
      <c r="N1661" s="8" t="str">
        <f>_xlfn.IFNA(VLOOKUP(C1661,'Points and Classes'!D:E,2,FALSE),"")</f>
        <v/>
      </c>
      <c r="O1661" s="8">
        <v>0</v>
      </c>
      <c r="P1661" s="8">
        <f>_xlfn.IFNA(VLOOKUP(N1661&amp;G1661,'By Class Overall'!A:F,6,FALSE),0)</f>
        <v>0</v>
      </c>
      <c r="Q1661" s="8">
        <f>_xlfn.IFNA(VLOOKUP(N1661&amp;G1661,'By Class Overall'!A:G,7,FALSE),0)</f>
        <v>0</v>
      </c>
    </row>
    <row r="1662" spans="9:17" x14ac:dyDescent="0.25">
      <c r="N1662" s="8" t="str">
        <f>_xlfn.IFNA(VLOOKUP(C1662,'Points and Classes'!D:E,2,FALSE),"")</f>
        <v/>
      </c>
      <c r="O1662" s="8">
        <v>0</v>
      </c>
      <c r="P1662" s="8">
        <f>_xlfn.IFNA(VLOOKUP(N1662&amp;G1662,'By Class Overall'!A:F,6,FALSE),0)</f>
        <v>0</v>
      </c>
      <c r="Q1662" s="8">
        <f>_xlfn.IFNA(VLOOKUP(N1662&amp;G1662,'By Class Overall'!A:G,7,FALSE),0)</f>
        <v>0</v>
      </c>
    </row>
    <row r="1663" spans="9:17" x14ac:dyDescent="0.25">
      <c r="I1663" s="9"/>
      <c r="N1663" s="8" t="str">
        <f>_xlfn.IFNA(VLOOKUP(C1663,'Points and Classes'!D:E,2,FALSE),"")</f>
        <v/>
      </c>
      <c r="O1663" s="8">
        <v>50</v>
      </c>
      <c r="P1663" s="8">
        <f>_xlfn.IFNA(VLOOKUP(N1663&amp;G1663,'By Class Overall'!A:F,6,FALSE),0)</f>
        <v>0</v>
      </c>
      <c r="Q1663" s="8">
        <f>_xlfn.IFNA(VLOOKUP(N1663&amp;G1663,'By Class Overall'!A:G,7,FALSE),0)</f>
        <v>0</v>
      </c>
    </row>
    <row r="1664" spans="9:17" x14ac:dyDescent="0.25">
      <c r="I1664" s="9"/>
      <c r="N1664" s="8" t="str">
        <f>_xlfn.IFNA(VLOOKUP(C1664,'Points and Classes'!D:E,2,FALSE),"")</f>
        <v/>
      </c>
      <c r="O1664" s="8">
        <v>40</v>
      </c>
      <c r="P1664" s="8">
        <f>_xlfn.IFNA(VLOOKUP(N1664&amp;G1664,'By Class Overall'!A:F,6,FALSE),0)</f>
        <v>0</v>
      </c>
      <c r="Q1664" s="8">
        <f>_xlfn.IFNA(VLOOKUP(N1664&amp;G1664,'By Class Overall'!A:G,7,FALSE),0)</f>
        <v>0</v>
      </c>
    </row>
    <row r="1665" spans="1:17" x14ac:dyDescent="0.25">
      <c r="I1665" s="9"/>
      <c r="N1665" s="8" t="str">
        <f>_xlfn.IFNA(VLOOKUP(C1665,'Points and Classes'!D:E,2,FALSE),"")</f>
        <v/>
      </c>
      <c r="O1665" s="8">
        <v>32</v>
      </c>
      <c r="P1665" s="8">
        <f>_xlfn.IFNA(VLOOKUP(N1665&amp;G1665,'By Class Overall'!A:F,6,FALSE),0)</f>
        <v>0</v>
      </c>
      <c r="Q1665" s="8">
        <f>_xlfn.IFNA(VLOOKUP(N1665&amp;G1665,'By Class Overall'!A:G,7,FALSE),0)</f>
        <v>0</v>
      </c>
    </row>
    <row r="1666" spans="1:17" x14ac:dyDescent="0.25">
      <c r="I1666" s="9"/>
      <c r="N1666" s="8" t="str">
        <f>_xlfn.IFNA(VLOOKUP(C1666,'Points and Classes'!D:E,2,FALSE),"")</f>
        <v/>
      </c>
      <c r="O1666" s="8">
        <v>26</v>
      </c>
      <c r="P1666" s="8">
        <f>_xlfn.IFNA(VLOOKUP(N1666&amp;G1666,'By Class Overall'!A:F,6,FALSE),0)</f>
        <v>0</v>
      </c>
      <c r="Q1666" s="8">
        <f>_xlfn.IFNA(VLOOKUP(N1666&amp;G1666,'By Class Overall'!A:G,7,FALSE),0)</f>
        <v>0</v>
      </c>
    </row>
    <row r="1667" spans="1:17" x14ac:dyDescent="0.25">
      <c r="I1667" s="9"/>
      <c r="N1667" s="8" t="str">
        <f>_xlfn.IFNA(VLOOKUP(C1667,'Points and Classes'!D:E,2,FALSE),"")</f>
        <v/>
      </c>
      <c r="O1667" s="8">
        <v>22</v>
      </c>
      <c r="P1667" s="8">
        <f>_xlfn.IFNA(VLOOKUP(N1667&amp;G1667,'By Class Overall'!A:F,6,FALSE),0)</f>
        <v>0</v>
      </c>
      <c r="Q1667" s="8">
        <f>_xlfn.IFNA(VLOOKUP(N1667&amp;G1667,'By Class Overall'!A:G,7,FALSE),0)</f>
        <v>0</v>
      </c>
    </row>
    <row r="1668" spans="1:17" x14ac:dyDescent="0.25">
      <c r="I1668" s="9"/>
      <c r="N1668" s="8" t="str">
        <f>_xlfn.IFNA(VLOOKUP(C1668,'Points and Classes'!D:E,2,FALSE),"")</f>
        <v/>
      </c>
      <c r="O1668" s="8">
        <v>20</v>
      </c>
      <c r="P1668" s="8">
        <f>_xlfn.IFNA(VLOOKUP(N1668&amp;G1668,'By Class Overall'!A:F,6,FALSE),0)</f>
        <v>0</v>
      </c>
      <c r="Q1668" s="8">
        <f>_xlfn.IFNA(VLOOKUP(N1668&amp;G1668,'By Class Overall'!A:G,7,FALSE),0)</f>
        <v>0</v>
      </c>
    </row>
    <row r="1669" spans="1:17" x14ac:dyDescent="0.25">
      <c r="I1669" s="9"/>
      <c r="N1669" s="8" t="str">
        <f>_xlfn.IFNA(VLOOKUP(C1669,'Points and Classes'!D:E,2,FALSE),"")</f>
        <v/>
      </c>
      <c r="O1669" s="8">
        <v>18</v>
      </c>
      <c r="P1669" s="8">
        <f>_xlfn.IFNA(VLOOKUP(N1669&amp;G1669,'By Class Overall'!A:F,6,FALSE),0)</f>
        <v>0</v>
      </c>
      <c r="Q1669" s="8">
        <f>_xlfn.IFNA(VLOOKUP(N1669&amp;G1669,'By Class Overall'!A:G,7,FALSE),0)</f>
        <v>0</v>
      </c>
    </row>
    <row r="1670" spans="1:17" x14ac:dyDescent="0.25">
      <c r="I1670" s="9"/>
      <c r="N1670" s="8" t="str">
        <f>_xlfn.IFNA(VLOOKUP(C1670,'Points and Classes'!D:E,2,FALSE),"")</f>
        <v/>
      </c>
      <c r="O1670" s="8">
        <v>16</v>
      </c>
      <c r="P1670" s="8">
        <f>_xlfn.IFNA(VLOOKUP(N1670&amp;G1670,'By Class Overall'!A:F,6,FALSE),0)</f>
        <v>0</v>
      </c>
      <c r="Q1670" s="8">
        <f>_xlfn.IFNA(VLOOKUP(N1670&amp;G1670,'By Class Overall'!A:G,7,FALSE),0)</f>
        <v>0</v>
      </c>
    </row>
    <row r="1671" spans="1:17" x14ac:dyDescent="0.25">
      <c r="I1671" s="9"/>
      <c r="N1671" s="8" t="str">
        <f>_xlfn.IFNA(VLOOKUP(C1671,'Points and Classes'!D:E,2,FALSE),"")</f>
        <v/>
      </c>
      <c r="O1671" s="8">
        <v>14</v>
      </c>
      <c r="P1671" s="8">
        <f>_xlfn.IFNA(VLOOKUP(N1671&amp;G1671,'By Class Overall'!A:F,6,FALSE),0)</f>
        <v>0</v>
      </c>
      <c r="Q1671" s="8">
        <f>_xlfn.IFNA(VLOOKUP(N1671&amp;G1671,'By Class Overall'!A:G,7,FALSE),0)</f>
        <v>0</v>
      </c>
    </row>
    <row r="1672" spans="1:17" x14ac:dyDescent="0.25">
      <c r="N1672" s="8" t="str">
        <f>_xlfn.IFNA(VLOOKUP(C1672,'Points and Classes'!D:E,2,FALSE),"")</f>
        <v/>
      </c>
      <c r="O1672" s="8">
        <v>0</v>
      </c>
      <c r="P1672" s="8">
        <f>_xlfn.IFNA(VLOOKUP(N1672&amp;G1672,'By Class Overall'!A:F,6,FALSE),0)</f>
        <v>0</v>
      </c>
      <c r="Q1672" s="8">
        <f>_xlfn.IFNA(VLOOKUP(N1672&amp;G1672,'By Class Overall'!A:G,7,FALSE),0)</f>
        <v>0</v>
      </c>
    </row>
    <row r="1673" spans="1:17" x14ac:dyDescent="0.25">
      <c r="N1673" s="8" t="str">
        <f>_xlfn.IFNA(VLOOKUP(C1673,'Points and Classes'!D:E,2,FALSE),"")</f>
        <v/>
      </c>
      <c r="O1673" s="8">
        <v>0</v>
      </c>
      <c r="P1673" s="8">
        <f>_xlfn.IFNA(VLOOKUP(N1673&amp;G1673,'By Class Overall'!A:F,6,FALSE),0)</f>
        <v>0</v>
      </c>
      <c r="Q1673" s="8">
        <f>_xlfn.IFNA(VLOOKUP(N1673&amp;G1673,'By Class Overall'!A:G,7,FALSE),0)</f>
        <v>0</v>
      </c>
    </row>
    <row r="1674" spans="1:17" x14ac:dyDescent="0.25">
      <c r="A1674" s="16"/>
      <c r="B1674" s="16"/>
      <c r="C1674" s="16"/>
      <c r="D1674" s="16"/>
      <c r="E1674" s="16"/>
      <c r="F1674" s="16"/>
      <c r="G1674" s="16"/>
      <c r="H1674" s="16"/>
      <c r="I1674" s="18"/>
      <c r="J1674" s="16"/>
      <c r="K1674" s="16"/>
      <c r="L1674" s="16"/>
      <c r="M1674" s="16"/>
      <c r="N1674" s="8" t="str">
        <f>_xlfn.IFNA(VLOOKUP(C1674,'Points and Classes'!D:E,2,FALSE),"")</f>
        <v/>
      </c>
      <c r="O1674" s="8">
        <v>50</v>
      </c>
      <c r="P1674" s="8">
        <f>_xlfn.IFNA(VLOOKUP(N1674&amp;G1674,'By Class Overall'!A:F,6,FALSE),0)</f>
        <v>0</v>
      </c>
      <c r="Q1674" s="8">
        <f>_xlfn.IFNA(VLOOKUP(N1674&amp;G1674,'By Class Overall'!A:G,7,FALSE),0)</f>
        <v>0</v>
      </c>
    </row>
    <row r="1675" spans="1:17" x14ac:dyDescent="0.25">
      <c r="A1675" s="16"/>
      <c r="B1675" s="16"/>
      <c r="C1675" s="16"/>
      <c r="D1675" s="16"/>
      <c r="E1675" s="16"/>
      <c r="F1675" s="16"/>
      <c r="G1675" s="16"/>
      <c r="H1675" s="16"/>
      <c r="I1675" s="18"/>
      <c r="J1675" s="16"/>
      <c r="K1675" s="16"/>
      <c r="L1675" s="16"/>
      <c r="M1675" s="16"/>
      <c r="N1675" s="8" t="str">
        <f>_xlfn.IFNA(VLOOKUP(C1675,'Points and Classes'!D:E,2,FALSE),"")</f>
        <v/>
      </c>
      <c r="O1675" s="8">
        <v>40</v>
      </c>
      <c r="P1675" s="8">
        <f>_xlfn.IFNA(VLOOKUP(N1675&amp;G1675,'By Class Overall'!A:F,6,FALSE),0)</f>
        <v>0</v>
      </c>
      <c r="Q1675" s="8">
        <f>_xlfn.IFNA(VLOOKUP(N1675&amp;G1675,'By Class Overall'!A:G,7,FALSE),0)</f>
        <v>0</v>
      </c>
    </row>
    <row r="1676" spans="1:17" x14ac:dyDescent="0.25">
      <c r="A1676" s="16"/>
      <c r="B1676" s="16"/>
      <c r="C1676" s="16"/>
      <c r="D1676" s="16"/>
      <c r="E1676" s="16"/>
      <c r="F1676" s="16"/>
      <c r="G1676" s="16"/>
      <c r="H1676" s="16"/>
      <c r="I1676" s="18"/>
      <c r="J1676" s="16"/>
      <c r="K1676" s="16"/>
      <c r="L1676" s="16"/>
      <c r="M1676" s="16"/>
      <c r="N1676" s="8" t="str">
        <f>_xlfn.IFNA(VLOOKUP(C1676,'Points and Classes'!D:E,2,FALSE),"")</f>
        <v/>
      </c>
      <c r="O1676" s="8">
        <v>32</v>
      </c>
      <c r="P1676" s="8">
        <f>_xlfn.IFNA(VLOOKUP(N1676&amp;G1676,'By Class Overall'!A:F,6,FALSE),0)</f>
        <v>0</v>
      </c>
      <c r="Q1676" s="8">
        <f>_xlfn.IFNA(VLOOKUP(N1676&amp;G1676,'By Class Overall'!A:G,7,FALSE),0)</f>
        <v>0</v>
      </c>
    </row>
    <row r="1677" spans="1:17" x14ac:dyDescent="0.25">
      <c r="A1677" s="16"/>
      <c r="B1677" s="16"/>
      <c r="C1677" s="16"/>
      <c r="D1677" s="16"/>
      <c r="E1677" s="16"/>
      <c r="F1677" s="16"/>
      <c r="G1677" s="16"/>
      <c r="H1677" s="16"/>
      <c r="I1677" s="18"/>
      <c r="J1677" s="16"/>
      <c r="K1677" s="16"/>
      <c r="L1677" s="16"/>
      <c r="M1677" s="16"/>
      <c r="N1677" s="8" t="str">
        <f>_xlfn.IFNA(VLOOKUP(C1677,'Points and Classes'!D:E,2,FALSE),"")</f>
        <v/>
      </c>
      <c r="O1677" s="8">
        <v>26</v>
      </c>
      <c r="P1677" s="8">
        <f>_xlfn.IFNA(VLOOKUP(N1677&amp;G1677,'By Class Overall'!A:F,6,FALSE),0)</f>
        <v>0</v>
      </c>
      <c r="Q1677" s="8">
        <f>_xlfn.IFNA(VLOOKUP(N1677&amp;G1677,'By Class Overall'!A:G,7,FALSE),0)</f>
        <v>0</v>
      </c>
    </row>
    <row r="1678" spans="1:17" x14ac:dyDescent="0.25">
      <c r="A1678" s="16"/>
      <c r="B1678" s="16"/>
      <c r="C1678" s="16"/>
      <c r="D1678" s="16"/>
      <c r="E1678" s="16"/>
      <c r="F1678" s="16"/>
      <c r="G1678" s="16"/>
      <c r="H1678" s="16"/>
      <c r="I1678" s="18"/>
      <c r="J1678" s="16"/>
      <c r="K1678" s="16"/>
      <c r="L1678" s="16"/>
      <c r="M1678" s="16"/>
      <c r="N1678" s="8" t="str">
        <f>_xlfn.IFNA(VLOOKUP(C1678,'Points and Classes'!D:E,2,FALSE),"")</f>
        <v/>
      </c>
      <c r="O1678" s="8">
        <v>22</v>
      </c>
      <c r="P1678" s="8">
        <f>_xlfn.IFNA(VLOOKUP(N1678&amp;G1678,'By Class Overall'!A:F,6,FALSE),0)</f>
        <v>0</v>
      </c>
      <c r="Q1678" s="8">
        <f>_xlfn.IFNA(VLOOKUP(N1678&amp;G1678,'By Class Overall'!A:G,7,FALSE),0)</f>
        <v>0</v>
      </c>
    </row>
    <row r="1679" spans="1:17" x14ac:dyDescent="0.25">
      <c r="A1679" s="16"/>
      <c r="B1679" s="16"/>
      <c r="C1679" s="16"/>
      <c r="D1679" s="16"/>
      <c r="E1679" s="16"/>
      <c r="F1679" s="16"/>
      <c r="G1679" s="16"/>
      <c r="H1679" s="16"/>
      <c r="I1679" s="18"/>
      <c r="J1679" s="16"/>
      <c r="K1679" s="16"/>
      <c r="L1679" s="16"/>
      <c r="M1679" s="16"/>
      <c r="N1679" s="8" t="str">
        <f>_xlfn.IFNA(VLOOKUP(C1679,'Points and Classes'!D:E,2,FALSE),"")</f>
        <v/>
      </c>
      <c r="O1679" s="8">
        <v>20</v>
      </c>
      <c r="P1679" s="8">
        <f>_xlfn.IFNA(VLOOKUP(N1679&amp;G1679,'By Class Overall'!A:F,6,FALSE),0)</f>
        <v>0</v>
      </c>
      <c r="Q1679" s="8">
        <f>_xlfn.IFNA(VLOOKUP(N1679&amp;G1679,'By Class Overall'!A:G,7,FALSE),0)</f>
        <v>0</v>
      </c>
    </row>
    <row r="1680" spans="1:17" x14ac:dyDescent="0.25">
      <c r="A1680" s="16"/>
      <c r="B1680" s="16"/>
      <c r="C1680" s="16"/>
      <c r="D1680" s="16"/>
      <c r="E1680" s="16"/>
      <c r="F1680" s="16"/>
      <c r="G1680" s="16"/>
      <c r="H1680" s="16"/>
      <c r="I1680" s="18"/>
      <c r="J1680" s="16"/>
      <c r="K1680" s="16"/>
      <c r="L1680" s="16"/>
      <c r="M1680" s="16"/>
      <c r="N1680" s="8" t="str">
        <f>_xlfn.IFNA(VLOOKUP(C1680,'Points and Classes'!D:E,2,FALSE),"")</f>
        <v/>
      </c>
      <c r="O1680" s="8">
        <v>18</v>
      </c>
      <c r="P1680" s="8">
        <f>_xlfn.IFNA(VLOOKUP(N1680&amp;G1680,'By Class Overall'!A:F,6,FALSE),0)</f>
        <v>0</v>
      </c>
      <c r="Q1680" s="8">
        <f>_xlfn.IFNA(VLOOKUP(N1680&amp;G1680,'By Class Overall'!A:G,7,FALSE),0)</f>
        <v>0</v>
      </c>
    </row>
    <row r="1681" spans="1:17" x14ac:dyDescent="0.25">
      <c r="A1681" s="16"/>
      <c r="B1681" s="16"/>
      <c r="C1681" s="16"/>
      <c r="D1681" s="16"/>
      <c r="E1681" s="16"/>
      <c r="F1681" s="16"/>
      <c r="G1681" s="16"/>
      <c r="H1681" s="16"/>
      <c r="I1681" s="18"/>
      <c r="J1681" s="16"/>
      <c r="K1681" s="16"/>
      <c r="L1681" s="16"/>
      <c r="M1681" s="16"/>
      <c r="N1681" s="8" t="str">
        <f>_xlfn.IFNA(VLOOKUP(C1681,'Points and Classes'!D:E,2,FALSE),"")</f>
        <v/>
      </c>
      <c r="O1681" s="8">
        <v>16</v>
      </c>
      <c r="P1681" s="8">
        <f>_xlfn.IFNA(VLOOKUP(N1681&amp;G1681,'By Class Overall'!A:F,6,FALSE),0)</f>
        <v>0</v>
      </c>
      <c r="Q1681" s="8">
        <f>_xlfn.IFNA(VLOOKUP(N1681&amp;G1681,'By Class Overall'!A:G,7,FALSE),0)</f>
        <v>0</v>
      </c>
    </row>
    <row r="1682" spans="1:17" x14ac:dyDescent="0.25">
      <c r="A1682" s="16"/>
      <c r="B1682" s="16"/>
      <c r="C1682" s="16"/>
      <c r="D1682" s="16"/>
      <c r="E1682" s="16"/>
      <c r="F1682" s="16"/>
      <c r="G1682" s="16"/>
      <c r="H1682" s="16"/>
      <c r="I1682" s="18"/>
      <c r="J1682" s="16"/>
      <c r="K1682" s="16"/>
      <c r="L1682" s="16"/>
      <c r="M1682" s="16"/>
      <c r="N1682" s="8" t="str">
        <f>_xlfn.IFNA(VLOOKUP(C1682,'Points and Classes'!D:E,2,FALSE),"")</f>
        <v/>
      </c>
      <c r="O1682" s="8">
        <v>14</v>
      </c>
      <c r="P1682" s="8">
        <f>_xlfn.IFNA(VLOOKUP(N1682&amp;G1682,'By Class Overall'!A:F,6,FALSE),0)</f>
        <v>0</v>
      </c>
      <c r="Q1682" s="8">
        <f>_xlfn.IFNA(VLOOKUP(N1682&amp;G1682,'By Class Overall'!A:G,7,FALSE),0)</f>
        <v>0</v>
      </c>
    </row>
    <row r="1683" spans="1:17" x14ac:dyDescent="0.25">
      <c r="A1683" s="16"/>
      <c r="B1683" s="16"/>
      <c r="C1683" s="16"/>
      <c r="D1683" s="16"/>
      <c r="E1683" s="16"/>
      <c r="F1683" s="16"/>
      <c r="G1683" s="16"/>
      <c r="H1683" s="16"/>
      <c r="I1683" s="18"/>
      <c r="J1683" s="16"/>
      <c r="K1683" s="16"/>
      <c r="L1683" s="16"/>
      <c r="M1683" s="16"/>
      <c r="N1683" s="8" t="str">
        <f>_xlfn.IFNA(VLOOKUP(C1683,'Points and Classes'!D:E,2,FALSE),"")</f>
        <v/>
      </c>
      <c r="O1683" s="8">
        <v>12</v>
      </c>
      <c r="P1683" s="8">
        <f>_xlfn.IFNA(VLOOKUP(N1683&amp;G1683,'By Class Overall'!A:F,6,FALSE),0)</f>
        <v>0</v>
      </c>
      <c r="Q1683" s="8">
        <f>_xlfn.IFNA(VLOOKUP(N1683&amp;G1683,'By Class Overall'!A:G,7,FALSE),0)</f>
        <v>0</v>
      </c>
    </row>
    <row r="1684" spans="1:17" x14ac:dyDescent="0.25">
      <c r="A1684" s="16"/>
      <c r="B1684" s="16"/>
      <c r="C1684" s="16"/>
      <c r="D1684" s="16"/>
      <c r="E1684" s="16"/>
      <c r="F1684" s="16"/>
      <c r="G1684" s="16"/>
      <c r="H1684" s="16"/>
      <c r="I1684" s="18"/>
      <c r="J1684" s="16"/>
      <c r="K1684" s="16"/>
      <c r="L1684" s="16"/>
      <c r="M1684" s="16"/>
      <c r="N1684" s="8" t="str">
        <f>_xlfn.IFNA(VLOOKUP(C1684,'Points and Classes'!D:E,2,FALSE),"")</f>
        <v/>
      </c>
      <c r="O1684" s="8">
        <v>10</v>
      </c>
      <c r="P1684" s="8">
        <f>_xlfn.IFNA(VLOOKUP(N1684&amp;G1684,'By Class Overall'!A:F,6,FALSE),0)</f>
        <v>0</v>
      </c>
      <c r="Q1684" s="8">
        <f>_xlfn.IFNA(VLOOKUP(N1684&amp;G1684,'By Class Overall'!A:G,7,FALSE),0)</f>
        <v>0</v>
      </c>
    </row>
    <row r="1685" spans="1:17" x14ac:dyDescent="0.25">
      <c r="A1685" s="16"/>
      <c r="B1685" s="16"/>
      <c r="C1685" s="16"/>
      <c r="D1685" s="16"/>
      <c r="E1685" s="16"/>
      <c r="F1685" s="16"/>
      <c r="G1685" s="16"/>
      <c r="H1685" s="16"/>
      <c r="I1685" s="18"/>
      <c r="J1685" s="16"/>
      <c r="K1685" s="16"/>
      <c r="L1685" s="16"/>
      <c r="M1685" s="16"/>
      <c r="N1685" s="8" t="str">
        <f>_xlfn.IFNA(VLOOKUP(C1685,'Points and Classes'!D:E,2,FALSE),"")</f>
        <v/>
      </c>
      <c r="O1685" s="8">
        <v>9</v>
      </c>
      <c r="P1685" s="8">
        <f>_xlfn.IFNA(VLOOKUP(N1685&amp;G1685,'By Class Overall'!A:F,6,FALSE),0)</f>
        <v>0</v>
      </c>
      <c r="Q1685" s="8">
        <f>_xlfn.IFNA(VLOOKUP(N1685&amp;G1685,'By Class Overall'!A:G,7,FALSE),0)</f>
        <v>0</v>
      </c>
    </row>
    <row r="1686" spans="1:17" x14ac:dyDescent="0.25">
      <c r="A1686" s="16"/>
      <c r="B1686" s="16"/>
      <c r="C1686" s="16"/>
      <c r="D1686" s="16"/>
      <c r="E1686" s="16"/>
      <c r="F1686" s="16"/>
      <c r="G1686" s="16"/>
      <c r="H1686" s="16"/>
      <c r="I1686" s="18"/>
      <c r="J1686" s="16"/>
      <c r="K1686" s="16"/>
      <c r="L1686" s="16"/>
      <c r="M1686" s="16"/>
      <c r="N1686" s="8" t="str">
        <f>_xlfn.IFNA(VLOOKUP(C1686,'Points and Classes'!D:E,2,FALSE),"")</f>
        <v/>
      </c>
      <c r="O1686" s="8">
        <v>8</v>
      </c>
      <c r="P1686" s="8">
        <f>_xlfn.IFNA(VLOOKUP(N1686&amp;G1686,'By Class Overall'!A:F,6,FALSE),0)</f>
        <v>0</v>
      </c>
      <c r="Q1686" s="8">
        <f>_xlfn.IFNA(VLOOKUP(N1686&amp;G1686,'By Class Overall'!A:G,7,FALSE),0)</f>
        <v>0</v>
      </c>
    </row>
    <row r="1687" spans="1:17" x14ac:dyDescent="0.25">
      <c r="A1687" s="16"/>
      <c r="B1687" s="16"/>
      <c r="C1687" s="16"/>
      <c r="D1687" s="16"/>
      <c r="E1687" s="16"/>
      <c r="F1687" s="16"/>
      <c r="G1687" s="16"/>
      <c r="H1687" s="16"/>
      <c r="I1687" s="18"/>
      <c r="J1687" s="16"/>
      <c r="K1687" s="16"/>
      <c r="L1687" s="16"/>
      <c r="M1687" s="16"/>
      <c r="N1687" s="8" t="str">
        <f>_xlfn.IFNA(VLOOKUP(C1687,'Points and Classes'!D:E,2,FALSE),"")</f>
        <v/>
      </c>
      <c r="O1687" s="8">
        <v>7</v>
      </c>
      <c r="P1687" s="8">
        <f>_xlfn.IFNA(VLOOKUP(N1687&amp;G1687,'By Class Overall'!A:F,6,FALSE),0)</f>
        <v>0</v>
      </c>
      <c r="Q1687" s="8">
        <f>_xlfn.IFNA(VLOOKUP(N1687&amp;G1687,'By Class Overall'!A:G,7,FALSE),0)</f>
        <v>0</v>
      </c>
    </row>
    <row r="1688" spans="1:17" x14ac:dyDescent="0.25">
      <c r="A1688" s="16"/>
      <c r="B1688" s="16"/>
      <c r="C1688" s="16"/>
      <c r="D1688" s="16"/>
      <c r="E1688" s="16"/>
      <c r="F1688" s="16"/>
      <c r="G1688" s="16"/>
      <c r="H1688" s="16"/>
      <c r="I1688" s="18"/>
      <c r="J1688" s="16"/>
      <c r="K1688" s="16"/>
      <c r="L1688" s="16"/>
      <c r="M1688" s="16"/>
      <c r="N1688" s="8" t="str">
        <f>_xlfn.IFNA(VLOOKUP(C1688,'Points and Classes'!D:E,2,FALSE),"")</f>
        <v/>
      </c>
      <c r="O1688" s="8">
        <v>6</v>
      </c>
      <c r="P1688" s="8">
        <f>_xlfn.IFNA(VLOOKUP(N1688&amp;G1688,'By Class Overall'!A:F,6,FALSE),0)</f>
        <v>0</v>
      </c>
      <c r="Q1688" s="8">
        <f>_xlfn.IFNA(VLOOKUP(N1688&amp;G1688,'By Class Overall'!A:G,7,FALSE),0)</f>
        <v>0</v>
      </c>
    </row>
    <row r="1689" spans="1:17" x14ac:dyDescent="0.25">
      <c r="A1689" s="16"/>
      <c r="B1689" s="16"/>
      <c r="C1689" s="16"/>
      <c r="D1689" s="16"/>
      <c r="E1689" s="16"/>
      <c r="F1689" s="16"/>
      <c r="G1689" s="16"/>
      <c r="H1689" s="16"/>
      <c r="I1689" s="18"/>
      <c r="J1689" s="16"/>
      <c r="K1689" s="16"/>
      <c r="L1689" s="16"/>
      <c r="M1689" s="16"/>
      <c r="N1689" s="8" t="str">
        <f>_xlfn.IFNA(VLOOKUP(C1689,'Points and Classes'!D:E,2,FALSE),"")</f>
        <v/>
      </c>
      <c r="O1689" s="8">
        <v>5</v>
      </c>
      <c r="P1689" s="8">
        <f>_xlfn.IFNA(VLOOKUP(N1689&amp;G1689,'By Class Overall'!A:F,6,FALSE),0)</f>
        <v>0</v>
      </c>
      <c r="Q1689" s="8">
        <f>_xlfn.IFNA(VLOOKUP(N1689&amp;G1689,'By Class Overall'!A:G,7,FALSE),0)</f>
        <v>0</v>
      </c>
    </row>
    <row r="1690" spans="1:17" x14ac:dyDescent="0.25">
      <c r="A1690" s="16"/>
      <c r="B1690" s="16"/>
      <c r="C1690" s="16"/>
      <c r="D1690" s="16"/>
      <c r="E1690" s="16"/>
      <c r="F1690" s="16"/>
      <c r="G1690" s="16"/>
      <c r="H1690" s="16"/>
      <c r="I1690" s="18"/>
      <c r="J1690" s="16"/>
      <c r="K1690" s="16"/>
      <c r="L1690" s="16"/>
      <c r="M1690" s="16"/>
      <c r="N1690" s="8" t="str">
        <f>_xlfn.IFNA(VLOOKUP(C1690,'Points and Classes'!D:E,2,FALSE),"")</f>
        <v/>
      </c>
      <c r="O1690" s="8">
        <v>4</v>
      </c>
      <c r="P1690" s="8">
        <f>_xlfn.IFNA(VLOOKUP(N1690&amp;G1690,'By Class Overall'!A:F,6,FALSE),0)</f>
        <v>0</v>
      </c>
      <c r="Q1690" s="8">
        <f>_xlfn.IFNA(VLOOKUP(N1690&amp;G1690,'By Class Overall'!A:G,7,FALSE),0)</f>
        <v>0</v>
      </c>
    </row>
    <row r="1691" spans="1:17" x14ac:dyDescent="0.25">
      <c r="A1691" s="16"/>
      <c r="B1691" s="16"/>
      <c r="C1691" s="16"/>
      <c r="D1691" s="16"/>
      <c r="E1691" s="16"/>
      <c r="F1691" s="16"/>
      <c r="G1691" s="16"/>
      <c r="H1691" s="16"/>
      <c r="I1691" s="18"/>
      <c r="J1691" s="16"/>
      <c r="K1691" s="16"/>
      <c r="L1691" s="16"/>
      <c r="M1691" s="16"/>
      <c r="N1691" s="8" t="str">
        <f>_xlfn.IFNA(VLOOKUP(C1691,'Points and Classes'!D:E,2,FALSE),"")</f>
        <v/>
      </c>
      <c r="O1691" s="8">
        <v>3</v>
      </c>
      <c r="P1691" s="8">
        <f>_xlfn.IFNA(VLOOKUP(N1691&amp;G1691,'By Class Overall'!A:F,6,FALSE),0)</f>
        <v>0</v>
      </c>
      <c r="Q1691" s="8">
        <f>_xlfn.IFNA(VLOOKUP(N1691&amp;G1691,'By Class Overall'!A:G,7,FALSE),0)</f>
        <v>0</v>
      </c>
    </row>
    <row r="1692" spans="1:17" x14ac:dyDescent="0.25">
      <c r="A1692" s="16"/>
      <c r="B1692" s="16"/>
      <c r="C1692" s="16"/>
      <c r="D1692" s="16"/>
      <c r="E1692" s="16"/>
      <c r="F1692" s="16"/>
      <c r="G1692" s="16"/>
      <c r="H1692" s="16"/>
      <c r="I1692" s="18"/>
      <c r="J1692" s="16"/>
      <c r="K1692" s="16"/>
      <c r="L1692" s="16"/>
      <c r="M1692" s="16"/>
      <c r="N1692" s="8" t="str">
        <f>_xlfn.IFNA(VLOOKUP(C1692,'Points and Classes'!D:E,2,FALSE),"")</f>
        <v/>
      </c>
      <c r="O1692" s="8">
        <v>2</v>
      </c>
      <c r="P1692" s="8">
        <f>_xlfn.IFNA(VLOOKUP(N1692&amp;G1692,'By Class Overall'!A:F,6,FALSE),0)</f>
        <v>0</v>
      </c>
      <c r="Q1692" s="8">
        <f>_xlfn.IFNA(VLOOKUP(N1692&amp;G1692,'By Class Overall'!A:G,7,FALSE),0)</f>
        <v>0</v>
      </c>
    </row>
    <row r="1693" spans="1:17" x14ac:dyDescent="0.25">
      <c r="A1693" s="16"/>
      <c r="B1693" s="16"/>
      <c r="C1693" s="16"/>
      <c r="D1693" s="16"/>
      <c r="E1693" s="16"/>
      <c r="F1693" s="16"/>
      <c r="G1693" s="16"/>
      <c r="H1693" s="16"/>
      <c r="I1693" s="18"/>
      <c r="J1693" s="16"/>
      <c r="K1693" s="16"/>
      <c r="L1693" s="16"/>
      <c r="M1693" s="16"/>
      <c r="N1693" s="8" t="str">
        <f>_xlfn.IFNA(VLOOKUP(C1693,'Points and Classes'!D:E,2,FALSE),"")</f>
        <v/>
      </c>
      <c r="O1693" s="8">
        <v>1</v>
      </c>
      <c r="P1693" s="8">
        <f>_xlfn.IFNA(VLOOKUP(N1693&amp;G1693,'By Class Overall'!A:F,6,FALSE),0)</f>
        <v>0</v>
      </c>
      <c r="Q1693" s="8">
        <f>_xlfn.IFNA(VLOOKUP(N1693&amp;G1693,'By Class Overall'!A:G,7,FALSE),0)</f>
        <v>0</v>
      </c>
    </row>
    <row r="1694" spans="1:17" x14ac:dyDescent="0.25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8" t="str">
        <f>_xlfn.IFNA(VLOOKUP(C1694,'Points and Classes'!D:E,2,FALSE),"")</f>
        <v/>
      </c>
      <c r="O1694" s="8">
        <v>0</v>
      </c>
      <c r="P1694" s="8">
        <f>_xlfn.IFNA(VLOOKUP(N1694&amp;G1694,'By Class Overall'!A:F,6,FALSE),0)</f>
        <v>0</v>
      </c>
      <c r="Q1694" s="8">
        <f>_xlfn.IFNA(VLOOKUP(N1694&amp;G1694,'By Class Overall'!A:G,7,FALSE),0)</f>
        <v>0</v>
      </c>
    </row>
    <row r="1695" spans="1:17" x14ac:dyDescent="0.25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8" t="str">
        <f>_xlfn.IFNA(VLOOKUP(C1695,'Points and Classes'!D:E,2,FALSE),"")</f>
        <v/>
      </c>
      <c r="O1695" s="8">
        <v>0</v>
      </c>
      <c r="P1695" s="8">
        <f>_xlfn.IFNA(VLOOKUP(N1695&amp;G1695,'By Class Overall'!A:F,6,FALSE),0)</f>
        <v>0</v>
      </c>
      <c r="Q1695" s="8">
        <f>_xlfn.IFNA(VLOOKUP(N1695&amp;G1695,'By Class Overall'!A:G,7,FALSE),0)</f>
        <v>0</v>
      </c>
    </row>
    <row r="1696" spans="1:17" x14ac:dyDescent="0.25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8" t="str">
        <f>_xlfn.IFNA(VLOOKUP(C1696,'Points and Classes'!D:E,2,FALSE),"")</f>
        <v/>
      </c>
      <c r="O1696" s="8">
        <v>0</v>
      </c>
      <c r="P1696" s="8">
        <f>_xlfn.IFNA(VLOOKUP(N1696&amp;G1696,'By Class Overall'!A:F,6,FALSE),0)</f>
        <v>0</v>
      </c>
      <c r="Q1696" s="8">
        <f>_xlfn.IFNA(VLOOKUP(N1696&amp;G1696,'By Class Overall'!A:G,7,FALSE),0)</f>
        <v>0</v>
      </c>
    </row>
    <row r="1697" spans="1:17" x14ac:dyDescent="0.25">
      <c r="A1697" s="16"/>
      <c r="B1697" s="16"/>
      <c r="C1697" s="16"/>
      <c r="D1697" s="16"/>
      <c r="E1697" s="16"/>
      <c r="F1697" s="16"/>
      <c r="G1697" s="16"/>
      <c r="H1697" s="16"/>
      <c r="I1697" s="18"/>
      <c r="J1697" s="16"/>
      <c r="K1697" s="16"/>
      <c r="L1697" s="16"/>
      <c r="M1697" s="16"/>
      <c r="N1697" s="8" t="str">
        <f>_xlfn.IFNA(VLOOKUP(C1697,'Points and Classes'!D:E,2,FALSE),"")</f>
        <v/>
      </c>
      <c r="O1697" s="8">
        <v>50</v>
      </c>
      <c r="P1697" s="8">
        <f>_xlfn.IFNA(VLOOKUP(N1697&amp;G1697,'By Class Overall'!A:F,6,FALSE),0)</f>
        <v>0</v>
      </c>
      <c r="Q1697" s="8">
        <f>_xlfn.IFNA(VLOOKUP(N1697&amp;G1697,'By Class Overall'!A:G,7,FALSE),0)</f>
        <v>0</v>
      </c>
    </row>
    <row r="1698" spans="1:17" x14ac:dyDescent="0.25">
      <c r="A1698" s="16"/>
      <c r="B1698" s="16"/>
      <c r="C1698" s="16"/>
      <c r="D1698" s="16"/>
      <c r="E1698" s="16"/>
      <c r="F1698" s="16"/>
      <c r="G1698" s="16"/>
      <c r="H1698" s="16"/>
      <c r="I1698" s="18"/>
      <c r="J1698" s="16"/>
      <c r="K1698" s="16"/>
      <c r="L1698" s="16"/>
      <c r="M1698" s="16"/>
      <c r="N1698" s="8" t="str">
        <f>_xlfn.IFNA(VLOOKUP(C1698,'Points and Classes'!D:E,2,FALSE),"")</f>
        <v/>
      </c>
      <c r="O1698" s="8">
        <v>40</v>
      </c>
      <c r="P1698" s="8">
        <f>_xlfn.IFNA(VLOOKUP(N1698&amp;G1698,'By Class Overall'!A:F,6,FALSE),0)</f>
        <v>0</v>
      </c>
      <c r="Q1698" s="8">
        <f>_xlfn.IFNA(VLOOKUP(N1698&amp;G1698,'By Class Overall'!A:G,7,FALSE),0)</f>
        <v>0</v>
      </c>
    </row>
    <row r="1699" spans="1:17" x14ac:dyDescent="0.25">
      <c r="A1699" s="16"/>
      <c r="B1699" s="16"/>
      <c r="C1699" s="16"/>
      <c r="D1699" s="16"/>
      <c r="E1699" s="16"/>
      <c r="F1699" s="16"/>
      <c r="G1699" s="16"/>
      <c r="H1699" s="16"/>
      <c r="I1699" s="18"/>
      <c r="J1699" s="16"/>
      <c r="K1699" s="16"/>
      <c r="L1699" s="16"/>
      <c r="M1699" s="16"/>
      <c r="N1699" s="8" t="str">
        <f>_xlfn.IFNA(VLOOKUP(C1699,'Points and Classes'!D:E,2,FALSE),"")</f>
        <v/>
      </c>
      <c r="O1699" s="8">
        <v>32</v>
      </c>
      <c r="P1699" s="8">
        <f>_xlfn.IFNA(VLOOKUP(N1699&amp;G1699,'By Class Overall'!A:F,6,FALSE),0)</f>
        <v>0</v>
      </c>
      <c r="Q1699" s="8">
        <f>_xlfn.IFNA(VLOOKUP(N1699&amp;G1699,'By Class Overall'!A:G,7,FALSE),0)</f>
        <v>0</v>
      </c>
    </row>
    <row r="1700" spans="1:17" x14ac:dyDescent="0.25">
      <c r="A1700" s="16"/>
      <c r="B1700" s="16"/>
      <c r="C1700" s="16"/>
      <c r="D1700" s="16"/>
      <c r="E1700" s="16"/>
      <c r="F1700" s="16"/>
      <c r="G1700" s="16"/>
      <c r="H1700" s="16"/>
      <c r="I1700" s="18"/>
      <c r="J1700" s="16"/>
      <c r="K1700" s="18"/>
      <c r="L1700" s="16"/>
      <c r="M1700" s="16"/>
      <c r="N1700" s="8" t="str">
        <f>_xlfn.IFNA(VLOOKUP(C1700,'Points and Classes'!D:E,2,FALSE),"")</f>
        <v/>
      </c>
      <c r="O1700" s="8">
        <v>26</v>
      </c>
      <c r="P1700" s="8">
        <f>_xlfn.IFNA(VLOOKUP(N1700&amp;G1700,'By Class Overall'!A:F,6,FALSE),0)</f>
        <v>0</v>
      </c>
      <c r="Q1700" s="8">
        <f>_xlfn.IFNA(VLOOKUP(N1700&amp;G1700,'By Class Overall'!A:G,7,FALSE),0)</f>
        <v>0</v>
      </c>
    </row>
    <row r="1701" spans="1:17" x14ac:dyDescent="0.25">
      <c r="A1701" s="16"/>
      <c r="B1701" s="16"/>
      <c r="C1701" s="16"/>
      <c r="D1701" s="16"/>
      <c r="E1701" s="16"/>
      <c r="F1701" s="16"/>
      <c r="G1701" s="16"/>
      <c r="H1701" s="16"/>
      <c r="I1701" s="18"/>
      <c r="J1701" s="16"/>
      <c r="K1701" s="16"/>
      <c r="L1701" s="16"/>
      <c r="M1701" s="16"/>
      <c r="N1701" s="8" t="str">
        <f>_xlfn.IFNA(VLOOKUP(C1701,'Points and Classes'!D:E,2,FALSE),"")</f>
        <v/>
      </c>
      <c r="O1701" s="8">
        <v>22</v>
      </c>
      <c r="P1701" s="8">
        <f>_xlfn.IFNA(VLOOKUP(N1701&amp;G1701,'By Class Overall'!A:F,6,FALSE),0)</f>
        <v>0</v>
      </c>
      <c r="Q1701" s="8">
        <f>_xlfn.IFNA(VLOOKUP(N1701&amp;G1701,'By Class Overall'!A:G,7,FALSE),0)</f>
        <v>0</v>
      </c>
    </row>
    <row r="1702" spans="1:17" x14ac:dyDescent="0.25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8" t="str">
        <f>_xlfn.IFNA(VLOOKUP(C1702,'Points and Classes'!D:E,2,FALSE),"")</f>
        <v/>
      </c>
      <c r="O1702" s="8">
        <v>0</v>
      </c>
      <c r="P1702" s="8">
        <f>_xlfn.IFNA(VLOOKUP(N1702&amp;G1702,'By Class Overall'!A:F,6,FALSE),0)</f>
        <v>0</v>
      </c>
      <c r="Q1702" s="8">
        <f>_xlfn.IFNA(VLOOKUP(N1702&amp;G1702,'By Class Overall'!A:G,7,FALSE),0)</f>
        <v>0</v>
      </c>
    </row>
    <row r="1703" spans="1:17" x14ac:dyDescent="0.25">
      <c r="A1703" s="16"/>
      <c r="B1703" s="16"/>
      <c r="C1703" s="16"/>
      <c r="D1703" s="16"/>
      <c r="E1703" s="16"/>
      <c r="F1703" s="16"/>
      <c r="G1703" s="16"/>
      <c r="H1703" s="16"/>
      <c r="I1703" s="18"/>
      <c r="J1703" s="16"/>
      <c r="K1703" s="16"/>
      <c r="L1703" s="16"/>
      <c r="M1703" s="16"/>
      <c r="N1703" s="8" t="str">
        <f>_xlfn.IFNA(VLOOKUP(C1703,'Points and Classes'!D:E,2,FALSE),"")</f>
        <v/>
      </c>
      <c r="O1703" s="8">
        <v>50</v>
      </c>
      <c r="P1703" s="8">
        <f>_xlfn.IFNA(VLOOKUP(N1703&amp;G1703,'By Class Overall'!A:F,6,FALSE),0)</f>
        <v>0</v>
      </c>
      <c r="Q1703" s="8">
        <f>_xlfn.IFNA(VLOOKUP(N1703&amp;G1703,'By Class Overall'!A:G,7,FALSE),0)</f>
        <v>0</v>
      </c>
    </row>
    <row r="1704" spans="1:17" x14ac:dyDescent="0.25">
      <c r="A1704" s="16"/>
      <c r="B1704" s="16"/>
      <c r="C1704" s="16"/>
      <c r="D1704" s="16"/>
      <c r="E1704" s="16"/>
      <c r="F1704" s="16"/>
      <c r="G1704" s="16"/>
      <c r="H1704" s="16"/>
      <c r="I1704" s="18"/>
      <c r="J1704" s="16"/>
      <c r="K1704" s="16"/>
      <c r="L1704" s="16"/>
      <c r="M1704" s="16"/>
      <c r="N1704" s="8" t="str">
        <f>_xlfn.IFNA(VLOOKUP(C1704,'Points and Classes'!D:E,2,FALSE),"")</f>
        <v/>
      </c>
      <c r="O1704" s="8">
        <v>40</v>
      </c>
      <c r="P1704" s="8">
        <f>_xlfn.IFNA(VLOOKUP(N1704&amp;G1704,'By Class Overall'!A:F,6,FALSE),0)</f>
        <v>0</v>
      </c>
      <c r="Q1704" s="8">
        <f>_xlfn.IFNA(VLOOKUP(N1704&amp;G1704,'By Class Overall'!A:G,7,FALSE),0)</f>
        <v>0</v>
      </c>
    </row>
    <row r="1705" spans="1:17" x14ac:dyDescent="0.25">
      <c r="A1705" s="16"/>
      <c r="B1705" s="16"/>
      <c r="C1705" s="16"/>
      <c r="D1705" s="16"/>
      <c r="E1705" s="16"/>
      <c r="F1705" s="16"/>
      <c r="G1705" s="16"/>
      <c r="H1705" s="16"/>
      <c r="I1705" s="18"/>
      <c r="J1705" s="16"/>
      <c r="K1705" s="16"/>
      <c r="L1705" s="16"/>
      <c r="M1705" s="16"/>
      <c r="N1705" s="8" t="str">
        <f>_xlfn.IFNA(VLOOKUP(C1705,'Points and Classes'!D:E,2,FALSE),"")</f>
        <v/>
      </c>
      <c r="O1705" s="8">
        <v>32</v>
      </c>
      <c r="P1705" s="8">
        <f>_xlfn.IFNA(VLOOKUP(N1705&amp;G1705,'By Class Overall'!A:F,6,FALSE),0)</f>
        <v>0</v>
      </c>
      <c r="Q1705" s="8">
        <f>_xlfn.IFNA(VLOOKUP(N1705&amp;G1705,'By Class Overall'!A:G,7,FALSE),0)</f>
        <v>0</v>
      </c>
    </row>
    <row r="1706" spans="1:17" x14ac:dyDescent="0.25">
      <c r="A1706" s="16"/>
      <c r="B1706" s="16"/>
      <c r="C1706" s="16"/>
      <c r="D1706" s="16"/>
      <c r="E1706" s="16"/>
      <c r="F1706" s="16"/>
      <c r="G1706" s="16"/>
      <c r="H1706" s="16"/>
      <c r="I1706" s="18"/>
      <c r="J1706" s="16"/>
      <c r="K1706" s="16"/>
      <c r="L1706" s="16"/>
      <c r="M1706" s="16"/>
      <c r="N1706" s="8" t="str">
        <f>_xlfn.IFNA(VLOOKUP(C1706,'Points and Classes'!D:E,2,FALSE),"")</f>
        <v/>
      </c>
      <c r="O1706" s="8">
        <v>26</v>
      </c>
      <c r="P1706" s="8">
        <f>_xlfn.IFNA(VLOOKUP(N1706&amp;G1706,'By Class Overall'!A:F,6,FALSE),0)</f>
        <v>0</v>
      </c>
      <c r="Q1706" s="8">
        <f>_xlfn.IFNA(VLOOKUP(N1706&amp;G1706,'By Class Overall'!A:G,7,FALSE),0)</f>
        <v>0</v>
      </c>
    </row>
    <row r="1707" spans="1:17" x14ac:dyDescent="0.25">
      <c r="A1707" s="16"/>
      <c r="B1707" s="16"/>
      <c r="C1707" s="16"/>
      <c r="D1707" s="16"/>
      <c r="E1707" s="16"/>
      <c r="F1707" s="16"/>
      <c r="G1707" s="16"/>
      <c r="H1707" s="16"/>
      <c r="I1707" s="18"/>
      <c r="J1707" s="16"/>
      <c r="K1707" s="16"/>
      <c r="L1707" s="16"/>
      <c r="M1707" s="16"/>
      <c r="N1707" s="8" t="str">
        <f>_xlfn.IFNA(VLOOKUP(C1707,'Points and Classes'!D:E,2,FALSE),"")</f>
        <v/>
      </c>
      <c r="O1707" s="8">
        <v>22</v>
      </c>
      <c r="P1707" s="8">
        <f>_xlfn.IFNA(VLOOKUP(N1707&amp;G1707,'By Class Overall'!A:F,6,FALSE),0)</f>
        <v>0</v>
      </c>
      <c r="Q1707" s="8">
        <f>_xlfn.IFNA(VLOOKUP(N1707&amp;G1707,'By Class Overall'!A:G,7,FALSE),0)</f>
        <v>0</v>
      </c>
    </row>
    <row r="1708" spans="1:17" x14ac:dyDescent="0.25">
      <c r="A1708" s="16"/>
      <c r="B1708" s="16"/>
      <c r="C1708" s="16"/>
      <c r="D1708" s="16"/>
      <c r="E1708" s="16"/>
      <c r="F1708" s="16"/>
      <c r="G1708" s="16"/>
      <c r="H1708" s="16"/>
      <c r="I1708" s="18"/>
      <c r="J1708" s="16"/>
      <c r="K1708" s="16"/>
      <c r="L1708" s="16"/>
      <c r="M1708" s="16"/>
      <c r="N1708" s="8" t="str">
        <f>_xlfn.IFNA(VLOOKUP(C1708,'Points and Classes'!D:E,2,FALSE),"")</f>
        <v/>
      </c>
      <c r="O1708" s="8">
        <v>20</v>
      </c>
      <c r="P1708" s="8">
        <f>_xlfn.IFNA(VLOOKUP(N1708&amp;G1708,'By Class Overall'!A:F,6,FALSE),0)</f>
        <v>0</v>
      </c>
      <c r="Q1708" s="8">
        <f>_xlfn.IFNA(VLOOKUP(N1708&amp;G1708,'By Class Overall'!A:G,7,FALSE),0)</f>
        <v>0</v>
      </c>
    </row>
    <row r="1709" spans="1:17" x14ac:dyDescent="0.25">
      <c r="A1709" s="16"/>
      <c r="B1709" s="16"/>
      <c r="C1709" s="16"/>
      <c r="D1709" s="16"/>
      <c r="E1709" s="16"/>
      <c r="F1709" s="16"/>
      <c r="G1709" s="16"/>
      <c r="H1709" s="16"/>
      <c r="I1709" s="18"/>
      <c r="J1709" s="16"/>
      <c r="K1709" s="16"/>
      <c r="L1709" s="16"/>
      <c r="M1709" s="16"/>
      <c r="N1709" s="8" t="str">
        <f>_xlfn.IFNA(VLOOKUP(C1709,'Points and Classes'!D:E,2,FALSE),"")</f>
        <v/>
      </c>
      <c r="O1709" s="8">
        <v>18</v>
      </c>
      <c r="P1709" s="8">
        <f>_xlfn.IFNA(VLOOKUP(N1709&amp;G1709,'By Class Overall'!A:F,6,FALSE),0)</f>
        <v>0</v>
      </c>
      <c r="Q1709" s="8">
        <f>_xlfn.IFNA(VLOOKUP(N1709&amp;G1709,'By Class Overall'!A:G,7,FALSE),0)</f>
        <v>0</v>
      </c>
    </row>
    <row r="1710" spans="1:17" x14ac:dyDescent="0.25">
      <c r="A1710" s="16"/>
      <c r="B1710" s="16"/>
      <c r="C1710" s="16"/>
      <c r="D1710" s="16"/>
      <c r="E1710" s="16"/>
      <c r="F1710" s="16"/>
      <c r="G1710" s="16"/>
      <c r="H1710" s="16"/>
      <c r="I1710" s="18"/>
      <c r="J1710" s="16"/>
      <c r="K1710" s="16"/>
      <c r="L1710" s="16"/>
      <c r="M1710" s="16"/>
      <c r="N1710" s="8" t="str">
        <f>_xlfn.IFNA(VLOOKUP(C1710,'Points and Classes'!D:E,2,FALSE),"")</f>
        <v/>
      </c>
      <c r="O1710" s="8">
        <v>16</v>
      </c>
      <c r="P1710" s="8">
        <f>_xlfn.IFNA(VLOOKUP(N1710&amp;G1710,'By Class Overall'!A:F,6,FALSE),0)</f>
        <v>0</v>
      </c>
      <c r="Q1710" s="8">
        <f>_xlfn.IFNA(VLOOKUP(N1710&amp;G1710,'By Class Overall'!A:G,7,FALSE),0)</f>
        <v>0</v>
      </c>
    </row>
    <row r="1711" spans="1:17" x14ac:dyDescent="0.25">
      <c r="A1711" s="16"/>
      <c r="B1711" s="16"/>
      <c r="C1711" s="16"/>
      <c r="D1711" s="16"/>
      <c r="E1711" s="16"/>
      <c r="F1711" s="16"/>
      <c r="G1711" s="16"/>
      <c r="H1711" s="16"/>
      <c r="I1711" s="18"/>
      <c r="J1711" s="18"/>
      <c r="K1711" s="16"/>
      <c r="L1711" s="16"/>
      <c r="M1711" s="16"/>
      <c r="N1711" s="8" t="str">
        <f>_xlfn.IFNA(VLOOKUP(C1711,'Points and Classes'!D:E,2,FALSE),"")</f>
        <v/>
      </c>
      <c r="O1711" s="8">
        <v>14</v>
      </c>
      <c r="P1711" s="8">
        <f>_xlfn.IFNA(VLOOKUP(N1711&amp;G1711,'By Class Overall'!A:F,6,FALSE),0)</f>
        <v>0</v>
      </c>
      <c r="Q1711" s="8">
        <f>_xlfn.IFNA(VLOOKUP(N1711&amp;G1711,'By Class Overall'!A:G,7,FALSE),0)</f>
        <v>0</v>
      </c>
    </row>
    <row r="1712" spans="1:17" x14ac:dyDescent="0.25">
      <c r="A1712" s="16"/>
      <c r="B1712" s="16"/>
      <c r="C1712" s="16"/>
      <c r="D1712" s="16"/>
      <c r="E1712" s="16"/>
      <c r="F1712" s="16"/>
      <c r="G1712" s="16"/>
      <c r="H1712" s="16"/>
      <c r="I1712" s="18"/>
      <c r="J1712" s="18"/>
      <c r="K1712" s="16"/>
      <c r="L1712" s="16"/>
      <c r="M1712" s="16"/>
      <c r="N1712" s="8" t="str">
        <f>_xlfn.IFNA(VLOOKUP(C1712,'Points and Classes'!D:E,2,FALSE),"")</f>
        <v/>
      </c>
      <c r="O1712" s="8">
        <v>12</v>
      </c>
      <c r="P1712" s="8">
        <f>_xlfn.IFNA(VLOOKUP(N1712&amp;G1712,'By Class Overall'!A:F,6,FALSE),0)</f>
        <v>0</v>
      </c>
      <c r="Q1712" s="8">
        <f>_xlfn.IFNA(VLOOKUP(N1712&amp;G1712,'By Class Overall'!A:G,7,FALSE),0)</f>
        <v>0</v>
      </c>
    </row>
    <row r="1713" spans="1:17" x14ac:dyDescent="0.25">
      <c r="A1713" s="16"/>
      <c r="B1713" s="16"/>
      <c r="C1713" s="16"/>
      <c r="D1713" s="16"/>
      <c r="E1713" s="16"/>
      <c r="F1713" s="16"/>
      <c r="G1713" s="16"/>
      <c r="H1713" s="16"/>
      <c r="I1713" s="18"/>
      <c r="J1713" s="18"/>
      <c r="K1713" s="16"/>
      <c r="L1713" s="16"/>
      <c r="M1713" s="16"/>
      <c r="N1713" s="8" t="str">
        <f>_xlfn.IFNA(VLOOKUP(C1713,'Points and Classes'!D:E,2,FALSE),"")</f>
        <v/>
      </c>
      <c r="O1713" s="8">
        <v>10</v>
      </c>
      <c r="P1713" s="8">
        <f>_xlfn.IFNA(VLOOKUP(N1713&amp;G1713,'By Class Overall'!A:F,6,FALSE),0)</f>
        <v>0</v>
      </c>
      <c r="Q1713" s="8">
        <f>_xlfn.IFNA(VLOOKUP(N1713&amp;G1713,'By Class Overall'!A:G,7,FALSE),0)</f>
        <v>0</v>
      </c>
    </row>
    <row r="1714" spans="1:17" x14ac:dyDescent="0.25">
      <c r="A1714" s="16"/>
      <c r="B1714" s="16"/>
      <c r="C1714" s="16"/>
      <c r="D1714" s="16"/>
      <c r="E1714" s="16"/>
      <c r="F1714" s="16"/>
      <c r="G1714" s="16"/>
      <c r="H1714" s="16"/>
      <c r="I1714" s="18"/>
      <c r="J1714" s="18"/>
      <c r="K1714" s="16"/>
      <c r="L1714" s="16"/>
      <c r="M1714" s="16"/>
      <c r="N1714" s="8" t="str">
        <f>_xlfn.IFNA(VLOOKUP(C1714,'Points and Classes'!D:E,2,FALSE),"")</f>
        <v/>
      </c>
      <c r="O1714" s="8">
        <v>9</v>
      </c>
      <c r="P1714" s="8">
        <f>_xlfn.IFNA(VLOOKUP(N1714&amp;G1714,'By Class Overall'!A:F,6,FALSE),0)</f>
        <v>0</v>
      </c>
      <c r="Q1714" s="8">
        <f>_xlfn.IFNA(VLOOKUP(N1714&amp;G1714,'By Class Overall'!A:G,7,FALSE),0)</f>
        <v>0</v>
      </c>
    </row>
    <row r="1715" spans="1:17" x14ac:dyDescent="0.25">
      <c r="A1715" s="16"/>
      <c r="B1715" s="16"/>
      <c r="C1715" s="16"/>
      <c r="D1715" s="16"/>
      <c r="E1715" s="16"/>
      <c r="F1715" s="16"/>
      <c r="G1715" s="16"/>
      <c r="H1715" s="16"/>
      <c r="I1715" s="18"/>
      <c r="J1715" s="18"/>
      <c r="K1715" s="16"/>
      <c r="L1715" s="16"/>
      <c r="M1715" s="16"/>
      <c r="N1715" s="8" t="str">
        <f>_xlfn.IFNA(VLOOKUP(C1715,'Points and Classes'!D:E,2,FALSE),"")</f>
        <v/>
      </c>
      <c r="O1715" s="8">
        <v>8</v>
      </c>
      <c r="P1715" s="8">
        <f>_xlfn.IFNA(VLOOKUP(N1715&amp;G1715,'By Class Overall'!A:F,6,FALSE),0)</f>
        <v>0</v>
      </c>
      <c r="Q1715" s="8">
        <f>_xlfn.IFNA(VLOOKUP(N1715&amp;G1715,'By Class Overall'!A:G,7,FALSE),0)</f>
        <v>0</v>
      </c>
    </row>
    <row r="1716" spans="1:17" x14ac:dyDescent="0.25">
      <c r="A1716" s="16"/>
      <c r="B1716" s="16"/>
      <c r="C1716" s="16"/>
      <c r="D1716" s="16"/>
      <c r="E1716" s="16"/>
      <c r="F1716" s="16"/>
      <c r="G1716" s="16"/>
      <c r="H1716" s="16"/>
      <c r="I1716" s="18"/>
      <c r="J1716" s="16"/>
      <c r="K1716" s="16"/>
      <c r="L1716" s="16"/>
      <c r="M1716" s="16"/>
      <c r="N1716" s="8" t="str">
        <f>_xlfn.IFNA(VLOOKUP(C1716,'Points and Classes'!D:E,2,FALSE),"")</f>
        <v/>
      </c>
      <c r="O1716" s="8">
        <v>7</v>
      </c>
      <c r="P1716" s="8">
        <f>_xlfn.IFNA(VLOOKUP(N1716&amp;G1716,'By Class Overall'!A:F,6,FALSE),0)</f>
        <v>0</v>
      </c>
      <c r="Q1716" s="8">
        <f>_xlfn.IFNA(VLOOKUP(N1716&amp;G1716,'By Class Overall'!A:G,7,FALSE),0)</f>
        <v>0</v>
      </c>
    </row>
    <row r="1717" spans="1:17" x14ac:dyDescent="0.25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8" t="str">
        <f>_xlfn.IFNA(VLOOKUP(C1717,'Points and Classes'!D:E,2,FALSE),"")</f>
        <v/>
      </c>
      <c r="O1717" s="8">
        <v>0</v>
      </c>
      <c r="P1717" s="8">
        <f>_xlfn.IFNA(VLOOKUP(N1717&amp;G1717,'By Class Overall'!A:F,6,FALSE),0)</f>
        <v>0</v>
      </c>
      <c r="Q1717" s="8">
        <f>_xlfn.IFNA(VLOOKUP(N1717&amp;G1717,'By Class Overall'!A:G,7,FALSE),0)</f>
        <v>0</v>
      </c>
    </row>
    <row r="1718" spans="1:17" x14ac:dyDescent="0.25">
      <c r="A1718" s="16"/>
      <c r="B1718" s="16"/>
      <c r="C1718" s="16"/>
      <c r="D1718" s="16"/>
      <c r="E1718" s="16"/>
      <c r="F1718" s="16"/>
      <c r="G1718" s="16"/>
      <c r="H1718" s="16"/>
      <c r="I1718" s="18"/>
      <c r="J1718" s="16"/>
      <c r="K1718" s="16"/>
      <c r="L1718" s="16"/>
      <c r="M1718" s="16"/>
      <c r="N1718" s="8" t="str">
        <f>_xlfn.IFNA(VLOOKUP(C1718,'Points and Classes'!D:E,2,FALSE),"")</f>
        <v/>
      </c>
      <c r="O1718" s="8">
        <v>50</v>
      </c>
      <c r="P1718" s="8">
        <f>_xlfn.IFNA(VLOOKUP(N1718&amp;G1718,'By Class Overall'!A:F,6,FALSE),0)</f>
        <v>0</v>
      </c>
      <c r="Q1718" s="8">
        <f>_xlfn.IFNA(VLOOKUP(N1718&amp;G1718,'By Class Overall'!A:G,7,FALSE),0)</f>
        <v>0</v>
      </c>
    </row>
    <row r="1719" spans="1:17" x14ac:dyDescent="0.25">
      <c r="A1719" s="16"/>
      <c r="B1719" s="16"/>
      <c r="C1719" s="16"/>
      <c r="D1719" s="16"/>
      <c r="E1719" s="16"/>
      <c r="F1719" s="16"/>
      <c r="G1719" s="16"/>
      <c r="H1719" s="16"/>
      <c r="I1719" s="18"/>
      <c r="J1719" s="16"/>
      <c r="K1719" s="16"/>
      <c r="L1719" s="16"/>
      <c r="M1719" s="16"/>
      <c r="N1719" s="8" t="str">
        <f>_xlfn.IFNA(VLOOKUP(C1719,'Points and Classes'!D:E,2,FALSE),"")</f>
        <v/>
      </c>
      <c r="O1719" s="8">
        <v>40</v>
      </c>
      <c r="P1719" s="8">
        <f>_xlfn.IFNA(VLOOKUP(N1719&amp;G1719,'By Class Overall'!A:F,6,FALSE),0)</f>
        <v>0</v>
      </c>
      <c r="Q1719" s="8">
        <f>_xlfn.IFNA(VLOOKUP(N1719&amp;G1719,'By Class Overall'!A:G,7,FALSE),0)</f>
        <v>0</v>
      </c>
    </row>
    <row r="1720" spans="1:17" x14ac:dyDescent="0.25">
      <c r="A1720" s="16"/>
      <c r="B1720" s="16"/>
      <c r="C1720" s="16"/>
      <c r="D1720" s="16"/>
      <c r="E1720" s="16"/>
      <c r="F1720" s="16"/>
      <c r="G1720" s="16"/>
      <c r="H1720" s="16"/>
      <c r="I1720" s="18"/>
      <c r="J1720" s="16"/>
      <c r="K1720" s="16"/>
      <c r="L1720" s="16"/>
      <c r="M1720" s="16"/>
      <c r="N1720" s="8" t="str">
        <f>_xlfn.IFNA(VLOOKUP(C1720,'Points and Classes'!D:E,2,FALSE),"")</f>
        <v/>
      </c>
      <c r="O1720" s="8">
        <v>32</v>
      </c>
      <c r="P1720" s="8">
        <f>_xlfn.IFNA(VLOOKUP(N1720&amp;G1720,'By Class Overall'!A:F,6,FALSE),0)</f>
        <v>0</v>
      </c>
      <c r="Q1720" s="8">
        <f>_xlfn.IFNA(VLOOKUP(N1720&amp;G1720,'By Class Overall'!A:G,7,FALSE),0)</f>
        <v>0</v>
      </c>
    </row>
    <row r="1721" spans="1:17" x14ac:dyDescent="0.25">
      <c r="A1721" s="16"/>
      <c r="B1721" s="16"/>
      <c r="C1721" s="16"/>
      <c r="D1721" s="16"/>
      <c r="E1721" s="16"/>
      <c r="F1721" s="16"/>
      <c r="G1721" s="16"/>
      <c r="H1721" s="16"/>
      <c r="I1721" s="18"/>
      <c r="J1721" s="16"/>
      <c r="K1721" s="16"/>
      <c r="L1721" s="16"/>
      <c r="M1721" s="16"/>
      <c r="N1721" s="8" t="str">
        <f>_xlfn.IFNA(VLOOKUP(C1721,'Points and Classes'!D:E,2,FALSE),"")</f>
        <v/>
      </c>
      <c r="O1721" s="8">
        <v>26</v>
      </c>
      <c r="P1721" s="8">
        <f>_xlfn.IFNA(VLOOKUP(N1721&amp;G1721,'By Class Overall'!A:F,6,FALSE),0)</f>
        <v>0</v>
      </c>
      <c r="Q1721" s="8">
        <f>_xlfn.IFNA(VLOOKUP(N1721&amp;G1721,'By Class Overall'!A:G,7,FALSE),0)</f>
        <v>0</v>
      </c>
    </row>
    <row r="1722" spans="1:17" x14ac:dyDescent="0.25">
      <c r="I1722" s="9"/>
      <c r="N1722" s="8" t="str">
        <f>_xlfn.IFNA(VLOOKUP(C1722,'Points and Classes'!D:E,2,FALSE),"")</f>
        <v/>
      </c>
      <c r="O1722" s="8">
        <v>22</v>
      </c>
      <c r="P1722" s="8">
        <f>_xlfn.IFNA(VLOOKUP(N1722&amp;G1722,'By Class Overall'!A:F,6,FALSE),0)</f>
        <v>0</v>
      </c>
      <c r="Q1722" s="8">
        <f>_xlfn.IFNA(VLOOKUP(N1722&amp;G1722,'By Class Overall'!A:G,7,FALSE),0)</f>
        <v>0</v>
      </c>
    </row>
    <row r="1723" spans="1:17" x14ac:dyDescent="0.25">
      <c r="I1723" s="9"/>
      <c r="N1723" s="8" t="str">
        <f>_xlfn.IFNA(VLOOKUP(C1723,'Points and Classes'!D:E,2,FALSE),"")</f>
        <v/>
      </c>
      <c r="O1723" s="8">
        <v>20</v>
      </c>
      <c r="P1723" s="8">
        <f>_xlfn.IFNA(VLOOKUP(N1723&amp;G1723,'By Class Overall'!A:F,6,FALSE),0)</f>
        <v>0</v>
      </c>
      <c r="Q1723" s="8">
        <f>_xlfn.IFNA(VLOOKUP(N1723&amp;G1723,'By Class Overall'!A:G,7,FALSE),0)</f>
        <v>0</v>
      </c>
    </row>
    <row r="1724" spans="1:17" x14ac:dyDescent="0.25">
      <c r="I1724" s="9"/>
      <c r="N1724" s="8" t="str">
        <f>_xlfn.IFNA(VLOOKUP(C1724,'Points and Classes'!D:E,2,FALSE),"")</f>
        <v/>
      </c>
      <c r="O1724" s="8">
        <v>18</v>
      </c>
      <c r="P1724" s="8">
        <f>_xlfn.IFNA(VLOOKUP(N1724&amp;G1724,'By Class Overall'!A:F,6,FALSE),0)</f>
        <v>0</v>
      </c>
      <c r="Q1724" s="8">
        <f>_xlfn.IFNA(VLOOKUP(N1724&amp;G1724,'By Class Overall'!A:G,7,FALSE),0)</f>
        <v>0</v>
      </c>
    </row>
    <row r="1725" spans="1:17" x14ac:dyDescent="0.25">
      <c r="I1725" s="9"/>
      <c r="N1725" s="8" t="str">
        <f>_xlfn.IFNA(VLOOKUP(C1725,'Points and Classes'!D:E,2,FALSE),"")</f>
        <v/>
      </c>
      <c r="O1725" s="8">
        <v>16</v>
      </c>
      <c r="P1725" s="8">
        <f>_xlfn.IFNA(VLOOKUP(N1725&amp;G1725,'By Class Overall'!A:F,6,FALSE),0)</f>
        <v>0</v>
      </c>
      <c r="Q1725" s="8">
        <f>_xlfn.IFNA(VLOOKUP(N1725&amp;G1725,'By Class Overall'!A:G,7,FALSE),0)</f>
        <v>0</v>
      </c>
    </row>
    <row r="1726" spans="1:17" x14ac:dyDescent="0.25">
      <c r="I1726" s="9"/>
      <c r="N1726" s="8" t="str">
        <f>_xlfn.IFNA(VLOOKUP(C1726,'Points and Classes'!D:E,2,FALSE),"")</f>
        <v/>
      </c>
      <c r="O1726" s="8">
        <v>14</v>
      </c>
      <c r="P1726" s="8">
        <f>_xlfn.IFNA(VLOOKUP(N1726&amp;G1726,'By Class Overall'!A:F,6,FALSE),0)</f>
        <v>0</v>
      </c>
      <c r="Q1726" s="8">
        <f>_xlfn.IFNA(VLOOKUP(N1726&amp;G1726,'By Class Overall'!A:G,7,FALSE),0)</f>
        <v>0</v>
      </c>
    </row>
    <row r="1727" spans="1:17" x14ac:dyDescent="0.25">
      <c r="A1727" s="16"/>
      <c r="B1727" s="16"/>
      <c r="C1727" s="16"/>
      <c r="D1727" s="16"/>
      <c r="E1727" s="16"/>
      <c r="F1727" s="16"/>
      <c r="G1727" s="16"/>
      <c r="H1727" s="16"/>
      <c r="I1727" s="18"/>
      <c r="J1727" s="18"/>
      <c r="K1727" s="16"/>
      <c r="L1727" s="16"/>
      <c r="M1727" s="16"/>
      <c r="N1727" s="8" t="str">
        <f>_xlfn.IFNA(VLOOKUP(C1727,'Points and Classes'!D:E,2,FALSE),"")</f>
        <v/>
      </c>
      <c r="O1727" s="8">
        <v>12</v>
      </c>
      <c r="P1727" s="8">
        <f>_xlfn.IFNA(VLOOKUP(N1727&amp;G1727,'By Class Overall'!A:F,6,FALSE),0)</f>
        <v>0</v>
      </c>
      <c r="Q1727" s="8">
        <f>_xlfn.IFNA(VLOOKUP(N1727&amp;G1727,'By Class Overall'!A:G,7,FALSE),0)</f>
        <v>0</v>
      </c>
    </row>
    <row r="1728" spans="1:17" x14ac:dyDescent="0.25">
      <c r="A1728" s="16"/>
      <c r="B1728" s="16"/>
      <c r="C1728" s="16"/>
      <c r="D1728" s="16"/>
      <c r="E1728" s="16"/>
      <c r="F1728" s="16"/>
      <c r="G1728" s="16"/>
      <c r="H1728" s="16"/>
      <c r="I1728" s="18"/>
      <c r="J1728" s="16"/>
      <c r="K1728" s="16"/>
      <c r="L1728" s="16"/>
      <c r="M1728" s="16"/>
      <c r="N1728" s="8" t="str">
        <f>_xlfn.IFNA(VLOOKUP(C1728,'Points and Classes'!D:E,2,FALSE),"")</f>
        <v/>
      </c>
      <c r="O1728" s="8">
        <v>10</v>
      </c>
      <c r="P1728" s="8">
        <f>_xlfn.IFNA(VLOOKUP(N1728&amp;G1728,'By Class Overall'!A:F,6,FALSE),0)</f>
        <v>0</v>
      </c>
      <c r="Q1728" s="8">
        <f>_xlfn.IFNA(VLOOKUP(N1728&amp;G1728,'By Class Overall'!A:G,7,FALSE),0)</f>
        <v>0</v>
      </c>
    </row>
    <row r="1729" spans="1:17" x14ac:dyDescent="0.25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8" t="str">
        <f>_xlfn.IFNA(VLOOKUP(C1729,'Points and Classes'!D:E,2,FALSE),"")</f>
        <v/>
      </c>
      <c r="O1729" s="8">
        <v>9</v>
      </c>
      <c r="P1729" s="8">
        <f>_xlfn.IFNA(VLOOKUP(N1729&amp;G1729,'By Class Overall'!A:F,6,FALSE),0)</f>
        <v>0</v>
      </c>
      <c r="Q1729" s="8">
        <f>_xlfn.IFNA(VLOOKUP(N1729&amp;G1729,'By Class Overall'!A:G,7,FALSE),0)</f>
        <v>0</v>
      </c>
    </row>
    <row r="1730" spans="1:17" x14ac:dyDescent="0.25">
      <c r="N1730" s="8" t="str">
        <f>_xlfn.IFNA(VLOOKUP(C1730,'Points and Classes'!D:E,2,FALSE),"")</f>
        <v/>
      </c>
      <c r="O1730" s="8">
        <v>0</v>
      </c>
      <c r="P1730" s="8">
        <f>_xlfn.IFNA(VLOOKUP(N1730&amp;G1730,'By Class Overall'!A:F,6,FALSE),0)</f>
        <v>0</v>
      </c>
      <c r="Q1730" s="8">
        <f>_xlfn.IFNA(VLOOKUP(N1730&amp;G1730,'By Class Overall'!A:G,7,FALSE),0)</f>
        <v>0</v>
      </c>
    </row>
    <row r="1731" spans="1:17" x14ac:dyDescent="0.25">
      <c r="N1731" s="8" t="str">
        <f>_xlfn.IFNA(VLOOKUP(C1731,'Points and Classes'!D:E,2,FALSE),"")</f>
        <v/>
      </c>
      <c r="O1731" s="8">
        <v>0</v>
      </c>
      <c r="P1731" s="8">
        <f>_xlfn.IFNA(VLOOKUP(N1731&amp;G1731,'By Class Overall'!A:F,6,FALSE),0)</f>
        <v>0</v>
      </c>
      <c r="Q1731" s="8">
        <f>_xlfn.IFNA(VLOOKUP(N1731&amp;G1731,'By Class Overall'!A:G,7,FALSE),0)</f>
        <v>0</v>
      </c>
    </row>
    <row r="1732" spans="1:17" x14ac:dyDescent="0.25">
      <c r="N1732" s="8" t="str">
        <f>_xlfn.IFNA(VLOOKUP(C1732,'Points and Classes'!D:E,2,FALSE),"")</f>
        <v/>
      </c>
      <c r="O1732" s="8">
        <v>0</v>
      </c>
      <c r="P1732" s="8">
        <f>_xlfn.IFNA(VLOOKUP(N1732&amp;G1732,'By Class Overall'!A:F,6,FALSE),0)</f>
        <v>0</v>
      </c>
      <c r="Q1732" s="8">
        <f>_xlfn.IFNA(VLOOKUP(N1732&amp;G1732,'By Class Overall'!A:G,7,FALSE),0)</f>
        <v>0</v>
      </c>
    </row>
    <row r="1733" spans="1:17" x14ac:dyDescent="0.25">
      <c r="N1733" s="8" t="str">
        <f>_xlfn.IFNA(VLOOKUP(C1733,'Points and Classes'!D:E,2,FALSE),"")</f>
        <v/>
      </c>
      <c r="O1733" s="8">
        <v>0</v>
      </c>
      <c r="P1733" s="8">
        <f>_xlfn.IFNA(VLOOKUP(N1733&amp;G1733,'By Class Overall'!A:F,6,FALSE),0)</f>
        <v>0</v>
      </c>
      <c r="Q1733" s="8">
        <f>_xlfn.IFNA(VLOOKUP(N1733&amp;G1733,'By Class Overall'!A:G,7,FALSE),0)</f>
        <v>0</v>
      </c>
    </row>
    <row r="1734" spans="1:17" x14ac:dyDescent="0.25">
      <c r="N1734" s="8" t="str">
        <f>_xlfn.IFNA(VLOOKUP(C1734,'Points and Classes'!D:E,2,FALSE),"")</f>
        <v/>
      </c>
      <c r="O1734" s="8">
        <v>0</v>
      </c>
      <c r="P1734" s="8">
        <f>_xlfn.IFNA(VLOOKUP(N1734&amp;G1734,'By Class Overall'!A:F,6,FALSE),0)</f>
        <v>0</v>
      </c>
      <c r="Q1734" s="8">
        <f>_xlfn.IFNA(VLOOKUP(N1734&amp;G1734,'By Class Overall'!A:G,7,FALSE),0)</f>
        <v>0</v>
      </c>
    </row>
    <row r="1735" spans="1:17" x14ac:dyDescent="0.25">
      <c r="N1735" s="8" t="str">
        <f>_xlfn.IFNA(VLOOKUP(C1735,'Points and Classes'!D:E,2,FALSE),"")</f>
        <v/>
      </c>
      <c r="O1735" s="8">
        <v>0</v>
      </c>
      <c r="P1735" s="8">
        <f>_xlfn.IFNA(VLOOKUP(N1735&amp;G1735,'By Class Overall'!A:F,6,FALSE),0)</f>
        <v>0</v>
      </c>
      <c r="Q1735" s="8">
        <f>_xlfn.IFNA(VLOOKUP(N1735&amp;G1735,'By Class Overall'!A:G,7,FALSE),0)</f>
        <v>0</v>
      </c>
    </row>
    <row r="1736" spans="1:17" x14ac:dyDescent="0.25">
      <c r="N1736" s="8" t="str">
        <f>_xlfn.IFNA(VLOOKUP(C1736,'Points and Classes'!D:E,2,FALSE),"")</f>
        <v/>
      </c>
      <c r="O1736" s="8">
        <v>0</v>
      </c>
      <c r="P1736" s="8">
        <f>_xlfn.IFNA(VLOOKUP(N1736&amp;G1736,'By Class Overall'!A:F,6,FALSE),0)</f>
        <v>0</v>
      </c>
      <c r="Q1736" s="8">
        <f>_xlfn.IFNA(VLOOKUP(N1736&amp;G1736,'By Class Overall'!A:G,7,FALSE),0)</f>
        <v>0</v>
      </c>
    </row>
    <row r="1737" spans="1:17" x14ac:dyDescent="0.25">
      <c r="N1737" s="8" t="str">
        <f>_xlfn.IFNA(VLOOKUP(C1737,'Points and Classes'!D:E,2,FALSE),"")</f>
        <v/>
      </c>
      <c r="O1737" s="8">
        <v>0</v>
      </c>
      <c r="P1737" s="8">
        <f>_xlfn.IFNA(VLOOKUP(N1737&amp;G1737,'By Class Overall'!A:F,6,FALSE),0)</f>
        <v>0</v>
      </c>
      <c r="Q1737" s="8">
        <f>_xlfn.IFNA(VLOOKUP(N1737&amp;G1737,'By Class Overall'!A:G,7,FALSE),0)</f>
        <v>0</v>
      </c>
    </row>
    <row r="1738" spans="1:17" x14ac:dyDescent="0.25">
      <c r="I1738" s="9"/>
      <c r="N1738" s="8" t="str">
        <f>_xlfn.IFNA(VLOOKUP(C1738,'Points and Classes'!D:E,2,FALSE),"")</f>
        <v/>
      </c>
      <c r="O1738" s="8">
        <v>50</v>
      </c>
      <c r="P1738" s="8">
        <f>_xlfn.IFNA(VLOOKUP(N1738&amp;G1738,'By Class Overall'!A:F,6,FALSE),0)</f>
        <v>0</v>
      </c>
      <c r="Q1738" s="8">
        <f>_xlfn.IFNA(VLOOKUP(N1738&amp;G1738,'By Class Overall'!A:G,7,FALSE),0)</f>
        <v>0</v>
      </c>
    </row>
    <row r="1739" spans="1:17" x14ac:dyDescent="0.25">
      <c r="I1739" s="9"/>
      <c r="N1739" s="8" t="str">
        <f>_xlfn.IFNA(VLOOKUP(C1739,'Points and Classes'!D:E,2,FALSE),"")</f>
        <v/>
      </c>
      <c r="O1739" s="8">
        <v>40</v>
      </c>
      <c r="P1739" s="8">
        <f>_xlfn.IFNA(VLOOKUP(N1739&amp;G1739,'By Class Overall'!A:F,6,FALSE),0)</f>
        <v>0</v>
      </c>
      <c r="Q1739" s="8">
        <f>_xlfn.IFNA(VLOOKUP(N1739&amp;G1739,'By Class Overall'!A:G,7,FALSE),0)</f>
        <v>0</v>
      </c>
    </row>
    <row r="1740" spans="1:17" x14ac:dyDescent="0.25">
      <c r="I1740" s="9"/>
      <c r="N1740" s="8" t="str">
        <f>_xlfn.IFNA(VLOOKUP(C1740,'Points and Classes'!D:E,2,FALSE),"")</f>
        <v/>
      </c>
      <c r="O1740" s="8">
        <v>32</v>
      </c>
      <c r="P1740" s="8">
        <f>_xlfn.IFNA(VLOOKUP(N1740&amp;G1740,'By Class Overall'!A:F,6,FALSE),0)</f>
        <v>0</v>
      </c>
      <c r="Q1740" s="8">
        <f>_xlfn.IFNA(VLOOKUP(N1740&amp;G1740,'By Class Overall'!A:G,7,FALSE),0)</f>
        <v>0</v>
      </c>
    </row>
    <row r="1741" spans="1:17" x14ac:dyDescent="0.25">
      <c r="I1741" s="9"/>
      <c r="N1741" s="8" t="str">
        <f>_xlfn.IFNA(VLOOKUP(C1741,'Points and Classes'!D:E,2,FALSE),"")</f>
        <v/>
      </c>
      <c r="O1741" s="8">
        <v>26</v>
      </c>
      <c r="P1741" s="8">
        <f>_xlfn.IFNA(VLOOKUP(N1741&amp;G1741,'By Class Overall'!A:F,6,FALSE),0)</f>
        <v>0</v>
      </c>
      <c r="Q1741" s="8">
        <f>_xlfn.IFNA(VLOOKUP(N1741&amp;G1741,'By Class Overall'!A:G,7,FALSE),0)</f>
        <v>0</v>
      </c>
    </row>
    <row r="1742" spans="1:17" x14ac:dyDescent="0.25">
      <c r="I1742" s="9"/>
      <c r="N1742" s="8" t="str">
        <f>_xlfn.IFNA(VLOOKUP(C1742,'Points and Classes'!D:E,2,FALSE),"")</f>
        <v/>
      </c>
      <c r="O1742" s="8">
        <v>22</v>
      </c>
      <c r="P1742" s="8">
        <f>_xlfn.IFNA(VLOOKUP(N1742&amp;G1742,'By Class Overall'!A:F,6,FALSE),0)</f>
        <v>0</v>
      </c>
      <c r="Q1742" s="8">
        <f>_xlfn.IFNA(VLOOKUP(N1742&amp;G1742,'By Class Overall'!A:G,7,FALSE),0)</f>
        <v>0</v>
      </c>
    </row>
    <row r="1743" spans="1:17" x14ac:dyDescent="0.25">
      <c r="I1743" s="9"/>
      <c r="J1743" s="9"/>
      <c r="N1743" s="8" t="str">
        <f>_xlfn.IFNA(VLOOKUP(C1743,'Points and Classes'!D:E,2,FALSE),"")</f>
        <v/>
      </c>
      <c r="O1743" s="8">
        <v>20</v>
      </c>
      <c r="P1743" s="8">
        <f>_xlfn.IFNA(VLOOKUP(N1743&amp;G1743,'By Class Overall'!A:F,6,FALSE),0)</f>
        <v>0</v>
      </c>
      <c r="Q1743" s="8">
        <f>_xlfn.IFNA(VLOOKUP(N1743&amp;G1743,'By Class Overall'!A:G,7,FALSE),0)</f>
        <v>0</v>
      </c>
    </row>
    <row r="1744" spans="1:17" x14ac:dyDescent="0.25">
      <c r="I1744" s="9"/>
      <c r="N1744" s="8" t="str">
        <f>_xlfn.IFNA(VLOOKUP(C1744,'Points and Classes'!D:E,2,FALSE),"")</f>
        <v/>
      </c>
      <c r="O1744" s="8">
        <v>18</v>
      </c>
      <c r="P1744" s="8">
        <f>_xlfn.IFNA(VLOOKUP(N1744&amp;G1744,'By Class Overall'!A:F,6,FALSE),0)</f>
        <v>0</v>
      </c>
      <c r="Q1744" s="8">
        <f>_xlfn.IFNA(VLOOKUP(N1744&amp;G1744,'By Class Overall'!A:G,7,FALSE),0)</f>
        <v>0</v>
      </c>
    </row>
    <row r="1745" spans="9:17" x14ac:dyDescent="0.25">
      <c r="N1745" s="8" t="str">
        <f>_xlfn.IFNA(VLOOKUP(C1745,'Points and Classes'!D:E,2,FALSE),"")</f>
        <v/>
      </c>
      <c r="O1745" s="8">
        <v>0</v>
      </c>
      <c r="P1745" s="8">
        <f>_xlfn.IFNA(VLOOKUP(N1745&amp;G1745,'By Class Overall'!A:F,6,FALSE),0)</f>
        <v>0</v>
      </c>
      <c r="Q1745" s="8">
        <f>_xlfn.IFNA(VLOOKUP(N1745&amp;G1745,'By Class Overall'!A:G,7,FALSE),0)</f>
        <v>0</v>
      </c>
    </row>
    <row r="1746" spans="9:17" x14ac:dyDescent="0.25">
      <c r="N1746" s="8" t="str">
        <f>_xlfn.IFNA(VLOOKUP(C1746,'Points and Classes'!D:E,2,FALSE),"")</f>
        <v/>
      </c>
      <c r="O1746" s="8">
        <v>0</v>
      </c>
      <c r="P1746" s="8">
        <f>_xlfn.IFNA(VLOOKUP(N1746&amp;G1746,'By Class Overall'!A:F,6,FALSE),0)</f>
        <v>0</v>
      </c>
      <c r="Q1746" s="8">
        <f>_xlfn.IFNA(VLOOKUP(N1746&amp;G1746,'By Class Overall'!A:G,7,FALSE),0)</f>
        <v>0</v>
      </c>
    </row>
    <row r="1747" spans="9:17" x14ac:dyDescent="0.25">
      <c r="I1747" s="9"/>
      <c r="N1747" s="8" t="str">
        <f>_xlfn.IFNA(VLOOKUP(C1747,'Points and Classes'!D:E,2,FALSE),"")</f>
        <v/>
      </c>
      <c r="O1747" s="8">
        <v>50</v>
      </c>
      <c r="P1747" s="8">
        <f>_xlfn.IFNA(VLOOKUP(N1747&amp;G1747,'By Class Overall'!A:F,6,FALSE),0)</f>
        <v>0</v>
      </c>
      <c r="Q1747" s="8">
        <f>_xlfn.IFNA(VLOOKUP(N1747&amp;G1747,'By Class Overall'!A:G,7,FALSE),0)</f>
        <v>0</v>
      </c>
    </row>
    <row r="1748" spans="9:17" x14ac:dyDescent="0.25">
      <c r="I1748" s="9"/>
      <c r="J1748" s="9"/>
      <c r="N1748" s="8" t="str">
        <f>_xlfn.IFNA(VLOOKUP(C1748,'Points and Classes'!D:E,2,FALSE),"")</f>
        <v/>
      </c>
      <c r="O1748" s="8">
        <v>40</v>
      </c>
      <c r="P1748" s="8">
        <f>_xlfn.IFNA(VLOOKUP(N1748&amp;G1748,'By Class Overall'!A:F,6,FALSE),0)</f>
        <v>0</v>
      </c>
      <c r="Q1748" s="8">
        <f>_xlfn.IFNA(VLOOKUP(N1748&amp;G1748,'By Class Overall'!A:G,7,FALSE),0)</f>
        <v>0</v>
      </c>
    </row>
    <row r="1749" spans="9:17" x14ac:dyDescent="0.25">
      <c r="I1749" s="9"/>
      <c r="J1749" s="9"/>
      <c r="N1749" s="8" t="str">
        <f>_xlfn.IFNA(VLOOKUP(C1749,'Points and Classes'!D:E,2,FALSE),"")</f>
        <v/>
      </c>
      <c r="O1749" s="8">
        <v>32</v>
      </c>
      <c r="P1749" s="8">
        <f>_xlfn.IFNA(VLOOKUP(N1749&amp;G1749,'By Class Overall'!A:F,6,FALSE),0)</f>
        <v>0</v>
      </c>
      <c r="Q1749" s="8">
        <f>_xlfn.IFNA(VLOOKUP(N1749&amp;G1749,'By Class Overall'!A:G,7,FALSE),0)</f>
        <v>0</v>
      </c>
    </row>
    <row r="1750" spans="9:17" x14ac:dyDescent="0.25">
      <c r="I1750" s="9"/>
      <c r="N1750" s="8" t="str">
        <f>_xlfn.IFNA(VLOOKUP(C1750,'Points and Classes'!D:E,2,FALSE),"")</f>
        <v/>
      </c>
      <c r="O1750" s="8">
        <v>26</v>
      </c>
      <c r="P1750" s="8">
        <f>_xlfn.IFNA(VLOOKUP(N1750&amp;G1750,'By Class Overall'!A:F,6,FALSE),0)</f>
        <v>0</v>
      </c>
      <c r="Q1750" s="8">
        <f>_xlfn.IFNA(VLOOKUP(N1750&amp;G1750,'By Class Overall'!A:G,7,FALSE),0)</f>
        <v>0</v>
      </c>
    </row>
    <row r="1751" spans="9:17" x14ac:dyDescent="0.25">
      <c r="I1751" s="9"/>
      <c r="N1751" s="8" t="str">
        <f>_xlfn.IFNA(VLOOKUP(C1751,'Points and Classes'!D:E,2,FALSE),"")</f>
        <v/>
      </c>
      <c r="O1751" s="8">
        <v>22</v>
      </c>
      <c r="P1751" s="8">
        <f>_xlfn.IFNA(VLOOKUP(N1751&amp;G1751,'By Class Overall'!A:F,6,FALSE),0)</f>
        <v>0</v>
      </c>
      <c r="Q1751" s="8">
        <f>_xlfn.IFNA(VLOOKUP(N1751&amp;G1751,'By Class Overall'!A:G,7,FALSE),0)</f>
        <v>0</v>
      </c>
    </row>
    <row r="1752" spans="9:17" x14ac:dyDescent="0.25">
      <c r="I1752" s="9"/>
      <c r="N1752" s="8" t="str">
        <f>_xlfn.IFNA(VLOOKUP(C1752,'Points and Classes'!D:E,2,FALSE),"")</f>
        <v/>
      </c>
      <c r="O1752" s="8">
        <v>20</v>
      </c>
      <c r="P1752" s="8">
        <f>_xlfn.IFNA(VLOOKUP(N1752&amp;G1752,'By Class Overall'!A:F,6,FALSE),0)</f>
        <v>0</v>
      </c>
      <c r="Q1752" s="8">
        <f>_xlfn.IFNA(VLOOKUP(N1752&amp;G1752,'By Class Overall'!A:G,7,FALSE),0)</f>
        <v>0</v>
      </c>
    </row>
    <row r="1753" spans="9:17" x14ac:dyDescent="0.25">
      <c r="N1753" s="8" t="str">
        <f>_xlfn.IFNA(VLOOKUP(C1753,'Points and Classes'!D:E,2,FALSE),"")</f>
        <v/>
      </c>
      <c r="O1753" s="8">
        <v>0</v>
      </c>
      <c r="P1753" s="8">
        <f>_xlfn.IFNA(VLOOKUP(N1753&amp;G1753,'By Class Overall'!A:F,6,FALSE),0)</f>
        <v>0</v>
      </c>
      <c r="Q1753" s="8">
        <f>_xlfn.IFNA(VLOOKUP(N1753&amp;G1753,'By Class Overall'!A:G,7,FALSE),0)</f>
        <v>0</v>
      </c>
    </row>
    <row r="1754" spans="9:17" x14ac:dyDescent="0.25">
      <c r="I1754" s="9"/>
      <c r="J1754" s="9"/>
      <c r="N1754" s="8" t="str">
        <f>_xlfn.IFNA(VLOOKUP(C1754,'Points and Classes'!D:E,2,FALSE),"")</f>
        <v/>
      </c>
      <c r="O1754" s="8">
        <v>0</v>
      </c>
      <c r="P1754" s="8">
        <f>_xlfn.IFNA(VLOOKUP(N1754&amp;G1754,'By Class Overall'!A:F,6,FALSE),0)</f>
        <v>0</v>
      </c>
      <c r="Q1754" s="8">
        <f>_xlfn.IFNA(VLOOKUP(N1754&amp;G1754,'By Class Overall'!A:G,7,FALSE),0)</f>
        <v>0</v>
      </c>
    </row>
    <row r="1755" spans="9:17" x14ac:dyDescent="0.25">
      <c r="I1755" s="9"/>
      <c r="N1755" s="8" t="str">
        <f>_xlfn.IFNA(VLOOKUP(C1755,'Points and Classes'!D:E,2,FALSE),"")</f>
        <v/>
      </c>
      <c r="O1755" s="8">
        <v>0</v>
      </c>
      <c r="P1755" s="8">
        <f>_xlfn.IFNA(VLOOKUP(N1755&amp;G1755,'By Class Overall'!A:F,6,FALSE),0)</f>
        <v>0</v>
      </c>
      <c r="Q1755" s="8">
        <f>_xlfn.IFNA(VLOOKUP(N1755&amp;G1755,'By Class Overall'!A:G,7,FALSE),0)</f>
        <v>0</v>
      </c>
    </row>
    <row r="1756" spans="9:17" x14ac:dyDescent="0.25">
      <c r="N1756" s="8" t="str">
        <f>_xlfn.IFNA(VLOOKUP(C1756,'Points and Classes'!D:E,2,FALSE),"")</f>
        <v/>
      </c>
      <c r="O1756" s="8">
        <v>0</v>
      </c>
      <c r="P1756" s="8">
        <f>_xlfn.IFNA(VLOOKUP(N1756&amp;G1756,'By Class Overall'!A:F,6,FALSE),0)</f>
        <v>0</v>
      </c>
      <c r="Q1756" s="8">
        <f>_xlfn.IFNA(VLOOKUP(N1756&amp;G1756,'By Class Overall'!A:G,7,FALSE),0)</f>
        <v>0</v>
      </c>
    </row>
    <row r="1757" spans="9:17" x14ac:dyDescent="0.25">
      <c r="N1757" s="8" t="str">
        <f>_xlfn.IFNA(VLOOKUP(C1757,'Points and Classes'!D:E,2,FALSE),"")</f>
        <v/>
      </c>
      <c r="O1757" s="8">
        <v>0</v>
      </c>
      <c r="P1757" s="8">
        <f>_xlfn.IFNA(VLOOKUP(N1757&amp;G1757,'By Class Overall'!A:F,6,FALSE),0)</f>
        <v>0</v>
      </c>
      <c r="Q1757" s="8">
        <f>_xlfn.IFNA(VLOOKUP(N1757&amp;G1757,'By Class Overall'!A:G,7,FALSE),0)</f>
        <v>0</v>
      </c>
    </row>
    <row r="1758" spans="9:17" x14ac:dyDescent="0.25">
      <c r="N1758" s="8" t="str">
        <f>_xlfn.IFNA(VLOOKUP(C1758,'Points and Classes'!D:E,2,FALSE),"")</f>
        <v/>
      </c>
      <c r="O1758" s="8">
        <v>0</v>
      </c>
      <c r="P1758" s="8">
        <f>_xlfn.IFNA(VLOOKUP(N1758&amp;G1758,'By Class Overall'!A:F,6,FALSE),0)</f>
        <v>0</v>
      </c>
      <c r="Q1758" s="8">
        <f>_xlfn.IFNA(VLOOKUP(N1758&amp;G1758,'By Class Overall'!A:G,7,FALSE),0)</f>
        <v>0</v>
      </c>
    </row>
    <row r="1759" spans="9:17" x14ac:dyDescent="0.25">
      <c r="N1759" s="8" t="str">
        <f>_xlfn.IFNA(VLOOKUP(C1759,'Points and Classes'!D:E,2,FALSE),"")</f>
        <v/>
      </c>
      <c r="O1759" s="8">
        <v>0</v>
      </c>
      <c r="P1759" s="8">
        <f>_xlfn.IFNA(VLOOKUP(N1759&amp;G1759,'By Class Overall'!A:F,6,FALSE),0)</f>
        <v>0</v>
      </c>
      <c r="Q1759" s="8">
        <f>_xlfn.IFNA(VLOOKUP(N1759&amp;G1759,'By Class Overall'!A:G,7,FALSE),0)</f>
        <v>0</v>
      </c>
    </row>
    <row r="1760" spans="9:17" x14ac:dyDescent="0.25">
      <c r="N1760" s="8" t="str">
        <f>_xlfn.IFNA(VLOOKUP(C1760,'Points and Classes'!D:E,2,FALSE),"")</f>
        <v/>
      </c>
      <c r="O1760" s="8">
        <v>0</v>
      </c>
      <c r="P1760" s="8">
        <f>_xlfn.IFNA(VLOOKUP(N1760&amp;G1760,'By Class Overall'!A:F,6,FALSE),0)</f>
        <v>0</v>
      </c>
      <c r="Q1760" s="8">
        <f>_xlfn.IFNA(VLOOKUP(N1760&amp;G1760,'By Class Overall'!A:G,7,FALSE),0)</f>
        <v>0</v>
      </c>
    </row>
    <row r="1761" spans="9:17" x14ac:dyDescent="0.25">
      <c r="N1761" s="8" t="str">
        <f>_xlfn.IFNA(VLOOKUP(C1761,'Points and Classes'!D:E,2,FALSE),"")</f>
        <v/>
      </c>
      <c r="O1761" s="8">
        <v>0</v>
      </c>
      <c r="P1761" s="8">
        <f>_xlfn.IFNA(VLOOKUP(N1761&amp;G1761,'By Class Overall'!A:F,6,FALSE),0)</f>
        <v>0</v>
      </c>
      <c r="Q1761" s="8">
        <f>_xlfn.IFNA(VLOOKUP(N1761&amp;G1761,'By Class Overall'!A:G,7,FALSE),0)</f>
        <v>0</v>
      </c>
    </row>
    <row r="1762" spans="9:17" x14ac:dyDescent="0.25">
      <c r="N1762" s="8" t="str">
        <f>_xlfn.IFNA(VLOOKUP(C1762,'Points and Classes'!D:E,2,FALSE),"")</f>
        <v/>
      </c>
      <c r="O1762" s="8">
        <v>0</v>
      </c>
      <c r="P1762" s="8">
        <f>_xlfn.IFNA(VLOOKUP(N1762&amp;G1762,'By Class Overall'!A:F,6,FALSE),0)</f>
        <v>0</v>
      </c>
      <c r="Q1762" s="8">
        <f>_xlfn.IFNA(VLOOKUP(N1762&amp;G1762,'By Class Overall'!A:G,7,FALSE),0)</f>
        <v>0</v>
      </c>
    </row>
    <row r="1763" spans="9:17" x14ac:dyDescent="0.25">
      <c r="N1763" s="8" t="str">
        <f>_xlfn.IFNA(VLOOKUP(C1763,'Points and Classes'!D:E,2,FALSE),"")</f>
        <v/>
      </c>
      <c r="O1763" s="8">
        <v>0</v>
      </c>
      <c r="P1763" s="8">
        <f>_xlfn.IFNA(VLOOKUP(N1763&amp;G1763,'By Class Overall'!A:F,6,FALSE),0)</f>
        <v>0</v>
      </c>
      <c r="Q1763" s="8">
        <f>_xlfn.IFNA(VLOOKUP(N1763&amp;G1763,'By Class Overall'!A:G,7,FALSE),0)</f>
        <v>0</v>
      </c>
    </row>
    <row r="1764" spans="9:17" x14ac:dyDescent="0.25">
      <c r="N1764" s="8" t="str">
        <f>_xlfn.IFNA(VLOOKUP(C1764,'Points and Classes'!D:E,2,FALSE),"")</f>
        <v/>
      </c>
      <c r="O1764" s="8">
        <v>0</v>
      </c>
      <c r="P1764" s="8">
        <f>_xlfn.IFNA(VLOOKUP(N1764&amp;G1764,'By Class Overall'!A:F,6,FALSE),0)</f>
        <v>0</v>
      </c>
      <c r="Q1764" s="8">
        <f>_xlfn.IFNA(VLOOKUP(N1764&amp;G1764,'By Class Overall'!A:G,7,FALSE),0)</f>
        <v>0</v>
      </c>
    </row>
    <row r="1765" spans="9:17" x14ac:dyDescent="0.25">
      <c r="N1765" s="8" t="str">
        <f>_xlfn.IFNA(VLOOKUP(C1765,'Points and Classes'!D:E,2,FALSE),"")</f>
        <v/>
      </c>
      <c r="O1765" s="8">
        <v>0</v>
      </c>
      <c r="P1765" s="8">
        <f>_xlfn.IFNA(VLOOKUP(N1765&amp;G1765,'By Class Overall'!A:F,6,FALSE),0)</f>
        <v>0</v>
      </c>
      <c r="Q1765" s="8">
        <f>_xlfn.IFNA(VLOOKUP(N1765&amp;G1765,'By Class Overall'!A:G,7,FALSE),0)</f>
        <v>0</v>
      </c>
    </row>
    <row r="1766" spans="9:17" x14ac:dyDescent="0.25">
      <c r="I1766" s="9"/>
      <c r="N1766" s="8" t="str">
        <f>_xlfn.IFNA(VLOOKUP(C1766,'Points and Classes'!D:E,2,FALSE),"")</f>
        <v/>
      </c>
      <c r="O1766" s="8">
        <v>0</v>
      </c>
      <c r="P1766" s="8">
        <f>_xlfn.IFNA(VLOOKUP(N1766&amp;G1766,'By Class Overall'!A:F,6,FALSE),0)</f>
        <v>0</v>
      </c>
      <c r="Q1766" s="8">
        <f>_xlfn.IFNA(VLOOKUP(N1766&amp;G1766,'By Class Overall'!A:G,7,FALSE),0)</f>
        <v>0</v>
      </c>
    </row>
    <row r="1767" spans="9:17" x14ac:dyDescent="0.25">
      <c r="I1767" s="9"/>
      <c r="N1767" s="8" t="str">
        <f>_xlfn.IFNA(VLOOKUP(C1767,'Points and Classes'!D:E,2,FALSE),"")</f>
        <v/>
      </c>
      <c r="O1767" s="8">
        <v>0</v>
      </c>
      <c r="P1767" s="8">
        <f>_xlfn.IFNA(VLOOKUP(N1767&amp;G1767,'By Class Overall'!A:F,6,FALSE),0)</f>
        <v>0</v>
      </c>
      <c r="Q1767" s="8">
        <f>_xlfn.IFNA(VLOOKUP(N1767&amp;G1767,'By Class Overall'!A:G,7,FALSE),0)</f>
        <v>0</v>
      </c>
    </row>
    <row r="1768" spans="9:17" x14ac:dyDescent="0.25">
      <c r="I1768" s="9"/>
      <c r="N1768" s="8" t="str">
        <f>_xlfn.IFNA(VLOOKUP(C1768,'Points and Classes'!D:E,2,FALSE),"")</f>
        <v/>
      </c>
      <c r="O1768" s="8">
        <v>0</v>
      </c>
      <c r="P1768" s="8">
        <f>_xlfn.IFNA(VLOOKUP(N1768&amp;G1768,'By Class Overall'!A:F,6,FALSE),0)</f>
        <v>0</v>
      </c>
      <c r="Q1768" s="8">
        <f>_xlfn.IFNA(VLOOKUP(N1768&amp;G1768,'By Class Overall'!A:G,7,FALSE),0)</f>
        <v>0</v>
      </c>
    </row>
    <row r="1769" spans="9:17" x14ac:dyDescent="0.25">
      <c r="I1769" s="9"/>
      <c r="N1769" s="8" t="str">
        <f>_xlfn.IFNA(VLOOKUP(C1769,'Points and Classes'!D:E,2,FALSE),"")</f>
        <v/>
      </c>
      <c r="O1769" s="8">
        <v>50</v>
      </c>
      <c r="P1769" s="8">
        <f>_xlfn.IFNA(VLOOKUP(N1769&amp;G1769,'By Class Overall'!A:F,6,FALSE),0)</f>
        <v>0</v>
      </c>
      <c r="Q1769" s="8">
        <f>_xlfn.IFNA(VLOOKUP(N1769&amp;G1769,'By Class Overall'!A:G,7,FALSE),0)</f>
        <v>0</v>
      </c>
    </row>
    <row r="1770" spans="9:17" x14ac:dyDescent="0.25">
      <c r="I1770" s="9"/>
      <c r="N1770" s="8" t="str">
        <f>_xlfn.IFNA(VLOOKUP(C1770,'Points and Classes'!D:E,2,FALSE),"")</f>
        <v/>
      </c>
      <c r="O1770" s="8">
        <v>40</v>
      </c>
      <c r="P1770" s="8">
        <f>_xlfn.IFNA(VLOOKUP(N1770&amp;G1770,'By Class Overall'!A:F,6,FALSE),0)</f>
        <v>0</v>
      </c>
      <c r="Q1770" s="8">
        <f>_xlfn.IFNA(VLOOKUP(N1770&amp;G1770,'By Class Overall'!A:G,7,FALSE),0)</f>
        <v>0</v>
      </c>
    </row>
    <row r="1771" spans="9:17" x14ac:dyDescent="0.25">
      <c r="I1771" s="9"/>
      <c r="N1771" s="8" t="str">
        <f>_xlfn.IFNA(VLOOKUP(C1771,'Points and Classes'!D:E,2,FALSE),"")</f>
        <v/>
      </c>
      <c r="O1771" s="8">
        <v>32</v>
      </c>
      <c r="P1771" s="8">
        <f>_xlfn.IFNA(VLOOKUP(N1771&amp;G1771,'By Class Overall'!A:F,6,FALSE),0)</f>
        <v>0</v>
      </c>
      <c r="Q1771" s="8">
        <f>_xlfn.IFNA(VLOOKUP(N1771&amp;G1771,'By Class Overall'!A:G,7,FALSE),0)</f>
        <v>0</v>
      </c>
    </row>
    <row r="1772" spans="9:17" x14ac:dyDescent="0.25">
      <c r="I1772" s="9"/>
      <c r="N1772" s="8" t="str">
        <f>_xlfn.IFNA(VLOOKUP(C1772,'Points and Classes'!D:E,2,FALSE),"")</f>
        <v/>
      </c>
      <c r="O1772" s="8">
        <v>26</v>
      </c>
      <c r="P1772" s="8">
        <f>_xlfn.IFNA(VLOOKUP(N1772&amp;G1772,'By Class Overall'!A:F,6,FALSE),0)</f>
        <v>0</v>
      </c>
      <c r="Q1772" s="8">
        <f>_xlfn.IFNA(VLOOKUP(N1772&amp;G1772,'By Class Overall'!A:G,7,FALSE),0)</f>
        <v>0</v>
      </c>
    </row>
    <row r="1773" spans="9:17" x14ac:dyDescent="0.25">
      <c r="I1773" s="9"/>
      <c r="N1773" s="8" t="str">
        <f>_xlfn.IFNA(VLOOKUP(C1773,'Points and Classes'!D:E,2,FALSE),"")</f>
        <v/>
      </c>
      <c r="O1773" s="8">
        <v>22</v>
      </c>
      <c r="P1773" s="8">
        <f>_xlfn.IFNA(VLOOKUP(N1773&amp;G1773,'By Class Overall'!A:F,6,FALSE),0)</f>
        <v>0</v>
      </c>
      <c r="Q1773" s="8">
        <f>_xlfn.IFNA(VLOOKUP(N1773&amp;G1773,'By Class Overall'!A:G,7,FALSE),0)</f>
        <v>0</v>
      </c>
    </row>
    <row r="1774" spans="9:17" x14ac:dyDescent="0.25">
      <c r="I1774" s="9"/>
      <c r="N1774" s="8" t="str">
        <f>_xlfn.IFNA(VLOOKUP(C1774,'Points and Classes'!D:E,2,FALSE),"")</f>
        <v/>
      </c>
      <c r="O1774" s="8">
        <v>20</v>
      </c>
      <c r="P1774" s="8">
        <f>_xlfn.IFNA(VLOOKUP(N1774&amp;G1774,'By Class Overall'!A:F,6,FALSE),0)</f>
        <v>0</v>
      </c>
      <c r="Q1774" s="8">
        <f>_xlfn.IFNA(VLOOKUP(N1774&amp;G1774,'By Class Overall'!A:G,7,FALSE),0)</f>
        <v>0</v>
      </c>
    </row>
    <row r="1775" spans="9:17" x14ac:dyDescent="0.25">
      <c r="I1775" s="9"/>
      <c r="N1775" s="8" t="str">
        <f>_xlfn.IFNA(VLOOKUP(C1775,'Points and Classes'!D:E,2,FALSE),"")</f>
        <v/>
      </c>
      <c r="O1775" s="8">
        <v>18</v>
      </c>
      <c r="P1775" s="8">
        <f>_xlfn.IFNA(VLOOKUP(N1775&amp;G1775,'By Class Overall'!A:F,6,FALSE),0)</f>
        <v>0</v>
      </c>
      <c r="Q1775" s="8">
        <f>_xlfn.IFNA(VLOOKUP(N1775&amp;G1775,'By Class Overall'!A:G,7,FALSE),0)</f>
        <v>0</v>
      </c>
    </row>
    <row r="1776" spans="9:17" x14ac:dyDescent="0.25">
      <c r="I1776" s="9"/>
      <c r="N1776" s="8" t="str">
        <f>_xlfn.IFNA(VLOOKUP(C1776,'Points and Classes'!D:E,2,FALSE),"")</f>
        <v/>
      </c>
      <c r="O1776" s="8">
        <v>16</v>
      </c>
      <c r="P1776" s="8">
        <f>_xlfn.IFNA(VLOOKUP(N1776&amp;G1776,'By Class Overall'!A:F,6,FALSE),0)</f>
        <v>0</v>
      </c>
      <c r="Q1776" s="8">
        <f>_xlfn.IFNA(VLOOKUP(N1776&amp;G1776,'By Class Overall'!A:G,7,FALSE),0)</f>
        <v>0</v>
      </c>
    </row>
    <row r="1777" spans="9:17" x14ac:dyDescent="0.25">
      <c r="I1777" s="9"/>
      <c r="N1777" s="8" t="str">
        <f>_xlfn.IFNA(VLOOKUP(C1777,'Points and Classes'!D:E,2,FALSE),"")</f>
        <v/>
      </c>
      <c r="O1777" s="8">
        <v>14</v>
      </c>
      <c r="P1777" s="8">
        <f>_xlfn.IFNA(VLOOKUP(N1777&amp;G1777,'By Class Overall'!A:F,6,FALSE),0)</f>
        <v>0</v>
      </c>
      <c r="Q1777" s="8">
        <f>_xlfn.IFNA(VLOOKUP(N1777&amp;G1777,'By Class Overall'!A:G,7,FALSE),0)</f>
        <v>0</v>
      </c>
    </row>
    <row r="1778" spans="9:17" x14ac:dyDescent="0.25">
      <c r="I1778" s="9"/>
      <c r="J1778" s="9"/>
      <c r="N1778" s="8" t="str">
        <f>_xlfn.IFNA(VLOOKUP(C1778,'Points and Classes'!D:E,2,FALSE),"")</f>
        <v/>
      </c>
      <c r="O1778" s="8">
        <v>12</v>
      </c>
      <c r="P1778" s="8">
        <f>_xlfn.IFNA(VLOOKUP(N1778&amp;G1778,'By Class Overall'!A:F,6,FALSE),0)</f>
        <v>0</v>
      </c>
      <c r="Q1778" s="8">
        <f>_xlfn.IFNA(VLOOKUP(N1778&amp;G1778,'By Class Overall'!A:G,7,FALSE),0)</f>
        <v>0</v>
      </c>
    </row>
    <row r="1779" spans="9:17" x14ac:dyDescent="0.25">
      <c r="I1779" s="9"/>
      <c r="J1779" s="9"/>
      <c r="N1779" s="8" t="str">
        <f>_xlfn.IFNA(VLOOKUP(C1779,'Points and Classes'!D:E,2,FALSE),"")</f>
        <v/>
      </c>
      <c r="O1779" s="8">
        <v>10</v>
      </c>
      <c r="P1779" s="8">
        <f>_xlfn.IFNA(VLOOKUP(N1779&amp;G1779,'By Class Overall'!A:F,6,FALSE),0)</f>
        <v>0</v>
      </c>
      <c r="Q1779" s="8">
        <f>_xlfn.IFNA(VLOOKUP(N1779&amp;G1779,'By Class Overall'!A:G,7,FALSE),0)</f>
        <v>0</v>
      </c>
    </row>
    <row r="1780" spans="9:17" x14ac:dyDescent="0.25">
      <c r="I1780" s="9"/>
      <c r="J1780" s="9"/>
      <c r="N1780" s="8" t="str">
        <f>_xlfn.IFNA(VLOOKUP(C1780,'Points and Classes'!D:E,2,FALSE),"")</f>
        <v/>
      </c>
      <c r="O1780" s="8">
        <v>9</v>
      </c>
      <c r="P1780" s="8">
        <f>_xlfn.IFNA(VLOOKUP(N1780&amp;G1780,'By Class Overall'!A:F,6,FALSE),0)</f>
        <v>0</v>
      </c>
      <c r="Q1780" s="8">
        <f>_xlfn.IFNA(VLOOKUP(N1780&amp;G1780,'By Class Overall'!A:G,7,FALSE),0)</f>
        <v>0</v>
      </c>
    </row>
    <row r="1781" spans="9:17" x14ac:dyDescent="0.25">
      <c r="I1781" s="9"/>
      <c r="J1781" s="9"/>
      <c r="N1781" s="8" t="str">
        <f>_xlfn.IFNA(VLOOKUP(C1781,'Points and Classes'!D:E,2,FALSE),"")</f>
        <v/>
      </c>
      <c r="O1781" s="8">
        <v>8</v>
      </c>
      <c r="P1781" s="8">
        <f>_xlfn.IFNA(VLOOKUP(N1781&amp;G1781,'By Class Overall'!A:F,6,FALSE),0)</f>
        <v>0</v>
      </c>
      <c r="Q1781" s="8">
        <f>_xlfn.IFNA(VLOOKUP(N1781&amp;G1781,'By Class Overall'!A:G,7,FALSE),0)</f>
        <v>0</v>
      </c>
    </row>
    <row r="1782" spans="9:17" x14ac:dyDescent="0.25">
      <c r="I1782" s="9"/>
      <c r="N1782" s="8" t="str">
        <f>_xlfn.IFNA(VLOOKUP(C1782,'Points and Classes'!D:E,2,FALSE),"")</f>
        <v/>
      </c>
      <c r="O1782" s="8">
        <v>7</v>
      </c>
      <c r="P1782" s="8">
        <f>_xlfn.IFNA(VLOOKUP(N1782&amp;G1782,'By Class Overall'!A:F,6,FALSE),0)</f>
        <v>0</v>
      </c>
      <c r="Q1782" s="8">
        <f>_xlfn.IFNA(VLOOKUP(N1782&amp;G1782,'By Class Overall'!A:G,7,FALSE),0)</f>
        <v>0</v>
      </c>
    </row>
    <row r="1783" spans="9:17" x14ac:dyDescent="0.25">
      <c r="N1783" s="8" t="str">
        <f>_xlfn.IFNA(VLOOKUP(C1783,'Points and Classes'!D:E,2,FALSE),"")</f>
        <v/>
      </c>
      <c r="O1783" s="8">
        <v>0</v>
      </c>
      <c r="P1783" s="8">
        <f>_xlfn.IFNA(VLOOKUP(N1783&amp;G1783,'By Class Overall'!A:F,6,FALSE),0)</f>
        <v>0</v>
      </c>
      <c r="Q1783" s="8">
        <f>_xlfn.IFNA(VLOOKUP(N1783&amp;G1783,'By Class Overall'!A:G,7,FALSE),0)</f>
        <v>0</v>
      </c>
    </row>
    <row r="1784" spans="9:17" x14ac:dyDescent="0.25">
      <c r="N1784" s="8" t="str">
        <f>_xlfn.IFNA(VLOOKUP(C1784,'Points and Classes'!D:E,2,FALSE),"")</f>
        <v/>
      </c>
      <c r="O1784" s="8">
        <v>0</v>
      </c>
      <c r="P1784" s="8">
        <f>_xlfn.IFNA(VLOOKUP(N1784&amp;G1784,'By Class Overall'!A:F,6,FALSE),0)</f>
        <v>0</v>
      </c>
      <c r="Q1784" s="8">
        <f>_xlfn.IFNA(VLOOKUP(N1784&amp;G1784,'By Class Overall'!A:G,7,FALSE),0)</f>
        <v>0</v>
      </c>
    </row>
    <row r="1785" spans="9:17" x14ac:dyDescent="0.25">
      <c r="N1785" s="8" t="str">
        <f>_xlfn.IFNA(VLOOKUP(C1785,'Points and Classes'!D:E,2,FALSE),"")</f>
        <v/>
      </c>
      <c r="O1785" s="8">
        <v>0</v>
      </c>
      <c r="P1785" s="8">
        <f>_xlfn.IFNA(VLOOKUP(N1785&amp;G1785,'By Class Overall'!A:F,6,FALSE),0)</f>
        <v>0</v>
      </c>
      <c r="Q1785" s="8">
        <f>_xlfn.IFNA(VLOOKUP(N1785&amp;G1785,'By Class Overall'!A:G,7,FALSE),0)</f>
        <v>0</v>
      </c>
    </row>
    <row r="1786" spans="9:17" x14ac:dyDescent="0.25">
      <c r="I1786" s="9"/>
      <c r="N1786" s="8" t="str">
        <f>_xlfn.IFNA(VLOOKUP(C1786,'Points and Classes'!D:E,2,FALSE),"")</f>
        <v/>
      </c>
      <c r="O1786" s="8">
        <v>50</v>
      </c>
      <c r="P1786" s="8">
        <f>_xlfn.IFNA(VLOOKUP(N1786&amp;G1786,'By Class Overall'!A:F,6,FALSE),0)</f>
        <v>0</v>
      </c>
      <c r="Q1786" s="8">
        <f>_xlfn.IFNA(VLOOKUP(N1786&amp;G1786,'By Class Overall'!A:G,7,FALSE),0)</f>
        <v>0</v>
      </c>
    </row>
    <row r="1787" spans="9:17" x14ac:dyDescent="0.25">
      <c r="I1787" s="9"/>
      <c r="N1787" s="8" t="str">
        <f>_xlfn.IFNA(VLOOKUP(C1787,'Points and Classes'!D:E,2,FALSE),"")</f>
        <v/>
      </c>
      <c r="O1787" s="8">
        <v>40</v>
      </c>
      <c r="P1787" s="8">
        <f>_xlfn.IFNA(VLOOKUP(N1787&amp;G1787,'By Class Overall'!A:F,6,FALSE),0)</f>
        <v>0</v>
      </c>
      <c r="Q1787" s="8">
        <f>_xlfn.IFNA(VLOOKUP(N1787&amp;G1787,'By Class Overall'!A:G,7,FALSE),0)</f>
        <v>0</v>
      </c>
    </row>
    <row r="1788" spans="9:17" x14ac:dyDescent="0.25">
      <c r="I1788" s="9"/>
      <c r="N1788" s="8" t="str">
        <f>_xlfn.IFNA(VLOOKUP(C1788,'Points and Classes'!D:E,2,FALSE),"")</f>
        <v/>
      </c>
      <c r="O1788" s="8">
        <v>32</v>
      </c>
      <c r="P1788" s="8">
        <f>_xlfn.IFNA(VLOOKUP(N1788&amp;G1788,'By Class Overall'!A:F,6,FALSE),0)</f>
        <v>0</v>
      </c>
      <c r="Q1788" s="8">
        <f>_xlfn.IFNA(VLOOKUP(N1788&amp;G1788,'By Class Overall'!A:G,7,FALSE),0)</f>
        <v>0</v>
      </c>
    </row>
    <row r="1789" spans="9:17" x14ac:dyDescent="0.25">
      <c r="I1789" s="9"/>
      <c r="N1789" s="8" t="str">
        <f>_xlfn.IFNA(VLOOKUP(C1789,'Points and Classes'!D:E,2,FALSE),"")</f>
        <v/>
      </c>
      <c r="O1789" s="8">
        <v>26</v>
      </c>
      <c r="P1789" s="8">
        <f>_xlfn.IFNA(VLOOKUP(N1789&amp;G1789,'By Class Overall'!A:F,6,FALSE),0)</f>
        <v>0</v>
      </c>
      <c r="Q1789" s="8">
        <f>_xlfn.IFNA(VLOOKUP(N1789&amp;G1789,'By Class Overall'!A:G,7,FALSE),0)</f>
        <v>0</v>
      </c>
    </row>
    <row r="1790" spans="9:17" x14ac:dyDescent="0.25">
      <c r="N1790" s="8" t="str">
        <f>_xlfn.IFNA(VLOOKUP(C1790,'Points and Classes'!D:E,2,FALSE),"")</f>
        <v/>
      </c>
      <c r="O1790" s="8">
        <v>0</v>
      </c>
      <c r="P1790" s="8">
        <f>_xlfn.IFNA(VLOOKUP(N1790&amp;G1790,'By Class Overall'!A:F,6,FALSE),0)</f>
        <v>0</v>
      </c>
      <c r="Q1790" s="8">
        <f>_xlfn.IFNA(VLOOKUP(N1790&amp;G1790,'By Class Overall'!A:G,7,FALSE),0)</f>
        <v>0</v>
      </c>
    </row>
    <row r="1791" spans="9:17" x14ac:dyDescent="0.25">
      <c r="N1791" s="8" t="str">
        <f>_xlfn.IFNA(VLOOKUP(C1791,'Points and Classes'!D:E,2,FALSE),"")</f>
        <v/>
      </c>
      <c r="O1791" s="8">
        <v>0</v>
      </c>
      <c r="P1791" s="8">
        <f>_xlfn.IFNA(VLOOKUP(N1791&amp;G1791,'By Class Overall'!A:F,6,FALSE),0)</f>
        <v>0</v>
      </c>
      <c r="Q1791" s="8">
        <f>_xlfn.IFNA(VLOOKUP(N1791&amp;G1791,'By Class Overall'!A:G,7,FALSE),0)</f>
        <v>0</v>
      </c>
    </row>
    <row r="1792" spans="9:17" x14ac:dyDescent="0.25">
      <c r="N1792" s="8" t="str">
        <f>_xlfn.IFNA(VLOOKUP(C1792,'Points and Classes'!D:E,2,FALSE),"")</f>
        <v/>
      </c>
      <c r="O1792" s="8">
        <v>0</v>
      </c>
      <c r="P1792" s="8">
        <f>_xlfn.IFNA(VLOOKUP(N1792&amp;G1792,'By Class Overall'!A:F,6,FALSE),0)</f>
        <v>0</v>
      </c>
      <c r="Q1792" s="8">
        <f>_xlfn.IFNA(VLOOKUP(N1792&amp;G1792,'By Class Overall'!A:G,7,FALSE),0)</f>
        <v>0</v>
      </c>
    </row>
    <row r="1793" spans="9:17" x14ac:dyDescent="0.25">
      <c r="N1793" s="8" t="str">
        <f>_xlfn.IFNA(VLOOKUP(C1793,'Points and Classes'!D:E,2,FALSE),"")</f>
        <v/>
      </c>
      <c r="O1793" s="8">
        <v>0</v>
      </c>
      <c r="P1793" s="8">
        <f>_xlfn.IFNA(VLOOKUP(N1793&amp;G1793,'By Class Overall'!A:F,6,FALSE),0)</f>
        <v>0</v>
      </c>
      <c r="Q1793" s="8">
        <f>_xlfn.IFNA(VLOOKUP(N1793&amp;G1793,'By Class Overall'!A:G,7,FALSE),0)</f>
        <v>0</v>
      </c>
    </row>
    <row r="1794" spans="9:17" x14ac:dyDescent="0.25">
      <c r="I1794" s="9"/>
      <c r="N1794" s="8" t="str">
        <f>_xlfn.IFNA(VLOOKUP(C1794,'Points and Classes'!D:E,2,FALSE),"")</f>
        <v/>
      </c>
      <c r="O1794" s="8">
        <v>50</v>
      </c>
      <c r="P1794" s="8">
        <f>_xlfn.IFNA(VLOOKUP(N1794&amp;G1794,'By Class Overall'!A:F,6,FALSE),0)</f>
        <v>0</v>
      </c>
      <c r="Q1794" s="8">
        <f>_xlfn.IFNA(VLOOKUP(N1794&amp;G1794,'By Class Overall'!A:G,7,FALSE),0)</f>
        <v>0</v>
      </c>
    </row>
    <row r="1795" spans="9:17" x14ac:dyDescent="0.25">
      <c r="I1795" s="9"/>
      <c r="N1795" s="8" t="str">
        <f>_xlfn.IFNA(VLOOKUP(C1795,'Points and Classes'!D:E,2,FALSE),"")</f>
        <v/>
      </c>
      <c r="O1795" s="8">
        <v>40</v>
      </c>
      <c r="P1795" s="8">
        <f>_xlfn.IFNA(VLOOKUP(N1795&amp;G1795,'By Class Overall'!A:F,6,FALSE),0)</f>
        <v>0</v>
      </c>
      <c r="Q1795" s="8">
        <f>_xlfn.IFNA(VLOOKUP(N1795&amp;G1795,'By Class Overall'!A:G,7,FALSE),0)</f>
        <v>0</v>
      </c>
    </row>
    <row r="1796" spans="9:17" x14ac:dyDescent="0.25">
      <c r="I1796" s="9"/>
      <c r="N1796" s="8" t="str">
        <f>_xlfn.IFNA(VLOOKUP(C1796,'Points and Classes'!D:E,2,FALSE),"")</f>
        <v/>
      </c>
      <c r="O1796" s="8">
        <v>32</v>
      </c>
      <c r="P1796" s="8">
        <f>_xlfn.IFNA(VLOOKUP(N1796&amp;G1796,'By Class Overall'!A:F,6,FALSE),0)</f>
        <v>0</v>
      </c>
      <c r="Q1796" s="8">
        <f>_xlfn.IFNA(VLOOKUP(N1796&amp;G1796,'By Class Overall'!A:G,7,FALSE),0)</f>
        <v>0</v>
      </c>
    </row>
    <row r="1797" spans="9:17" x14ac:dyDescent="0.25">
      <c r="I1797" s="9"/>
      <c r="J1797" s="9"/>
      <c r="N1797" s="8" t="str">
        <f>_xlfn.IFNA(VLOOKUP(C1797,'Points and Classes'!D:E,2,FALSE),"")</f>
        <v/>
      </c>
      <c r="O1797" s="8">
        <v>26</v>
      </c>
      <c r="P1797" s="8">
        <f>_xlfn.IFNA(VLOOKUP(N1797&amp;G1797,'By Class Overall'!A:F,6,FALSE),0)</f>
        <v>0</v>
      </c>
      <c r="Q1797" s="8">
        <f>_xlfn.IFNA(VLOOKUP(N1797&amp;G1797,'By Class Overall'!A:G,7,FALSE),0)</f>
        <v>0</v>
      </c>
    </row>
    <row r="1798" spans="9:17" x14ac:dyDescent="0.25">
      <c r="N1798" s="8" t="str">
        <f>_xlfn.IFNA(VLOOKUP(C1798,'Points and Classes'!D:E,2,FALSE),"")</f>
        <v/>
      </c>
      <c r="O1798" s="8">
        <v>0</v>
      </c>
      <c r="P1798" s="8">
        <f>_xlfn.IFNA(VLOOKUP(N1798&amp;G1798,'By Class Overall'!A:F,6,FALSE),0)</f>
        <v>0</v>
      </c>
      <c r="Q1798" s="8">
        <f>_xlfn.IFNA(VLOOKUP(N1798&amp;G1798,'By Class Overall'!A:G,7,FALSE),0)</f>
        <v>0</v>
      </c>
    </row>
    <row r="1799" spans="9:17" x14ac:dyDescent="0.25">
      <c r="N1799" s="8" t="str">
        <f>_xlfn.IFNA(VLOOKUP(C1799,'Points and Classes'!D:E,2,FALSE),"")</f>
        <v/>
      </c>
      <c r="O1799" s="8">
        <v>0</v>
      </c>
      <c r="P1799" s="8">
        <f>_xlfn.IFNA(VLOOKUP(N1799&amp;G1799,'By Class Overall'!A:F,6,FALSE),0)</f>
        <v>0</v>
      </c>
      <c r="Q1799" s="8">
        <f>_xlfn.IFNA(VLOOKUP(N1799&amp;G1799,'By Class Overall'!A:G,7,FALSE),0)</f>
        <v>0</v>
      </c>
    </row>
    <row r="1800" spans="9:17" x14ac:dyDescent="0.25">
      <c r="N1800" s="8" t="str">
        <f>_xlfn.IFNA(VLOOKUP(C1800,'Points and Classes'!D:E,2,FALSE),"")</f>
        <v/>
      </c>
      <c r="O1800" s="8">
        <v>0</v>
      </c>
      <c r="P1800" s="8">
        <f>_xlfn.IFNA(VLOOKUP(N1800&amp;G1800,'By Class Overall'!A:F,6,FALSE),0)</f>
        <v>0</v>
      </c>
      <c r="Q1800" s="8">
        <f>_xlfn.IFNA(VLOOKUP(N1800&amp;G1800,'By Class Overall'!A:G,7,FALSE),0)</f>
        <v>0</v>
      </c>
    </row>
    <row r="1801" spans="9:17" x14ac:dyDescent="0.25">
      <c r="I1801" s="9"/>
      <c r="N1801" s="8" t="str">
        <f>_xlfn.IFNA(VLOOKUP(C1801,'Points and Classes'!D:E,2,FALSE),"")</f>
        <v/>
      </c>
      <c r="O1801" s="8">
        <v>50</v>
      </c>
      <c r="P1801" s="8">
        <f>_xlfn.IFNA(VLOOKUP(N1801&amp;G1801,'By Class Overall'!A:F,6,FALSE),0)</f>
        <v>0</v>
      </c>
      <c r="Q1801" s="8">
        <f>_xlfn.IFNA(VLOOKUP(N1801&amp;G1801,'By Class Overall'!A:G,7,FALSE),0)</f>
        <v>0</v>
      </c>
    </row>
    <row r="1802" spans="9:17" x14ac:dyDescent="0.25">
      <c r="I1802" s="9"/>
      <c r="N1802" s="8" t="str">
        <f>_xlfn.IFNA(VLOOKUP(C1802,'Points and Classes'!D:E,2,FALSE),"")</f>
        <v/>
      </c>
      <c r="O1802" s="8">
        <v>40</v>
      </c>
      <c r="P1802" s="8">
        <f>_xlfn.IFNA(VLOOKUP(N1802&amp;G1802,'By Class Overall'!A:F,6,FALSE),0)</f>
        <v>0</v>
      </c>
      <c r="Q1802" s="8">
        <f>_xlfn.IFNA(VLOOKUP(N1802&amp;G1802,'By Class Overall'!A:G,7,FALSE),0)</f>
        <v>0</v>
      </c>
    </row>
    <row r="1803" spans="9:17" x14ac:dyDescent="0.25">
      <c r="I1803" s="9"/>
      <c r="N1803" s="8" t="str">
        <f>_xlfn.IFNA(VLOOKUP(C1803,'Points and Classes'!D:E,2,FALSE),"")</f>
        <v/>
      </c>
      <c r="O1803" s="8">
        <v>32</v>
      </c>
      <c r="P1803" s="8">
        <f>_xlfn.IFNA(VLOOKUP(N1803&amp;G1803,'By Class Overall'!A:F,6,FALSE),0)</f>
        <v>0</v>
      </c>
      <c r="Q1803" s="8">
        <f>_xlfn.IFNA(VLOOKUP(N1803&amp;G1803,'By Class Overall'!A:G,7,FALSE),0)</f>
        <v>0</v>
      </c>
    </row>
    <row r="1804" spans="9:17" x14ac:dyDescent="0.25">
      <c r="I1804" s="9"/>
      <c r="N1804" s="8" t="str">
        <f>_xlfn.IFNA(VLOOKUP(C1804,'Points and Classes'!D:E,2,FALSE),"")</f>
        <v/>
      </c>
      <c r="O1804" s="8">
        <v>26</v>
      </c>
      <c r="P1804" s="8">
        <f>_xlfn.IFNA(VLOOKUP(N1804&amp;G1804,'By Class Overall'!A:F,6,FALSE),0)</f>
        <v>0</v>
      </c>
      <c r="Q1804" s="8">
        <f>_xlfn.IFNA(VLOOKUP(N1804&amp;G1804,'By Class Overall'!A:G,7,FALSE),0)</f>
        <v>0</v>
      </c>
    </row>
    <row r="1805" spans="9:17" x14ac:dyDescent="0.25">
      <c r="I1805" s="9"/>
      <c r="N1805" s="8" t="str">
        <f>_xlfn.IFNA(VLOOKUP(C1805,'Points and Classes'!D:E,2,FALSE),"")</f>
        <v/>
      </c>
      <c r="O1805" s="8">
        <v>22</v>
      </c>
      <c r="P1805" s="8">
        <f>_xlfn.IFNA(VLOOKUP(N1805&amp;G1805,'By Class Overall'!A:F,6,FALSE),0)</f>
        <v>0</v>
      </c>
      <c r="Q1805" s="8">
        <f>_xlfn.IFNA(VLOOKUP(N1805&amp;G1805,'By Class Overall'!A:G,7,FALSE),0)</f>
        <v>0</v>
      </c>
    </row>
    <row r="1806" spans="9:17" x14ac:dyDescent="0.25">
      <c r="I1806" s="9"/>
      <c r="N1806" s="8" t="str">
        <f>_xlfn.IFNA(VLOOKUP(C1806,'Points and Classes'!D:E,2,FALSE),"")</f>
        <v/>
      </c>
      <c r="O1806" s="8">
        <v>20</v>
      </c>
      <c r="P1806" s="8">
        <f>_xlfn.IFNA(VLOOKUP(N1806&amp;G1806,'By Class Overall'!A:F,6,FALSE),0)</f>
        <v>0</v>
      </c>
      <c r="Q1806" s="8">
        <f>_xlfn.IFNA(VLOOKUP(N1806&amp;G1806,'By Class Overall'!A:G,7,FALSE),0)</f>
        <v>0</v>
      </c>
    </row>
    <row r="1807" spans="9:17" x14ac:dyDescent="0.25">
      <c r="I1807" s="9"/>
      <c r="N1807" s="8" t="str">
        <f>_xlfn.IFNA(VLOOKUP(C1807,'Points and Classes'!D:E,2,FALSE),"")</f>
        <v/>
      </c>
      <c r="O1807" s="8">
        <v>18</v>
      </c>
      <c r="P1807" s="8">
        <f>_xlfn.IFNA(VLOOKUP(N1807&amp;G1807,'By Class Overall'!A:F,6,FALSE),0)</f>
        <v>0</v>
      </c>
      <c r="Q1807" s="8">
        <f>_xlfn.IFNA(VLOOKUP(N1807&amp;G1807,'By Class Overall'!A:G,7,FALSE),0)</f>
        <v>0</v>
      </c>
    </row>
    <row r="1808" spans="9:17" x14ac:dyDescent="0.25">
      <c r="N1808" s="8" t="str">
        <f>_xlfn.IFNA(VLOOKUP(C1808,'Points and Classes'!D:E,2,FALSE),"")</f>
        <v/>
      </c>
      <c r="O1808" s="8">
        <v>0</v>
      </c>
      <c r="P1808" s="8">
        <f>_xlfn.IFNA(VLOOKUP(N1808&amp;G1808,'By Class Overall'!A:F,6,FALSE),0)</f>
        <v>0</v>
      </c>
      <c r="Q1808" s="8">
        <f>_xlfn.IFNA(VLOOKUP(N1808&amp;G1808,'By Class Overall'!A:G,7,FALSE),0)</f>
        <v>0</v>
      </c>
    </row>
    <row r="1809" spans="9:17" x14ac:dyDescent="0.25">
      <c r="N1809" s="8" t="str">
        <f>_xlfn.IFNA(VLOOKUP(C1809,'Points and Classes'!D:E,2,FALSE),"")</f>
        <v/>
      </c>
      <c r="O1809" s="8">
        <v>0</v>
      </c>
      <c r="P1809" s="8">
        <f>_xlfn.IFNA(VLOOKUP(N1809&amp;G1809,'By Class Overall'!A:F,6,FALSE),0)</f>
        <v>0</v>
      </c>
      <c r="Q1809" s="8">
        <f>_xlfn.IFNA(VLOOKUP(N1809&amp;G1809,'By Class Overall'!A:G,7,FALSE),0)</f>
        <v>0</v>
      </c>
    </row>
    <row r="1810" spans="9:17" x14ac:dyDescent="0.25">
      <c r="N1810" s="8" t="str">
        <f>_xlfn.IFNA(VLOOKUP(C1810,'Points and Classes'!D:E,2,FALSE),"")</f>
        <v/>
      </c>
      <c r="O1810" s="8">
        <v>0</v>
      </c>
      <c r="P1810" s="8">
        <f>_xlfn.IFNA(VLOOKUP(N1810&amp;G1810,'By Class Overall'!A:F,6,FALSE),0)</f>
        <v>0</v>
      </c>
      <c r="Q1810" s="8">
        <f>_xlfn.IFNA(VLOOKUP(N1810&amp;G1810,'By Class Overall'!A:G,7,FALSE),0)</f>
        <v>0</v>
      </c>
    </row>
    <row r="1811" spans="9:17" x14ac:dyDescent="0.25">
      <c r="N1811" s="8" t="str">
        <f>_xlfn.IFNA(VLOOKUP(C1811,'Points and Classes'!D:E,2,FALSE),"")</f>
        <v/>
      </c>
      <c r="O1811" s="8">
        <v>0</v>
      </c>
      <c r="P1811" s="8">
        <f>_xlfn.IFNA(VLOOKUP(N1811&amp;G1811,'By Class Overall'!A:F,6,FALSE),0)</f>
        <v>0</v>
      </c>
      <c r="Q1811" s="8">
        <f>_xlfn.IFNA(VLOOKUP(N1811&amp;G1811,'By Class Overall'!A:G,7,FALSE),0)</f>
        <v>0</v>
      </c>
    </row>
    <row r="1812" spans="9:17" x14ac:dyDescent="0.25">
      <c r="N1812" s="8" t="str">
        <f>_xlfn.IFNA(VLOOKUP(C1812,'Points and Classes'!D:E,2,FALSE),"")</f>
        <v/>
      </c>
      <c r="O1812" s="8">
        <v>0</v>
      </c>
      <c r="P1812" s="8">
        <f>_xlfn.IFNA(VLOOKUP(N1812&amp;G1812,'By Class Overall'!A:F,6,FALSE),0)</f>
        <v>0</v>
      </c>
      <c r="Q1812" s="8">
        <f>_xlfn.IFNA(VLOOKUP(N1812&amp;G1812,'By Class Overall'!A:G,7,FALSE),0)</f>
        <v>0</v>
      </c>
    </row>
    <row r="1813" spans="9:17" x14ac:dyDescent="0.25">
      <c r="I1813" s="9"/>
      <c r="N1813" s="8" t="str">
        <f>_xlfn.IFNA(VLOOKUP(C1813,'Points and Classes'!D:E,2,FALSE),"")</f>
        <v/>
      </c>
      <c r="O1813" s="8">
        <f>IF(N1813="Sportsman",0,_xlfn.IFNA(VLOOKUP(D1813,'Points and Classes'!A:B,2,FALSE),0))</f>
        <v>0</v>
      </c>
      <c r="P1813" s="8">
        <f>_xlfn.IFNA(VLOOKUP(N1813&amp;G1813,'By Class Overall'!A:F,6,FALSE),0)</f>
        <v>0</v>
      </c>
      <c r="Q1813" s="8">
        <f>_xlfn.IFNA(VLOOKUP(N1813&amp;G1813,'By Class Overall'!A:G,7,FALSE),0)</f>
        <v>0</v>
      </c>
    </row>
    <row r="1814" spans="9:17" x14ac:dyDescent="0.25">
      <c r="I1814" s="9"/>
      <c r="N1814" s="8" t="str">
        <f>_xlfn.IFNA(VLOOKUP(C1814,'Points and Classes'!D:E,2,FALSE),"")</f>
        <v/>
      </c>
      <c r="O1814" s="8">
        <f>IF(N1814="Sportsman",0,_xlfn.IFNA(VLOOKUP(D1814,'Points and Classes'!A:B,2,FALSE),0))</f>
        <v>0</v>
      </c>
      <c r="P1814" s="8">
        <f>_xlfn.IFNA(VLOOKUP(N1814&amp;G1814,'By Class Overall'!A:F,6,FALSE),0)</f>
        <v>0</v>
      </c>
      <c r="Q1814" s="8">
        <f>_xlfn.IFNA(VLOOKUP(N1814&amp;G1814,'By Class Overall'!A:G,7,FALSE),0)</f>
        <v>0</v>
      </c>
    </row>
    <row r="1815" spans="9:17" x14ac:dyDescent="0.25">
      <c r="I1815" s="9"/>
      <c r="N1815" s="8" t="str">
        <f>_xlfn.IFNA(VLOOKUP(C1815,'Points and Classes'!D:E,2,FALSE),"")</f>
        <v/>
      </c>
      <c r="O1815" s="8">
        <f>IF(N1815="Sportsman",0,_xlfn.IFNA(VLOOKUP(D1815,'Points and Classes'!A:B,2,FALSE),0))</f>
        <v>0</v>
      </c>
      <c r="P1815" s="8">
        <f>_xlfn.IFNA(VLOOKUP(N1815&amp;G1815,'By Class Overall'!A:F,6,FALSE),0)</f>
        <v>0</v>
      </c>
      <c r="Q1815" s="8">
        <f>_xlfn.IFNA(VLOOKUP(N1815&amp;G1815,'By Class Overall'!A:G,7,FALSE),0)</f>
        <v>0</v>
      </c>
    </row>
    <row r="1816" spans="9:17" x14ac:dyDescent="0.25">
      <c r="I1816" s="9"/>
      <c r="N1816" s="8" t="str">
        <f>_xlfn.IFNA(VLOOKUP(C1816,'Points and Classes'!D:E,2,FALSE),"")</f>
        <v/>
      </c>
      <c r="O1816" s="8">
        <f>IF(N1816="Sportsman",0,_xlfn.IFNA(VLOOKUP(D1816,'Points and Classes'!A:B,2,FALSE),0))</f>
        <v>0</v>
      </c>
      <c r="P1816" s="8">
        <f>_xlfn.IFNA(VLOOKUP(N1816&amp;G1816,'By Class Overall'!A:F,6,FALSE),0)</f>
        <v>0</v>
      </c>
      <c r="Q1816" s="8">
        <f>_xlfn.IFNA(VLOOKUP(N1816&amp;G1816,'By Class Overall'!A:G,7,FALSE),0)</f>
        <v>0</v>
      </c>
    </row>
    <row r="1817" spans="9:17" x14ac:dyDescent="0.25">
      <c r="I1817" s="9"/>
      <c r="N1817" s="8" t="str">
        <f>_xlfn.IFNA(VLOOKUP(C1817,'Points and Classes'!D:E,2,FALSE),"")</f>
        <v/>
      </c>
      <c r="O1817" s="8">
        <f>IF(N1817="Sportsman",0,_xlfn.IFNA(VLOOKUP(D1817,'Points and Classes'!A:B,2,FALSE),0))</f>
        <v>0</v>
      </c>
      <c r="P1817" s="8">
        <f>_xlfn.IFNA(VLOOKUP(N1817&amp;G1817,'By Class Overall'!A:F,6,FALSE),0)</f>
        <v>0</v>
      </c>
      <c r="Q1817" s="8">
        <f>_xlfn.IFNA(VLOOKUP(N1817&amp;G1817,'By Class Overall'!A:G,7,FALSE),0)</f>
        <v>0</v>
      </c>
    </row>
    <row r="1818" spans="9:17" x14ac:dyDescent="0.25">
      <c r="I1818" s="9"/>
      <c r="N1818" s="8" t="str">
        <f>_xlfn.IFNA(VLOOKUP(C1818,'Points and Classes'!D:E,2,FALSE),"")</f>
        <v/>
      </c>
      <c r="O1818" s="8">
        <f>IF(N1818="Sportsman",0,_xlfn.IFNA(VLOOKUP(D1818,'Points and Classes'!A:B,2,FALSE),0))</f>
        <v>0</v>
      </c>
      <c r="P1818" s="8">
        <f>_xlfn.IFNA(VLOOKUP(N1818&amp;G1818,'By Class Overall'!A:F,6,FALSE),0)</f>
        <v>0</v>
      </c>
      <c r="Q1818" s="8">
        <f>_xlfn.IFNA(VLOOKUP(N1818&amp;G1818,'By Class Overall'!A:G,7,FALSE),0)</f>
        <v>0</v>
      </c>
    </row>
    <row r="1819" spans="9:17" x14ac:dyDescent="0.25">
      <c r="I1819" s="9"/>
      <c r="J1819" s="9"/>
      <c r="N1819" s="8" t="str">
        <f>_xlfn.IFNA(VLOOKUP(C1819,'Points and Classes'!D:E,2,FALSE),"")</f>
        <v/>
      </c>
      <c r="O1819" s="8">
        <f>IF(N1819="Sportsman",0,_xlfn.IFNA(VLOOKUP(D1819,'Points and Classes'!A:B,2,FALSE),0))</f>
        <v>0</v>
      </c>
      <c r="P1819" s="8">
        <f>_xlfn.IFNA(VLOOKUP(N1819&amp;G1819,'By Class Overall'!A:F,6,FALSE),0)</f>
        <v>0</v>
      </c>
      <c r="Q1819" s="8">
        <f>_xlfn.IFNA(VLOOKUP(N1819&amp;G1819,'By Class Overall'!A:G,7,FALSE),0)</f>
        <v>0</v>
      </c>
    </row>
    <row r="1820" spans="9:17" x14ac:dyDescent="0.25">
      <c r="I1820" s="9"/>
      <c r="J1820" s="9"/>
      <c r="N1820" s="8" t="str">
        <f>_xlfn.IFNA(VLOOKUP(C1820,'Points and Classes'!D:E,2,FALSE),"")</f>
        <v/>
      </c>
      <c r="O1820" s="8">
        <f>IF(N1820="Sportsman",0,_xlfn.IFNA(VLOOKUP(D1820,'Points and Classes'!A:B,2,FALSE),0))</f>
        <v>0</v>
      </c>
      <c r="P1820" s="8">
        <f>_xlfn.IFNA(VLOOKUP(N1820&amp;G1820,'By Class Overall'!A:F,6,FALSE),0)</f>
        <v>0</v>
      </c>
      <c r="Q1820" s="8">
        <f>_xlfn.IFNA(VLOOKUP(N1820&amp;G1820,'By Class Overall'!A:G,7,FALSE),0)</f>
        <v>0</v>
      </c>
    </row>
    <row r="1821" spans="9:17" x14ac:dyDescent="0.25">
      <c r="I1821" s="9"/>
      <c r="J1821" s="9"/>
      <c r="N1821" s="8" t="str">
        <f>_xlfn.IFNA(VLOOKUP(C1821,'Points and Classes'!D:E,2,FALSE),"")</f>
        <v/>
      </c>
      <c r="O1821" s="8">
        <f>IF(N1821="Sportsman",0,_xlfn.IFNA(VLOOKUP(D1821,'Points and Classes'!A:B,2,FALSE),0))</f>
        <v>0</v>
      </c>
      <c r="P1821" s="8">
        <f>_xlfn.IFNA(VLOOKUP(N1821&amp;G1821,'By Class Overall'!A:F,6,FALSE),0)</f>
        <v>0</v>
      </c>
      <c r="Q1821" s="8">
        <f>_xlfn.IFNA(VLOOKUP(N1821&amp;G1821,'By Class Overall'!A:G,7,FALSE),0)</f>
        <v>0</v>
      </c>
    </row>
    <row r="1822" spans="9:17" x14ac:dyDescent="0.25">
      <c r="I1822" s="9"/>
      <c r="N1822" s="8" t="str">
        <f>_xlfn.IFNA(VLOOKUP(C1822,'Points and Classes'!D:E,2,FALSE),"")</f>
        <v/>
      </c>
      <c r="O1822" s="8">
        <f>IF(N1822="Sportsman",0,_xlfn.IFNA(VLOOKUP(D1822,'Points and Classes'!A:B,2,FALSE),0))</f>
        <v>0</v>
      </c>
      <c r="P1822" s="8">
        <f>_xlfn.IFNA(VLOOKUP(N1822&amp;G1822,'By Class Overall'!A:F,6,FALSE),0)</f>
        <v>0</v>
      </c>
      <c r="Q1822" s="8">
        <f>_xlfn.IFNA(VLOOKUP(N1822&amp;G1822,'By Class Overall'!A:G,7,FALSE),0)</f>
        <v>0</v>
      </c>
    </row>
    <row r="1823" spans="9:17" x14ac:dyDescent="0.25">
      <c r="I1823" s="9"/>
      <c r="N1823" s="8" t="str">
        <f>_xlfn.IFNA(VLOOKUP(C1823,'Points and Classes'!D:E,2,FALSE),"")</f>
        <v/>
      </c>
      <c r="O1823" s="8">
        <f>IF(N1823="Sportsman",0,_xlfn.IFNA(VLOOKUP(D1823,'Points and Classes'!A:B,2,FALSE),0))</f>
        <v>0</v>
      </c>
      <c r="P1823" s="8">
        <f>_xlfn.IFNA(VLOOKUP(N1823&amp;G1823,'By Class Overall'!A:F,6,FALSE),0)</f>
        <v>0</v>
      </c>
      <c r="Q1823" s="8">
        <f>_xlfn.IFNA(VLOOKUP(N1823&amp;G1823,'By Class Overall'!A:G,7,FALSE),0)</f>
        <v>0</v>
      </c>
    </row>
    <row r="1824" spans="9:17" x14ac:dyDescent="0.25">
      <c r="N1824" s="8" t="str">
        <f>_xlfn.IFNA(VLOOKUP(C1824,'Points and Classes'!D:E,2,FALSE),"")</f>
        <v/>
      </c>
      <c r="O1824" s="8">
        <f>IF(N1824="Sportsman",0,_xlfn.IFNA(VLOOKUP(D1824,'Points and Classes'!A:B,2,FALSE),0))</f>
        <v>0</v>
      </c>
      <c r="P1824" s="8">
        <f>_xlfn.IFNA(VLOOKUP(N1824&amp;G1824,'By Class Overall'!A:F,6,FALSE),0)</f>
        <v>0</v>
      </c>
      <c r="Q1824" s="8">
        <f>_xlfn.IFNA(VLOOKUP(N1824&amp;G1824,'By Class Overall'!A:G,7,FALSE),0)</f>
        <v>0</v>
      </c>
    </row>
    <row r="1825" spans="9:17" x14ac:dyDescent="0.25">
      <c r="N1825" s="8" t="str">
        <f>_xlfn.IFNA(VLOOKUP(C1825,'Points and Classes'!D:E,2,FALSE),"")</f>
        <v/>
      </c>
      <c r="O1825" s="8">
        <f>IF(N1825="Sportsman",0,_xlfn.IFNA(VLOOKUP(D1825,'Points and Classes'!A:B,2,FALSE),0))</f>
        <v>0</v>
      </c>
      <c r="P1825" s="8">
        <f>_xlfn.IFNA(VLOOKUP(N1825&amp;G1825,'By Class Overall'!A:F,6,FALSE),0)</f>
        <v>0</v>
      </c>
      <c r="Q1825" s="8">
        <f>_xlfn.IFNA(VLOOKUP(N1825&amp;G1825,'By Class Overall'!A:G,7,FALSE),0)</f>
        <v>0</v>
      </c>
    </row>
    <row r="1826" spans="9:17" x14ac:dyDescent="0.25">
      <c r="N1826" s="8" t="str">
        <f>_xlfn.IFNA(VLOOKUP(C1826,'Points and Classes'!D:E,2,FALSE),"")</f>
        <v/>
      </c>
      <c r="O1826" s="8">
        <f>IF(N1826="Sportsman",0,_xlfn.IFNA(VLOOKUP(D1826,'Points and Classes'!A:B,2,FALSE),0))</f>
        <v>0</v>
      </c>
      <c r="P1826" s="8">
        <f>_xlfn.IFNA(VLOOKUP(N1826&amp;G1826,'By Class Overall'!A:F,6,FALSE),0)</f>
        <v>0</v>
      </c>
      <c r="Q1826" s="8">
        <f>_xlfn.IFNA(VLOOKUP(N1826&amp;G1826,'By Class Overall'!A:G,7,FALSE),0)</f>
        <v>0</v>
      </c>
    </row>
    <row r="1827" spans="9:17" x14ac:dyDescent="0.25">
      <c r="N1827" s="8" t="str">
        <f>_xlfn.IFNA(VLOOKUP(C1827,'Points and Classes'!D:E,2,FALSE),"")</f>
        <v/>
      </c>
      <c r="O1827" s="8">
        <f>IF(N1827="Sportsman",0,_xlfn.IFNA(VLOOKUP(D1827,'Points and Classes'!A:B,2,FALSE),0))</f>
        <v>0</v>
      </c>
      <c r="P1827" s="8">
        <f>_xlfn.IFNA(VLOOKUP(N1827&amp;G1827,'By Class Overall'!A:F,6,FALSE),0)</f>
        <v>0</v>
      </c>
      <c r="Q1827" s="8">
        <f>_xlfn.IFNA(VLOOKUP(N1827&amp;G1827,'By Class Overall'!A:G,7,FALSE),0)</f>
        <v>0</v>
      </c>
    </row>
    <row r="1828" spans="9:17" x14ac:dyDescent="0.25">
      <c r="N1828" s="8" t="str">
        <f>_xlfn.IFNA(VLOOKUP(C1828,'Points and Classes'!D:E,2,FALSE),"")</f>
        <v/>
      </c>
      <c r="O1828" s="8">
        <f>IF(N1828="Sportsman",0,_xlfn.IFNA(VLOOKUP(D1828,'Points and Classes'!A:B,2,FALSE),0))</f>
        <v>0</v>
      </c>
      <c r="P1828" s="8">
        <f>_xlfn.IFNA(VLOOKUP(N1828&amp;G1828,'By Class Overall'!A:F,6,FALSE),0)</f>
        <v>0</v>
      </c>
      <c r="Q1828" s="8">
        <f>_xlfn.IFNA(VLOOKUP(N1828&amp;G1828,'By Class Overall'!A:G,7,FALSE),0)</f>
        <v>0</v>
      </c>
    </row>
    <row r="1829" spans="9:17" x14ac:dyDescent="0.25">
      <c r="N1829" s="8" t="str">
        <f>_xlfn.IFNA(VLOOKUP(C1829,'Points and Classes'!D:E,2,FALSE),"")</f>
        <v/>
      </c>
      <c r="O1829" s="8">
        <f>IF(N1829="Sportsman",0,_xlfn.IFNA(VLOOKUP(D1829,'Points and Classes'!A:B,2,FALSE),0))</f>
        <v>0</v>
      </c>
      <c r="P1829" s="8">
        <f>_xlfn.IFNA(VLOOKUP(N1829&amp;G1829,'By Class Overall'!A:F,6,FALSE),0)</f>
        <v>0</v>
      </c>
      <c r="Q1829" s="8">
        <f>_xlfn.IFNA(VLOOKUP(N1829&amp;G1829,'By Class Overall'!A:G,7,FALSE),0)</f>
        <v>0</v>
      </c>
    </row>
    <row r="1830" spans="9:17" x14ac:dyDescent="0.25">
      <c r="N1830" s="8" t="str">
        <f>_xlfn.IFNA(VLOOKUP(C1830,'Points and Classes'!D:E,2,FALSE),"")</f>
        <v/>
      </c>
      <c r="O1830" s="8">
        <f>IF(N1830="Sportsman",0,_xlfn.IFNA(VLOOKUP(D1830,'Points and Classes'!A:B,2,FALSE),0))</f>
        <v>0</v>
      </c>
      <c r="P1830" s="8">
        <f>_xlfn.IFNA(VLOOKUP(N1830&amp;G1830,'By Class Overall'!A:F,6,FALSE),0)</f>
        <v>0</v>
      </c>
      <c r="Q1830" s="8">
        <f>_xlfn.IFNA(VLOOKUP(N1830&amp;G1830,'By Class Overall'!A:G,7,FALSE),0)</f>
        <v>0</v>
      </c>
    </row>
    <row r="1831" spans="9:17" x14ac:dyDescent="0.25">
      <c r="I1831" s="9"/>
      <c r="N1831" s="8" t="str">
        <f>_xlfn.IFNA(VLOOKUP(C1831,'Points and Classes'!D:E,2,FALSE),"")</f>
        <v/>
      </c>
      <c r="O1831" s="8">
        <v>50</v>
      </c>
      <c r="P1831" s="8">
        <f>_xlfn.IFNA(VLOOKUP(N1831&amp;G1831,'By Class Overall'!A:F,6,FALSE),0)</f>
        <v>0</v>
      </c>
      <c r="Q1831" s="8">
        <f>_xlfn.IFNA(VLOOKUP(N1831&amp;G1831,'By Class Overall'!A:G,7,FALSE),0)</f>
        <v>0</v>
      </c>
    </row>
    <row r="1832" spans="9:17" x14ac:dyDescent="0.25">
      <c r="I1832" s="9"/>
      <c r="N1832" s="8" t="str">
        <f>_xlfn.IFNA(VLOOKUP(C1832,'Points and Classes'!D:E,2,FALSE),"")</f>
        <v/>
      </c>
      <c r="O1832" s="8">
        <v>40</v>
      </c>
      <c r="P1832" s="8">
        <f>_xlfn.IFNA(VLOOKUP(N1832&amp;G1832,'By Class Overall'!A:F,6,FALSE),0)</f>
        <v>0</v>
      </c>
      <c r="Q1832" s="8">
        <f>_xlfn.IFNA(VLOOKUP(N1832&amp;G1832,'By Class Overall'!A:G,7,FALSE),0)</f>
        <v>0</v>
      </c>
    </row>
    <row r="1833" spans="9:17" x14ac:dyDescent="0.25">
      <c r="I1833" s="9"/>
      <c r="N1833" s="8" t="str">
        <f>_xlfn.IFNA(VLOOKUP(C1833,'Points and Classes'!D:E,2,FALSE),"")</f>
        <v/>
      </c>
      <c r="O1833" s="8">
        <v>32</v>
      </c>
      <c r="P1833" s="8">
        <f>_xlfn.IFNA(VLOOKUP(N1833&amp;G1833,'By Class Overall'!A:F,6,FALSE),0)</f>
        <v>0</v>
      </c>
      <c r="Q1833" s="8">
        <f>_xlfn.IFNA(VLOOKUP(N1833&amp;G1833,'By Class Overall'!A:G,7,FALSE),0)</f>
        <v>0</v>
      </c>
    </row>
    <row r="1834" spans="9:17" x14ac:dyDescent="0.25">
      <c r="I1834" s="9"/>
      <c r="N1834" s="8" t="str">
        <f>_xlfn.IFNA(VLOOKUP(C1834,'Points and Classes'!D:E,2,FALSE),"")</f>
        <v/>
      </c>
      <c r="O1834" s="8">
        <v>26</v>
      </c>
      <c r="P1834" s="8">
        <f>_xlfn.IFNA(VLOOKUP(N1834&amp;G1834,'By Class Overall'!A:F,6,FALSE),0)</f>
        <v>0</v>
      </c>
      <c r="Q1834" s="8">
        <f>_xlfn.IFNA(VLOOKUP(N1834&amp;G1834,'By Class Overall'!A:G,7,FALSE),0)</f>
        <v>0</v>
      </c>
    </row>
    <row r="1835" spans="9:17" x14ac:dyDescent="0.25">
      <c r="I1835" s="9"/>
      <c r="N1835" s="8" t="str">
        <f>_xlfn.IFNA(VLOOKUP(C1835,'Points and Classes'!D:E,2,FALSE),"")</f>
        <v/>
      </c>
      <c r="O1835" s="8">
        <v>22</v>
      </c>
      <c r="P1835" s="8">
        <f>_xlfn.IFNA(VLOOKUP(N1835&amp;G1835,'By Class Overall'!A:F,6,FALSE),0)</f>
        <v>0</v>
      </c>
      <c r="Q1835" s="8">
        <f>_xlfn.IFNA(VLOOKUP(N1835&amp;G1835,'By Class Overall'!A:G,7,FALSE),0)</f>
        <v>0</v>
      </c>
    </row>
    <row r="1836" spans="9:17" x14ac:dyDescent="0.25">
      <c r="I1836" s="9"/>
      <c r="J1836" s="9"/>
      <c r="N1836" s="8" t="str">
        <f>_xlfn.IFNA(VLOOKUP(C1836,'Points and Classes'!D:E,2,FALSE),"")</f>
        <v/>
      </c>
      <c r="O1836" s="8">
        <v>20</v>
      </c>
      <c r="P1836" s="8">
        <f>_xlfn.IFNA(VLOOKUP(N1836&amp;G1836,'By Class Overall'!A:F,6,FALSE),0)</f>
        <v>0</v>
      </c>
      <c r="Q1836" s="8">
        <f>_xlfn.IFNA(VLOOKUP(N1836&amp;G1836,'By Class Overall'!A:G,7,FALSE),0)</f>
        <v>0</v>
      </c>
    </row>
    <row r="1837" spans="9:17" x14ac:dyDescent="0.25">
      <c r="I1837" s="9"/>
      <c r="J1837" s="9"/>
      <c r="N1837" s="8" t="str">
        <f>_xlfn.IFNA(VLOOKUP(C1837,'Points and Classes'!D:E,2,FALSE),"")</f>
        <v/>
      </c>
      <c r="O1837" s="8">
        <v>18</v>
      </c>
      <c r="P1837" s="8">
        <f>_xlfn.IFNA(VLOOKUP(N1837&amp;G1837,'By Class Overall'!A:F,6,FALSE),0)</f>
        <v>0</v>
      </c>
      <c r="Q1837" s="8">
        <f>_xlfn.IFNA(VLOOKUP(N1837&amp;G1837,'By Class Overall'!A:G,7,FALSE),0)</f>
        <v>0</v>
      </c>
    </row>
    <row r="1838" spans="9:17" x14ac:dyDescent="0.25">
      <c r="I1838" s="9"/>
      <c r="N1838" s="8" t="str">
        <f>_xlfn.IFNA(VLOOKUP(C1838,'Points and Classes'!D:E,2,FALSE),"")</f>
        <v/>
      </c>
      <c r="O1838" s="8">
        <v>16</v>
      </c>
      <c r="P1838" s="8">
        <f>_xlfn.IFNA(VLOOKUP(N1838&amp;G1838,'By Class Overall'!A:F,6,FALSE),0)</f>
        <v>0</v>
      </c>
      <c r="Q1838" s="8">
        <f>_xlfn.IFNA(VLOOKUP(N1838&amp;G1838,'By Class Overall'!A:G,7,FALSE),0)</f>
        <v>0</v>
      </c>
    </row>
    <row r="1839" spans="9:17" x14ac:dyDescent="0.25">
      <c r="N1839" s="8" t="str">
        <f>_xlfn.IFNA(VLOOKUP(C1839,'Points and Classes'!D:E,2,FALSE),"")</f>
        <v/>
      </c>
      <c r="O1839" s="8">
        <v>0</v>
      </c>
      <c r="P1839" s="8">
        <f>_xlfn.IFNA(VLOOKUP(N1839&amp;G1839,'By Class Overall'!A:F,6,FALSE),0)</f>
        <v>0</v>
      </c>
      <c r="Q1839" s="8">
        <f>_xlfn.IFNA(VLOOKUP(N1839&amp;G1839,'By Class Overall'!A:G,7,FALSE),0)</f>
        <v>0</v>
      </c>
    </row>
    <row r="1840" spans="9:17" x14ac:dyDescent="0.25">
      <c r="N1840" s="8" t="str">
        <f>_xlfn.IFNA(VLOOKUP(C1840,'Points and Classes'!D:E,2,FALSE),"")</f>
        <v/>
      </c>
      <c r="O1840" s="8">
        <v>0</v>
      </c>
      <c r="P1840" s="8">
        <f>_xlfn.IFNA(VLOOKUP(N1840&amp;G1840,'By Class Overall'!A:F,6,FALSE),0)</f>
        <v>0</v>
      </c>
      <c r="Q1840" s="8">
        <f>_xlfn.IFNA(VLOOKUP(N1840&amp;G1840,'By Class Overall'!A:G,7,FALSE),0)</f>
        <v>0</v>
      </c>
    </row>
    <row r="1841" spans="9:17" x14ac:dyDescent="0.25">
      <c r="N1841" s="8" t="str">
        <f>_xlfn.IFNA(VLOOKUP(C1841,'Points and Classes'!D:E,2,FALSE),"")</f>
        <v/>
      </c>
      <c r="O1841" s="8">
        <v>0</v>
      </c>
      <c r="P1841" s="8">
        <f>_xlfn.IFNA(VLOOKUP(N1841&amp;G1841,'By Class Overall'!A:F,6,FALSE),0)</f>
        <v>0</v>
      </c>
      <c r="Q1841" s="8">
        <f>_xlfn.IFNA(VLOOKUP(N1841&amp;G1841,'By Class Overall'!A:G,7,FALSE),0)</f>
        <v>0</v>
      </c>
    </row>
    <row r="1842" spans="9:17" x14ac:dyDescent="0.25">
      <c r="N1842" s="8" t="str">
        <f>_xlfn.IFNA(VLOOKUP(C1842,'Points and Classes'!D:E,2,FALSE),"")</f>
        <v/>
      </c>
      <c r="O1842" s="8">
        <v>0</v>
      </c>
      <c r="P1842" s="8">
        <f>_xlfn.IFNA(VLOOKUP(N1842&amp;G1842,'By Class Overall'!A:F,6,FALSE),0)</f>
        <v>0</v>
      </c>
      <c r="Q1842" s="8">
        <f>_xlfn.IFNA(VLOOKUP(N1842&amp;G1842,'By Class Overall'!A:G,7,FALSE),0)</f>
        <v>0</v>
      </c>
    </row>
    <row r="1843" spans="9:17" x14ac:dyDescent="0.25">
      <c r="I1843" s="9"/>
      <c r="N1843" s="8" t="str">
        <f>_xlfn.IFNA(VLOOKUP(C1843,'Points and Classes'!D:E,2,FALSE),"")</f>
        <v/>
      </c>
      <c r="O1843" s="8">
        <v>50</v>
      </c>
      <c r="P1843" s="8">
        <f>_xlfn.IFNA(VLOOKUP(N1843&amp;G1843,'By Class Overall'!A:F,6,FALSE),0)</f>
        <v>0</v>
      </c>
      <c r="Q1843" s="8">
        <f>_xlfn.IFNA(VLOOKUP(N1843&amp;G1843,'By Class Overall'!A:G,7,FALSE),0)</f>
        <v>0</v>
      </c>
    </row>
    <row r="1844" spans="9:17" x14ac:dyDescent="0.25">
      <c r="I1844" s="9"/>
      <c r="J1844" s="9"/>
      <c r="N1844" s="8" t="str">
        <f>_xlfn.IFNA(VLOOKUP(C1844,'Points and Classes'!D:E,2,FALSE),"")</f>
        <v/>
      </c>
      <c r="O1844" s="8">
        <v>40</v>
      </c>
      <c r="P1844" s="8">
        <f>_xlfn.IFNA(VLOOKUP(N1844&amp;G1844,'By Class Overall'!A:F,6,FALSE),0)</f>
        <v>0</v>
      </c>
      <c r="Q1844" s="8">
        <f>_xlfn.IFNA(VLOOKUP(N1844&amp;G1844,'By Class Overall'!A:G,7,FALSE),0)</f>
        <v>0</v>
      </c>
    </row>
    <row r="1845" spans="9:17" x14ac:dyDescent="0.25">
      <c r="I1845" s="9"/>
      <c r="N1845" s="8" t="str">
        <f>_xlfn.IFNA(VLOOKUP(C1845,'Points and Classes'!D:E,2,FALSE),"")</f>
        <v/>
      </c>
      <c r="O1845" s="8">
        <v>32</v>
      </c>
      <c r="P1845" s="8">
        <f>_xlfn.IFNA(VLOOKUP(N1845&amp;G1845,'By Class Overall'!A:F,6,FALSE),0)</f>
        <v>0</v>
      </c>
      <c r="Q1845" s="8">
        <f>_xlfn.IFNA(VLOOKUP(N1845&amp;G1845,'By Class Overall'!A:G,7,FALSE),0)</f>
        <v>0</v>
      </c>
    </row>
    <row r="1846" spans="9:17" x14ac:dyDescent="0.25">
      <c r="N1846" s="8" t="str">
        <f>_xlfn.IFNA(VLOOKUP(C1846,'Points and Classes'!D:E,2,FALSE),"")</f>
        <v/>
      </c>
      <c r="O1846" s="8">
        <v>0</v>
      </c>
      <c r="P1846" s="8">
        <f>_xlfn.IFNA(VLOOKUP(N1846&amp;G1846,'By Class Overall'!A:F,6,FALSE),0)</f>
        <v>0</v>
      </c>
      <c r="Q1846" s="8">
        <f>_xlfn.IFNA(VLOOKUP(N1846&amp;G1846,'By Class Overall'!A:G,7,FALSE),0)</f>
        <v>0</v>
      </c>
    </row>
    <row r="1847" spans="9:17" x14ac:dyDescent="0.25">
      <c r="N1847" s="8" t="str">
        <f>_xlfn.IFNA(VLOOKUP(C1847,'Points and Classes'!D:E,2,FALSE),"")</f>
        <v/>
      </c>
      <c r="O1847" s="8">
        <v>0</v>
      </c>
      <c r="P1847" s="8">
        <f>_xlfn.IFNA(VLOOKUP(N1847&amp;G1847,'By Class Overall'!A:F,6,FALSE),0)</f>
        <v>0</v>
      </c>
      <c r="Q1847" s="8">
        <f>_xlfn.IFNA(VLOOKUP(N1847&amp;G1847,'By Class Overall'!A:G,7,FALSE),0)</f>
        <v>0</v>
      </c>
    </row>
    <row r="1848" spans="9:17" x14ac:dyDescent="0.25">
      <c r="N1848" s="8" t="str">
        <f>_xlfn.IFNA(VLOOKUP(C1848,'Points and Classes'!D:E,2,FALSE),"")</f>
        <v/>
      </c>
      <c r="O1848" s="8">
        <v>0</v>
      </c>
      <c r="P1848" s="8">
        <f>_xlfn.IFNA(VLOOKUP(N1848&amp;G1848,'By Class Overall'!A:F,6,FALSE),0)</f>
        <v>0</v>
      </c>
      <c r="Q1848" s="8">
        <f>_xlfn.IFNA(VLOOKUP(N1848&amp;G1848,'By Class Overall'!A:G,7,FALSE),0)</f>
        <v>0</v>
      </c>
    </row>
    <row r="1849" spans="9:17" x14ac:dyDescent="0.25">
      <c r="I1849" s="9"/>
      <c r="N1849" s="8" t="str">
        <f>_xlfn.IFNA(VLOOKUP(C1849,'Points and Classes'!D:E,2,FALSE),"")</f>
        <v/>
      </c>
      <c r="O1849" s="8">
        <v>50</v>
      </c>
      <c r="P1849" s="8">
        <f>_xlfn.IFNA(VLOOKUP(N1849&amp;G1849,'By Class Overall'!A:F,6,FALSE),0)</f>
        <v>0</v>
      </c>
      <c r="Q1849" s="8">
        <f>_xlfn.IFNA(VLOOKUP(N1849&amp;G1849,'By Class Overall'!A:G,7,FALSE),0)</f>
        <v>0</v>
      </c>
    </row>
    <row r="1850" spans="9:17" x14ac:dyDescent="0.25">
      <c r="I1850" s="9"/>
      <c r="N1850" s="8" t="str">
        <f>_xlfn.IFNA(VLOOKUP(C1850,'Points and Classes'!D:E,2,FALSE),"")</f>
        <v/>
      </c>
      <c r="O1850" s="8">
        <v>40</v>
      </c>
      <c r="P1850" s="8">
        <f>_xlfn.IFNA(VLOOKUP(N1850&amp;G1850,'By Class Overall'!A:F,6,FALSE),0)</f>
        <v>0</v>
      </c>
      <c r="Q1850" s="8">
        <f>_xlfn.IFNA(VLOOKUP(N1850&amp;G1850,'By Class Overall'!A:G,7,FALSE),0)</f>
        <v>0</v>
      </c>
    </row>
    <row r="1851" spans="9:17" x14ac:dyDescent="0.25">
      <c r="I1851" s="9"/>
      <c r="N1851" s="8" t="str">
        <f>_xlfn.IFNA(VLOOKUP(C1851,'Points and Classes'!D:E,2,FALSE),"")</f>
        <v/>
      </c>
      <c r="O1851" s="8">
        <v>32</v>
      </c>
      <c r="P1851" s="8">
        <f>_xlfn.IFNA(VLOOKUP(N1851&amp;G1851,'By Class Overall'!A:F,6,FALSE),0)</f>
        <v>0</v>
      </c>
      <c r="Q1851" s="8">
        <f>_xlfn.IFNA(VLOOKUP(N1851&amp;G1851,'By Class Overall'!A:G,7,FALSE),0)</f>
        <v>0</v>
      </c>
    </row>
    <row r="1852" spans="9:17" x14ac:dyDescent="0.25">
      <c r="I1852" s="9"/>
      <c r="N1852" s="8" t="str">
        <f>_xlfn.IFNA(VLOOKUP(C1852,'Points and Classes'!D:E,2,FALSE),"")</f>
        <v/>
      </c>
      <c r="O1852" s="8">
        <v>26</v>
      </c>
      <c r="P1852" s="8">
        <f>_xlfn.IFNA(VLOOKUP(N1852&amp;G1852,'By Class Overall'!A:F,6,FALSE),0)</f>
        <v>0</v>
      </c>
      <c r="Q1852" s="8">
        <f>_xlfn.IFNA(VLOOKUP(N1852&amp;G1852,'By Class Overall'!A:G,7,FALSE),0)</f>
        <v>0</v>
      </c>
    </row>
    <row r="1853" spans="9:17" x14ac:dyDescent="0.25">
      <c r="N1853" s="8" t="str">
        <f>_xlfn.IFNA(VLOOKUP(C1853,'Points and Classes'!D:E,2,FALSE),"")</f>
        <v/>
      </c>
      <c r="O1853" s="8">
        <v>0</v>
      </c>
      <c r="P1853" s="8">
        <f>_xlfn.IFNA(VLOOKUP(N1853&amp;G1853,'By Class Overall'!A:F,6,FALSE),0)</f>
        <v>0</v>
      </c>
      <c r="Q1853" s="8">
        <f>_xlfn.IFNA(VLOOKUP(N1853&amp;G1853,'By Class Overall'!A:G,7,FALSE),0)</f>
        <v>0</v>
      </c>
    </row>
    <row r="1854" spans="9:17" x14ac:dyDescent="0.25">
      <c r="N1854" s="8" t="str">
        <f>_xlfn.IFNA(VLOOKUP(C1854,'Points and Classes'!D:E,2,FALSE),"")</f>
        <v/>
      </c>
      <c r="O1854" s="8">
        <v>0</v>
      </c>
      <c r="P1854" s="8">
        <f>_xlfn.IFNA(VLOOKUP(N1854&amp;G1854,'By Class Overall'!A:F,6,FALSE),0)</f>
        <v>0</v>
      </c>
      <c r="Q1854" s="8">
        <f>_xlfn.IFNA(VLOOKUP(N1854&amp;G1854,'By Class Overall'!A:G,7,FALSE),0)</f>
        <v>0</v>
      </c>
    </row>
    <row r="1855" spans="9:17" x14ac:dyDescent="0.25">
      <c r="I1855" s="9"/>
      <c r="N1855" s="8" t="str">
        <f>_xlfn.IFNA(VLOOKUP(C1855,'Points and Classes'!D:E,2,FALSE),"")</f>
        <v/>
      </c>
      <c r="O1855" s="8">
        <v>50</v>
      </c>
      <c r="P1855" s="8">
        <f>_xlfn.IFNA(VLOOKUP(N1855&amp;G1855,'By Class Overall'!A:F,6,FALSE),0)</f>
        <v>0</v>
      </c>
      <c r="Q1855" s="8">
        <f>_xlfn.IFNA(VLOOKUP(N1855&amp;G1855,'By Class Overall'!A:G,7,FALSE),0)</f>
        <v>0</v>
      </c>
    </row>
    <row r="1856" spans="9:17" x14ac:dyDescent="0.25">
      <c r="I1856" s="9"/>
      <c r="N1856" s="8" t="str">
        <f>_xlfn.IFNA(VLOOKUP(C1856,'Points and Classes'!D:E,2,FALSE),"")</f>
        <v/>
      </c>
      <c r="O1856" s="8">
        <v>40</v>
      </c>
      <c r="P1856" s="8">
        <f>_xlfn.IFNA(VLOOKUP(N1856&amp;G1856,'By Class Overall'!A:F,6,FALSE),0)</f>
        <v>0</v>
      </c>
      <c r="Q1856" s="8">
        <f>_xlfn.IFNA(VLOOKUP(N1856&amp;G1856,'By Class Overall'!A:G,7,FALSE),0)</f>
        <v>0</v>
      </c>
    </row>
    <row r="1857" spans="9:17" x14ac:dyDescent="0.25">
      <c r="I1857" s="9"/>
      <c r="N1857" s="8" t="str">
        <f>_xlfn.IFNA(VLOOKUP(C1857,'Points and Classes'!D:E,2,FALSE),"")</f>
        <v/>
      </c>
      <c r="O1857" s="8">
        <v>32</v>
      </c>
      <c r="P1857" s="8">
        <f>_xlfn.IFNA(VLOOKUP(N1857&amp;G1857,'By Class Overall'!A:F,6,FALSE),0)</f>
        <v>0</v>
      </c>
      <c r="Q1857" s="8">
        <f>_xlfn.IFNA(VLOOKUP(N1857&amp;G1857,'By Class Overall'!A:G,7,FALSE),0)</f>
        <v>0</v>
      </c>
    </row>
    <row r="1858" spans="9:17" x14ac:dyDescent="0.25">
      <c r="I1858" s="9"/>
      <c r="N1858" s="8" t="str">
        <f>_xlfn.IFNA(VLOOKUP(C1858,'Points and Classes'!D:E,2,FALSE),"")</f>
        <v/>
      </c>
      <c r="O1858" s="8">
        <v>26</v>
      </c>
      <c r="P1858" s="8">
        <f>_xlfn.IFNA(VLOOKUP(N1858&amp;G1858,'By Class Overall'!A:F,6,FALSE),0)</f>
        <v>0</v>
      </c>
      <c r="Q1858" s="8">
        <f>_xlfn.IFNA(VLOOKUP(N1858&amp;G1858,'By Class Overall'!A:G,7,FALSE),0)</f>
        <v>0</v>
      </c>
    </row>
    <row r="1859" spans="9:17" x14ac:dyDescent="0.25">
      <c r="N1859" s="8" t="str">
        <f>_xlfn.IFNA(VLOOKUP(C1859,'Points and Classes'!D:E,2,FALSE),"")</f>
        <v/>
      </c>
      <c r="O1859" s="8">
        <v>0</v>
      </c>
      <c r="P1859" s="8">
        <f>_xlfn.IFNA(VLOOKUP(N1859&amp;G1859,'By Class Overall'!A:F,6,FALSE),0)</f>
        <v>0</v>
      </c>
      <c r="Q1859" s="8">
        <f>_xlfn.IFNA(VLOOKUP(N1859&amp;G1859,'By Class Overall'!A:G,7,FALSE),0)</f>
        <v>0</v>
      </c>
    </row>
    <row r="1860" spans="9:17" x14ac:dyDescent="0.25">
      <c r="N1860" s="8" t="str">
        <f>_xlfn.IFNA(VLOOKUP(C1860,'Points and Classes'!D:E,2,FALSE),"")</f>
        <v/>
      </c>
      <c r="O1860" s="8">
        <v>0</v>
      </c>
      <c r="P1860" s="8">
        <f>_xlfn.IFNA(VLOOKUP(N1860&amp;G1860,'By Class Overall'!A:F,6,FALSE),0)</f>
        <v>0</v>
      </c>
      <c r="Q1860" s="8">
        <f>_xlfn.IFNA(VLOOKUP(N1860&amp;G1860,'By Class Overall'!A:G,7,FALSE),0)</f>
        <v>0</v>
      </c>
    </row>
    <row r="1861" spans="9:17" x14ac:dyDescent="0.25">
      <c r="N1861" s="8" t="str">
        <f>_xlfn.IFNA(VLOOKUP(C1861,'Points and Classes'!D:E,2,FALSE),"")</f>
        <v/>
      </c>
      <c r="O1861" s="8">
        <v>0</v>
      </c>
      <c r="P1861" s="8">
        <f>_xlfn.IFNA(VLOOKUP(N1861&amp;G1861,'By Class Overall'!A:F,6,FALSE),0)</f>
        <v>0</v>
      </c>
      <c r="Q1861" s="8">
        <f>_xlfn.IFNA(VLOOKUP(N1861&amp;G1861,'By Class Overall'!A:G,7,FALSE),0)</f>
        <v>0</v>
      </c>
    </row>
    <row r="1862" spans="9:17" x14ac:dyDescent="0.25">
      <c r="N1862" s="8" t="str">
        <f>_xlfn.IFNA(VLOOKUP(C1862,'Points and Classes'!D:E,2,FALSE),"")</f>
        <v/>
      </c>
      <c r="O1862" s="8">
        <v>0</v>
      </c>
      <c r="P1862" s="8">
        <f>_xlfn.IFNA(VLOOKUP(N1862&amp;G1862,'By Class Overall'!A:F,6,FALSE),0)</f>
        <v>0</v>
      </c>
      <c r="Q1862" s="8">
        <f>_xlfn.IFNA(VLOOKUP(N1862&amp;G1862,'By Class Overall'!A:G,7,FALSE),0)</f>
        <v>0</v>
      </c>
    </row>
    <row r="1863" spans="9:17" x14ac:dyDescent="0.25">
      <c r="N1863" s="8" t="str">
        <f>_xlfn.IFNA(VLOOKUP(C1863,'Points and Classes'!D:E,2,FALSE),"")</f>
        <v/>
      </c>
      <c r="O1863" s="8">
        <v>0</v>
      </c>
      <c r="P1863" s="8">
        <f>_xlfn.IFNA(VLOOKUP(N1863&amp;G1863,'By Class Overall'!A:F,6,FALSE),0)</f>
        <v>0</v>
      </c>
      <c r="Q1863" s="8">
        <f>_xlfn.IFNA(VLOOKUP(N1863&amp;G1863,'By Class Overall'!A:G,7,FALSE),0)</f>
        <v>0</v>
      </c>
    </row>
    <row r="1864" spans="9:17" x14ac:dyDescent="0.25">
      <c r="N1864" s="8" t="str">
        <f>_xlfn.IFNA(VLOOKUP(C1864,'Points and Classes'!D:E,2,FALSE),"")</f>
        <v/>
      </c>
      <c r="O1864" s="8">
        <v>0</v>
      </c>
      <c r="P1864" s="8">
        <f>_xlfn.IFNA(VLOOKUP(N1864&amp;G1864,'By Class Overall'!A:F,6,FALSE),0)</f>
        <v>0</v>
      </c>
      <c r="Q1864" s="8">
        <f>_xlfn.IFNA(VLOOKUP(N1864&amp;G1864,'By Class Overall'!A:G,7,FALSE),0)</f>
        <v>0</v>
      </c>
    </row>
    <row r="1865" spans="9:17" x14ac:dyDescent="0.25">
      <c r="N1865" s="8" t="str">
        <f>_xlfn.IFNA(VLOOKUP(C1865,'Points and Classes'!D:E,2,FALSE),"")</f>
        <v/>
      </c>
      <c r="O1865" s="8">
        <v>0</v>
      </c>
      <c r="P1865" s="8">
        <f>_xlfn.IFNA(VLOOKUP(N1865&amp;G1865,'By Class Overall'!A:F,6,FALSE),0)</f>
        <v>0</v>
      </c>
      <c r="Q1865" s="8">
        <f>_xlfn.IFNA(VLOOKUP(N1865&amp;G1865,'By Class Overall'!A:G,7,FALSE),0)</f>
        <v>0</v>
      </c>
    </row>
    <row r="1866" spans="9:17" x14ac:dyDescent="0.25">
      <c r="N1866" s="8" t="str">
        <f>_xlfn.IFNA(VLOOKUP(C1866,'Points and Classes'!D:E,2,FALSE),"")</f>
        <v/>
      </c>
      <c r="O1866" s="8">
        <v>0</v>
      </c>
      <c r="P1866" s="8">
        <f>_xlfn.IFNA(VLOOKUP(N1866&amp;G1866,'By Class Overall'!A:F,6,FALSE),0)</f>
        <v>0</v>
      </c>
      <c r="Q1866" s="8">
        <f>_xlfn.IFNA(VLOOKUP(N1866&amp;G1866,'By Class Overall'!A:G,7,FALSE),0)</f>
        <v>0</v>
      </c>
    </row>
    <row r="1867" spans="9:17" x14ac:dyDescent="0.25">
      <c r="I1867" s="9"/>
      <c r="N1867" s="8" t="str">
        <f>_xlfn.IFNA(VLOOKUP(C1867,'Points and Classes'!D:E,2,FALSE),"")</f>
        <v/>
      </c>
      <c r="O1867" s="8">
        <v>50</v>
      </c>
      <c r="P1867" s="8">
        <f>_xlfn.IFNA(VLOOKUP(N1867&amp;G1867,'By Class Overall'!A:F,6,FALSE),0)</f>
        <v>0</v>
      </c>
      <c r="Q1867" s="8">
        <f>_xlfn.IFNA(VLOOKUP(N1867&amp;G1867,'By Class Overall'!A:G,7,FALSE),0)</f>
        <v>0</v>
      </c>
    </row>
    <row r="1868" spans="9:17" x14ac:dyDescent="0.25">
      <c r="I1868" s="9"/>
      <c r="N1868" s="8" t="str">
        <f>_xlfn.IFNA(VLOOKUP(C1868,'Points and Classes'!D:E,2,FALSE),"")</f>
        <v/>
      </c>
      <c r="O1868" s="8">
        <v>40</v>
      </c>
      <c r="P1868" s="8">
        <f>_xlfn.IFNA(VLOOKUP(N1868&amp;G1868,'By Class Overall'!A:F,6,FALSE),0)</f>
        <v>0</v>
      </c>
      <c r="Q1868" s="8">
        <f>_xlfn.IFNA(VLOOKUP(N1868&amp;G1868,'By Class Overall'!A:G,7,FALSE),0)</f>
        <v>0</v>
      </c>
    </row>
    <row r="1869" spans="9:17" x14ac:dyDescent="0.25">
      <c r="I1869" s="9"/>
      <c r="N1869" s="8" t="str">
        <f>_xlfn.IFNA(VLOOKUP(C1869,'Points and Classes'!D:E,2,FALSE),"")</f>
        <v/>
      </c>
      <c r="O1869" s="8">
        <v>32</v>
      </c>
      <c r="P1869" s="8">
        <f>_xlfn.IFNA(VLOOKUP(N1869&amp;G1869,'By Class Overall'!A:F,6,FALSE),0)</f>
        <v>0</v>
      </c>
      <c r="Q1869" s="8">
        <f>_xlfn.IFNA(VLOOKUP(N1869&amp;G1869,'By Class Overall'!A:G,7,FALSE),0)</f>
        <v>0</v>
      </c>
    </row>
    <row r="1870" spans="9:17" x14ac:dyDescent="0.25">
      <c r="I1870" s="9"/>
      <c r="N1870" s="8" t="str">
        <f>_xlfn.IFNA(VLOOKUP(C1870,'Points and Classes'!D:E,2,FALSE),"")</f>
        <v/>
      </c>
      <c r="O1870" s="8">
        <v>26</v>
      </c>
      <c r="P1870" s="8">
        <f>_xlfn.IFNA(VLOOKUP(N1870&amp;G1870,'By Class Overall'!A:F,6,FALSE),0)</f>
        <v>0</v>
      </c>
      <c r="Q1870" s="8">
        <f>_xlfn.IFNA(VLOOKUP(N1870&amp;G1870,'By Class Overall'!A:G,7,FALSE),0)</f>
        <v>0</v>
      </c>
    </row>
    <row r="1871" spans="9:17" x14ac:dyDescent="0.25">
      <c r="I1871" s="9"/>
      <c r="J1871" s="9"/>
      <c r="N1871" s="8" t="str">
        <f>_xlfn.IFNA(VLOOKUP(C1871,'Points and Classes'!D:E,2,FALSE),"")</f>
        <v/>
      </c>
      <c r="O1871" s="8">
        <v>22</v>
      </c>
      <c r="P1871" s="8">
        <f>_xlfn.IFNA(VLOOKUP(N1871&amp;G1871,'By Class Overall'!A:F,6,FALSE),0)</f>
        <v>0</v>
      </c>
      <c r="Q1871" s="8">
        <f>_xlfn.IFNA(VLOOKUP(N1871&amp;G1871,'By Class Overall'!A:G,7,FALSE),0)</f>
        <v>0</v>
      </c>
    </row>
    <row r="1872" spans="9:17" x14ac:dyDescent="0.25">
      <c r="I1872" s="9"/>
      <c r="J1872" s="9"/>
      <c r="N1872" s="8" t="str">
        <f>_xlfn.IFNA(VLOOKUP(C1872,'Points and Classes'!D:E,2,FALSE),"")</f>
        <v/>
      </c>
      <c r="O1872" s="8">
        <v>20</v>
      </c>
      <c r="P1872" s="8">
        <f>_xlfn.IFNA(VLOOKUP(N1872&amp;G1872,'By Class Overall'!A:F,6,FALSE),0)</f>
        <v>0</v>
      </c>
      <c r="Q1872" s="8">
        <f>_xlfn.IFNA(VLOOKUP(N1872&amp;G1872,'By Class Overall'!A:G,7,FALSE),0)</f>
        <v>0</v>
      </c>
    </row>
    <row r="1873" spans="1:17" x14ac:dyDescent="0.25">
      <c r="N1873" s="8" t="str">
        <f>_xlfn.IFNA(VLOOKUP(C1873,'Points and Classes'!D:E,2,FALSE),"")</f>
        <v/>
      </c>
      <c r="O1873" s="8">
        <v>0</v>
      </c>
      <c r="P1873" s="8">
        <f>_xlfn.IFNA(VLOOKUP(N1873&amp;G1873,'By Class Overall'!A:F,6,FALSE),0)</f>
        <v>0</v>
      </c>
      <c r="Q1873" s="8">
        <f>_xlfn.IFNA(VLOOKUP(N1873&amp;G1873,'By Class Overall'!A:G,7,FALSE),0)</f>
        <v>0</v>
      </c>
    </row>
    <row r="1874" spans="1:17" x14ac:dyDescent="0.25">
      <c r="I1874" s="9"/>
      <c r="N1874" s="8" t="str">
        <f>_xlfn.IFNA(VLOOKUP(C1874,'Points and Classes'!D:E,2,FALSE),"")</f>
        <v/>
      </c>
      <c r="O1874" s="8">
        <v>50</v>
      </c>
      <c r="P1874" s="8">
        <f>_xlfn.IFNA(VLOOKUP(N1874&amp;G1874,'By Class Overall'!A:F,6,FALSE),0)</f>
        <v>0</v>
      </c>
      <c r="Q1874" s="8">
        <f>_xlfn.IFNA(VLOOKUP(N1874&amp;G1874,'By Class Overall'!A:G,7,FALSE),0)</f>
        <v>0</v>
      </c>
    </row>
    <row r="1875" spans="1:17" x14ac:dyDescent="0.25">
      <c r="I1875" s="9"/>
      <c r="N1875" s="8" t="str">
        <f>_xlfn.IFNA(VLOOKUP(C1875,'Points and Classes'!D:E,2,FALSE),"")</f>
        <v/>
      </c>
      <c r="O1875" s="8">
        <v>40</v>
      </c>
      <c r="P1875" s="8">
        <f>_xlfn.IFNA(VLOOKUP(N1875&amp;G1875,'By Class Overall'!A:F,6,FALSE),0)</f>
        <v>0</v>
      </c>
      <c r="Q1875" s="8">
        <f>_xlfn.IFNA(VLOOKUP(N1875&amp;G1875,'By Class Overall'!A:G,7,FALSE),0)</f>
        <v>0</v>
      </c>
    </row>
    <row r="1876" spans="1:17" x14ac:dyDescent="0.25">
      <c r="I1876" s="9"/>
      <c r="N1876" s="8" t="str">
        <f>_xlfn.IFNA(VLOOKUP(C1876,'Points and Classes'!D:E,2,FALSE),"")</f>
        <v/>
      </c>
      <c r="O1876" s="8">
        <v>32</v>
      </c>
      <c r="P1876" s="8">
        <f>_xlfn.IFNA(VLOOKUP(N1876&amp;G1876,'By Class Overall'!A:F,6,FALSE),0)</f>
        <v>0</v>
      </c>
      <c r="Q1876" s="8">
        <f>_xlfn.IFNA(VLOOKUP(N1876&amp;G1876,'By Class Overall'!A:G,7,FALSE),0)</f>
        <v>0</v>
      </c>
    </row>
    <row r="1877" spans="1:17" x14ac:dyDescent="0.25">
      <c r="I1877" s="9"/>
      <c r="N1877" s="8" t="str">
        <f>_xlfn.IFNA(VLOOKUP(C1877,'Points and Classes'!D:E,2,FALSE),"")</f>
        <v/>
      </c>
      <c r="O1877" s="8">
        <v>26</v>
      </c>
      <c r="P1877" s="8">
        <f>_xlfn.IFNA(VLOOKUP(N1877&amp;G1877,'By Class Overall'!A:F,6,FALSE),0)</f>
        <v>0</v>
      </c>
      <c r="Q1877" s="8">
        <f>_xlfn.IFNA(VLOOKUP(N1877&amp;G1877,'By Class Overall'!A:G,7,FALSE),0)</f>
        <v>0</v>
      </c>
    </row>
    <row r="1878" spans="1:17" x14ac:dyDescent="0.25">
      <c r="I1878" s="9"/>
      <c r="J1878" s="9"/>
      <c r="N1878" s="8" t="str">
        <f>_xlfn.IFNA(VLOOKUP(C1878,'Points and Classes'!D:E,2,FALSE),"")</f>
        <v/>
      </c>
      <c r="O1878" s="8">
        <v>22</v>
      </c>
      <c r="P1878" s="8">
        <f>_xlfn.IFNA(VLOOKUP(N1878&amp;G1878,'By Class Overall'!A:F,6,FALSE),0)</f>
        <v>0</v>
      </c>
      <c r="Q1878" s="8">
        <f>_xlfn.IFNA(VLOOKUP(N1878&amp;G1878,'By Class Overall'!A:G,7,FALSE),0)</f>
        <v>0</v>
      </c>
    </row>
    <row r="1879" spans="1:17" x14ac:dyDescent="0.25">
      <c r="I1879" s="9"/>
      <c r="J1879" s="9"/>
      <c r="N1879" s="8" t="str">
        <f>_xlfn.IFNA(VLOOKUP(C1879,'Points and Classes'!D:E,2,FALSE),"")</f>
        <v/>
      </c>
      <c r="O1879" s="8">
        <v>20</v>
      </c>
      <c r="P1879" s="8">
        <f>_xlfn.IFNA(VLOOKUP(N1879&amp;G1879,'By Class Overall'!A:F,6,FALSE),0)</f>
        <v>0</v>
      </c>
      <c r="Q1879" s="8">
        <f>_xlfn.IFNA(VLOOKUP(N1879&amp;G1879,'By Class Overall'!A:G,7,FALSE),0)</f>
        <v>0</v>
      </c>
    </row>
    <row r="1880" spans="1:17" x14ac:dyDescent="0.25">
      <c r="I1880" s="9"/>
      <c r="N1880" s="8" t="str">
        <f>_xlfn.IFNA(VLOOKUP(C1880,'Points and Classes'!D:E,2,FALSE),"")</f>
        <v/>
      </c>
      <c r="O1880" s="8">
        <v>18</v>
      </c>
      <c r="P1880" s="8">
        <f>_xlfn.IFNA(VLOOKUP(N1880&amp;G1880,'By Class Overall'!A:F,6,FALSE),0)</f>
        <v>0</v>
      </c>
      <c r="Q1880" s="8">
        <f>_xlfn.IFNA(VLOOKUP(N1880&amp;G1880,'By Class Overall'!A:G,7,FALSE),0)</f>
        <v>0</v>
      </c>
    </row>
    <row r="1881" spans="1:17" x14ac:dyDescent="0.25">
      <c r="A1881" s="16"/>
      <c r="B1881" s="16"/>
      <c r="C1881" s="16"/>
      <c r="D1881" s="16"/>
      <c r="E1881" s="16"/>
      <c r="F1881" s="16"/>
      <c r="G1881" s="16"/>
      <c r="H1881" s="16"/>
      <c r="I1881" s="18"/>
      <c r="J1881" s="16"/>
      <c r="K1881" s="16"/>
      <c r="L1881" s="16"/>
      <c r="M1881" s="16"/>
      <c r="N1881" s="8" t="str">
        <f>_xlfn.IFNA(VLOOKUP(C1881,'Points and Classes'!D:E,2,FALSE),"")</f>
        <v/>
      </c>
      <c r="O1881" s="8">
        <v>50</v>
      </c>
      <c r="P1881" s="8">
        <f>_xlfn.IFNA(VLOOKUP(N1881&amp;G1881,'By Class Overall'!A:F,6,FALSE),0)</f>
        <v>0</v>
      </c>
      <c r="Q1881" s="8">
        <f>_xlfn.IFNA(VLOOKUP(N1881&amp;G1881,'By Class Overall'!A:G,7,FALSE),0)</f>
        <v>0</v>
      </c>
    </row>
    <row r="1882" spans="1:17" x14ac:dyDescent="0.25">
      <c r="A1882" s="16"/>
      <c r="B1882" s="16"/>
      <c r="C1882" s="16"/>
      <c r="D1882" s="16"/>
      <c r="E1882" s="16"/>
      <c r="F1882" s="16"/>
      <c r="G1882" s="16"/>
      <c r="H1882" s="16"/>
      <c r="I1882" s="18"/>
      <c r="J1882" s="16"/>
      <c r="K1882" s="16"/>
      <c r="L1882" s="16"/>
      <c r="M1882" s="16"/>
      <c r="N1882" s="8" t="str">
        <f>_xlfn.IFNA(VLOOKUP(C1882,'Points and Classes'!D:E,2,FALSE),"")</f>
        <v/>
      </c>
      <c r="O1882" s="8">
        <v>40</v>
      </c>
      <c r="P1882" s="8">
        <f>_xlfn.IFNA(VLOOKUP(N1882&amp;G1882,'By Class Overall'!A:F,6,FALSE),0)</f>
        <v>0</v>
      </c>
      <c r="Q1882" s="8">
        <f>_xlfn.IFNA(VLOOKUP(N1882&amp;G1882,'By Class Overall'!A:G,7,FALSE),0)</f>
        <v>0</v>
      </c>
    </row>
    <row r="1883" spans="1:17" x14ac:dyDescent="0.25">
      <c r="A1883" s="16"/>
      <c r="B1883" s="16"/>
      <c r="C1883" s="16"/>
      <c r="D1883" s="16"/>
      <c r="E1883" s="16"/>
      <c r="F1883" s="16"/>
      <c r="G1883" s="16"/>
      <c r="H1883" s="16"/>
      <c r="I1883" s="18"/>
      <c r="J1883" s="16"/>
      <c r="K1883" s="16"/>
      <c r="L1883" s="16"/>
      <c r="M1883" s="16"/>
      <c r="N1883" s="8" t="str">
        <f>_xlfn.IFNA(VLOOKUP(C1883,'Points and Classes'!D:E,2,FALSE),"")</f>
        <v/>
      </c>
      <c r="O1883" s="8">
        <v>32</v>
      </c>
      <c r="P1883" s="8">
        <f>_xlfn.IFNA(VLOOKUP(N1883&amp;G1883,'By Class Overall'!A:F,6,FALSE),0)</f>
        <v>0</v>
      </c>
      <c r="Q1883" s="8">
        <f>_xlfn.IFNA(VLOOKUP(N1883&amp;G1883,'By Class Overall'!A:G,7,FALSE),0)</f>
        <v>0</v>
      </c>
    </row>
    <row r="1884" spans="1:17" x14ac:dyDescent="0.25">
      <c r="A1884" s="16"/>
      <c r="B1884" s="16"/>
      <c r="C1884" s="16"/>
      <c r="D1884" s="16"/>
      <c r="E1884" s="16"/>
      <c r="F1884" s="16"/>
      <c r="G1884" s="16"/>
      <c r="H1884" s="16"/>
      <c r="I1884" s="18"/>
      <c r="J1884" s="16"/>
      <c r="K1884" s="16"/>
      <c r="L1884" s="16"/>
      <c r="M1884" s="16"/>
      <c r="N1884" s="8" t="str">
        <f>_xlfn.IFNA(VLOOKUP(C1884,'Points and Classes'!D:E,2,FALSE),"")</f>
        <v/>
      </c>
      <c r="O1884" s="8">
        <v>26</v>
      </c>
      <c r="P1884" s="8">
        <f>_xlfn.IFNA(VLOOKUP(N1884&amp;G1884,'By Class Overall'!A:F,6,FALSE),0)</f>
        <v>0</v>
      </c>
      <c r="Q1884" s="8">
        <f>_xlfn.IFNA(VLOOKUP(N1884&amp;G1884,'By Class Overall'!A:G,7,FALSE),0)</f>
        <v>0</v>
      </c>
    </row>
    <row r="1885" spans="1:17" x14ac:dyDescent="0.25">
      <c r="A1885" s="16"/>
      <c r="B1885" s="16"/>
      <c r="C1885" s="16"/>
      <c r="D1885" s="16"/>
      <c r="E1885" s="16"/>
      <c r="F1885" s="16"/>
      <c r="G1885" s="16"/>
      <c r="H1885" s="16"/>
      <c r="I1885" s="18"/>
      <c r="J1885" s="16"/>
      <c r="K1885" s="16"/>
      <c r="L1885" s="16"/>
      <c r="M1885" s="16"/>
      <c r="N1885" s="8" t="str">
        <f>_xlfn.IFNA(VLOOKUP(C1885,'Points and Classes'!D:E,2,FALSE),"")</f>
        <v/>
      </c>
      <c r="O1885" s="8">
        <v>22</v>
      </c>
      <c r="P1885" s="8">
        <f>_xlfn.IFNA(VLOOKUP(N1885&amp;G1885,'By Class Overall'!A:F,6,FALSE),0)</f>
        <v>0</v>
      </c>
      <c r="Q1885" s="8">
        <f>_xlfn.IFNA(VLOOKUP(N1885&amp;G1885,'By Class Overall'!A:G,7,FALSE),0)</f>
        <v>0</v>
      </c>
    </row>
    <row r="1886" spans="1:17" x14ac:dyDescent="0.25">
      <c r="A1886" s="16"/>
      <c r="B1886" s="16"/>
      <c r="C1886" s="16"/>
      <c r="D1886" s="16"/>
      <c r="E1886" s="16"/>
      <c r="F1886" s="16"/>
      <c r="G1886" s="16"/>
      <c r="H1886" s="16"/>
      <c r="I1886" s="18"/>
      <c r="J1886" s="16"/>
      <c r="K1886" s="16"/>
      <c r="L1886" s="16"/>
      <c r="M1886" s="16"/>
      <c r="N1886" s="8" t="str">
        <f>_xlfn.IFNA(VLOOKUP(C1886,'Points and Classes'!D:E,2,FALSE),"")</f>
        <v/>
      </c>
      <c r="O1886" s="8">
        <v>20</v>
      </c>
      <c r="P1886" s="8">
        <f>_xlfn.IFNA(VLOOKUP(N1886&amp;G1886,'By Class Overall'!A:F,6,FALSE),0)</f>
        <v>0</v>
      </c>
      <c r="Q1886" s="8">
        <f>_xlfn.IFNA(VLOOKUP(N1886&amp;G1886,'By Class Overall'!A:G,7,FALSE),0)</f>
        <v>0</v>
      </c>
    </row>
    <row r="1887" spans="1:17" x14ac:dyDescent="0.25">
      <c r="A1887" s="16"/>
      <c r="B1887" s="16"/>
      <c r="C1887" s="16"/>
      <c r="D1887" s="16"/>
      <c r="E1887" s="16"/>
      <c r="F1887" s="16"/>
      <c r="G1887" s="16"/>
      <c r="H1887" s="16"/>
      <c r="I1887" s="18"/>
      <c r="J1887" s="16"/>
      <c r="K1887" s="16"/>
      <c r="L1887" s="16"/>
      <c r="M1887" s="16"/>
      <c r="N1887" s="8" t="str">
        <f>_xlfn.IFNA(VLOOKUP(C1887,'Points and Classes'!D:E,2,FALSE),"")</f>
        <v/>
      </c>
      <c r="O1887" s="8">
        <v>18</v>
      </c>
      <c r="P1887" s="8">
        <f>_xlfn.IFNA(VLOOKUP(N1887&amp;G1887,'By Class Overall'!A:F,6,FALSE),0)</f>
        <v>0</v>
      </c>
      <c r="Q1887" s="8">
        <f>_xlfn.IFNA(VLOOKUP(N1887&amp;G1887,'By Class Overall'!A:G,7,FALSE),0)</f>
        <v>0</v>
      </c>
    </row>
    <row r="1888" spans="1:17" x14ac:dyDescent="0.25">
      <c r="A1888" s="16"/>
      <c r="B1888" s="16"/>
      <c r="C1888" s="16"/>
      <c r="D1888" s="16"/>
      <c r="E1888" s="16"/>
      <c r="F1888" s="16"/>
      <c r="G1888" s="16"/>
      <c r="H1888" s="16"/>
      <c r="I1888" s="18"/>
      <c r="J1888" s="16"/>
      <c r="K1888" s="16"/>
      <c r="L1888" s="16"/>
      <c r="M1888" s="16"/>
      <c r="N1888" s="8" t="str">
        <f>_xlfn.IFNA(VLOOKUP(C1888,'Points and Classes'!D:E,2,FALSE),"")</f>
        <v/>
      </c>
      <c r="O1888" s="8">
        <v>16</v>
      </c>
      <c r="P1888" s="8">
        <f>_xlfn.IFNA(VLOOKUP(N1888&amp;G1888,'By Class Overall'!A:F,6,FALSE),0)</f>
        <v>0</v>
      </c>
      <c r="Q1888" s="8">
        <f>_xlfn.IFNA(VLOOKUP(N1888&amp;G1888,'By Class Overall'!A:G,7,FALSE),0)</f>
        <v>0</v>
      </c>
    </row>
    <row r="1889" spans="1:17" x14ac:dyDescent="0.25">
      <c r="A1889" s="16"/>
      <c r="B1889" s="16"/>
      <c r="C1889" s="16"/>
      <c r="D1889" s="16"/>
      <c r="E1889" s="16"/>
      <c r="F1889" s="16"/>
      <c r="G1889" s="16"/>
      <c r="H1889" s="16"/>
      <c r="I1889" s="18"/>
      <c r="J1889" s="18"/>
      <c r="K1889" s="16"/>
      <c r="L1889" s="16"/>
      <c r="M1889" s="16"/>
      <c r="N1889" s="8" t="str">
        <f>_xlfn.IFNA(VLOOKUP(C1889,'Points and Classes'!D:E,2,FALSE),"")</f>
        <v/>
      </c>
      <c r="O1889" s="8">
        <v>14</v>
      </c>
      <c r="P1889" s="8">
        <f>_xlfn.IFNA(VLOOKUP(N1889&amp;G1889,'By Class Overall'!A:F,6,FALSE),0)</f>
        <v>0</v>
      </c>
      <c r="Q1889" s="8">
        <f>_xlfn.IFNA(VLOOKUP(N1889&amp;G1889,'By Class Overall'!A:G,7,FALSE),0)</f>
        <v>0</v>
      </c>
    </row>
    <row r="1890" spans="1:17" x14ac:dyDescent="0.25">
      <c r="A1890" s="16"/>
      <c r="B1890" s="16"/>
      <c r="C1890" s="16"/>
      <c r="D1890" s="16"/>
      <c r="E1890" s="16"/>
      <c r="F1890" s="16"/>
      <c r="G1890" s="16"/>
      <c r="H1890" s="16"/>
      <c r="I1890" s="18"/>
      <c r="J1890" s="18"/>
      <c r="K1890" s="16"/>
      <c r="L1890" s="16"/>
      <c r="M1890" s="16"/>
      <c r="N1890" s="8" t="str">
        <f>_xlfn.IFNA(VLOOKUP(C1890,'Points and Classes'!D:E,2,FALSE),"")</f>
        <v/>
      </c>
      <c r="O1890" s="8">
        <v>12</v>
      </c>
      <c r="P1890" s="8">
        <f>_xlfn.IFNA(VLOOKUP(N1890&amp;G1890,'By Class Overall'!A:F,6,FALSE),0)</f>
        <v>0</v>
      </c>
      <c r="Q1890" s="8">
        <f>_xlfn.IFNA(VLOOKUP(N1890&amp;G1890,'By Class Overall'!A:G,7,FALSE),0)</f>
        <v>0</v>
      </c>
    </row>
    <row r="1891" spans="1:17" x14ac:dyDescent="0.25">
      <c r="A1891" s="16"/>
      <c r="B1891" s="16"/>
      <c r="C1891" s="16"/>
      <c r="D1891" s="16"/>
      <c r="E1891" s="16"/>
      <c r="F1891" s="16"/>
      <c r="G1891" s="16"/>
      <c r="H1891" s="16"/>
      <c r="I1891" s="18"/>
      <c r="J1891" s="18"/>
      <c r="K1891" s="16"/>
      <c r="L1891" s="16"/>
      <c r="M1891" s="16"/>
      <c r="N1891" s="8" t="str">
        <f>_xlfn.IFNA(VLOOKUP(C1891,'Points and Classes'!D:E,2,FALSE),"")</f>
        <v/>
      </c>
      <c r="O1891" s="8">
        <v>10</v>
      </c>
      <c r="P1891" s="8">
        <f>_xlfn.IFNA(VLOOKUP(N1891&amp;G1891,'By Class Overall'!A:F,6,FALSE),0)</f>
        <v>0</v>
      </c>
      <c r="Q1891" s="8">
        <f>_xlfn.IFNA(VLOOKUP(N1891&amp;G1891,'By Class Overall'!A:G,7,FALSE),0)</f>
        <v>0</v>
      </c>
    </row>
    <row r="1892" spans="1:17" x14ac:dyDescent="0.25">
      <c r="A1892" s="16"/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8" t="str">
        <f>_xlfn.IFNA(VLOOKUP(C1892,'Points and Classes'!D:E,2,FALSE),"")</f>
        <v/>
      </c>
      <c r="O1892" s="8">
        <v>0</v>
      </c>
      <c r="P1892" s="8">
        <f>_xlfn.IFNA(VLOOKUP(N1892&amp;G1892,'By Class Overall'!A:F,6,FALSE),0)</f>
        <v>0</v>
      </c>
      <c r="Q1892" s="8">
        <f>_xlfn.IFNA(VLOOKUP(N1892&amp;G1892,'By Class Overall'!A:G,7,FALSE),0)</f>
        <v>0</v>
      </c>
    </row>
    <row r="1893" spans="1:17" x14ac:dyDescent="0.25">
      <c r="A1893" s="16"/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8" t="str">
        <f>_xlfn.IFNA(VLOOKUP(C1893,'Points and Classes'!D:E,2,FALSE),"")</f>
        <v/>
      </c>
      <c r="O1893" s="8">
        <v>0</v>
      </c>
      <c r="P1893" s="8">
        <f>_xlfn.IFNA(VLOOKUP(N1893&amp;G1893,'By Class Overall'!A:F,6,FALSE),0)</f>
        <v>0</v>
      </c>
      <c r="Q1893" s="8">
        <f>_xlfn.IFNA(VLOOKUP(N1893&amp;G1893,'By Class Overall'!A:G,7,FALSE),0)</f>
        <v>0</v>
      </c>
    </row>
    <row r="1894" spans="1:17" x14ac:dyDescent="0.25">
      <c r="A1894" s="16"/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8" t="str">
        <f>_xlfn.IFNA(VLOOKUP(C1894,'Points and Classes'!D:E,2,FALSE),"")</f>
        <v/>
      </c>
      <c r="O1894" s="8">
        <v>0</v>
      </c>
      <c r="P1894" s="8">
        <f>_xlfn.IFNA(VLOOKUP(N1894&amp;G1894,'By Class Overall'!A:F,6,FALSE),0)</f>
        <v>0</v>
      </c>
      <c r="Q1894" s="8">
        <f>_xlfn.IFNA(VLOOKUP(N1894&amp;G1894,'By Class Overall'!A:G,7,FALSE),0)</f>
        <v>0</v>
      </c>
    </row>
    <row r="1895" spans="1:17" x14ac:dyDescent="0.25">
      <c r="A1895" s="16"/>
      <c r="B1895" s="16"/>
      <c r="C1895" s="16"/>
      <c r="D1895" s="16"/>
      <c r="E1895" s="16"/>
      <c r="F1895" s="16"/>
      <c r="G1895" s="16"/>
      <c r="H1895" s="16"/>
      <c r="I1895" s="18"/>
      <c r="J1895" s="16"/>
      <c r="K1895" s="16"/>
      <c r="L1895" s="16"/>
      <c r="M1895" s="16"/>
      <c r="N1895" s="8" t="str">
        <f>_xlfn.IFNA(VLOOKUP(C1895,'Points and Classes'!D:E,2,FALSE),"")</f>
        <v/>
      </c>
      <c r="O1895" s="8">
        <v>50</v>
      </c>
      <c r="P1895" s="8">
        <f>_xlfn.IFNA(VLOOKUP(N1895&amp;G1895,'By Class Overall'!A:F,6,FALSE),0)</f>
        <v>0</v>
      </c>
      <c r="Q1895" s="8">
        <f>_xlfn.IFNA(VLOOKUP(N1895&amp;G1895,'By Class Overall'!A:G,7,FALSE),0)</f>
        <v>0</v>
      </c>
    </row>
    <row r="1896" spans="1:17" x14ac:dyDescent="0.25">
      <c r="A1896" s="16"/>
      <c r="B1896" s="16"/>
      <c r="C1896" s="16"/>
      <c r="D1896" s="16"/>
      <c r="E1896" s="16"/>
      <c r="F1896" s="16"/>
      <c r="G1896" s="16"/>
      <c r="H1896" s="16"/>
      <c r="I1896" s="18"/>
      <c r="J1896" s="16"/>
      <c r="K1896" s="16"/>
      <c r="L1896" s="16"/>
      <c r="M1896" s="16"/>
      <c r="N1896" s="8" t="str">
        <f>_xlfn.IFNA(VLOOKUP(C1896,'Points and Classes'!D:E,2,FALSE),"")</f>
        <v/>
      </c>
      <c r="O1896" s="8">
        <v>40</v>
      </c>
      <c r="P1896" s="8">
        <f>_xlfn.IFNA(VLOOKUP(N1896&amp;G1896,'By Class Overall'!A:F,6,FALSE),0)</f>
        <v>0</v>
      </c>
      <c r="Q1896" s="8">
        <f>_xlfn.IFNA(VLOOKUP(N1896&amp;G1896,'By Class Overall'!A:G,7,FALSE),0)</f>
        <v>0</v>
      </c>
    </row>
    <row r="1897" spans="1:17" x14ac:dyDescent="0.25">
      <c r="A1897" s="16"/>
      <c r="B1897" s="16"/>
      <c r="C1897" s="16"/>
      <c r="D1897" s="16"/>
      <c r="E1897" s="16"/>
      <c r="F1897" s="16"/>
      <c r="G1897" s="16"/>
      <c r="H1897" s="16"/>
      <c r="I1897" s="18"/>
      <c r="J1897" s="16"/>
      <c r="K1897" s="16"/>
      <c r="L1897" s="16"/>
      <c r="M1897" s="16"/>
      <c r="N1897" s="8" t="str">
        <f>_xlfn.IFNA(VLOOKUP(C1897,'Points and Classes'!D:E,2,FALSE),"")</f>
        <v/>
      </c>
      <c r="O1897" s="8">
        <v>32</v>
      </c>
      <c r="P1897" s="8">
        <f>_xlfn.IFNA(VLOOKUP(N1897&amp;G1897,'By Class Overall'!A:F,6,FALSE),0)</f>
        <v>0</v>
      </c>
      <c r="Q1897" s="8">
        <f>_xlfn.IFNA(VLOOKUP(N1897&amp;G1897,'By Class Overall'!A:G,7,FALSE),0)</f>
        <v>0</v>
      </c>
    </row>
    <row r="1898" spans="1:17" x14ac:dyDescent="0.25">
      <c r="A1898" s="16"/>
      <c r="B1898" s="16"/>
      <c r="C1898" s="16"/>
      <c r="D1898" s="16"/>
      <c r="E1898" s="16"/>
      <c r="F1898" s="16"/>
      <c r="G1898" s="16"/>
      <c r="H1898" s="16"/>
      <c r="I1898" s="18"/>
      <c r="J1898" s="16"/>
      <c r="K1898" s="16"/>
      <c r="L1898" s="16"/>
      <c r="M1898" s="16"/>
      <c r="N1898" s="8" t="str">
        <f>_xlfn.IFNA(VLOOKUP(C1898,'Points and Classes'!D:E,2,FALSE),"")</f>
        <v/>
      </c>
      <c r="O1898" s="8">
        <v>26</v>
      </c>
      <c r="P1898" s="8">
        <f>_xlfn.IFNA(VLOOKUP(N1898&amp;G1898,'By Class Overall'!A:F,6,FALSE),0)</f>
        <v>0</v>
      </c>
      <c r="Q1898" s="8">
        <f>_xlfn.IFNA(VLOOKUP(N1898&amp;G1898,'By Class Overall'!A:G,7,FALSE),0)</f>
        <v>0</v>
      </c>
    </row>
    <row r="1899" spans="1:17" x14ac:dyDescent="0.25">
      <c r="A1899" s="16"/>
      <c r="B1899" s="16"/>
      <c r="C1899" s="16"/>
      <c r="D1899" s="16"/>
      <c r="E1899" s="16"/>
      <c r="F1899" s="16"/>
      <c r="G1899" s="16"/>
      <c r="H1899" s="16"/>
      <c r="I1899" s="18"/>
      <c r="J1899" s="16"/>
      <c r="K1899" s="16"/>
      <c r="L1899" s="16"/>
      <c r="M1899" s="16"/>
      <c r="N1899" s="8" t="str">
        <f>_xlfn.IFNA(VLOOKUP(C1899,'Points and Classes'!D:E,2,FALSE),"")</f>
        <v/>
      </c>
      <c r="O1899" s="8">
        <v>22</v>
      </c>
      <c r="P1899" s="8">
        <f>_xlfn.IFNA(VLOOKUP(N1899&amp;G1899,'By Class Overall'!A:F,6,FALSE),0)</f>
        <v>0</v>
      </c>
      <c r="Q1899" s="8">
        <f>_xlfn.IFNA(VLOOKUP(N1899&amp;G1899,'By Class Overall'!A:G,7,FALSE),0)</f>
        <v>0</v>
      </c>
    </row>
    <row r="1900" spans="1:17" x14ac:dyDescent="0.25">
      <c r="A1900" s="16"/>
      <c r="B1900" s="16"/>
      <c r="C1900" s="16"/>
      <c r="D1900" s="16"/>
      <c r="E1900" s="16"/>
      <c r="F1900" s="16"/>
      <c r="G1900" s="16"/>
      <c r="H1900" s="16"/>
      <c r="I1900" s="18"/>
      <c r="J1900" s="16"/>
      <c r="K1900" s="16"/>
      <c r="L1900" s="16"/>
      <c r="M1900" s="16"/>
      <c r="N1900" s="8" t="str">
        <f>_xlfn.IFNA(VLOOKUP(C1900,'Points and Classes'!D:E,2,FALSE),"")</f>
        <v/>
      </c>
      <c r="O1900" s="8">
        <v>20</v>
      </c>
      <c r="P1900" s="8">
        <f>_xlfn.IFNA(VLOOKUP(N1900&amp;G1900,'By Class Overall'!A:F,6,FALSE),0)</f>
        <v>0</v>
      </c>
      <c r="Q1900" s="8">
        <f>_xlfn.IFNA(VLOOKUP(N1900&amp;G1900,'By Class Overall'!A:G,7,FALSE),0)</f>
        <v>0</v>
      </c>
    </row>
    <row r="1901" spans="1:17" x14ac:dyDescent="0.25">
      <c r="A1901" s="16"/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8" t="str">
        <f>_xlfn.IFNA(VLOOKUP(C1901,'Points and Classes'!D:E,2,FALSE),"")</f>
        <v/>
      </c>
      <c r="O1901" s="8">
        <v>0</v>
      </c>
      <c r="P1901" s="8">
        <f>_xlfn.IFNA(VLOOKUP(N1901&amp;G1901,'By Class Overall'!A:F,6,FALSE),0)</f>
        <v>0</v>
      </c>
      <c r="Q1901" s="8">
        <f>_xlfn.IFNA(VLOOKUP(N1901&amp;G1901,'By Class Overall'!A:G,7,FALSE),0)</f>
        <v>0</v>
      </c>
    </row>
    <row r="1902" spans="1:17" x14ac:dyDescent="0.25">
      <c r="A1902" s="16"/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8" t="str">
        <f>_xlfn.IFNA(VLOOKUP(C1902,'Points and Classes'!D:E,2,FALSE),"")</f>
        <v/>
      </c>
      <c r="O1902" s="8">
        <v>0</v>
      </c>
      <c r="P1902" s="8">
        <f>_xlfn.IFNA(VLOOKUP(N1902&amp;G1902,'By Class Overall'!A:F,6,FALSE),0)</f>
        <v>0</v>
      </c>
      <c r="Q1902" s="8">
        <f>_xlfn.IFNA(VLOOKUP(N1902&amp;G1902,'By Class Overall'!A:G,7,FALSE),0)</f>
        <v>0</v>
      </c>
    </row>
    <row r="1903" spans="1:17" x14ac:dyDescent="0.25">
      <c r="A1903" s="16"/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8" t="str">
        <f>_xlfn.IFNA(VLOOKUP(C1903,'Points and Classes'!D:E,2,FALSE),"")</f>
        <v/>
      </c>
      <c r="O1903" s="8">
        <v>0</v>
      </c>
      <c r="P1903" s="8">
        <f>_xlfn.IFNA(VLOOKUP(N1903&amp;G1903,'By Class Overall'!A:F,6,FALSE),0)</f>
        <v>0</v>
      </c>
      <c r="Q1903" s="8">
        <f>_xlfn.IFNA(VLOOKUP(N1903&amp;G1903,'By Class Overall'!A:G,7,FALSE),0)</f>
        <v>0</v>
      </c>
    </row>
    <row r="1904" spans="1:17" x14ac:dyDescent="0.25">
      <c r="A1904" s="16"/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8" t="str">
        <f>_xlfn.IFNA(VLOOKUP(C1904,'Points and Classes'!D:E,2,FALSE),"")</f>
        <v/>
      </c>
      <c r="O1904" s="8">
        <v>0</v>
      </c>
      <c r="P1904" s="8">
        <f>_xlfn.IFNA(VLOOKUP(N1904&amp;G1904,'By Class Overall'!A:F,6,FALSE),0)</f>
        <v>0</v>
      </c>
      <c r="Q1904" s="8">
        <f>_xlfn.IFNA(VLOOKUP(N1904&amp;G1904,'By Class Overall'!A:G,7,FALSE),0)</f>
        <v>0</v>
      </c>
    </row>
    <row r="1905" spans="1:17" x14ac:dyDescent="0.25">
      <c r="A1905" s="16"/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8" t="str">
        <f>_xlfn.IFNA(VLOOKUP(C1905,'Points and Classes'!D:E,2,FALSE),"")</f>
        <v/>
      </c>
      <c r="O1905" s="8">
        <v>0</v>
      </c>
      <c r="P1905" s="8">
        <f>_xlfn.IFNA(VLOOKUP(N1905&amp;G1905,'By Class Overall'!A:F,6,FALSE),0)</f>
        <v>0</v>
      </c>
      <c r="Q1905" s="8">
        <f>_xlfn.IFNA(VLOOKUP(N1905&amp;G1905,'By Class Overall'!A:G,7,FALSE),0)</f>
        <v>0</v>
      </c>
    </row>
    <row r="1906" spans="1:17" x14ac:dyDescent="0.25">
      <c r="A1906" s="16"/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8" t="str">
        <f>_xlfn.IFNA(VLOOKUP(C1906,'Points and Classes'!D:E,2,FALSE),"")</f>
        <v/>
      </c>
      <c r="O1906" s="8">
        <v>0</v>
      </c>
      <c r="P1906" s="8">
        <f>_xlfn.IFNA(VLOOKUP(N1906&amp;G1906,'By Class Overall'!A:F,6,FALSE),0)</f>
        <v>0</v>
      </c>
      <c r="Q1906" s="8">
        <f>_xlfn.IFNA(VLOOKUP(N1906&amp;G1906,'By Class Overall'!A:G,7,FALSE),0)</f>
        <v>0</v>
      </c>
    </row>
    <row r="1907" spans="1:17" x14ac:dyDescent="0.25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8" t="str">
        <f>_xlfn.IFNA(VLOOKUP(C1907,'Points and Classes'!D:E,2,FALSE),"")</f>
        <v/>
      </c>
      <c r="O1907" s="8">
        <v>0</v>
      </c>
      <c r="P1907" s="8">
        <f>_xlfn.IFNA(VLOOKUP(N1907&amp;G1907,'By Class Overall'!A:F,6,FALSE),0)</f>
        <v>0</v>
      </c>
      <c r="Q1907" s="8">
        <f>_xlfn.IFNA(VLOOKUP(N1907&amp;G1907,'By Class Overall'!A:G,7,FALSE),0)</f>
        <v>0</v>
      </c>
    </row>
    <row r="1908" spans="1:17" x14ac:dyDescent="0.25">
      <c r="A1908" s="16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8" t="str">
        <f>_xlfn.IFNA(VLOOKUP(C1908,'Points and Classes'!D:E,2,FALSE),"")</f>
        <v/>
      </c>
      <c r="O1908" s="8">
        <v>0</v>
      </c>
      <c r="P1908" s="8">
        <f>_xlfn.IFNA(VLOOKUP(N1908&amp;G1908,'By Class Overall'!A:F,6,FALSE),0)</f>
        <v>0</v>
      </c>
      <c r="Q1908" s="8">
        <f>_xlfn.IFNA(VLOOKUP(N1908&amp;G1908,'By Class Overall'!A:G,7,FALSE),0)</f>
        <v>0</v>
      </c>
    </row>
    <row r="1909" spans="1:17" x14ac:dyDescent="0.25">
      <c r="A1909" s="16"/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8" t="str">
        <f>_xlfn.IFNA(VLOOKUP(C1909,'Points and Classes'!D:E,2,FALSE),"")</f>
        <v/>
      </c>
      <c r="O1909" s="8">
        <v>0</v>
      </c>
      <c r="P1909" s="8">
        <f>_xlfn.IFNA(VLOOKUP(N1909&amp;G1909,'By Class Overall'!A:F,6,FALSE),0)</f>
        <v>0</v>
      </c>
      <c r="Q1909" s="8">
        <f>_xlfn.IFNA(VLOOKUP(N1909&amp;G1909,'By Class Overall'!A:G,7,FALSE),0)</f>
        <v>0</v>
      </c>
    </row>
    <row r="1910" spans="1:17" x14ac:dyDescent="0.25">
      <c r="A1910" s="16"/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8" t="str">
        <f>_xlfn.IFNA(VLOOKUP(C1910,'Points and Classes'!D:E,2,FALSE),"")</f>
        <v/>
      </c>
      <c r="O1910" s="8">
        <v>0</v>
      </c>
      <c r="P1910" s="8">
        <f>_xlfn.IFNA(VLOOKUP(N1910&amp;G1910,'By Class Overall'!A:F,6,FALSE),0)</f>
        <v>0</v>
      </c>
      <c r="Q1910" s="8">
        <f>_xlfn.IFNA(VLOOKUP(N1910&amp;G1910,'By Class Overall'!A:G,7,FALSE),0)</f>
        <v>0</v>
      </c>
    </row>
    <row r="1911" spans="1:17" x14ac:dyDescent="0.25">
      <c r="A1911" s="16"/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8" t="str">
        <f>_xlfn.IFNA(VLOOKUP(C1911,'Points and Classes'!D:E,2,FALSE),"")</f>
        <v/>
      </c>
      <c r="O1911" s="8">
        <v>0</v>
      </c>
      <c r="P1911" s="8">
        <f>_xlfn.IFNA(VLOOKUP(N1911&amp;G1911,'By Class Overall'!A:F,6,FALSE),0)</f>
        <v>0</v>
      </c>
      <c r="Q1911" s="8">
        <f>_xlfn.IFNA(VLOOKUP(N1911&amp;G1911,'By Class Overall'!A:G,7,FALSE),0)</f>
        <v>0</v>
      </c>
    </row>
    <row r="1912" spans="1:17" x14ac:dyDescent="0.25">
      <c r="I1912" s="9"/>
      <c r="N1912" s="8" t="str">
        <f>_xlfn.IFNA(VLOOKUP(C1912,'Points and Classes'!D:E,2,FALSE),"")</f>
        <v/>
      </c>
      <c r="O1912" s="8">
        <v>50</v>
      </c>
      <c r="P1912" s="8">
        <f>_xlfn.IFNA(VLOOKUP(N1912&amp;G1912,'By Class Overall'!A:F,6,FALSE),0)</f>
        <v>0</v>
      </c>
      <c r="Q1912" s="8">
        <f>_xlfn.IFNA(VLOOKUP(N1912&amp;G1912,'By Class Overall'!A:G,7,FALSE),0)</f>
        <v>0</v>
      </c>
    </row>
    <row r="1913" spans="1:17" x14ac:dyDescent="0.25">
      <c r="I1913" s="9"/>
      <c r="N1913" s="8" t="str">
        <f>_xlfn.IFNA(VLOOKUP(C1913,'Points and Classes'!D:E,2,FALSE),"")</f>
        <v/>
      </c>
      <c r="O1913" s="8">
        <v>40</v>
      </c>
      <c r="P1913" s="8">
        <f>_xlfn.IFNA(VLOOKUP(N1913&amp;G1913,'By Class Overall'!A:F,6,FALSE),0)</f>
        <v>0</v>
      </c>
      <c r="Q1913" s="8">
        <f>_xlfn.IFNA(VLOOKUP(N1913&amp;G1913,'By Class Overall'!A:G,7,FALSE),0)</f>
        <v>0</v>
      </c>
    </row>
    <row r="1914" spans="1:17" x14ac:dyDescent="0.25">
      <c r="I1914" s="9"/>
      <c r="N1914" s="8" t="str">
        <f>_xlfn.IFNA(VLOOKUP(C1914,'Points and Classes'!D:E,2,FALSE),"")</f>
        <v/>
      </c>
      <c r="O1914" s="8">
        <v>32</v>
      </c>
      <c r="P1914" s="8">
        <f>_xlfn.IFNA(VLOOKUP(N1914&amp;G1914,'By Class Overall'!A:F,6,FALSE),0)</f>
        <v>0</v>
      </c>
      <c r="Q1914" s="8">
        <f>_xlfn.IFNA(VLOOKUP(N1914&amp;G1914,'By Class Overall'!A:G,7,FALSE),0)</f>
        <v>0</v>
      </c>
    </row>
    <row r="1915" spans="1:17" x14ac:dyDescent="0.25">
      <c r="N1915" s="8" t="str">
        <f>_xlfn.IFNA(VLOOKUP(C1915,'Points and Classes'!D:E,2,FALSE),"")</f>
        <v/>
      </c>
      <c r="O1915" s="8">
        <v>0</v>
      </c>
      <c r="P1915" s="8">
        <f>_xlfn.IFNA(VLOOKUP(N1915&amp;G1915,'By Class Overall'!A:F,6,FALSE),0)</f>
        <v>0</v>
      </c>
      <c r="Q1915" s="8">
        <f>_xlfn.IFNA(VLOOKUP(N1915&amp;G1915,'By Class Overall'!A:G,7,FALSE),0)</f>
        <v>0</v>
      </c>
    </row>
    <row r="1916" spans="1:17" x14ac:dyDescent="0.25">
      <c r="I1916" s="9"/>
      <c r="N1916" s="8" t="str">
        <f>_xlfn.IFNA(VLOOKUP(C1916,'Points and Classes'!D:E,2,FALSE),"")</f>
        <v/>
      </c>
      <c r="O1916" s="8">
        <v>50</v>
      </c>
      <c r="P1916" s="8">
        <f>_xlfn.IFNA(VLOOKUP(N1916&amp;G1916,'By Class Overall'!A:F,6,FALSE),0)</f>
        <v>0</v>
      </c>
      <c r="Q1916" s="8">
        <f>_xlfn.IFNA(VLOOKUP(N1916&amp;G1916,'By Class Overall'!A:G,7,FALSE),0)</f>
        <v>0</v>
      </c>
    </row>
    <row r="1917" spans="1:17" x14ac:dyDescent="0.25">
      <c r="I1917" s="9"/>
      <c r="N1917" s="8" t="str">
        <f>_xlfn.IFNA(VLOOKUP(C1917,'Points and Classes'!D:E,2,FALSE),"")</f>
        <v/>
      </c>
      <c r="O1917" s="8">
        <v>40</v>
      </c>
      <c r="P1917" s="8">
        <f>_xlfn.IFNA(VLOOKUP(N1917&amp;G1917,'By Class Overall'!A:F,6,FALSE),0)</f>
        <v>0</v>
      </c>
      <c r="Q1917" s="8">
        <f>_xlfn.IFNA(VLOOKUP(N1917&amp;G1917,'By Class Overall'!A:G,7,FALSE),0)</f>
        <v>0</v>
      </c>
    </row>
    <row r="1918" spans="1:17" x14ac:dyDescent="0.25">
      <c r="I1918" s="9"/>
      <c r="N1918" s="8" t="str">
        <f>_xlfn.IFNA(VLOOKUP(C1918,'Points and Classes'!D:E,2,FALSE),"")</f>
        <v/>
      </c>
      <c r="O1918" s="8">
        <v>32</v>
      </c>
      <c r="P1918" s="8">
        <f>_xlfn.IFNA(VLOOKUP(N1918&amp;G1918,'By Class Overall'!A:F,6,FALSE),0)</f>
        <v>0</v>
      </c>
      <c r="Q1918" s="8">
        <f>_xlfn.IFNA(VLOOKUP(N1918&amp;G1918,'By Class Overall'!A:G,7,FALSE),0)</f>
        <v>0</v>
      </c>
    </row>
    <row r="1919" spans="1:17" x14ac:dyDescent="0.25">
      <c r="I1919" s="9"/>
      <c r="N1919" s="8" t="str">
        <f>_xlfn.IFNA(VLOOKUP(C1919,'Points and Classes'!D:E,2,FALSE),"")</f>
        <v/>
      </c>
      <c r="O1919" s="8">
        <v>26</v>
      </c>
      <c r="P1919" s="8">
        <f>_xlfn.IFNA(VLOOKUP(N1919&amp;G1919,'By Class Overall'!A:F,6,FALSE),0)</f>
        <v>0</v>
      </c>
      <c r="Q1919" s="8">
        <f>_xlfn.IFNA(VLOOKUP(N1919&amp;G1919,'By Class Overall'!A:G,7,FALSE),0)</f>
        <v>0</v>
      </c>
    </row>
    <row r="1920" spans="1:17" x14ac:dyDescent="0.25">
      <c r="I1920" s="9"/>
      <c r="N1920" s="8" t="str">
        <f>_xlfn.IFNA(VLOOKUP(C1920,'Points and Classes'!D:E,2,FALSE),"")</f>
        <v/>
      </c>
      <c r="O1920" s="8">
        <v>22</v>
      </c>
      <c r="P1920" s="8">
        <f>_xlfn.IFNA(VLOOKUP(N1920&amp;G1920,'By Class Overall'!A:F,6,FALSE),0)</f>
        <v>0</v>
      </c>
      <c r="Q1920" s="8">
        <f>_xlfn.IFNA(VLOOKUP(N1920&amp;G1920,'By Class Overall'!A:G,7,FALSE),0)</f>
        <v>0</v>
      </c>
    </row>
    <row r="1921" spans="9:17" x14ac:dyDescent="0.25">
      <c r="I1921" s="9"/>
      <c r="N1921" s="8" t="str">
        <f>_xlfn.IFNA(VLOOKUP(C1921,'Points and Classes'!D:E,2,FALSE),"")</f>
        <v/>
      </c>
      <c r="O1921" s="8">
        <v>20</v>
      </c>
      <c r="P1921" s="8">
        <f>_xlfn.IFNA(VLOOKUP(N1921&amp;G1921,'By Class Overall'!A:F,6,FALSE),0)</f>
        <v>0</v>
      </c>
      <c r="Q1921" s="8">
        <f>_xlfn.IFNA(VLOOKUP(N1921&amp;G1921,'By Class Overall'!A:G,7,FALSE),0)</f>
        <v>0</v>
      </c>
    </row>
    <row r="1922" spans="9:17" x14ac:dyDescent="0.25">
      <c r="N1922" s="8" t="str">
        <f>_xlfn.IFNA(VLOOKUP(C1922,'Points and Classes'!D:E,2,FALSE),"")</f>
        <v/>
      </c>
      <c r="O1922" s="8">
        <v>0</v>
      </c>
      <c r="P1922" s="8">
        <f>_xlfn.IFNA(VLOOKUP(N1922&amp;G1922,'By Class Overall'!A:F,6,FALSE),0)</f>
        <v>0</v>
      </c>
      <c r="Q1922" s="8">
        <f>_xlfn.IFNA(VLOOKUP(N1922&amp;G1922,'By Class Overall'!A:G,7,FALSE),0)</f>
        <v>0</v>
      </c>
    </row>
    <row r="1923" spans="9:17" x14ac:dyDescent="0.25">
      <c r="I1923" s="9"/>
      <c r="J1923" s="9"/>
      <c r="N1923" s="8" t="str">
        <f>_xlfn.IFNA(VLOOKUP(C1923,'Points and Classes'!D:E,2,FALSE),"")</f>
        <v/>
      </c>
      <c r="O1923" s="8">
        <v>0</v>
      </c>
      <c r="P1923" s="8">
        <f>_xlfn.IFNA(VLOOKUP(N1923&amp;G1923,'By Class Overall'!A:F,6,FALSE),0)</f>
        <v>0</v>
      </c>
      <c r="Q1923" s="8">
        <f>_xlfn.IFNA(VLOOKUP(N1923&amp;G1923,'By Class Overall'!A:G,7,FALSE),0)</f>
        <v>0</v>
      </c>
    </row>
    <row r="1924" spans="9:17" x14ac:dyDescent="0.25">
      <c r="N1924" s="8" t="str">
        <f>_xlfn.IFNA(VLOOKUP(C1924,'Points and Classes'!D:E,2,FALSE),"")</f>
        <v/>
      </c>
      <c r="O1924" s="8">
        <v>0</v>
      </c>
      <c r="P1924" s="8">
        <f>_xlfn.IFNA(VLOOKUP(N1924&amp;G1924,'By Class Overall'!A:F,6,FALSE),0)</f>
        <v>0</v>
      </c>
      <c r="Q1924" s="8">
        <f>_xlfn.IFNA(VLOOKUP(N1924&amp;G1924,'By Class Overall'!A:G,7,FALSE),0)</f>
        <v>0</v>
      </c>
    </row>
    <row r="1925" spans="9:17" x14ac:dyDescent="0.25">
      <c r="N1925" s="8" t="str">
        <f>_xlfn.IFNA(VLOOKUP(C1925,'Points and Classes'!D:E,2,FALSE),"")</f>
        <v/>
      </c>
      <c r="O1925" s="8">
        <v>0</v>
      </c>
      <c r="P1925" s="8">
        <f>_xlfn.IFNA(VLOOKUP(N1925&amp;G1925,'By Class Overall'!A:F,6,FALSE),0)</f>
        <v>0</v>
      </c>
      <c r="Q1925" s="8">
        <f>_xlfn.IFNA(VLOOKUP(N1925&amp;G1925,'By Class Overall'!A:G,7,FALSE),0)</f>
        <v>0</v>
      </c>
    </row>
    <row r="1926" spans="9:17" x14ac:dyDescent="0.25">
      <c r="N1926" s="8" t="str">
        <f>_xlfn.IFNA(VLOOKUP(C1926,'Points and Classes'!D:E,2,FALSE),"")</f>
        <v/>
      </c>
      <c r="O1926" s="8">
        <v>0</v>
      </c>
      <c r="P1926" s="8">
        <f>_xlfn.IFNA(VLOOKUP(N1926&amp;G1926,'By Class Overall'!A:F,6,FALSE),0)</f>
        <v>0</v>
      </c>
      <c r="Q1926" s="8">
        <f>_xlfn.IFNA(VLOOKUP(N1926&amp;G1926,'By Class Overall'!A:G,7,FALSE),0)</f>
        <v>0</v>
      </c>
    </row>
    <row r="1927" spans="9:17" x14ac:dyDescent="0.25">
      <c r="N1927" s="8" t="str">
        <f>_xlfn.IFNA(VLOOKUP(C1927,'Points and Classes'!D:E,2,FALSE),"")</f>
        <v/>
      </c>
      <c r="O1927" s="8">
        <v>0</v>
      </c>
      <c r="P1927" s="8">
        <f>_xlfn.IFNA(VLOOKUP(N1927&amp;G1927,'By Class Overall'!A:F,6,FALSE),0)</f>
        <v>0</v>
      </c>
      <c r="Q1927" s="8">
        <f>_xlfn.IFNA(VLOOKUP(N1927&amp;G1927,'By Class Overall'!A:G,7,FALSE),0)</f>
        <v>0</v>
      </c>
    </row>
    <row r="1928" spans="9:17" x14ac:dyDescent="0.25">
      <c r="N1928" s="8" t="str">
        <f>_xlfn.IFNA(VLOOKUP(C1928,'Points and Classes'!D:E,2,FALSE),"")</f>
        <v/>
      </c>
      <c r="O1928" s="8">
        <v>0</v>
      </c>
      <c r="P1928" s="8">
        <f>_xlfn.IFNA(VLOOKUP(N1928&amp;G1928,'By Class Overall'!A:F,6,FALSE),0)</f>
        <v>0</v>
      </c>
      <c r="Q1928" s="8">
        <f>_xlfn.IFNA(VLOOKUP(N1928&amp;G1928,'By Class Overall'!A:G,7,FALSE),0)</f>
        <v>0</v>
      </c>
    </row>
    <row r="1929" spans="9:17" x14ac:dyDescent="0.25">
      <c r="N1929" s="8" t="str">
        <f>_xlfn.IFNA(VLOOKUP(C1929,'Points and Classes'!D:E,2,FALSE),"")</f>
        <v/>
      </c>
      <c r="O1929" s="8">
        <v>0</v>
      </c>
      <c r="P1929" s="8">
        <f>_xlfn.IFNA(VLOOKUP(N1929&amp;G1929,'By Class Overall'!A:F,6,FALSE),0)</f>
        <v>0</v>
      </c>
      <c r="Q1929" s="8">
        <f>_xlfn.IFNA(VLOOKUP(N1929&amp;G1929,'By Class Overall'!A:G,7,FALSE),0)</f>
        <v>0</v>
      </c>
    </row>
    <row r="1930" spans="9:17" x14ac:dyDescent="0.25">
      <c r="N1930" s="8" t="str">
        <f>_xlfn.IFNA(VLOOKUP(C1930,'Points and Classes'!D:E,2,FALSE),"")</f>
        <v/>
      </c>
      <c r="O1930" s="8">
        <v>0</v>
      </c>
      <c r="P1930" s="8">
        <f>_xlfn.IFNA(VLOOKUP(N1930&amp;G1930,'By Class Overall'!A:F,6,FALSE),0)</f>
        <v>0</v>
      </c>
      <c r="Q1930" s="8">
        <f>_xlfn.IFNA(VLOOKUP(N1930&amp;G1930,'By Class Overall'!A:G,7,FALSE),0)</f>
        <v>0</v>
      </c>
    </row>
    <row r="1931" spans="9:17" x14ac:dyDescent="0.25">
      <c r="N1931" s="8" t="str">
        <f>_xlfn.IFNA(VLOOKUP(C1931,'Points and Classes'!D:E,2,FALSE),"")</f>
        <v/>
      </c>
      <c r="O1931" s="8">
        <v>0</v>
      </c>
      <c r="P1931" s="8">
        <f>_xlfn.IFNA(VLOOKUP(N1931&amp;G1931,'By Class Overall'!A:F,6,FALSE),0)</f>
        <v>0</v>
      </c>
      <c r="Q1931" s="8">
        <f>_xlfn.IFNA(VLOOKUP(N1931&amp;G1931,'By Class Overall'!A:G,7,FALSE),0)</f>
        <v>0</v>
      </c>
    </row>
    <row r="1932" spans="9:17" x14ac:dyDescent="0.25">
      <c r="N1932" s="8" t="str">
        <f>_xlfn.IFNA(VLOOKUP(C1932,'Points and Classes'!D:E,2,FALSE),"")</f>
        <v/>
      </c>
      <c r="O1932" s="8">
        <v>0</v>
      </c>
      <c r="P1932" s="8">
        <f>_xlfn.IFNA(VLOOKUP(N1932&amp;G1932,'By Class Overall'!A:F,6,FALSE),0)</f>
        <v>0</v>
      </c>
      <c r="Q1932" s="8">
        <f>_xlfn.IFNA(VLOOKUP(N1932&amp;G1932,'By Class Overall'!A:G,7,FALSE),0)</f>
        <v>0</v>
      </c>
    </row>
    <row r="1933" spans="9:17" x14ac:dyDescent="0.25">
      <c r="N1933" s="8" t="str">
        <f>_xlfn.IFNA(VLOOKUP(C1933,'Points and Classes'!D:E,2,FALSE),"")</f>
        <v/>
      </c>
      <c r="O1933" s="8">
        <v>0</v>
      </c>
      <c r="P1933" s="8">
        <f>_xlfn.IFNA(VLOOKUP(N1933&amp;G1933,'By Class Overall'!A:F,6,FALSE),0)</f>
        <v>0</v>
      </c>
      <c r="Q1933" s="8">
        <f>_xlfn.IFNA(VLOOKUP(N1933&amp;G1933,'By Class Overall'!A:G,7,FALSE),0)</f>
        <v>0</v>
      </c>
    </row>
    <row r="1934" spans="9:17" x14ac:dyDescent="0.25">
      <c r="N1934" s="8" t="str">
        <f>_xlfn.IFNA(VLOOKUP(C1934,'Points and Classes'!D:E,2,FALSE),"")</f>
        <v/>
      </c>
      <c r="O1934" s="8">
        <v>0</v>
      </c>
      <c r="P1934" s="8">
        <f>_xlfn.IFNA(VLOOKUP(N1934&amp;G1934,'By Class Overall'!A:F,6,FALSE),0)</f>
        <v>0</v>
      </c>
      <c r="Q1934" s="8">
        <f>_xlfn.IFNA(VLOOKUP(N1934&amp;G1934,'By Class Overall'!A:G,7,FALSE),0)</f>
        <v>0</v>
      </c>
    </row>
    <row r="1935" spans="9:17" x14ac:dyDescent="0.25">
      <c r="I1935" s="9"/>
      <c r="N1935" s="8" t="str">
        <f>_xlfn.IFNA(VLOOKUP(C1935,'Points and Classes'!D:E,2,FALSE),"")</f>
        <v/>
      </c>
      <c r="O1935" s="8">
        <v>50</v>
      </c>
      <c r="P1935" s="8">
        <f>_xlfn.IFNA(VLOOKUP(N1935&amp;G1935,'By Class Overall'!A:F,6,FALSE),0)</f>
        <v>0</v>
      </c>
      <c r="Q1935" s="8">
        <f>_xlfn.IFNA(VLOOKUP(N1935&amp;G1935,'By Class Overall'!A:G,7,FALSE),0)</f>
        <v>0</v>
      </c>
    </row>
    <row r="1936" spans="9:17" x14ac:dyDescent="0.25">
      <c r="I1936" s="9"/>
      <c r="N1936" s="8" t="str">
        <f>_xlfn.IFNA(VLOOKUP(C1936,'Points and Classes'!D:E,2,FALSE),"")</f>
        <v/>
      </c>
      <c r="O1936" s="8">
        <v>40</v>
      </c>
      <c r="P1936" s="8">
        <f>_xlfn.IFNA(VLOOKUP(N1936&amp;G1936,'By Class Overall'!A:F,6,FALSE),0)</f>
        <v>0</v>
      </c>
      <c r="Q1936" s="8">
        <f>_xlfn.IFNA(VLOOKUP(N1936&amp;G1936,'By Class Overall'!A:G,7,FALSE),0)</f>
        <v>0</v>
      </c>
    </row>
    <row r="1937" spans="9:17" x14ac:dyDescent="0.25">
      <c r="I1937" s="9"/>
      <c r="N1937" s="8" t="str">
        <f>_xlfn.IFNA(VLOOKUP(C1937,'Points and Classes'!D:E,2,FALSE),"")</f>
        <v/>
      </c>
      <c r="O1937" s="8">
        <v>32</v>
      </c>
      <c r="P1937" s="8">
        <f>_xlfn.IFNA(VLOOKUP(N1937&amp;G1937,'By Class Overall'!A:F,6,FALSE),0)</f>
        <v>0</v>
      </c>
      <c r="Q1937" s="8">
        <f>_xlfn.IFNA(VLOOKUP(N1937&amp;G1937,'By Class Overall'!A:G,7,FALSE),0)</f>
        <v>0</v>
      </c>
    </row>
    <row r="1938" spans="9:17" x14ac:dyDescent="0.25">
      <c r="I1938" s="9"/>
      <c r="N1938" s="8" t="str">
        <f>_xlfn.IFNA(VLOOKUP(C1938,'Points and Classes'!D:E,2,FALSE),"")</f>
        <v/>
      </c>
      <c r="O1938" s="8">
        <v>26</v>
      </c>
      <c r="P1938" s="8">
        <f>_xlfn.IFNA(VLOOKUP(N1938&amp;G1938,'By Class Overall'!A:F,6,FALSE),0)</f>
        <v>0</v>
      </c>
      <c r="Q1938" s="8">
        <f>_xlfn.IFNA(VLOOKUP(N1938&amp;G1938,'By Class Overall'!A:G,7,FALSE),0)</f>
        <v>0</v>
      </c>
    </row>
    <row r="1939" spans="9:17" x14ac:dyDescent="0.25">
      <c r="I1939" s="9"/>
      <c r="N1939" s="8" t="str">
        <f>_xlfn.IFNA(VLOOKUP(C1939,'Points and Classes'!D:E,2,FALSE),"")</f>
        <v/>
      </c>
      <c r="O1939" s="8">
        <v>22</v>
      </c>
      <c r="P1939" s="8">
        <f>_xlfn.IFNA(VLOOKUP(N1939&amp;G1939,'By Class Overall'!A:F,6,FALSE),0)</f>
        <v>0</v>
      </c>
      <c r="Q1939" s="8">
        <f>_xlfn.IFNA(VLOOKUP(N1939&amp;G1939,'By Class Overall'!A:G,7,FALSE),0)</f>
        <v>0</v>
      </c>
    </row>
    <row r="1940" spans="9:17" x14ac:dyDescent="0.25">
      <c r="I1940" s="9"/>
      <c r="N1940" s="8" t="str">
        <f>_xlfn.IFNA(VLOOKUP(C1940,'Points and Classes'!D:E,2,FALSE),"")</f>
        <v/>
      </c>
      <c r="O1940" s="8">
        <v>20</v>
      </c>
      <c r="P1940" s="8">
        <f>_xlfn.IFNA(VLOOKUP(N1940&amp;G1940,'By Class Overall'!A:F,6,FALSE),0)</f>
        <v>0</v>
      </c>
      <c r="Q1940" s="8">
        <f>_xlfn.IFNA(VLOOKUP(N1940&amp;G1940,'By Class Overall'!A:G,7,FALSE),0)</f>
        <v>0</v>
      </c>
    </row>
    <row r="1941" spans="9:17" x14ac:dyDescent="0.25">
      <c r="I1941" s="9"/>
      <c r="N1941" s="8" t="str">
        <f>_xlfn.IFNA(VLOOKUP(C1941,'Points and Classes'!D:E,2,FALSE),"")</f>
        <v/>
      </c>
      <c r="O1941" s="8">
        <v>18</v>
      </c>
      <c r="P1941" s="8">
        <f>_xlfn.IFNA(VLOOKUP(N1941&amp;G1941,'By Class Overall'!A:F,6,FALSE),0)</f>
        <v>0</v>
      </c>
      <c r="Q1941" s="8">
        <f>_xlfn.IFNA(VLOOKUP(N1941&amp;G1941,'By Class Overall'!A:G,7,FALSE),0)</f>
        <v>0</v>
      </c>
    </row>
    <row r="1942" spans="9:17" x14ac:dyDescent="0.25">
      <c r="I1942" s="9"/>
      <c r="N1942" s="8" t="str">
        <f>_xlfn.IFNA(VLOOKUP(C1942,'Points and Classes'!D:E,2,FALSE),"")</f>
        <v/>
      </c>
      <c r="O1942" s="8">
        <v>16</v>
      </c>
      <c r="P1942" s="8">
        <f>_xlfn.IFNA(VLOOKUP(N1942&amp;G1942,'By Class Overall'!A:F,6,FALSE),0)</f>
        <v>0</v>
      </c>
      <c r="Q1942" s="8">
        <f>_xlfn.IFNA(VLOOKUP(N1942&amp;G1942,'By Class Overall'!A:G,7,FALSE),0)</f>
        <v>0</v>
      </c>
    </row>
    <row r="1943" spans="9:17" x14ac:dyDescent="0.25">
      <c r="I1943" s="9"/>
      <c r="J1943" s="9"/>
      <c r="N1943" s="8" t="str">
        <f>_xlfn.IFNA(VLOOKUP(C1943,'Points and Classes'!D:E,2,FALSE),"")</f>
        <v/>
      </c>
      <c r="O1943" s="8">
        <v>14</v>
      </c>
      <c r="P1943" s="8">
        <f>_xlfn.IFNA(VLOOKUP(N1943&amp;G1943,'By Class Overall'!A:F,6,FALSE),0)</f>
        <v>0</v>
      </c>
      <c r="Q1943" s="8">
        <f>_xlfn.IFNA(VLOOKUP(N1943&amp;G1943,'By Class Overall'!A:G,7,FALSE),0)</f>
        <v>0</v>
      </c>
    </row>
    <row r="1944" spans="9:17" x14ac:dyDescent="0.25">
      <c r="I1944" s="9"/>
      <c r="N1944" s="8" t="str">
        <f>_xlfn.IFNA(VLOOKUP(C1944,'Points and Classes'!D:E,2,FALSE),"")</f>
        <v/>
      </c>
      <c r="O1944" s="8">
        <v>12</v>
      </c>
      <c r="P1944" s="8">
        <f>_xlfn.IFNA(VLOOKUP(N1944&amp;G1944,'By Class Overall'!A:F,6,FALSE),0)</f>
        <v>0</v>
      </c>
      <c r="Q1944" s="8">
        <f>_xlfn.IFNA(VLOOKUP(N1944&amp;G1944,'By Class Overall'!A:G,7,FALSE),0)</f>
        <v>0</v>
      </c>
    </row>
    <row r="1945" spans="9:17" x14ac:dyDescent="0.25">
      <c r="N1945" s="8" t="str">
        <f>_xlfn.IFNA(VLOOKUP(C1945,'Points and Classes'!D:E,2,FALSE),"")</f>
        <v/>
      </c>
      <c r="O1945" s="8">
        <v>0</v>
      </c>
      <c r="P1945" s="8">
        <f>_xlfn.IFNA(VLOOKUP(N1945&amp;G1945,'By Class Overall'!A:F,6,FALSE),0)</f>
        <v>0</v>
      </c>
      <c r="Q1945" s="8">
        <f>_xlfn.IFNA(VLOOKUP(N1945&amp;G1945,'By Class Overall'!A:G,7,FALSE),0)</f>
        <v>0</v>
      </c>
    </row>
    <row r="1946" spans="9:17" x14ac:dyDescent="0.25">
      <c r="N1946" s="8" t="str">
        <f>_xlfn.IFNA(VLOOKUP(C1946,'Points and Classes'!D:E,2,FALSE),"")</f>
        <v/>
      </c>
      <c r="O1946" s="8">
        <v>0</v>
      </c>
      <c r="P1946" s="8">
        <f>_xlfn.IFNA(VLOOKUP(N1946&amp;G1946,'By Class Overall'!A:F,6,FALSE),0)</f>
        <v>0</v>
      </c>
      <c r="Q1946" s="8">
        <f>_xlfn.IFNA(VLOOKUP(N1946&amp;G1946,'By Class Overall'!A:G,7,FALSE),0)</f>
        <v>0</v>
      </c>
    </row>
    <row r="1947" spans="9:17" x14ac:dyDescent="0.25">
      <c r="N1947" s="8" t="str">
        <f>_xlfn.IFNA(VLOOKUP(C1947,'Points and Classes'!D:E,2,FALSE),"")</f>
        <v/>
      </c>
      <c r="O1947" s="8">
        <v>0</v>
      </c>
      <c r="P1947" s="8">
        <f>_xlfn.IFNA(VLOOKUP(N1947&amp;G1947,'By Class Overall'!A:F,6,FALSE),0)</f>
        <v>0</v>
      </c>
      <c r="Q1947" s="8">
        <f>_xlfn.IFNA(VLOOKUP(N1947&amp;G1947,'By Class Overall'!A:G,7,FALSE),0)</f>
        <v>0</v>
      </c>
    </row>
    <row r="1948" spans="9:17" x14ac:dyDescent="0.25">
      <c r="N1948" s="8" t="str">
        <f>_xlfn.IFNA(VLOOKUP(C1948,'Points and Classes'!D:E,2,FALSE),"")</f>
        <v/>
      </c>
      <c r="O1948" s="8">
        <v>0</v>
      </c>
      <c r="P1948" s="8">
        <f>_xlfn.IFNA(VLOOKUP(N1948&amp;G1948,'By Class Overall'!A:F,6,FALSE),0)</f>
        <v>0</v>
      </c>
      <c r="Q1948" s="8">
        <f>_xlfn.IFNA(VLOOKUP(N1948&amp;G1948,'By Class Overall'!A:G,7,FALSE),0)</f>
        <v>0</v>
      </c>
    </row>
    <row r="1949" spans="9:17" x14ac:dyDescent="0.25">
      <c r="N1949" s="8" t="str">
        <f>_xlfn.IFNA(VLOOKUP(C1949,'Points and Classes'!D:E,2,FALSE),"")</f>
        <v/>
      </c>
      <c r="O1949" s="8">
        <v>0</v>
      </c>
      <c r="P1949" s="8">
        <f>_xlfn.IFNA(VLOOKUP(N1949&amp;G1949,'By Class Overall'!A:F,6,FALSE),0)</f>
        <v>0</v>
      </c>
      <c r="Q1949" s="8">
        <f>_xlfn.IFNA(VLOOKUP(N1949&amp;G1949,'By Class Overall'!A:G,7,FALSE),0)</f>
        <v>0</v>
      </c>
    </row>
    <row r="1950" spans="9:17" x14ac:dyDescent="0.25">
      <c r="N1950" s="8" t="str">
        <f>_xlfn.IFNA(VLOOKUP(C1950,'Points and Classes'!D:E,2,FALSE),"")</f>
        <v/>
      </c>
      <c r="O1950" s="8">
        <v>0</v>
      </c>
      <c r="P1950" s="8">
        <f>_xlfn.IFNA(VLOOKUP(N1950&amp;G1950,'By Class Overall'!A:F,6,FALSE),0)</f>
        <v>0</v>
      </c>
      <c r="Q1950" s="8">
        <f>_xlfn.IFNA(VLOOKUP(N1950&amp;G1950,'By Class Overall'!A:G,7,FALSE),0)</f>
        <v>0</v>
      </c>
    </row>
    <row r="1951" spans="9:17" x14ac:dyDescent="0.25">
      <c r="N1951" s="8" t="str">
        <f>_xlfn.IFNA(VLOOKUP(C1951,'Points and Classes'!D:E,2,FALSE),"")</f>
        <v/>
      </c>
      <c r="O1951" s="8">
        <v>0</v>
      </c>
      <c r="P1951" s="8">
        <f>_xlfn.IFNA(VLOOKUP(N1951&amp;G1951,'By Class Overall'!A:F,6,FALSE),0)</f>
        <v>0</v>
      </c>
      <c r="Q1951" s="8">
        <f>_xlfn.IFNA(VLOOKUP(N1951&amp;G1951,'By Class Overall'!A:G,7,FALSE),0)</f>
        <v>0</v>
      </c>
    </row>
    <row r="1952" spans="9:17" x14ac:dyDescent="0.25">
      <c r="N1952" s="8" t="str">
        <f>_xlfn.IFNA(VLOOKUP(C1952,'Points and Classes'!D:E,2,FALSE),"")</f>
        <v/>
      </c>
      <c r="O1952" s="8">
        <v>0</v>
      </c>
      <c r="P1952" s="8">
        <f>_xlfn.IFNA(VLOOKUP(N1952&amp;G1952,'By Class Overall'!A:F,6,FALSE),0)</f>
        <v>0</v>
      </c>
      <c r="Q1952" s="8">
        <f>_xlfn.IFNA(VLOOKUP(N1952&amp;G1952,'By Class Overall'!A:G,7,FALSE),0)</f>
        <v>0</v>
      </c>
    </row>
    <row r="1953" spans="9:17" x14ac:dyDescent="0.25">
      <c r="N1953" s="8" t="str">
        <f>_xlfn.IFNA(VLOOKUP(C1953,'Points and Classes'!D:E,2,FALSE),"")</f>
        <v/>
      </c>
      <c r="O1953" s="8">
        <v>0</v>
      </c>
      <c r="P1953" s="8">
        <f>_xlfn.IFNA(VLOOKUP(N1953&amp;G1953,'By Class Overall'!A:F,6,FALSE),0)</f>
        <v>0</v>
      </c>
      <c r="Q1953" s="8">
        <f>_xlfn.IFNA(VLOOKUP(N1953&amp;G1953,'By Class Overall'!A:G,7,FALSE),0)</f>
        <v>0</v>
      </c>
    </row>
    <row r="1954" spans="9:17" x14ac:dyDescent="0.25">
      <c r="N1954" s="8" t="str">
        <f>_xlfn.IFNA(VLOOKUP(C1954,'Points and Classes'!D:E,2,FALSE),"")</f>
        <v/>
      </c>
      <c r="O1954" s="8">
        <v>0</v>
      </c>
      <c r="P1954" s="8">
        <f>_xlfn.IFNA(VLOOKUP(N1954&amp;G1954,'By Class Overall'!A:F,6,FALSE),0)</f>
        <v>0</v>
      </c>
      <c r="Q1954" s="8">
        <f>_xlfn.IFNA(VLOOKUP(N1954&amp;G1954,'By Class Overall'!A:G,7,FALSE),0)</f>
        <v>0</v>
      </c>
    </row>
    <row r="1955" spans="9:17" x14ac:dyDescent="0.25">
      <c r="I1955" s="9"/>
      <c r="N1955" s="8" t="str">
        <f>_xlfn.IFNA(VLOOKUP(C1955,'Points and Classes'!D:E,2,FALSE),"")</f>
        <v/>
      </c>
      <c r="O1955" s="8">
        <v>50</v>
      </c>
      <c r="P1955" s="8">
        <f>_xlfn.IFNA(VLOOKUP(N1955&amp;G1955,'By Class Overall'!A:F,6,FALSE),0)</f>
        <v>0</v>
      </c>
      <c r="Q1955" s="8">
        <f>_xlfn.IFNA(VLOOKUP(N1955&amp;G1955,'By Class Overall'!A:G,7,FALSE),0)</f>
        <v>0</v>
      </c>
    </row>
    <row r="1956" spans="9:17" x14ac:dyDescent="0.25">
      <c r="I1956" s="9"/>
      <c r="N1956" s="8" t="str">
        <f>_xlfn.IFNA(VLOOKUP(C1956,'Points and Classes'!D:E,2,FALSE),"")</f>
        <v/>
      </c>
      <c r="O1956" s="8">
        <v>40</v>
      </c>
      <c r="P1956" s="8">
        <f>_xlfn.IFNA(VLOOKUP(N1956&amp;G1956,'By Class Overall'!A:F,6,FALSE),0)</f>
        <v>0</v>
      </c>
      <c r="Q1956" s="8">
        <f>_xlfn.IFNA(VLOOKUP(N1956&amp;G1956,'By Class Overall'!A:G,7,FALSE),0)</f>
        <v>0</v>
      </c>
    </row>
    <row r="1957" spans="9:17" x14ac:dyDescent="0.25">
      <c r="I1957" s="9"/>
      <c r="N1957" s="8" t="str">
        <f>_xlfn.IFNA(VLOOKUP(C1957,'Points and Classes'!D:E,2,FALSE),"")</f>
        <v/>
      </c>
      <c r="O1957" s="8">
        <v>32</v>
      </c>
      <c r="P1957" s="8">
        <f>_xlfn.IFNA(VLOOKUP(N1957&amp;G1957,'By Class Overall'!A:F,6,FALSE),0)</f>
        <v>0</v>
      </c>
      <c r="Q1957" s="8">
        <f>_xlfn.IFNA(VLOOKUP(N1957&amp;G1957,'By Class Overall'!A:G,7,FALSE),0)</f>
        <v>0</v>
      </c>
    </row>
    <row r="1958" spans="9:17" x14ac:dyDescent="0.25">
      <c r="I1958" s="9"/>
      <c r="N1958" s="8" t="str">
        <f>_xlfn.IFNA(VLOOKUP(C1958,'Points and Classes'!D:E,2,FALSE),"")</f>
        <v/>
      </c>
      <c r="O1958" s="8">
        <v>26</v>
      </c>
      <c r="P1958" s="8">
        <f>_xlfn.IFNA(VLOOKUP(N1958&amp;G1958,'By Class Overall'!A:F,6,FALSE),0)</f>
        <v>0</v>
      </c>
      <c r="Q1958" s="8">
        <f>_xlfn.IFNA(VLOOKUP(N1958&amp;G1958,'By Class Overall'!A:G,7,FALSE),0)</f>
        <v>0</v>
      </c>
    </row>
    <row r="1959" spans="9:17" x14ac:dyDescent="0.25">
      <c r="I1959" s="9"/>
      <c r="N1959" s="8" t="str">
        <f>_xlfn.IFNA(VLOOKUP(C1959,'Points and Classes'!D:E,2,FALSE),"")</f>
        <v/>
      </c>
      <c r="O1959" s="8">
        <v>22</v>
      </c>
      <c r="P1959" s="8">
        <f>_xlfn.IFNA(VLOOKUP(N1959&amp;G1959,'By Class Overall'!A:F,6,FALSE),0)</f>
        <v>0</v>
      </c>
      <c r="Q1959" s="8">
        <f>_xlfn.IFNA(VLOOKUP(N1959&amp;G1959,'By Class Overall'!A:G,7,FALSE),0)</f>
        <v>0</v>
      </c>
    </row>
    <row r="1960" spans="9:17" x14ac:dyDescent="0.25">
      <c r="I1960" s="9"/>
      <c r="N1960" s="8" t="str">
        <f>_xlfn.IFNA(VLOOKUP(C1960,'Points and Classes'!D:E,2,FALSE),"")</f>
        <v/>
      </c>
      <c r="O1960" s="8">
        <v>20</v>
      </c>
      <c r="P1960" s="8">
        <f>_xlfn.IFNA(VLOOKUP(N1960&amp;G1960,'By Class Overall'!A:F,6,FALSE),0)</f>
        <v>0</v>
      </c>
      <c r="Q1960" s="8">
        <f>_xlfn.IFNA(VLOOKUP(N1960&amp;G1960,'By Class Overall'!A:G,7,FALSE),0)</f>
        <v>0</v>
      </c>
    </row>
    <row r="1961" spans="9:17" x14ac:dyDescent="0.25">
      <c r="I1961" s="9"/>
      <c r="N1961" s="8" t="str">
        <f>_xlfn.IFNA(VLOOKUP(C1961,'Points and Classes'!D:E,2,FALSE),"")</f>
        <v/>
      </c>
      <c r="O1961" s="8">
        <v>18</v>
      </c>
      <c r="P1961" s="8">
        <f>_xlfn.IFNA(VLOOKUP(N1961&amp;G1961,'By Class Overall'!A:F,6,FALSE),0)</f>
        <v>0</v>
      </c>
      <c r="Q1961" s="8">
        <f>_xlfn.IFNA(VLOOKUP(N1961&amp;G1961,'By Class Overall'!A:G,7,FALSE),0)</f>
        <v>0</v>
      </c>
    </row>
    <row r="1962" spans="9:17" x14ac:dyDescent="0.25">
      <c r="I1962" s="9"/>
      <c r="N1962" s="8" t="str">
        <f>_xlfn.IFNA(VLOOKUP(C1962,'Points and Classes'!D:E,2,FALSE),"")</f>
        <v/>
      </c>
      <c r="O1962" s="8">
        <v>16</v>
      </c>
      <c r="P1962" s="8">
        <f>_xlfn.IFNA(VLOOKUP(N1962&amp;G1962,'By Class Overall'!A:F,6,FALSE),0)</f>
        <v>0</v>
      </c>
      <c r="Q1962" s="8">
        <f>_xlfn.IFNA(VLOOKUP(N1962&amp;G1962,'By Class Overall'!A:G,7,FALSE),0)</f>
        <v>0</v>
      </c>
    </row>
    <row r="1963" spans="9:17" x14ac:dyDescent="0.25">
      <c r="I1963" s="9"/>
      <c r="N1963" s="8" t="str">
        <f>_xlfn.IFNA(VLOOKUP(C1963,'Points and Classes'!D:E,2,FALSE),"")</f>
        <v/>
      </c>
      <c r="O1963" s="8">
        <v>14</v>
      </c>
      <c r="P1963" s="8">
        <f>_xlfn.IFNA(VLOOKUP(N1963&amp;G1963,'By Class Overall'!A:F,6,FALSE),0)</f>
        <v>0</v>
      </c>
      <c r="Q1963" s="8">
        <f>_xlfn.IFNA(VLOOKUP(N1963&amp;G1963,'By Class Overall'!A:G,7,FALSE),0)</f>
        <v>0</v>
      </c>
    </row>
    <row r="1964" spans="9:17" x14ac:dyDescent="0.25">
      <c r="I1964" s="9"/>
      <c r="N1964" s="8" t="str">
        <f>_xlfn.IFNA(VLOOKUP(C1964,'Points and Classes'!D:E,2,FALSE),"")</f>
        <v/>
      </c>
      <c r="O1964" s="8">
        <v>12</v>
      </c>
      <c r="P1964" s="8">
        <f>_xlfn.IFNA(VLOOKUP(N1964&amp;G1964,'By Class Overall'!A:F,6,FALSE),0)</f>
        <v>0</v>
      </c>
      <c r="Q1964" s="8">
        <f>_xlfn.IFNA(VLOOKUP(N1964&amp;G1964,'By Class Overall'!A:G,7,FALSE),0)</f>
        <v>0</v>
      </c>
    </row>
    <row r="1965" spans="9:17" x14ac:dyDescent="0.25">
      <c r="I1965" s="9"/>
      <c r="N1965" s="8" t="str">
        <f>_xlfn.IFNA(VLOOKUP(C1965,'Points and Classes'!D:E,2,FALSE),"")</f>
        <v/>
      </c>
      <c r="O1965" s="8">
        <v>10</v>
      </c>
      <c r="P1965" s="8">
        <f>_xlfn.IFNA(VLOOKUP(N1965&amp;G1965,'By Class Overall'!A:F,6,FALSE),0)</f>
        <v>0</v>
      </c>
      <c r="Q1965" s="8">
        <f>_xlfn.IFNA(VLOOKUP(N1965&amp;G1965,'By Class Overall'!A:G,7,FALSE),0)</f>
        <v>0</v>
      </c>
    </row>
    <row r="1966" spans="9:17" x14ac:dyDescent="0.25">
      <c r="I1966" s="9"/>
      <c r="N1966" s="8" t="str">
        <f>_xlfn.IFNA(VLOOKUP(C1966,'Points and Classes'!D:E,2,FALSE),"")</f>
        <v/>
      </c>
      <c r="O1966" s="8">
        <v>9</v>
      </c>
      <c r="P1966" s="8">
        <f>_xlfn.IFNA(VLOOKUP(N1966&amp;G1966,'By Class Overall'!A:F,6,FALSE),0)</f>
        <v>0</v>
      </c>
      <c r="Q1966" s="8">
        <f>_xlfn.IFNA(VLOOKUP(N1966&amp;G1966,'By Class Overall'!A:G,7,FALSE),0)</f>
        <v>0</v>
      </c>
    </row>
    <row r="1967" spans="9:17" x14ac:dyDescent="0.25">
      <c r="I1967" s="9"/>
      <c r="N1967" s="8" t="str">
        <f>_xlfn.IFNA(VLOOKUP(C1967,'Points and Classes'!D:E,2,FALSE),"")</f>
        <v/>
      </c>
      <c r="O1967" s="8">
        <v>8</v>
      </c>
      <c r="P1967" s="8">
        <f>_xlfn.IFNA(VLOOKUP(N1967&amp;G1967,'By Class Overall'!A:F,6,FALSE),0)</f>
        <v>0</v>
      </c>
      <c r="Q1967" s="8">
        <f>_xlfn.IFNA(VLOOKUP(N1967&amp;G1967,'By Class Overall'!A:G,7,FALSE),0)</f>
        <v>0</v>
      </c>
    </row>
    <row r="1968" spans="9:17" x14ac:dyDescent="0.25">
      <c r="I1968" s="9"/>
      <c r="N1968" s="8" t="str">
        <f>_xlfn.IFNA(VLOOKUP(C1968,'Points and Classes'!D:E,2,FALSE),"")</f>
        <v/>
      </c>
      <c r="O1968" s="8">
        <v>7</v>
      </c>
      <c r="P1968" s="8">
        <f>_xlfn.IFNA(VLOOKUP(N1968&amp;G1968,'By Class Overall'!A:F,6,FALSE),0)</f>
        <v>0</v>
      </c>
      <c r="Q1968" s="8">
        <f>_xlfn.IFNA(VLOOKUP(N1968&amp;G1968,'By Class Overall'!A:G,7,FALSE),0)</f>
        <v>0</v>
      </c>
    </row>
    <row r="1969" spans="9:17" x14ac:dyDescent="0.25">
      <c r="I1969" s="9"/>
      <c r="N1969" s="8" t="str">
        <f>_xlfn.IFNA(VLOOKUP(C1969,'Points and Classes'!D:E,2,FALSE),"")</f>
        <v/>
      </c>
      <c r="O1969" s="8">
        <v>6</v>
      </c>
      <c r="P1969" s="8">
        <f>_xlfn.IFNA(VLOOKUP(N1969&amp;G1969,'By Class Overall'!A:F,6,FALSE),0)</f>
        <v>0</v>
      </c>
      <c r="Q1969" s="8">
        <f>_xlfn.IFNA(VLOOKUP(N1969&amp;G1969,'By Class Overall'!A:G,7,FALSE),0)</f>
        <v>0</v>
      </c>
    </row>
    <row r="1970" spans="9:17" x14ac:dyDescent="0.25">
      <c r="I1970" s="9"/>
      <c r="N1970" s="8" t="str">
        <f>_xlfn.IFNA(VLOOKUP(C1970,'Points and Classes'!D:E,2,FALSE),"")</f>
        <v/>
      </c>
      <c r="O1970" s="8">
        <v>5</v>
      </c>
      <c r="P1970" s="8">
        <f>_xlfn.IFNA(VLOOKUP(N1970&amp;G1970,'By Class Overall'!A:F,6,FALSE),0)</f>
        <v>0</v>
      </c>
      <c r="Q1970" s="8">
        <f>_xlfn.IFNA(VLOOKUP(N1970&amp;G1970,'By Class Overall'!A:G,7,FALSE),0)</f>
        <v>0</v>
      </c>
    </row>
    <row r="1971" spans="9:17" x14ac:dyDescent="0.25">
      <c r="I1971" s="9"/>
      <c r="N1971" s="8" t="str">
        <f>_xlfn.IFNA(VLOOKUP(C1971,'Points and Classes'!D:E,2,FALSE),"")</f>
        <v/>
      </c>
      <c r="O1971" s="8">
        <v>4</v>
      </c>
      <c r="P1971" s="8">
        <f>_xlfn.IFNA(VLOOKUP(N1971&amp;G1971,'By Class Overall'!A:F,6,FALSE),0)</f>
        <v>0</v>
      </c>
      <c r="Q1971" s="8">
        <f>_xlfn.IFNA(VLOOKUP(N1971&amp;G1971,'By Class Overall'!A:G,7,FALSE),0)</f>
        <v>0</v>
      </c>
    </row>
    <row r="1972" spans="9:17" x14ac:dyDescent="0.25">
      <c r="I1972" s="9"/>
      <c r="N1972" s="8" t="str">
        <f>_xlfn.IFNA(VLOOKUP(C1972,'Points and Classes'!D:E,2,FALSE),"")</f>
        <v/>
      </c>
      <c r="O1972" s="8">
        <v>3</v>
      </c>
      <c r="P1972" s="8">
        <f>_xlfn.IFNA(VLOOKUP(N1972&amp;G1972,'By Class Overall'!A:F,6,FALSE),0)</f>
        <v>0</v>
      </c>
      <c r="Q1972" s="8">
        <f>_xlfn.IFNA(VLOOKUP(N1972&amp;G1972,'By Class Overall'!A:G,7,FALSE),0)</f>
        <v>0</v>
      </c>
    </row>
    <row r="1973" spans="9:17" x14ac:dyDescent="0.25">
      <c r="I1973" s="9"/>
      <c r="N1973" s="8" t="str">
        <f>_xlfn.IFNA(VLOOKUP(C1973,'Points and Classes'!D:E,2,FALSE),"")</f>
        <v/>
      </c>
      <c r="O1973" s="8">
        <v>2</v>
      </c>
      <c r="P1973" s="8">
        <f>_xlfn.IFNA(VLOOKUP(N1973&amp;G1973,'By Class Overall'!A:F,6,FALSE),0)</f>
        <v>0</v>
      </c>
      <c r="Q1973" s="8">
        <f>_xlfn.IFNA(VLOOKUP(N1973&amp;G1973,'By Class Overall'!A:G,7,FALSE),0)</f>
        <v>0</v>
      </c>
    </row>
    <row r="1974" spans="9:17" x14ac:dyDescent="0.25">
      <c r="I1974" s="9"/>
      <c r="N1974" s="8" t="str">
        <f>_xlfn.IFNA(VLOOKUP(C1974,'Points and Classes'!D:E,2,FALSE),"")</f>
        <v/>
      </c>
      <c r="O1974" s="8">
        <v>1</v>
      </c>
      <c r="P1974" s="8">
        <f>_xlfn.IFNA(VLOOKUP(N1974&amp;G1974,'By Class Overall'!A:F,6,FALSE),0)</f>
        <v>0</v>
      </c>
      <c r="Q1974" s="8">
        <f>_xlfn.IFNA(VLOOKUP(N1974&amp;G1974,'By Class Overall'!A:G,7,FALSE),0)</f>
        <v>0</v>
      </c>
    </row>
    <row r="1975" spans="9:17" x14ac:dyDescent="0.25">
      <c r="I1975" s="9"/>
      <c r="N1975" s="8" t="str">
        <f>_xlfn.IFNA(VLOOKUP(C1975,'Points and Classes'!D:E,2,FALSE),"")</f>
        <v/>
      </c>
      <c r="O1975" s="8">
        <v>0</v>
      </c>
      <c r="P1975" s="8">
        <f>_xlfn.IFNA(VLOOKUP(N1975&amp;G1975,'By Class Overall'!A:F,6,FALSE),0)</f>
        <v>0</v>
      </c>
      <c r="Q1975" s="8">
        <f>_xlfn.IFNA(VLOOKUP(N1975&amp;G1975,'By Class Overall'!A:G,7,FALSE),0)</f>
        <v>0</v>
      </c>
    </row>
    <row r="1976" spans="9:17" x14ac:dyDescent="0.25">
      <c r="I1976" s="9"/>
      <c r="N1976" s="8" t="str">
        <f>_xlfn.IFNA(VLOOKUP(C1976,'Points and Classes'!D:E,2,FALSE),"")</f>
        <v/>
      </c>
      <c r="O1976" s="8">
        <v>0</v>
      </c>
      <c r="P1976" s="8">
        <f>_xlfn.IFNA(VLOOKUP(N1976&amp;G1976,'By Class Overall'!A:F,6,FALSE),0)</f>
        <v>0</v>
      </c>
      <c r="Q1976" s="8">
        <f>_xlfn.IFNA(VLOOKUP(N1976&amp;G1976,'By Class Overall'!A:G,7,FALSE),0)</f>
        <v>0</v>
      </c>
    </row>
    <row r="1977" spans="9:17" x14ac:dyDescent="0.25">
      <c r="I1977" s="9"/>
      <c r="N1977" s="8" t="str">
        <f>_xlfn.IFNA(VLOOKUP(C1977,'Points and Classes'!D:E,2,FALSE),"")</f>
        <v/>
      </c>
      <c r="O1977" s="8">
        <v>0</v>
      </c>
      <c r="P1977" s="8">
        <f>_xlfn.IFNA(VLOOKUP(N1977&amp;G1977,'By Class Overall'!A:F,6,FALSE),0)</f>
        <v>0</v>
      </c>
      <c r="Q1977" s="8">
        <f>_xlfn.IFNA(VLOOKUP(N1977&amp;G1977,'By Class Overall'!A:G,7,FALSE),0)</f>
        <v>0</v>
      </c>
    </row>
    <row r="1978" spans="9:17" x14ac:dyDescent="0.25">
      <c r="I1978" s="9"/>
      <c r="N1978" s="8" t="str">
        <f>_xlfn.IFNA(VLOOKUP(C1978,'Points and Classes'!D:E,2,FALSE),"")</f>
        <v/>
      </c>
      <c r="O1978" s="8">
        <v>0</v>
      </c>
      <c r="P1978" s="8">
        <f>_xlfn.IFNA(VLOOKUP(N1978&amp;G1978,'By Class Overall'!A:F,6,FALSE),0)</f>
        <v>0</v>
      </c>
      <c r="Q1978" s="8">
        <f>_xlfn.IFNA(VLOOKUP(N1978&amp;G1978,'By Class Overall'!A:G,7,FALSE),0)</f>
        <v>0</v>
      </c>
    </row>
    <row r="1979" spans="9:17" x14ac:dyDescent="0.25">
      <c r="I1979" s="9"/>
      <c r="N1979" s="8" t="str">
        <f>_xlfn.IFNA(VLOOKUP(C1979,'Points and Classes'!D:E,2,FALSE),"")</f>
        <v/>
      </c>
      <c r="O1979" s="8">
        <v>0</v>
      </c>
      <c r="P1979" s="8">
        <f>_xlfn.IFNA(VLOOKUP(N1979&amp;G1979,'By Class Overall'!A:F,6,FALSE),0)</f>
        <v>0</v>
      </c>
      <c r="Q1979" s="8">
        <f>_xlfn.IFNA(VLOOKUP(N1979&amp;G1979,'By Class Overall'!A:G,7,FALSE),0)</f>
        <v>0</v>
      </c>
    </row>
    <row r="1980" spans="9:17" x14ac:dyDescent="0.25">
      <c r="I1980" s="9"/>
      <c r="N1980" s="8" t="str">
        <f>_xlfn.IFNA(VLOOKUP(C1980,'Points and Classes'!D:E,2,FALSE),"")</f>
        <v/>
      </c>
      <c r="O1980" s="8">
        <v>0</v>
      </c>
      <c r="P1980" s="8">
        <f>_xlfn.IFNA(VLOOKUP(N1980&amp;G1980,'By Class Overall'!A:F,6,FALSE),0)</f>
        <v>0</v>
      </c>
      <c r="Q1980" s="8">
        <f>_xlfn.IFNA(VLOOKUP(N1980&amp;G1980,'By Class Overall'!A:G,7,FALSE),0)</f>
        <v>0</v>
      </c>
    </row>
    <row r="1981" spans="9:17" x14ac:dyDescent="0.25">
      <c r="I1981" s="9"/>
      <c r="J1981" s="9"/>
      <c r="N1981" s="8" t="str">
        <f>_xlfn.IFNA(VLOOKUP(C1981,'Points and Classes'!D:E,2,FALSE),"")</f>
        <v/>
      </c>
      <c r="O1981" s="8">
        <v>0</v>
      </c>
      <c r="P1981" s="8">
        <f>_xlfn.IFNA(VLOOKUP(N1981&amp;G1981,'By Class Overall'!A:F,6,FALSE),0)</f>
        <v>0</v>
      </c>
      <c r="Q1981" s="8">
        <f>_xlfn.IFNA(VLOOKUP(N1981&amp;G1981,'By Class Overall'!A:G,7,FALSE),0)</f>
        <v>0</v>
      </c>
    </row>
    <row r="1982" spans="9:17" x14ac:dyDescent="0.25">
      <c r="I1982" s="9"/>
      <c r="J1982" s="9"/>
      <c r="N1982" s="8" t="str">
        <f>_xlfn.IFNA(VLOOKUP(C1982,'Points and Classes'!D:E,2,FALSE),"")</f>
        <v/>
      </c>
      <c r="O1982" s="8">
        <v>0</v>
      </c>
      <c r="P1982" s="8">
        <f>_xlfn.IFNA(VLOOKUP(N1982&amp;G1982,'By Class Overall'!A:F,6,FALSE),0)</f>
        <v>0</v>
      </c>
      <c r="Q1982" s="8">
        <f>_xlfn.IFNA(VLOOKUP(N1982&amp;G1982,'By Class Overall'!A:G,7,FALSE),0)</f>
        <v>0</v>
      </c>
    </row>
    <row r="1983" spans="9:17" x14ac:dyDescent="0.25">
      <c r="I1983" s="9"/>
      <c r="J1983" s="9"/>
      <c r="N1983" s="8" t="str">
        <f>_xlfn.IFNA(VLOOKUP(C1983,'Points and Classes'!D:E,2,FALSE),"")</f>
        <v/>
      </c>
      <c r="O1983" s="8">
        <v>0</v>
      </c>
      <c r="P1983" s="8">
        <f>_xlfn.IFNA(VLOOKUP(N1983&amp;G1983,'By Class Overall'!A:F,6,FALSE),0)</f>
        <v>0</v>
      </c>
      <c r="Q1983" s="8">
        <f>_xlfn.IFNA(VLOOKUP(N1983&amp;G1983,'By Class Overall'!A:G,7,FALSE),0)</f>
        <v>0</v>
      </c>
    </row>
    <row r="1984" spans="9:17" x14ac:dyDescent="0.25">
      <c r="I1984" s="9"/>
      <c r="J1984" s="9"/>
      <c r="N1984" s="8" t="str">
        <f>_xlfn.IFNA(VLOOKUP(C1984,'Points and Classes'!D:E,2,FALSE),"")</f>
        <v/>
      </c>
      <c r="O1984" s="8">
        <v>0</v>
      </c>
      <c r="P1984" s="8">
        <f>_xlfn.IFNA(VLOOKUP(N1984&amp;G1984,'By Class Overall'!A:F,6,FALSE),0)</f>
        <v>0</v>
      </c>
      <c r="Q1984" s="8">
        <f>_xlfn.IFNA(VLOOKUP(N1984&amp;G1984,'By Class Overall'!A:G,7,FALSE),0)</f>
        <v>0</v>
      </c>
    </row>
    <row r="1985" spans="9:17" x14ac:dyDescent="0.25">
      <c r="I1985" s="9"/>
      <c r="N1985" s="8" t="str">
        <f>_xlfn.IFNA(VLOOKUP(C1985,'Points and Classes'!D:E,2,FALSE),"")</f>
        <v/>
      </c>
      <c r="O1985" s="8">
        <v>0</v>
      </c>
      <c r="P1985" s="8">
        <f>_xlfn.IFNA(VLOOKUP(N1985&amp;G1985,'By Class Overall'!A:F,6,FALSE),0)</f>
        <v>0</v>
      </c>
      <c r="Q1985" s="8">
        <f>_xlfn.IFNA(VLOOKUP(N1985&amp;G1985,'By Class Overall'!A:G,7,FALSE),0)</f>
        <v>0</v>
      </c>
    </row>
    <row r="1986" spans="9:17" x14ac:dyDescent="0.25">
      <c r="N1986" s="8" t="str">
        <f>_xlfn.IFNA(VLOOKUP(C1986,'Points and Classes'!D:E,2,FALSE),"")</f>
        <v/>
      </c>
      <c r="O1986" s="8">
        <v>0</v>
      </c>
      <c r="P1986" s="8">
        <f>_xlfn.IFNA(VLOOKUP(N1986&amp;G1986,'By Class Overall'!A:F,6,FALSE),0)</f>
        <v>0</v>
      </c>
      <c r="Q1986" s="8">
        <f>_xlfn.IFNA(VLOOKUP(N1986&amp;G1986,'By Class Overall'!A:G,7,FALSE),0)</f>
        <v>0</v>
      </c>
    </row>
    <row r="1987" spans="9:17" x14ac:dyDescent="0.25">
      <c r="N1987" s="8" t="str">
        <f>_xlfn.IFNA(VLOOKUP(C1987,'Points and Classes'!D:E,2,FALSE),"")</f>
        <v/>
      </c>
      <c r="O1987" s="8">
        <v>0</v>
      </c>
      <c r="P1987" s="8">
        <f>_xlfn.IFNA(VLOOKUP(N1987&amp;G1987,'By Class Overall'!A:F,6,FALSE),0)</f>
        <v>0</v>
      </c>
      <c r="Q1987" s="8">
        <f>_xlfn.IFNA(VLOOKUP(N1987&amp;G1987,'By Class Overall'!A:G,7,FALSE),0)</f>
        <v>0</v>
      </c>
    </row>
    <row r="1988" spans="9:17" x14ac:dyDescent="0.25">
      <c r="N1988" s="8" t="str">
        <f>_xlfn.IFNA(VLOOKUP(C1988,'Points and Classes'!D:E,2,FALSE),"")</f>
        <v/>
      </c>
      <c r="O1988" s="8">
        <v>0</v>
      </c>
      <c r="P1988" s="8">
        <f>_xlfn.IFNA(VLOOKUP(N1988&amp;G1988,'By Class Overall'!A:F,6,FALSE),0)</f>
        <v>0</v>
      </c>
      <c r="Q1988" s="8">
        <f>_xlfn.IFNA(VLOOKUP(N1988&amp;G1988,'By Class Overall'!A:G,7,FALSE),0)</f>
        <v>0</v>
      </c>
    </row>
    <row r="1989" spans="9:17" x14ac:dyDescent="0.25">
      <c r="N1989" s="8" t="str">
        <f>_xlfn.IFNA(VLOOKUP(C1989,'Points and Classes'!D:E,2,FALSE),"")</f>
        <v/>
      </c>
      <c r="O1989" s="8">
        <v>0</v>
      </c>
      <c r="P1989" s="8">
        <f>_xlfn.IFNA(VLOOKUP(N1989&amp;G1989,'By Class Overall'!A:F,6,FALSE),0)</f>
        <v>0</v>
      </c>
      <c r="Q1989" s="8">
        <f>_xlfn.IFNA(VLOOKUP(N1989&amp;G1989,'By Class Overall'!A:G,7,FALSE),0)</f>
        <v>0</v>
      </c>
    </row>
    <row r="1990" spans="9:17" x14ac:dyDescent="0.25">
      <c r="N1990" s="8" t="str">
        <f>_xlfn.IFNA(VLOOKUP(C1990,'Points and Classes'!D:E,2,FALSE),"")</f>
        <v/>
      </c>
      <c r="O1990" s="8">
        <v>0</v>
      </c>
      <c r="P1990" s="8">
        <f>_xlfn.IFNA(VLOOKUP(N1990&amp;G1990,'By Class Overall'!A:F,6,FALSE),0)</f>
        <v>0</v>
      </c>
      <c r="Q1990" s="8">
        <f>_xlfn.IFNA(VLOOKUP(N1990&amp;G1990,'By Class Overall'!A:G,7,FALSE),0)</f>
        <v>0</v>
      </c>
    </row>
    <row r="1991" spans="9:17" x14ac:dyDescent="0.25">
      <c r="N1991" s="8" t="str">
        <f>_xlfn.IFNA(VLOOKUP(C1991,'Points and Classes'!D:E,2,FALSE),"")</f>
        <v/>
      </c>
      <c r="O1991" s="8">
        <v>0</v>
      </c>
      <c r="P1991" s="8">
        <f>_xlfn.IFNA(VLOOKUP(N1991&amp;G1991,'By Class Overall'!A:F,6,FALSE),0)</f>
        <v>0</v>
      </c>
      <c r="Q1991" s="8">
        <f>_xlfn.IFNA(VLOOKUP(N1991&amp;G1991,'By Class Overall'!A:G,7,FALSE),0)</f>
        <v>0</v>
      </c>
    </row>
    <row r="1992" spans="9:17" x14ac:dyDescent="0.25">
      <c r="N1992" s="8" t="str">
        <f>_xlfn.IFNA(VLOOKUP(C1992,'Points and Classes'!D:E,2,FALSE),"")</f>
        <v/>
      </c>
      <c r="O1992" s="8">
        <v>0</v>
      </c>
      <c r="P1992" s="8">
        <f>_xlfn.IFNA(VLOOKUP(N1992&amp;G1992,'By Class Overall'!A:F,6,FALSE),0)</f>
        <v>0</v>
      </c>
      <c r="Q1992" s="8">
        <f>_xlfn.IFNA(VLOOKUP(N1992&amp;G1992,'By Class Overall'!A:G,7,FALSE),0)</f>
        <v>0</v>
      </c>
    </row>
    <row r="1993" spans="9:17" x14ac:dyDescent="0.25">
      <c r="N1993" s="8" t="str">
        <f>_xlfn.IFNA(VLOOKUP(C1993,'Points and Classes'!D:E,2,FALSE),"")</f>
        <v/>
      </c>
      <c r="O1993" s="8">
        <v>0</v>
      </c>
      <c r="P1993" s="8">
        <f>_xlfn.IFNA(VLOOKUP(N1993&amp;G1993,'By Class Overall'!A:F,6,FALSE),0)</f>
        <v>0</v>
      </c>
      <c r="Q1993" s="8">
        <f>_xlfn.IFNA(VLOOKUP(N1993&amp;G1993,'By Class Overall'!A:G,7,FALSE),0)</f>
        <v>0</v>
      </c>
    </row>
    <row r="1994" spans="9:17" x14ac:dyDescent="0.25">
      <c r="N1994" s="8" t="str">
        <f>_xlfn.IFNA(VLOOKUP(C1994,'Points and Classes'!D:E,2,FALSE),"")</f>
        <v/>
      </c>
      <c r="O1994" s="8">
        <v>0</v>
      </c>
      <c r="P1994" s="8">
        <f>_xlfn.IFNA(VLOOKUP(N1994&amp;G1994,'By Class Overall'!A:F,6,FALSE),0)</f>
        <v>0</v>
      </c>
      <c r="Q1994" s="8">
        <f>_xlfn.IFNA(VLOOKUP(N1994&amp;G1994,'By Class Overall'!A:G,7,FALSE),0)</f>
        <v>0</v>
      </c>
    </row>
    <row r="1995" spans="9:17" x14ac:dyDescent="0.25">
      <c r="N1995" s="8" t="str">
        <f>_xlfn.IFNA(VLOOKUP(C1995,'Points and Classes'!D:E,2,FALSE),"")</f>
        <v/>
      </c>
      <c r="O1995" s="8">
        <v>0</v>
      </c>
      <c r="P1995" s="8">
        <f>_xlfn.IFNA(VLOOKUP(N1995&amp;G1995,'By Class Overall'!A:F,6,FALSE),0)</f>
        <v>0</v>
      </c>
      <c r="Q1995" s="8">
        <f>_xlfn.IFNA(VLOOKUP(N1995&amp;G1995,'By Class Overall'!A:G,7,FALSE),0)</f>
        <v>0</v>
      </c>
    </row>
    <row r="1996" spans="9:17" x14ac:dyDescent="0.25">
      <c r="I1996" s="9"/>
      <c r="N1996" s="8" t="str">
        <f>_xlfn.IFNA(VLOOKUP(C1996,'Points and Classes'!D:E,2,FALSE),"")</f>
        <v/>
      </c>
      <c r="O1996" s="8">
        <v>50</v>
      </c>
      <c r="P1996" s="8">
        <f>_xlfn.IFNA(VLOOKUP(N1996&amp;G1996,'By Class Overall'!A:F,6,FALSE),0)</f>
        <v>0</v>
      </c>
      <c r="Q1996" s="8">
        <f>_xlfn.IFNA(VLOOKUP(N1996&amp;G1996,'By Class Overall'!A:G,7,FALSE),0)</f>
        <v>0</v>
      </c>
    </row>
    <row r="1997" spans="9:17" x14ac:dyDescent="0.25">
      <c r="I1997" s="9"/>
      <c r="N1997" s="8" t="str">
        <f>_xlfn.IFNA(VLOOKUP(C1997,'Points and Classes'!D:E,2,FALSE),"")</f>
        <v/>
      </c>
      <c r="O1997" s="8">
        <v>40</v>
      </c>
      <c r="P1997" s="8">
        <f>_xlfn.IFNA(VLOOKUP(N1997&amp;G1997,'By Class Overall'!A:F,6,FALSE),0)</f>
        <v>0</v>
      </c>
      <c r="Q1997" s="8">
        <f>_xlfn.IFNA(VLOOKUP(N1997&amp;G1997,'By Class Overall'!A:G,7,FALSE),0)</f>
        <v>0</v>
      </c>
    </row>
    <row r="1998" spans="9:17" x14ac:dyDescent="0.25">
      <c r="I1998" s="9"/>
      <c r="N1998" s="8" t="str">
        <f>_xlfn.IFNA(VLOOKUP(C1998,'Points and Classes'!D:E,2,FALSE),"")</f>
        <v/>
      </c>
      <c r="O1998" s="8">
        <v>32</v>
      </c>
      <c r="P1998" s="8">
        <f>_xlfn.IFNA(VLOOKUP(N1998&amp;G1998,'By Class Overall'!A:F,6,FALSE),0)</f>
        <v>0</v>
      </c>
      <c r="Q1998" s="8">
        <f>_xlfn.IFNA(VLOOKUP(N1998&amp;G1998,'By Class Overall'!A:G,7,FALSE),0)</f>
        <v>0</v>
      </c>
    </row>
    <row r="1999" spans="9:17" x14ac:dyDescent="0.25">
      <c r="I1999" s="9"/>
      <c r="N1999" s="8" t="str">
        <f>_xlfn.IFNA(VLOOKUP(C1999,'Points and Classes'!D:E,2,FALSE),"")</f>
        <v/>
      </c>
      <c r="O1999" s="8">
        <v>26</v>
      </c>
      <c r="P1999" s="8">
        <f>_xlfn.IFNA(VLOOKUP(N1999&amp;G1999,'By Class Overall'!A:F,6,FALSE),0)</f>
        <v>0</v>
      </c>
      <c r="Q1999" s="8">
        <f>_xlfn.IFNA(VLOOKUP(N1999&amp;G1999,'By Class Overall'!A:G,7,FALSE),0)</f>
        <v>0</v>
      </c>
    </row>
    <row r="2000" spans="9:17" x14ac:dyDescent="0.25">
      <c r="I2000" s="9"/>
      <c r="N2000" s="8" t="str">
        <f>_xlfn.IFNA(VLOOKUP(C2000,'Points and Classes'!D:E,2,FALSE),"")</f>
        <v/>
      </c>
      <c r="O2000" s="8">
        <v>22</v>
      </c>
      <c r="P2000" s="8">
        <f>_xlfn.IFNA(VLOOKUP(N2000&amp;G2000,'By Class Overall'!A:F,6,FALSE),0)</f>
        <v>0</v>
      </c>
      <c r="Q2000" s="8">
        <f>_xlfn.IFNA(VLOOKUP(N2000&amp;G2000,'By Class Overall'!A:G,7,FALSE),0)</f>
        <v>0</v>
      </c>
    </row>
    <row r="2001" spans="9:17" x14ac:dyDescent="0.25">
      <c r="I2001" s="9"/>
      <c r="N2001" s="8" t="str">
        <f>_xlfn.IFNA(VLOOKUP(C2001,'Points and Classes'!D:E,2,FALSE),"")</f>
        <v/>
      </c>
      <c r="O2001" s="8">
        <v>20</v>
      </c>
      <c r="P2001" s="8">
        <f>_xlfn.IFNA(VLOOKUP(N2001&amp;G2001,'By Class Overall'!A:F,6,FALSE),0)</f>
        <v>0</v>
      </c>
      <c r="Q2001" s="8">
        <f>_xlfn.IFNA(VLOOKUP(N2001&amp;G2001,'By Class Overall'!A:G,7,FALSE),0)</f>
        <v>0</v>
      </c>
    </row>
    <row r="2002" spans="9:17" x14ac:dyDescent="0.25">
      <c r="I2002" s="9"/>
      <c r="N2002" s="8" t="str">
        <f>_xlfn.IFNA(VLOOKUP(C2002,'Points and Classes'!D:E,2,FALSE),"")</f>
        <v/>
      </c>
      <c r="O2002" s="8">
        <v>18</v>
      </c>
      <c r="P2002" s="8">
        <f>_xlfn.IFNA(VLOOKUP(N2002&amp;G2002,'By Class Overall'!A:F,6,FALSE),0)</f>
        <v>0</v>
      </c>
      <c r="Q2002" s="8">
        <f>_xlfn.IFNA(VLOOKUP(N2002&amp;G2002,'By Class Overall'!A:G,7,FALSE),0)</f>
        <v>0</v>
      </c>
    </row>
    <row r="2003" spans="9:17" x14ac:dyDescent="0.25">
      <c r="I2003" s="9"/>
      <c r="N2003" s="8" t="str">
        <f>_xlfn.IFNA(VLOOKUP(C2003,'Points and Classes'!D:E,2,FALSE),"")</f>
        <v/>
      </c>
      <c r="O2003" s="8">
        <v>16</v>
      </c>
      <c r="P2003" s="8">
        <f>_xlfn.IFNA(VLOOKUP(N2003&amp;G2003,'By Class Overall'!A:F,6,FALSE),0)</f>
        <v>0</v>
      </c>
      <c r="Q2003" s="8">
        <f>_xlfn.IFNA(VLOOKUP(N2003&amp;G2003,'By Class Overall'!A:G,7,FALSE),0)</f>
        <v>0</v>
      </c>
    </row>
    <row r="2004" spans="9:17" x14ac:dyDescent="0.25">
      <c r="I2004" s="9"/>
      <c r="N2004" s="8" t="str">
        <f>_xlfn.IFNA(VLOOKUP(C2004,'Points and Classes'!D:E,2,FALSE),"")</f>
        <v/>
      </c>
      <c r="O2004" s="8">
        <v>14</v>
      </c>
      <c r="P2004" s="8">
        <f>_xlfn.IFNA(VLOOKUP(N2004&amp;G2004,'By Class Overall'!A:F,6,FALSE),0)</f>
        <v>0</v>
      </c>
      <c r="Q2004" s="8">
        <f>_xlfn.IFNA(VLOOKUP(N2004&amp;G2004,'By Class Overall'!A:G,7,FALSE),0)</f>
        <v>0</v>
      </c>
    </row>
    <row r="2005" spans="9:17" x14ac:dyDescent="0.25">
      <c r="I2005" s="9"/>
      <c r="N2005" s="8" t="str">
        <f>_xlfn.IFNA(VLOOKUP(C2005,'Points and Classes'!D:E,2,FALSE),"")</f>
        <v/>
      </c>
      <c r="O2005" s="8">
        <v>12</v>
      </c>
      <c r="P2005" s="8">
        <f>_xlfn.IFNA(VLOOKUP(N2005&amp;G2005,'By Class Overall'!A:F,6,FALSE),0)</f>
        <v>0</v>
      </c>
      <c r="Q2005" s="8">
        <f>_xlfn.IFNA(VLOOKUP(N2005&amp;G2005,'By Class Overall'!A:G,7,FALSE),0)</f>
        <v>0</v>
      </c>
    </row>
    <row r="2006" spans="9:17" x14ac:dyDescent="0.25">
      <c r="I2006" s="9"/>
      <c r="N2006" s="8" t="str">
        <f>_xlfn.IFNA(VLOOKUP(C2006,'Points and Classes'!D:E,2,FALSE),"")</f>
        <v/>
      </c>
      <c r="O2006" s="8">
        <v>10</v>
      </c>
      <c r="P2006" s="8">
        <f>_xlfn.IFNA(VLOOKUP(N2006&amp;G2006,'By Class Overall'!A:F,6,FALSE),0)</f>
        <v>0</v>
      </c>
      <c r="Q2006" s="8">
        <f>_xlfn.IFNA(VLOOKUP(N2006&amp;G2006,'By Class Overall'!A:G,7,FALSE),0)</f>
        <v>0</v>
      </c>
    </row>
    <row r="2007" spans="9:17" x14ac:dyDescent="0.25">
      <c r="I2007" s="9"/>
      <c r="N2007" s="8" t="str">
        <f>_xlfn.IFNA(VLOOKUP(C2007,'Points and Classes'!D:E,2,FALSE),"")</f>
        <v/>
      </c>
      <c r="O2007" s="8">
        <v>9</v>
      </c>
      <c r="P2007" s="8">
        <f>_xlfn.IFNA(VLOOKUP(N2007&amp;G2007,'By Class Overall'!A:F,6,FALSE),0)</f>
        <v>0</v>
      </c>
      <c r="Q2007" s="8">
        <f>_xlfn.IFNA(VLOOKUP(N2007&amp;G2007,'By Class Overall'!A:G,7,FALSE),0)</f>
        <v>0</v>
      </c>
    </row>
    <row r="2008" spans="9:17" x14ac:dyDescent="0.25">
      <c r="I2008" s="9"/>
      <c r="N2008" s="8" t="str">
        <f>_xlfn.IFNA(VLOOKUP(C2008,'Points and Classes'!D:E,2,FALSE),"")</f>
        <v/>
      </c>
      <c r="O2008" s="8">
        <v>8</v>
      </c>
      <c r="P2008" s="8">
        <f>_xlfn.IFNA(VLOOKUP(N2008&amp;G2008,'By Class Overall'!A:F,6,FALSE),0)</f>
        <v>0</v>
      </c>
      <c r="Q2008" s="8">
        <f>_xlfn.IFNA(VLOOKUP(N2008&amp;G2008,'By Class Overall'!A:G,7,FALSE),0)</f>
        <v>0</v>
      </c>
    </row>
    <row r="2009" spans="9:17" x14ac:dyDescent="0.25">
      <c r="I2009" s="9"/>
      <c r="N2009" s="8" t="str">
        <f>_xlfn.IFNA(VLOOKUP(C2009,'Points and Classes'!D:E,2,FALSE),"")</f>
        <v/>
      </c>
      <c r="O2009" s="8">
        <v>7</v>
      </c>
      <c r="P2009" s="8">
        <f>_xlfn.IFNA(VLOOKUP(N2009&amp;G2009,'By Class Overall'!A:F,6,FALSE),0)</f>
        <v>0</v>
      </c>
      <c r="Q2009" s="8">
        <f>_xlfn.IFNA(VLOOKUP(N2009&amp;G2009,'By Class Overall'!A:G,7,FALSE),0)</f>
        <v>0</v>
      </c>
    </row>
    <row r="2010" spans="9:17" x14ac:dyDescent="0.25">
      <c r="I2010" s="9"/>
      <c r="N2010" s="8" t="str">
        <f>_xlfn.IFNA(VLOOKUP(C2010,'Points and Classes'!D:E,2,FALSE),"")</f>
        <v/>
      </c>
      <c r="O2010" s="8">
        <v>6</v>
      </c>
      <c r="P2010" s="8">
        <f>_xlfn.IFNA(VLOOKUP(N2010&amp;G2010,'By Class Overall'!A:F,6,FALSE),0)</f>
        <v>0</v>
      </c>
      <c r="Q2010" s="8">
        <f>_xlfn.IFNA(VLOOKUP(N2010&amp;G2010,'By Class Overall'!A:G,7,FALSE),0)</f>
        <v>0</v>
      </c>
    </row>
    <row r="2011" spans="9:17" x14ac:dyDescent="0.25">
      <c r="I2011" s="9"/>
      <c r="N2011" s="8" t="str">
        <f>_xlfn.IFNA(VLOOKUP(C2011,'Points and Classes'!D:E,2,FALSE),"")</f>
        <v/>
      </c>
      <c r="O2011" s="8">
        <v>5</v>
      </c>
      <c r="P2011" s="8">
        <f>_xlfn.IFNA(VLOOKUP(N2011&amp;G2011,'By Class Overall'!A:F,6,FALSE),0)</f>
        <v>0</v>
      </c>
      <c r="Q2011" s="8">
        <f>_xlfn.IFNA(VLOOKUP(N2011&amp;G2011,'By Class Overall'!A:G,7,FALSE),0)</f>
        <v>0</v>
      </c>
    </row>
    <row r="2012" spans="9:17" x14ac:dyDescent="0.25">
      <c r="I2012" s="9"/>
      <c r="N2012" s="8" t="str">
        <f>_xlfn.IFNA(VLOOKUP(C2012,'Points and Classes'!D:E,2,FALSE),"")</f>
        <v/>
      </c>
      <c r="O2012" s="8">
        <v>4</v>
      </c>
      <c r="P2012" s="8">
        <f>_xlfn.IFNA(VLOOKUP(N2012&amp;G2012,'By Class Overall'!A:F,6,FALSE),0)</f>
        <v>0</v>
      </c>
      <c r="Q2012" s="8">
        <f>_xlfn.IFNA(VLOOKUP(N2012&amp;G2012,'By Class Overall'!A:G,7,FALSE),0)</f>
        <v>0</v>
      </c>
    </row>
    <row r="2013" spans="9:17" x14ac:dyDescent="0.25">
      <c r="I2013" s="9"/>
      <c r="N2013" s="8" t="str">
        <f>_xlfn.IFNA(VLOOKUP(C2013,'Points and Classes'!D:E,2,FALSE),"")</f>
        <v/>
      </c>
      <c r="O2013" s="8">
        <v>3</v>
      </c>
      <c r="P2013" s="8">
        <f>_xlfn.IFNA(VLOOKUP(N2013&amp;G2013,'By Class Overall'!A:F,6,FALSE),0)</f>
        <v>0</v>
      </c>
      <c r="Q2013" s="8">
        <f>_xlfn.IFNA(VLOOKUP(N2013&amp;G2013,'By Class Overall'!A:G,7,FALSE),0)</f>
        <v>0</v>
      </c>
    </row>
    <row r="2014" spans="9:17" x14ac:dyDescent="0.25">
      <c r="N2014" s="8" t="str">
        <f>_xlfn.IFNA(VLOOKUP(C2014,'Points and Classes'!D:E,2,FALSE),"")</f>
        <v/>
      </c>
      <c r="O2014" s="8">
        <v>0</v>
      </c>
      <c r="P2014" s="8">
        <f>_xlfn.IFNA(VLOOKUP(N2014&amp;G2014,'By Class Overall'!A:F,6,FALSE),0)</f>
        <v>0</v>
      </c>
      <c r="Q2014" s="8">
        <f>_xlfn.IFNA(VLOOKUP(N2014&amp;G2014,'By Class Overall'!A:G,7,FALSE),0)</f>
        <v>0</v>
      </c>
    </row>
    <row r="2015" spans="9:17" x14ac:dyDescent="0.25">
      <c r="N2015" s="8" t="str">
        <f>_xlfn.IFNA(VLOOKUP(C2015,'Points and Classes'!D:E,2,FALSE),"")</f>
        <v/>
      </c>
      <c r="O2015" s="8">
        <v>0</v>
      </c>
      <c r="P2015" s="8">
        <f>_xlfn.IFNA(VLOOKUP(N2015&amp;G2015,'By Class Overall'!A:F,6,FALSE),0)</f>
        <v>0</v>
      </c>
      <c r="Q2015" s="8">
        <f>_xlfn.IFNA(VLOOKUP(N2015&amp;G2015,'By Class Overall'!A:G,7,FALSE),0)</f>
        <v>0</v>
      </c>
    </row>
    <row r="2016" spans="9:17" x14ac:dyDescent="0.25">
      <c r="N2016" s="8" t="str">
        <f>_xlfn.IFNA(VLOOKUP(C2016,'Points and Classes'!D:E,2,FALSE),"")</f>
        <v/>
      </c>
      <c r="O2016" s="8">
        <v>0</v>
      </c>
      <c r="P2016" s="8">
        <f>_xlfn.IFNA(VLOOKUP(N2016&amp;G2016,'By Class Overall'!A:F,6,FALSE),0)</f>
        <v>0</v>
      </c>
      <c r="Q2016" s="8">
        <f>_xlfn.IFNA(VLOOKUP(N2016&amp;G2016,'By Class Overall'!A:G,7,FALSE),0)</f>
        <v>0</v>
      </c>
    </row>
    <row r="2017" spans="9:17" x14ac:dyDescent="0.25">
      <c r="N2017" s="8" t="str">
        <f>_xlfn.IFNA(VLOOKUP(C2017,'Points and Classes'!D:E,2,FALSE),"")</f>
        <v/>
      </c>
      <c r="O2017" s="8">
        <v>0</v>
      </c>
      <c r="P2017" s="8">
        <f>_xlfn.IFNA(VLOOKUP(N2017&amp;G2017,'By Class Overall'!A:F,6,FALSE),0)</f>
        <v>0</v>
      </c>
      <c r="Q2017" s="8">
        <f>_xlfn.IFNA(VLOOKUP(N2017&amp;G2017,'By Class Overall'!A:G,7,FALSE),0)</f>
        <v>0</v>
      </c>
    </row>
    <row r="2018" spans="9:17" x14ac:dyDescent="0.25">
      <c r="N2018" s="8" t="str">
        <f>_xlfn.IFNA(VLOOKUP(C2018,'Points and Classes'!D:E,2,FALSE),"")</f>
        <v/>
      </c>
      <c r="O2018" s="8">
        <v>0</v>
      </c>
      <c r="P2018" s="8">
        <f>_xlfn.IFNA(VLOOKUP(N2018&amp;G2018,'By Class Overall'!A:F,6,FALSE),0)</f>
        <v>0</v>
      </c>
      <c r="Q2018" s="8">
        <f>_xlfn.IFNA(VLOOKUP(N2018&amp;G2018,'By Class Overall'!A:G,7,FALSE),0)</f>
        <v>0</v>
      </c>
    </row>
    <row r="2019" spans="9:17" x14ac:dyDescent="0.25">
      <c r="N2019" s="8" t="str">
        <f>_xlfn.IFNA(VLOOKUP(C2019,'Points and Classes'!D:E,2,FALSE),"")</f>
        <v/>
      </c>
      <c r="O2019" s="8">
        <v>0</v>
      </c>
      <c r="P2019" s="8">
        <f>_xlfn.IFNA(VLOOKUP(N2019&amp;G2019,'By Class Overall'!A:F,6,FALSE),0)</f>
        <v>0</v>
      </c>
      <c r="Q2019" s="8">
        <f>_xlfn.IFNA(VLOOKUP(N2019&amp;G2019,'By Class Overall'!A:G,7,FALSE),0)</f>
        <v>0</v>
      </c>
    </row>
    <row r="2020" spans="9:17" x14ac:dyDescent="0.25">
      <c r="N2020" s="8" t="str">
        <f>_xlfn.IFNA(VLOOKUP(C2020,'Points and Classes'!D:E,2,FALSE),"")</f>
        <v/>
      </c>
      <c r="O2020" s="8">
        <v>0</v>
      </c>
      <c r="P2020" s="8">
        <f>_xlfn.IFNA(VLOOKUP(N2020&amp;G2020,'By Class Overall'!A:F,6,FALSE),0)</f>
        <v>0</v>
      </c>
      <c r="Q2020" s="8">
        <f>_xlfn.IFNA(VLOOKUP(N2020&amp;G2020,'By Class Overall'!A:G,7,FALSE),0)</f>
        <v>0</v>
      </c>
    </row>
    <row r="2021" spans="9:17" x14ac:dyDescent="0.25">
      <c r="N2021" s="8" t="str">
        <f>_xlfn.IFNA(VLOOKUP(C2021,'Points and Classes'!D:E,2,FALSE),"")</f>
        <v/>
      </c>
      <c r="O2021" s="8">
        <v>0</v>
      </c>
      <c r="P2021" s="8">
        <f>_xlfn.IFNA(VLOOKUP(N2021&amp;G2021,'By Class Overall'!A:F,6,FALSE),0)</f>
        <v>0</v>
      </c>
      <c r="Q2021" s="8">
        <f>_xlfn.IFNA(VLOOKUP(N2021&amp;G2021,'By Class Overall'!A:G,7,FALSE),0)</f>
        <v>0</v>
      </c>
    </row>
    <row r="2022" spans="9:17" x14ac:dyDescent="0.25">
      <c r="N2022" s="8" t="str">
        <f>_xlfn.IFNA(VLOOKUP(C2022,'Points and Classes'!D:E,2,FALSE),"")</f>
        <v/>
      </c>
      <c r="O2022" s="8">
        <v>0</v>
      </c>
      <c r="P2022" s="8">
        <f>_xlfn.IFNA(VLOOKUP(N2022&amp;G2022,'By Class Overall'!A:F,6,FALSE),0)</f>
        <v>0</v>
      </c>
      <c r="Q2022" s="8">
        <f>_xlfn.IFNA(VLOOKUP(N2022&amp;G2022,'By Class Overall'!A:G,7,FALSE),0)</f>
        <v>0</v>
      </c>
    </row>
    <row r="2023" spans="9:17" x14ac:dyDescent="0.25">
      <c r="N2023" s="8" t="str">
        <f>_xlfn.IFNA(VLOOKUP(C2023,'Points and Classes'!D:E,2,FALSE),"")</f>
        <v/>
      </c>
      <c r="O2023" s="8">
        <v>0</v>
      </c>
      <c r="P2023" s="8">
        <f>_xlfn.IFNA(VLOOKUP(N2023&amp;G2023,'By Class Overall'!A:F,6,FALSE),0)</f>
        <v>0</v>
      </c>
      <c r="Q2023" s="8">
        <f>_xlfn.IFNA(VLOOKUP(N2023&amp;G2023,'By Class Overall'!A:G,7,FALSE),0)</f>
        <v>0</v>
      </c>
    </row>
    <row r="2024" spans="9:17" x14ac:dyDescent="0.25">
      <c r="I2024" s="9"/>
      <c r="N2024" s="8" t="str">
        <f>_xlfn.IFNA(VLOOKUP(C2024,'Points and Classes'!D:E,2,FALSE),"")</f>
        <v/>
      </c>
      <c r="O2024" s="8">
        <v>50</v>
      </c>
      <c r="P2024" s="8">
        <f>_xlfn.IFNA(VLOOKUP(N2024&amp;G2024,'By Class Overall'!A:F,6,FALSE),0)</f>
        <v>0</v>
      </c>
      <c r="Q2024" s="8">
        <f>_xlfn.IFNA(VLOOKUP(N2024&amp;G2024,'By Class Overall'!A:G,7,FALSE),0)</f>
        <v>0</v>
      </c>
    </row>
    <row r="2025" spans="9:17" x14ac:dyDescent="0.25">
      <c r="I2025" s="9"/>
      <c r="N2025" s="8" t="str">
        <f>_xlfn.IFNA(VLOOKUP(C2025,'Points and Classes'!D:E,2,FALSE),"")</f>
        <v/>
      </c>
      <c r="O2025" s="8">
        <v>40</v>
      </c>
      <c r="P2025" s="8">
        <f>_xlfn.IFNA(VLOOKUP(N2025&amp;G2025,'By Class Overall'!A:F,6,FALSE),0)</f>
        <v>0</v>
      </c>
      <c r="Q2025" s="8">
        <f>_xlfn.IFNA(VLOOKUP(N2025&amp;G2025,'By Class Overall'!A:G,7,FALSE),0)</f>
        <v>0</v>
      </c>
    </row>
    <row r="2026" spans="9:17" x14ac:dyDescent="0.25">
      <c r="I2026" s="9"/>
      <c r="N2026" s="8" t="str">
        <f>_xlfn.IFNA(VLOOKUP(C2026,'Points and Classes'!D:E,2,FALSE),"")</f>
        <v/>
      </c>
      <c r="O2026" s="8">
        <v>32</v>
      </c>
      <c r="P2026" s="8">
        <f>_xlfn.IFNA(VLOOKUP(N2026&amp;G2026,'By Class Overall'!A:F,6,FALSE),0)</f>
        <v>0</v>
      </c>
      <c r="Q2026" s="8">
        <f>_xlfn.IFNA(VLOOKUP(N2026&amp;G2026,'By Class Overall'!A:G,7,FALSE),0)</f>
        <v>0</v>
      </c>
    </row>
    <row r="2027" spans="9:17" x14ac:dyDescent="0.25">
      <c r="I2027" s="9"/>
      <c r="N2027" s="8" t="str">
        <f>_xlfn.IFNA(VLOOKUP(C2027,'Points and Classes'!D:E,2,FALSE),"")</f>
        <v/>
      </c>
      <c r="O2027" s="8">
        <v>26</v>
      </c>
      <c r="P2027" s="8">
        <f>_xlfn.IFNA(VLOOKUP(N2027&amp;G2027,'By Class Overall'!A:F,6,FALSE),0)</f>
        <v>0</v>
      </c>
      <c r="Q2027" s="8">
        <f>_xlfn.IFNA(VLOOKUP(N2027&amp;G2027,'By Class Overall'!A:G,7,FALSE),0)</f>
        <v>0</v>
      </c>
    </row>
    <row r="2028" spans="9:17" x14ac:dyDescent="0.25">
      <c r="I2028" s="9"/>
      <c r="N2028" s="8" t="str">
        <f>_xlfn.IFNA(VLOOKUP(C2028,'Points and Classes'!D:E,2,FALSE),"")</f>
        <v/>
      </c>
      <c r="O2028" s="8">
        <v>22</v>
      </c>
      <c r="P2028" s="8">
        <f>_xlfn.IFNA(VLOOKUP(N2028&amp;G2028,'By Class Overall'!A:F,6,FALSE),0)</f>
        <v>0</v>
      </c>
      <c r="Q2028" s="8">
        <f>_xlfn.IFNA(VLOOKUP(N2028&amp;G2028,'By Class Overall'!A:G,7,FALSE),0)</f>
        <v>0</v>
      </c>
    </row>
    <row r="2029" spans="9:17" x14ac:dyDescent="0.25">
      <c r="I2029" s="9"/>
      <c r="N2029" s="8" t="str">
        <f>_xlfn.IFNA(VLOOKUP(C2029,'Points and Classes'!D:E,2,FALSE),"")</f>
        <v/>
      </c>
      <c r="O2029" s="8">
        <v>20</v>
      </c>
      <c r="P2029" s="8">
        <f>_xlfn.IFNA(VLOOKUP(N2029&amp;G2029,'By Class Overall'!A:F,6,FALSE),0)</f>
        <v>0</v>
      </c>
      <c r="Q2029" s="8">
        <f>_xlfn.IFNA(VLOOKUP(N2029&amp;G2029,'By Class Overall'!A:G,7,FALSE),0)</f>
        <v>0</v>
      </c>
    </row>
    <row r="2030" spans="9:17" x14ac:dyDescent="0.25">
      <c r="I2030" s="9"/>
      <c r="N2030" s="8" t="str">
        <f>_xlfn.IFNA(VLOOKUP(C2030,'Points and Classes'!D:E,2,FALSE),"")</f>
        <v/>
      </c>
      <c r="O2030" s="8">
        <v>18</v>
      </c>
      <c r="P2030" s="8">
        <f>_xlfn.IFNA(VLOOKUP(N2030&amp;G2030,'By Class Overall'!A:F,6,FALSE),0)</f>
        <v>0</v>
      </c>
      <c r="Q2030" s="8">
        <f>_xlfn.IFNA(VLOOKUP(N2030&amp;G2030,'By Class Overall'!A:G,7,FALSE),0)</f>
        <v>0</v>
      </c>
    </row>
    <row r="2031" spans="9:17" x14ac:dyDescent="0.25">
      <c r="I2031" s="9"/>
      <c r="N2031" s="8" t="str">
        <f>_xlfn.IFNA(VLOOKUP(C2031,'Points and Classes'!D:E,2,FALSE),"")</f>
        <v/>
      </c>
      <c r="O2031" s="8">
        <v>16</v>
      </c>
      <c r="P2031" s="8">
        <f>_xlfn.IFNA(VLOOKUP(N2031&amp;G2031,'By Class Overall'!A:F,6,FALSE),0)</f>
        <v>0</v>
      </c>
      <c r="Q2031" s="8">
        <f>_xlfn.IFNA(VLOOKUP(N2031&amp;G2031,'By Class Overall'!A:G,7,FALSE),0)</f>
        <v>0</v>
      </c>
    </row>
    <row r="2032" spans="9:17" x14ac:dyDescent="0.25">
      <c r="I2032" s="9"/>
      <c r="N2032" s="8" t="str">
        <f>_xlfn.IFNA(VLOOKUP(C2032,'Points and Classes'!D:E,2,FALSE),"")</f>
        <v/>
      </c>
      <c r="O2032" s="8">
        <v>14</v>
      </c>
      <c r="P2032" s="8">
        <f>_xlfn.IFNA(VLOOKUP(N2032&amp;G2032,'By Class Overall'!A:F,6,FALSE),0)</f>
        <v>0</v>
      </c>
      <c r="Q2032" s="8">
        <f>_xlfn.IFNA(VLOOKUP(N2032&amp;G2032,'By Class Overall'!A:G,7,FALSE),0)</f>
        <v>0</v>
      </c>
    </row>
    <row r="2033" spans="9:17" x14ac:dyDescent="0.25">
      <c r="I2033" s="9"/>
      <c r="N2033" s="8" t="str">
        <f>_xlfn.IFNA(VLOOKUP(C2033,'Points and Classes'!D:E,2,FALSE),"")</f>
        <v/>
      </c>
      <c r="O2033" s="8">
        <v>12</v>
      </c>
      <c r="P2033" s="8">
        <f>_xlfn.IFNA(VLOOKUP(N2033&amp;G2033,'By Class Overall'!A:F,6,FALSE),0)</f>
        <v>0</v>
      </c>
      <c r="Q2033" s="8">
        <f>_xlfn.IFNA(VLOOKUP(N2033&amp;G2033,'By Class Overall'!A:G,7,FALSE),0)</f>
        <v>0</v>
      </c>
    </row>
    <row r="2034" spans="9:17" x14ac:dyDescent="0.25">
      <c r="I2034" s="9"/>
      <c r="N2034" s="8" t="str">
        <f>_xlfn.IFNA(VLOOKUP(C2034,'Points and Classes'!D:E,2,FALSE),"")</f>
        <v/>
      </c>
      <c r="O2034" s="8">
        <v>10</v>
      </c>
      <c r="P2034" s="8">
        <f>_xlfn.IFNA(VLOOKUP(N2034&amp;G2034,'By Class Overall'!A:F,6,FALSE),0)</f>
        <v>0</v>
      </c>
      <c r="Q2034" s="8">
        <f>_xlfn.IFNA(VLOOKUP(N2034&amp;G2034,'By Class Overall'!A:G,7,FALSE),0)</f>
        <v>0</v>
      </c>
    </row>
    <row r="2035" spans="9:17" x14ac:dyDescent="0.25">
      <c r="I2035" s="9"/>
      <c r="N2035" s="8" t="str">
        <f>_xlfn.IFNA(VLOOKUP(C2035,'Points and Classes'!D:E,2,FALSE),"")</f>
        <v/>
      </c>
      <c r="O2035" s="8">
        <v>9</v>
      </c>
      <c r="P2035" s="8">
        <f>_xlfn.IFNA(VLOOKUP(N2035&amp;G2035,'By Class Overall'!A:F,6,FALSE),0)</f>
        <v>0</v>
      </c>
      <c r="Q2035" s="8">
        <f>_xlfn.IFNA(VLOOKUP(N2035&amp;G2035,'By Class Overall'!A:G,7,FALSE),0)</f>
        <v>0</v>
      </c>
    </row>
    <row r="2036" spans="9:17" x14ac:dyDescent="0.25">
      <c r="I2036" s="9"/>
      <c r="N2036" s="8" t="str">
        <f>_xlfn.IFNA(VLOOKUP(C2036,'Points and Classes'!D:E,2,FALSE),"")</f>
        <v/>
      </c>
      <c r="O2036" s="8">
        <v>8</v>
      </c>
      <c r="P2036" s="8">
        <f>_xlfn.IFNA(VLOOKUP(N2036&amp;G2036,'By Class Overall'!A:F,6,FALSE),0)</f>
        <v>0</v>
      </c>
      <c r="Q2036" s="8">
        <f>_xlfn.IFNA(VLOOKUP(N2036&amp;G2036,'By Class Overall'!A:G,7,FALSE),0)</f>
        <v>0</v>
      </c>
    </row>
    <row r="2037" spans="9:17" x14ac:dyDescent="0.25">
      <c r="I2037" s="9"/>
      <c r="N2037" s="8" t="str">
        <f>_xlfn.IFNA(VLOOKUP(C2037,'Points and Classes'!D:E,2,FALSE),"")</f>
        <v/>
      </c>
      <c r="O2037" s="8">
        <v>7</v>
      </c>
      <c r="P2037" s="8">
        <f>_xlfn.IFNA(VLOOKUP(N2037&amp;G2037,'By Class Overall'!A:F,6,FALSE),0)</f>
        <v>0</v>
      </c>
      <c r="Q2037" s="8">
        <f>_xlfn.IFNA(VLOOKUP(N2037&amp;G2037,'By Class Overall'!A:G,7,FALSE),0)</f>
        <v>0</v>
      </c>
    </row>
    <row r="2038" spans="9:17" x14ac:dyDescent="0.25">
      <c r="I2038" s="9"/>
      <c r="N2038" s="8" t="str">
        <f>_xlfn.IFNA(VLOOKUP(C2038,'Points and Classes'!D:E,2,FALSE),"")</f>
        <v/>
      </c>
      <c r="O2038" s="8">
        <v>6</v>
      </c>
      <c r="P2038" s="8">
        <f>_xlfn.IFNA(VLOOKUP(N2038&amp;G2038,'By Class Overall'!A:F,6,FALSE),0)</f>
        <v>0</v>
      </c>
      <c r="Q2038" s="8">
        <f>_xlfn.IFNA(VLOOKUP(N2038&amp;G2038,'By Class Overall'!A:G,7,FALSE),0)</f>
        <v>0</v>
      </c>
    </row>
    <row r="2039" spans="9:17" x14ac:dyDescent="0.25">
      <c r="I2039" s="9"/>
      <c r="N2039" s="8" t="str">
        <f>_xlfn.IFNA(VLOOKUP(C2039,'Points and Classes'!D:E,2,FALSE),"")</f>
        <v/>
      </c>
      <c r="O2039" s="8">
        <v>5</v>
      </c>
      <c r="P2039" s="8">
        <f>_xlfn.IFNA(VLOOKUP(N2039&amp;G2039,'By Class Overall'!A:F,6,FALSE),0)</f>
        <v>0</v>
      </c>
      <c r="Q2039" s="8">
        <f>_xlfn.IFNA(VLOOKUP(N2039&amp;G2039,'By Class Overall'!A:G,7,FALSE),0)</f>
        <v>0</v>
      </c>
    </row>
    <row r="2040" spans="9:17" x14ac:dyDescent="0.25">
      <c r="I2040" s="9"/>
      <c r="N2040" s="8" t="str">
        <f>_xlfn.IFNA(VLOOKUP(C2040,'Points and Classes'!D:E,2,FALSE),"")</f>
        <v/>
      </c>
      <c r="O2040" s="8">
        <v>4</v>
      </c>
      <c r="P2040" s="8">
        <f>_xlfn.IFNA(VLOOKUP(N2040&amp;G2040,'By Class Overall'!A:F,6,FALSE),0)</f>
        <v>0</v>
      </c>
      <c r="Q2040" s="8">
        <f>_xlfn.IFNA(VLOOKUP(N2040&amp;G2040,'By Class Overall'!A:G,7,FALSE),0)</f>
        <v>0</v>
      </c>
    </row>
    <row r="2041" spans="9:17" x14ac:dyDescent="0.25">
      <c r="I2041" s="9"/>
      <c r="N2041" s="8" t="str">
        <f>_xlfn.IFNA(VLOOKUP(C2041,'Points and Classes'!D:E,2,FALSE),"")</f>
        <v/>
      </c>
      <c r="O2041" s="8">
        <v>3</v>
      </c>
      <c r="P2041" s="8">
        <f>_xlfn.IFNA(VLOOKUP(N2041&amp;G2041,'By Class Overall'!A:F,6,FALSE),0)</f>
        <v>0</v>
      </c>
      <c r="Q2041" s="8">
        <f>_xlfn.IFNA(VLOOKUP(N2041&amp;G2041,'By Class Overall'!A:G,7,FALSE),0)</f>
        <v>0</v>
      </c>
    </row>
    <row r="2042" spans="9:17" x14ac:dyDescent="0.25">
      <c r="I2042" s="9"/>
      <c r="N2042" s="8" t="str">
        <f>_xlfn.IFNA(VLOOKUP(C2042,'Points and Classes'!D:E,2,FALSE),"")</f>
        <v/>
      </c>
      <c r="O2042" s="8">
        <v>2</v>
      </c>
      <c r="P2042" s="8">
        <f>_xlfn.IFNA(VLOOKUP(N2042&amp;G2042,'By Class Overall'!A:F,6,FALSE),0)</f>
        <v>0</v>
      </c>
      <c r="Q2042" s="8">
        <f>_xlfn.IFNA(VLOOKUP(N2042&amp;G2042,'By Class Overall'!A:G,7,FALSE),0)</f>
        <v>0</v>
      </c>
    </row>
    <row r="2043" spans="9:17" x14ac:dyDescent="0.25">
      <c r="I2043" s="9"/>
      <c r="N2043" s="8" t="str">
        <f>_xlfn.IFNA(VLOOKUP(C2043,'Points and Classes'!D:E,2,FALSE),"")</f>
        <v/>
      </c>
      <c r="O2043" s="8">
        <v>1</v>
      </c>
      <c r="P2043" s="8">
        <f>_xlfn.IFNA(VLOOKUP(N2043&amp;G2043,'By Class Overall'!A:F,6,FALSE),0)</f>
        <v>0</v>
      </c>
      <c r="Q2043" s="8">
        <f>_xlfn.IFNA(VLOOKUP(N2043&amp;G2043,'By Class Overall'!A:G,7,FALSE),0)</f>
        <v>0</v>
      </c>
    </row>
    <row r="2044" spans="9:17" x14ac:dyDescent="0.25">
      <c r="N2044" s="8" t="str">
        <f>_xlfn.IFNA(VLOOKUP(C2044,'Points and Classes'!D:E,2,FALSE),"")</f>
        <v/>
      </c>
      <c r="O2044" s="8">
        <v>0</v>
      </c>
      <c r="P2044" s="8">
        <f>_xlfn.IFNA(VLOOKUP(N2044&amp;G2044,'By Class Overall'!A:F,6,FALSE),0)</f>
        <v>0</v>
      </c>
      <c r="Q2044" s="8">
        <f>_xlfn.IFNA(VLOOKUP(N2044&amp;G2044,'By Class Overall'!A:G,7,FALSE),0)</f>
        <v>0</v>
      </c>
    </row>
    <row r="2045" spans="9:17" x14ac:dyDescent="0.25">
      <c r="N2045" s="8" t="str">
        <f>_xlfn.IFNA(VLOOKUP(C2045,'Points and Classes'!D:E,2,FALSE),"")</f>
        <v/>
      </c>
      <c r="O2045" s="8">
        <v>0</v>
      </c>
      <c r="P2045" s="8">
        <f>_xlfn.IFNA(VLOOKUP(N2045&amp;G2045,'By Class Overall'!A:F,6,FALSE),0)</f>
        <v>0</v>
      </c>
      <c r="Q2045" s="8">
        <f>_xlfn.IFNA(VLOOKUP(N2045&amp;G2045,'By Class Overall'!A:G,7,FALSE),0)</f>
        <v>0</v>
      </c>
    </row>
    <row r="2046" spans="9:17" x14ac:dyDescent="0.25">
      <c r="I2046" s="9"/>
      <c r="N2046" s="8" t="str">
        <f>_xlfn.IFNA(VLOOKUP(C2046,'Points and Classes'!D:E,2,FALSE),"")</f>
        <v/>
      </c>
      <c r="O2046" s="8">
        <v>0</v>
      </c>
      <c r="P2046" s="8">
        <f>_xlfn.IFNA(VLOOKUP(N2046&amp;G2046,'By Class Overall'!A:F,6,FALSE),0)</f>
        <v>0</v>
      </c>
      <c r="Q2046" s="8">
        <f>_xlfn.IFNA(VLOOKUP(N2046&amp;G2046,'By Class Overall'!A:G,7,FALSE),0)</f>
        <v>0</v>
      </c>
    </row>
    <row r="2047" spans="9:17" x14ac:dyDescent="0.25">
      <c r="N2047" s="8" t="str">
        <f>_xlfn.IFNA(VLOOKUP(C2047,'Points and Classes'!D:E,2,FALSE),"")</f>
        <v/>
      </c>
      <c r="O2047" s="8">
        <v>0</v>
      </c>
      <c r="P2047" s="8">
        <f>_xlfn.IFNA(VLOOKUP(N2047&amp;G2047,'By Class Overall'!A:F,6,FALSE),0)</f>
        <v>0</v>
      </c>
      <c r="Q2047" s="8">
        <f>_xlfn.IFNA(VLOOKUP(N2047&amp;G2047,'By Class Overall'!A:G,7,FALSE),0)</f>
        <v>0</v>
      </c>
    </row>
    <row r="2048" spans="9:17" x14ac:dyDescent="0.25">
      <c r="N2048" s="8" t="str">
        <f>_xlfn.IFNA(VLOOKUP(C2048,'Points and Classes'!D:E,2,FALSE),"")</f>
        <v/>
      </c>
      <c r="O2048" s="8">
        <v>0</v>
      </c>
      <c r="P2048" s="8">
        <f>_xlfn.IFNA(VLOOKUP(N2048&amp;G2048,'By Class Overall'!A:F,6,FALSE),0)</f>
        <v>0</v>
      </c>
      <c r="Q2048" s="8">
        <f>_xlfn.IFNA(VLOOKUP(N2048&amp;G2048,'By Class Overall'!A:G,7,FALSE),0)</f>
        <v>0</v>
      </c>
    </row>
    <row r="2049" spans="9:17" x14ac:dyDescent="0.25">
      <c r="N2049" s="8" t="str">
        <f>_xlfn.IFNA(VLOOKUP(C2049,'Points and Classes'!D:E,2,FALSE),"")</f>
        <v/>
      </c>
      <c r="O2049" s="8">
        <v>0</v>
      </c>
      <c r="P2049" s="8">
        <f>_xlfn.IFNA(VLOOKUP(N2049&amp;G2049,'By Class Overall'!A:F,6,FALSE),0)</f>
        <v>0</v>
      </c>
      <c r="Q2049" s="8">
        <f>_xlfn.IFNA(VLOOKUP(N2049&amp;G2049,'By Class Overall'!A:G,7,FALSE),0)</f>
        <v>0</v>
      </c>
    </row>
    <row r="2050" spans="9:17" x14ac:dyDescent="0.25">
      <c r="N2050" s="8" t="str">
        <f>_xlfn.IFNA(VLOOKUP(C2050,'Points and Classes'!D:E,2,FALSE),"")</f>
        <v/>
      </c>
      <c r="O2050" s="8">
        <v>0</v>
      </c>
      <c r="P2050" s="8">
        <f>_xlfn.IFNA(VLOOKUP(N2050&amp;G2050,'By Class Overall'!A:F,6,FALSE),0)</f>
        <v>0</v>
      </c>
      <c r="Q2050" s="8">
        <f>_xlfn.IFNA(VLOOKUP(N2050&amp;G2050,'By Class Overall'!A:G,7,FALSE),0)</f>
        <v>0</v>
      </c>
    </row>
    <row r="2051" spans="9:17" x14ac:dyDescent="0.25">
      <c r="N2051" s="8" t="str">
        <f>_xlfn.IFNA(VLOOKUP(C2051,'Points and Classes'!D:E,2,FALSE),"")</f>
        <v/>
      </c>
      <c r="O2051" s="8">
        <v>0</v>
      </c>
      <c r="P2051" s="8">
        <f>_xlfn.IFNA(VLOOKUP(N2051&amp;G2051,'By Class Overall'!A:F,6,FALSE),0)</f>
        <v>0</v>
      </c>
      <c r="Q2051" s="8">
        <f>_xlfn.IFNA(VLOOKUP(N2051&amp;G2051,'By Class Overall'!A:G,7,FALSE),0)</f>
        <v>0</v>
      </c>
    </row>
    <row r="2052" spans="9:17" x14ac:dyDescent="0.25">
      <c r="N2052" s="8" t="str">
        <f>_xlfn.IFNA(VLOOKUP(C2052,'Points and Classes'!D:E,2,FALSE),"")</f>
        <v/>
      </c>
      <c r="O2052" s="8">
        <v>0</v>
      </c>
      <c r="P2052" s="8">
        <f>_xlfn.IFNA(VLOOKUP(N2052&amp;G2052,'By Class Overall'!A:F,6,FALSE),0)</f>
        <v>0</v>
      </c>
      <c r="Q2052" s="8">
        <f>_xlfn.IFNA(VLOOKUP(N2052&amp;G2052,'By Class Overall'!A:G,7,FALSE),0)</f>
        <v>0</v>
      </c>
    </row>
    <row r="2053" spans="9:17" x14ac:dyDescent="0.25">
      <c r="N2053" s="8" t="str">
        <f>_xlfn.IFNA(VLOOKUP(C2053,'Points and Classes'!D:E,2,FALSE),"")</f>
        <v/>
      </c>
      <c r="O2053" s="8">
        <v>0</v>
      </c>
      <c r="P2053" s="8">
        <f>_xlfn.IFNA(VLOOKUP(N2053&amp;G2053,'By Class Overall'!A:F,6,FALSE),0)</f>
        <v>0</v>
      </c>
      <c r="Q2053" s="8">
        <f>_xlfn.IFNA(VLOOKUP(N2053&amp;G2053,'By Class Overall'!A:G,7,FALSE),0)</f>
        <v>0</v>
      </c>
    </row>
    <row r="2054" spans="9:17" x14ac:dyDescent="0.25">
      <c r="I2054" s="9"/>
      <c r="N2054" s="8" t="str">
        <f>_xlfn.IFNA(VLOOKUP(C2054,'Points and Classes'!D:E,2,FALSE),"")</f>
        <v/>
      </c>
      <c r="O2054" s="8">
        <v>50</v>
      </c>
      <c r="P2054" s="8">
        <f>_xlfn.IFNA(VLOOKUP(N2054&amp;G2054,'By Class Overall'!A:F,6,FALSE),0)</f>
        <v>0</v>
      </c>
      <c r="Q2054" s="8">
        <f>_xlfn.IFNA(VLOOKUP(N2054&amp;G2054,'By Class Overall'!A:G,7,FALSE),0)</f>
        <v>0</v>
      </c>
    </row>
    <row r="2055" spans="9:17" x14ac:dyDescent="0.25">
      <c r="I2055" s="9"/>
      <c r="N2055" s="8" t="str">
        <f>_xlfn.IFNA(VLOOKUP(C2055,'Points and Classes'!D:E,2,FALSE),"")</f>
        <v/>
      </c>
      <c r="O2055" s="8">
        <v>40</v>
      </c>
      <c r="P2055" s="8">
        <f>_xlfn.IFNA(VLOOKUP(N2055&amp;G2055,'By Class Overall'!A:F,6,FALSE),0)</f>
        <v>0</v>
      </c>
      <c r="Q2055" s="8">
        <f>_xlfn.IFNA(VLOOKUP(N2055&amp;G2055,'By Class Overall'!A:G,7,FALSE),0)</f>
        <v>0</v>
      </c>
    </row>
    <row r="2056" spans="9:17" x14ac:dyDescent="0.25">
      <c r="I2056" s="9"/>
      <c r="N2056" s="8" t="str">
        <f>_xlfn.IFNA(VLOOKUP(C2056,'Points and Classes'!D:E,2,FALSE),"")</f>
        <v/>
      </c>
      <c r="O2056" s="8">
        <v>32</v>
      </c>
      <c r="P2056" s="8">
        <f>_xlfn.IFNA(VLOOKUP(N2056&amp;G2056,'By Class Overall'!A:F,6,FALSE),0)</f>
        <v>0</v>
      </c>
      <c r="Q2056" s="8">
        <f>_xlfn.IFNA(VLOOKUP(N2056&amp;G2056,'By Class Overall'!A:G,7,FALSE),0)</f>
        <v>0</v>
      </c>
    </row>
    <row r="2057" spans="9:17" x14ac:dyDescent="0.25">
      <c r="I2057" s="9"/>
      <c r="N2057" s="8" t="str">
        <f>_xlfn.IFNA(VLOOKUP(C2057,'Points and Classes'!D:E,2,FALSE),"")</f>
        <v/>
      </c>
      <c r="O2057" s="8">
        <v>26</v>
      </c>
      <c r="P2057" s="8">
        <f>_xlfn.IFNA(VLOOKUP(N2057&amp;G2057,'By Class Overall'!A:F,6,FALSE),0)</f>
        <v>0</v>
      </c>
      <c r="Q2057" s="8">
        <f>_xlfn.IFNA(VLOOKUP(N2057&amp;G2057,'By Class Overall'!A:G,7,FALSE),0)</f>
        <v>0</v>
      </c>
    </row>
    <row r="2058" spans="9:17" x14ac:dyDescent="0.25">
      <c r="I2058" s="9"/>
      <c r="N2058" s="8" t="str">
        <f>_xlfn.IFNA(VLOOKUP(C2058,'Points and Classes'!D:E,2,FALSE),"")</f>
        <v/>
      </c>
      <c r="O2058" s="8">
        <v>22</v>
      </c>
      <c r="P2058" s="8">
        <f>_xlfn.IFNA(VLOOKUP(N2058&amp;G2058,'By Class Overall'!A:F,6,FALSE),0)</f>
        <v>0</v>
      </c>
      <c r="Q2058" s="8">
        <f>_xlfn.IFNA(VLOOKUP(N2058&amp;G2058,'By Class Overall'!A:G,7,FALSE),0)</f>
        <v>0</v>
      </c>
    </row>
    <row r="2059" spans="9:17" x14ac:dyDescent="0.25">
      <c r="I2059" s="9"/>
      <c r="N2059" s="8" t="str">
        <f>_xlfn.IFNA(VLOOKUP(C2059,'Points and Classes'!D:E,2,FALSE),"")</f>
        <v/>
      </c>
      <c r="O2059" s="8">
        <v>20</v>
      </c>
      <c r="P2059" s="8">
        <f>_xlfn.IFNA(VLOOKUP(N2059&amp;G2059,'By Class Overall'!A:F,6,FALSE),0)</f>
        <v>0</v>
      </c>
      <c r="Q2059" s="8">
        <f>_xlfn.IFNA(VLOOKUP(N2059&amp;G2059,'By Class Overall'!A:G,7,FALSE),0)</f>
        <v>0</v>
      </c>
    </row>
    <row r="2060" spans="9:17" x14ac:dyDescent="0.25">
      <c r="I2060" s="9"/>
      <c r="N2060" s="8" t="str">
        <f>_xlfn.IFNA(VLOOKUP(C2060,'Points and Classes'!D:E,2,FALSE),"")</f>
        <v/>
      </c>
      <c r="O2060" s="8">
        <v>18</v>
      </c>
      <c r="P2060" s="8">
        <f>_xlfn.IFNA(VLOOKUP(N2060&amp;G2060,'By Class Overall'!A:F,6,FALSE),0)</f>
        <v>0</v>
      </c>
      <c r="Q2060" s="8">
        <f>_xlfn.IFNA(VLOOKUP(N2060&amp;G2060,'By Class Overall'!A:G,7,FALSE),0)</f>
        <v>0</v>
      </c>
    </row>
    <row r="2061" spans="9:17" x14ac:dyDescent="0.25">
      <c r="I2061" s="9"/>
      <c r="N2061" s="8" t="str">
        <f>_xlfn.IFNA(VLOOKUP(C2061,'Points and Classes'!D:E,2,FALSE),"")</f>
        <v/>
      </c>
      <c r="O2061" s="8">
        <v>16</v>
      </c>
      <c r="P2061" s="8">
        <f>_xlfn.IFNA(VLOOKUP(N2061&amp;G2061,'By Class Overall'!A:F,6,FALSE),0)</f>
        <v>0</v>
      </c>
      <c r="Q2061" s="8">
        <f>_xlfn.IFNA(VLOOKUP(N2061&amp;G2061,'By Class Overall'!A:G,7,FALSE),0)</f>
        <v>0</v>
      </c>
    </row>
    <row r="2062" spans="9:17" x14ac:dyDescent="0.25">
      <c r="I2062" s="9"/>
      <c r="N2062" s="8" t="str">
        <f>_xlfn.IFNA(VLOOKUP(C2062,'Points and Classes'!D:E,2,FALSE),"")</f>
        <v/>
      </c>
      <c r="O2062" s="8">
        <v>14</v>
      </c>
      <c r="P2062" s="8">
        <f>_xlfn.IFNA(VLOOKUP(N2062&amp;G2062,'By Class Overall'!A:F,6,FALSE),0)</f>
        <v>0</v>
      </c>
      <c r="Q2062" s="8">
        <f>_xlfn.IFNA(VLOOKUP(N2062&amp;G2062,'By Class Overall'!A:G,7,FALSE),0)</f>
        <v>0</v>
      </c>
    </row>
    <row r="2063" spans="9:17" x14ac:dyDescent="0.25">
      <c r="I2063" s="9"/>
      <c r="N2063" s="8" t="str">
        <f>_xlfn.IFNA(VLOOKUP(C2063,'Points and Classes'!D:E,2,FALSE),"")</f>
        <v/>
      </c>
      <c r="O2063" s="8">
        <v>12</v>
      </c>
      <c r="P2063" s="8">
        <f>_xlfn.IFNA(VLOOKUP(N2063&amp;G2063,'By Class Overall'!A:F,6,FALSE),0)</f>
        <v>0</v>
      </c>
      <c r="Q2063" s="8">
        <f>_xlfn.IFNA(VLOOKUP(N2063&amp;G2063,'By Class Overall'!A:G,7,FALSE),0)</f>
        <v>0</v>
      </c>
    </row>
    <row r="2064" spans="9:17" x14ac:dyDescent="0.25">
      <c r="I2064" s="9"/>
      <c r="N2064" s="8" t="str">
        <f>_xlfn.IFNA(VLOOKUP(C2064,'Points and Classes'!D:E,2,FALSE),"")</f>
        <v/>
      </c>
      <c r="O2064" s="8">
        <v>10</v>
      </c>
      <c r="P2064" s="8">
        <f>_xlfn.IFNA(VLOOKUP(N2064&amp;G2064,'By Class Overall'!A:F,6,FALSE),0)</f>
        <v>0</v>
      </c>
      <c r="Q2064" s="8">
        <f>_xlfn.IFNA(VLOOKUP(N2064&amp;G2064,'By Class Overall'!A:G,7,FALSE),0)</f>
        <v>0</v>
      </c>
    </row>
    <row r="2065" spans="9:17" x14ac:dyDescent="0.25">
      <c r="I2065" s="9"/>
      <c r="N2065" s="8" t="str">
        <f>_xlfn.IFNA(VLOOKUP(C2065,'Points and Classes'!D:E,2,FALSE),"")</f>
        <v/>
      </c>
      <c r="O2065" s="8">
        <v>9</v>
      </c>
      <c r="P2065" s="8">
        <f>_xlfn.IFNA(VLOOKUP(N2065&amp;G2065,'By Class Overall'!A:F,6,FALSE),0)</f>
        <v>0</v>
      </c>
      <c r="Q2065" s="8">
        <f>_xlfn.IFNA(VLOOKUP(N2065&amp;G2065,'By Class Overall'!A:G,7,FALSE),0)</f>
        <v>0</v>
      </c>
    </row>
    <row r="2066" spans="9:17" x14ac:dyDescent="0.25">
      <c r="I2066" s="9"/>
      <c r="N2066" s="8" t="str">
        <f>_xlfn.IFNA(VLOOKUP(C2066,'Points and Classes'!D:E,2,FALSE),"")</f>
        <v/>
      </c>
      <c r="O2066" s="8">
        <v>8</v>
      </c>
      <c r="P2066" s="8">
        <f>_xlfn.IFNA(VLOOKUP(N2066&amp;G2066,'By Class Overall'!A:F,6,FALSE),0)</f>
        <v>0</v>
      </c>
      <c r="Q2066" s="8">
        <f>_xlfn.IFNA(VLOOKUP(N2066&amp;G2066,'By Class Overall'!A:G,7,FALSE),0)</f>
        <v>0</v>
      </c>
    </row>
    <row r="2067" spans="9:17" x14ac:dyDescent="0.25">
      <c r="I2067" s="9"/>
      <c r="J2067" s="9"/>
      <c r="N2067" s="8" t="str">
        <f>_xlfn.IFNA(VLOOKUP(C2067,'Points and Classes'!D:E,2,FALSE),"")</f>
        <v/>
      </c>
      <c r="O2067" s="8">
        <v>7</v>
      </c>
      <c r="P2067" s="8">
        <f>_xlfn.IFNA(VLOOKUP(N2067&amp;G2067,'By Class Overall'!A:F,6,FALSE),0)</f>
        <v>0</v>
      </c>
      <c r="Q2067" s="8">
        <f>_xlfn.IFNA(VLOOKUP(N2067&amp;G2067,'By Class Overall'!A:G,7,FALSE),0)</f>
        <v>0</v>
      </c>
    </row>
    <row r="2068" spans="9:17" x14ac:dyDescent="0.25">
      <c r="I2068" s="9"/>
      <c r="J2068" s="9"/>
      <c r="N2068" s="8" t="str">
        <f>_xlfn.IFNA(VLOOKUP(C2068,'Points and Classes'!D:E,2,FALSE),"")</f>
        <v/>
      </c>
      <c r="O2068" s="8">
        <v>6</v>
      </c>
      <c r="P2068" s="8">
        <f>_xlfn.IFNA(VLOOKUP(N2068&amp;G2068,'By Class Overall'!A:F,6,FALSE),0)</f>
        <v>0</v>
      </c>
      <c r="Q2068" s="8">
        <f>_xlfn.IFNA(VLOOKUP(N2068&amp;G2068,'By Class Overall'!A:G,7,FALSE),0)</f>
        <v>0</v>
      </c>
    </row>
    <row r="2069" spans="9:17" x14ac:dyDescent="0.25">
      <c r="I2069" s="9"/>
      <c r="N2069" s="8" t="str">
        <f>_xlfn.IFNA(VLOOKUP(C2069,'Points and Classes'!D:E,2,FALSE),"")</f>
        <v/>
      </c>
      <c r="O2069" s="8">
        <v>5</v>
      </c>
      <c r="P2069" s="8">
        <f>_xlfn.IFNA(VLOOKUP(N2069&amp;G2069,'By Class Overall'!A:F,6,FALSE),0)</f>
        <v>0</v>
      </c>
      <c r="Q2069" s="8">
        <f>_xlfn.IFNA(VLOOKUP(N2069&amp;G2069,'By Class Overall'!A:G,7,FALSE),0)</f>
        <v>0</v>
      </c>
    </row>
    <row r="2070" spans="9:17" x14ac:dyDescent="0.25">
      <c r="N2070" s="8" t="str">
        <f>_xlfn.IFNA(VLOOKUP(C2070,'Points and Classes'!D:E,2,FALSE),"")</f>
        <v/>
      </c>
      <c r="O2070" s="8">
        <v>0</v>
      </c>
      <c r="P2070" s="8">
        <f>_xlfn.IFNA(VLOOKUP(N2070&amp;G2070,'By Class Overall'!A:F,6,FALSE),0)</f>
        <v>0</v>
      </c>
      <c r="Q2070" s="8">
        <f>_xlfn.IFNA(VLOOKUP(N2070&amp;G2070,'By Class Overall'!A:G,7,FALSE),0)</f>
        <v>0</v>
      </c>
    </row>
    <row r="2071" spans="9:17" x14ac:dyDescent="0.25">
      <c r="N2071" s="8" t="str">
        <f>_xlfn.IFNA(VLOOKUP(C2071,'Points and Classes'!D:E,2,FALSE),"")</f>
        <v/>
      </c>
      <c r="O2071" s="8">
        <v>0</v>
      </c>
      <c r="P2071" s="8">
        <f>_xlfn.IFNA(VLOOKUP(N2071&amp;G2071,'By Class Overall'!A:F,6,FALSE),0)</f>
        <v>0</v>
      </c>
      <c r="Q2071" s="8">
        <f>_xlfn.IFNA(VLOOKUP(N2071&amp;G2071,'By Class Overall'!A:G,7,FALSE),0)</f>
        <v>0</v>
      </c>
    </row>
    <row r="2072" spans="9:17" x14ac:dyDescent="0.25">
      <c r="N2072" s="8" t="str">
        <f>_xlfn.IFNA(VLOOKUP(C2072,'Points and Classes'!D:E,2,FALSE),"")</f>
        <v/>
      </c>
      <c r="O2072" s="8">
        <v>0</v>
      </c>
      <c r="P2072" s="8">
        <f>_xlfn.IFNA(VLOOKUP(N2072&amp;G2072,'By Class Overall'!A:F,6,FALSE),0)</f>
        <v>0</v>
      </c>
      <c r="Q2072" s="8">
        <f>_xlfn.IFNA(VLOOKUP(N2072&amp;G2072,'By Class Overall'!A:G,7,FALSE),0)</f>
        <v>0</v>
      </c>
    </row>
    <row r="2073" spans="9:17" x14ac:dyDescent="0.25">
      <c r="N2073" s="8" t="str">
        <f>_xlfn.IFNA(VLOOKUP(C2073,'Points and Classes'!D:E,2,FALSE),"")</f>
        <v/>
      </c>
      <c r="O2073" s="8">
        <v>0</v>
      </c>
      <c r="P2073" s="8">
        <f>_xlfn.IFNA(VLOOKUP(N2073&amp;G2073,'By Class Overall'!A:F,6,FALSE),0)</f>
        <v>0</v>
      </c>
      <c r="Q2073" s="8">
        <f>_xlfn.IFNA(VLOOKUP(N2073&amp;G2073,'By Class Overall'!A:G,7,FALSE),0)</f>
        <v>0</v>
      </c>
    </row>
    <row r="2074" spans="9:17" x14ac:dyDescent="0.25">
      <c r="N2074" s="8" t="str">
        <f>_xlfn.IFNA(VLOOKUP(C2074,'Points and Classes'!D:E,2,FALSE),"")</f>
        <v/>
      </c>
      <c r="O2074" s="8">
        <v>0</v>
      </c>
      <c r="P2074" s="8">
        <f>_xlfn.IFNA(VLOOKUP(N2074&amp;G2074,'By Class Overall'!A:F,6,FALSE),0)</f>
        <v>0</v>
      </c>
      <c r="Q2074" s="8">
        <f>_xlfn.IFNA(VLOOKUP(N2074&amp;G2074,'By Class Overall'!A:G,7,FALSE),0)</f>
        <v>0</v>
      </c>
    </row>
    <row r="2075" spans="9:17" x14ac:dyDescent="0.25">
      <c r="N2075" s="8" t="str">
        <f>_xlfn.IFNA(VLOOKUP(C2075,'Points and Classes'!D:E,2,FALSE),"")</f>
        <v/>
      </c>
      <c r="O2075" s="8">
        <v>0</v>
      </c>
      <c r="P2075" s="8">
        <f>_xlfn.IFNA(VLOOKUP(N2075&amp;G2075,'By Class Overall'!A:F,6,FALSE),0)</f>
        <v>0</v>
      </c>
      <c r="Q2075" s="8">
        <f>_xlfn.IFNA(VLOOKUP(N2075&amp;G2075,'By Class Overall'!A:G,7,FALSE),0)</f>
        <v>0</v>
      </c>
    </row>
    <row r="2076" spans="9:17" x14ac:dyDescent="0.25">
      <c r="N2076" s="8" t="str">
        <f>_xlfn.IFNA(VLOOKUP(C2076,'Points and Classes'!D:E,2,FALSE),"")</f>
        <v/>
      </c>
      <c r="O2076" s="8">
        <v>0</v>
      </c>
      <c r="P2076" s="8">
        <f>_xlfn.IFNA(VLOOKUP(N2076&amp;G2076,'By Class Overall'!A:F,6,FALSE),0)</f>
        <v>0</v>
      </c>
      <c r="Q2076" s="8">
        <f>_xlfn.IFNA(VLOOKUP(N2076&amp;G2076,'By Class Overall'!A:G,7,FALSE),0)</f>
        <v>0</v>
      </c>
    </row>
    <row r="2077" spans="9:17" x14ac:dyDescent="0.25">
      <c r="N2077" s="8" t="str">
        <f>_xlfn.IFNA(VLOOKUP(C2077,'Points and Classes'!D:E,2,FALSE),"")</f>
        <v/>
      </c>
      <c r="O2077" s="8">
        <v>0</v>
      </c>
      <c r="P2077" s="8">
        <f>_xlfn.IFNA(VLOOKUP(N2077&amp;G2077,'By Class Overall'!A:F,6,FALSE),0)</f>
        <v>0</v>
      </c>
      <c r="Q2077" s="8">
        <f>_xlfn.IFNA(VLOOKUP(N2077&amp;G2077,'By Class Overall'!A:G,7,FALSE),0)</f>
        <v>0</v>
      </c>
    </row>
    <row r="2078" spans="9:17" x14ac:dyDescent="0.25">
      <c r="N2078" s="8" t="str">
        <f>_xlfn.IFNA(VLOOKUP(C2078,'Points and Classes'!D:E,2,FALSE),"")</f>
        <v/>
      </c>
      <c r="O2078" s="8">
        <v>0</v>
      </c>
      <c r="P2078" s="8">
        <f>_xlfn.IFNA(VLOOKUP(N2078&amp;G2078,'By Class Overall'!A:F,6,FALSE),0)</f>
        <v>0</v>
      </c>
      <c r="Q2078" s="8">
        <f>_xlfn.IFNA(VLOOKUP(N2078&amp;G2078,'By Class Overall'!A:G,7,FALSE),0)</f>
        <v>0</v>
      </c>
    </row>
    <row r="2079" spans="9:17" x14ac:dyDescent="0.25">
      <c r="N2079" s="8" t="str">
        <f>_xlfn.IFNA(VLOOKUP(C2079,'Points and Classes'!D:E,2,FALSE),"")</f>
        <v/>
      </c>
      <c r="O2079" s="8">
        <v>0</v>
      </c>
      <c r="P2079" s="8">
        <f>_xlfn.IFNA(VLOOKUP(N2079&amp;G2079,'By Class Overall'!A:F,6,FALSE),0)</f>
        <v>0</v>
      </c>
      <c r="Q2079" s="8">
        <f>_xlfn.IFNA(VLOOKUP(N2079&amp;G2079,'By Class Overall'!A:G,7,FALSE),0)</f>
        <v>0</v>
      </c>
    </row>
    <row r="2080" spans="9:17" x14ac:dyDescent="0.25">
      <c r="N2080" s="8" t="str">
        <f>_xlfn.IFNA(VLOOKUP(C2080,'Points and Classes'!D:E,2,FALSE),"")</f>
        <v/>
      </c>
      <c r="O2080" s="8">
        <v>0</v>
      </c>
      <c r="P2080" s="8">
        <f>_xlfn.IFNA(VLOOKUP(N2080&amp;G2080,'By Class Overall'!A:F,6,FALSE),0)</f>
        <v>0</v>
      </c>
      <c r="Q2080" s="8">
        <f>_xlfn.IFNA(VLOOKUP(N2080&amp;G2080,'By Class Overall'!A:G,7,FALSE),0)</f>
        <v>0</v>
      </c>
    </row>
    <row r="2081" spans="9:17" x14ac:dyDescent="0.25">
      <c r="I2081" s="9"/>
      <c r="N2081" s="8" t="str">
        <f>_xlfn.IFNA(VLOOKUP(C2081,'Points and Classes'!D:E,2,FALSE),"")</f>
        <v/>
      </c>
      <c r="O2081" s="8">
        <v>50</v>
      </c>
      <c r="P2081" s="8">
        <f>_xlfn.IFNA(VLOOKUP(N2081&amp;G2081,'By Class Overall'!A:F,6,FALSE),0)</f>
        <v>0</v>
      </c>
      <c r="Q2081" s="8">
        <f>_xlfn.IFNA(VLOOKUP(N2081&amp;G2081,'By Class Overall'!A:G,7,FALSE),0)</f>
        <v>0</v>
      </c>
    </row>
    <row r="2082" spans="9:17" x14ac:dyDescent="0.25">
      <c r="I2082" s="9"/>
      <c r="N2082" s="8" t="str">
        <f>_xlfn.IFNA(VLOOKUP(C2082,'Points and Classes'!D:E,2,FALSE),"")</f>
        <v/>
      </c>
      <c r="O2082" s="8">
        <v>40</v>
      </c>
      <c r="P2082" s="8">
        <f>_xlfn.IFNA(VLOOKUP(N2082&amp;G2082,'By Class Overall'!A:F,6,FALSE),0)</f>
        <v>0</v>
      </c>
      <c r="Q2082" s="8">
        <f>_xlfn.IFNA(VLOOKUP(N2082&amp;G2082,'By Class Overall'!A:G,7,FALSE),0)</f>
        <v>0</v>
      </c>
    </row>
    <row r="2083" spans="9:17" x14ac:dyDescent="0.25">
      <c r="I2083" s="9"/>
      <c r="N2083" s="8" t="str">
        <f>_xlfn.IFNA(VLOOKUP(C2083,'Points and Classes'!D:E,2,FALSE),"")</f>
        <v/>
      </c>
      <c r="O2083" s="8">
        <v>32</v>
      </c>
      <c r="P2083" s="8">
        <f>_xlfn.IFNA(VLOOKUP(N2083&amp;G2083,'By Class Overall'!A:F,6,FALSE),0)</f>
        <v>0</v>
      </c>
      <c r="Q2083" s="8">
        <f>_xlfn.IFNA(VLOOKUP(N2083&amp;G2083,'By Class Overall'!A:G,7,FALSE),0)</f>
        <v>0</v>
      </c>
    </row>
    <row r="2084" spans="9:17" x14ac:dyDescent="0.25">
      <c r="I2084" s="9"/>
      <c r="N2084" s="8" t="str">
        <f>_xlfn.IFNA(VLOOKUP(C2084,'Points and Classes'!D:E,2,FALSE),"")</f>
        <v/>
      </c>
      <c r="O2084" s="8">
        <v>26</v>
      </c>
      <c r="P2084" s="8">
        <f>_xlfn.IFNA(VLOOKUP(N2084&amp;G2084,'By Class Overall'!A:F,6,FALSE),0)</f>
        <v>0</v>
      </c>
      <c r="Q2084" s="8">
        <f>_xlfn.IFNA(VLOOKUP(N2084&amp;G2084,'By Class Overall'!A:G,7,FALSE),0)</f>
        <v>0</v>
      </c>
    </row>
    <row r="2085" spans="9:17" x14ac:dyDescent="0.25">
      <c r="I2085" s="9"/>
      <c r="N2085" s="8" t="str">
        <f>_xlfn.IFNA(VLOOKUP(C2085,'Points and Classes'!D:E,2,FALSE),"")</f>
        <v/>
      </c>
      <c r="O2085" s="8">
        <v>22</v>
      </c>
      <c r="P2085" s="8">
        <f>_xlfn.IFNA(VLOOKUP(N2085&amp;G2085,'By Class Overall'!A:F,6,FALSE),0)</f>
        <v>0</v>
      </c>
      <c r="Q2085" s="8">
        <f>_xlfn.IFNA(VLOOKUP(N2085&amp;G2085,'By Class Overall'!A:G,7,FALSE),0)</f>
        <v>0</v>
      </c>
    </row>
    <row r="2086" spans="9:17" x14ac:dyDescent="0.25">
      <c r="I2086" s="9"/>
      <c r="N2086" s="8" t="str">
        <f>_xlfn.IFNA(VLOOKUP(C2086,'Points and Classes'!D:E,2,FALSE),"")</f>
        <v/>
      </c>
      <c r="O2086" s="8">
        <v>20</v>
      </c>
      <c r="P2086" s="8">
        <f>_xlfn.IFNA(VLOOKUP(N2086&amp;G2086,'By Class Overall'!A:F,6,FALSE),0)</f>
        <v>0</v>
      </c>
      <c r="Q2086" s="8">
        <f>_xlfn.IFNA(VLOOKUP(N2086&amp;G2086,'By Class Overall'!A:G,7,FALSE),0)</f>
        <v>0</v>
      </c>
    </row>
    <row r="2087" spans="9:17" x14ac:dyDescent="0.25">
      <c r="I2087" s="9"/>
      <c r="N2087" s="8" t="str">
        <f>_xlfn.IFNA(VLOOKUP(C2087,'Points and Classes'!D:E,2,FALSE),"")</f>
        <v/>
      </c>
      <c r="O2087" s="8">
        <v>18</v>
      </c>
      <c r="P2087" s="8">
        <f>_xlfn.IFNA(VLOOKUP(N2087&amp;G2087,'By Class Overall'!A:F,6,FALSE),0)</f>
        <v>0</v>
      </c>
      <c r="Q2087" s="8">
        <f>_xlfn.IFNA(VLOOKUP(N2087&amp;G2087,'By Class Overall'!A:G,7,FALSE),0)</f>
        <v>0</v>
      </c>
    </row>
    <row r="2088" spans="9:17" x14ac:dyDescent="0.25">
      <c r="I2088" s="9"/>
      <c r="J2088" s="9"/>
      <c r="N2088" s="8" t="str">
        <f>_xlfn.IFNA(VLOOKUP(C2088,'Points and Classes'!D:E,2,FALSE),"")</f>
        <v/>
      </c>
      <c r="O2088" s="8">
        <v>16</v>
      </c>
      <c r="P2088" s="8">
        <f>_xlfn.IFNA(VLOOKUP(N2088&amp;G2088,'By Class Overall'!A:F,6,FALSE),0)</f>
        <v>0</v>
      </c>
      <c r="Q2088" s="8">
        <f>_xlfn.IFNA(VLOOKUP(N2088&amp;G2088,'By Class Overall'!A:G,7,FALSE),0)</f>
        <v>0</v>
      </c>
    </row>
    <row r="2089" spans="9:17" x14ac:dyDescent="0.25">
      <c r="I2089" s="9"/>
      <c r="J2089" s="9"/>
      <c r="N2089" s="8" t="str">
        <f>_xlfn.IFNA(VLOOKUP(C2089,'Points and Classes'!D:E,2,FALSE),"")</f>
        <v/>
      </c>
      <c r="O2089" s="8">
        <v>14</v>
      </c>
      <c r="P2089" s="8">
        <f>_xlfn.IFNA(VLOOKUP(N2089&amp;G2089,'By Class Overall'!A:F,6,FALSE),0)</f>
        <v>0</v>
      </c>
      <c r="Q2089" s="8">
        <f>_xlfn.IFNA(VLOOKUP(N2089&amp;G2089,'By Class Overall'!A:G,7,FALSE),0)</f>
        <v>0</v>
      </c>
    </row>
    <row r="2090" spans="9:17" x14ac:dyDescent="0.25">
      <c r="I2090" s="9"/>
      <c r="J2090" s="9"/>
      <c r="N2090" s="8" t="str">
        <f>_xlfn.IFNA(VLOOKUP(C2090,'Points and Classes'!D:E,2,FALSE),"")</f>
        <v/>
      </c>
      <c r="O2090" s="8">
        <v>12</v>
      </c>
      <c r="P2090" s="8">
        <f>_xlfn.IFNA(VLOOKUP(N2090&amp;G2090,'By Class Overall'!A:F,6,FALSE),0)</f>
        <v>0</v>
      </c>
      <c r="Q2090" s="8">
        <f>_xlfn.IFNA(VLOOKUP(N2090&amp;G2090,'By Class Overall'!A:G,7,FALSE),0)</f>
        <v>0</v>
      </c>
    </row>
    <row r="2091" spans="9:17" x14ac:dyDescent="0.25">
      <c r="I2091" s="9"/>
      <c r="J2091" s="9"/>
      <c r="N2091" s="8" t="str">
        <f>_xlfn.IFNA(VLOOKUP(C2091,'Points and Classes'!D:E,2,FALSE),"")</f>
        <v/>
      </c>
      <c r="O2091" s="8">
        <v>10</v>
      </c>
      <c r="P2091" s="8">
        <f>_xlfn.IFNA(VLOOKUP(N2091&amp;G2091,'By Class Overall'!A:F,6,FALSE),0)</f>
        <v>0</v>
      </c>
      <c r="Q2091" s="8">
        <f>_xlfn.IFNA(VLOOKUP(N2091&amp;G2091,'By Class Overall'!A:G,7,FALSE),0)</f>
        <v>0</v>
      </c>
    </row>
    <row r="2092" spans="9:17" x14ac:dyDescent="0.25">
      <c r="I2092" s="9"/>
      <c r="J2092" s="9"/>
      <c r="N2092" s="8" t="str">
        <f>_xlfn.IFNA(VLOOKUP(C2092,'Points and Classes'!D:E,2,FALSE),"")</f>
        <v/>
      </c>
      <c r="O2092" s="8">
        <v>9</v>
      </c>
      <c r="P2092" s="8">
        <f>_xlfn.IFNA(VLOOKUP(N2092&amp;G2092,'By Class Overall'!A:F,6,FALSE),0)</f>
        <v>0</v>
      </c>
      <c r="Q2092" s="8">
        <f>_xlfn.IFNA(VLOOKUP(N2092&amp;G2092,'By Class Overall'!A:G,7,FALSE),0)</f>
        <v>0</v>
      </c>
    </row>
    <row r="2093" spans="9:17" x14ac:dyDescent="0.25">
      <c r="I2093" s="9"/>
      <c r="J2093" s="9"/>
      <c r="N2093" s="8" t="str">
        <f>_xlfn.IFNA(VLOOKUP(C2093,'Points and Classes'!D:E,2,FALSE),"")</f>
        <v/>
      </c>
      <c r="O2093" s="8">
        <v>8</v>
      </c>
      <c r="P2093" s="8">
        <f>_xlfn.IFNA(VLOOKUP(N2093&amp;G2093,'By Class Overall'!A:F,6,FALSE),0)</f>
        <v>0</v>
      </c>
      <c r="Q2093" s="8">
        <f>_xlfn.IFNA(VLOOKUP(N2093&amp;G2093,'By Class Overall'!A:G,7,FALSE),0)</f>
        <v>0</v>
      </c>
    </row>
    <row r="2094" spans="9:17" x14ac:dyDescent="0.25">
      <c r="I2094" s="9"/>
      <c r="J2094" s="9"/>
      <c r="N2094" s="8" t="str">
        <f>_xlfn.IFNA(VLOOKUP(C2094,'Points and Classes'!D:E,2,FALSE),"")</f>
        <v/>
      </c>
      <c r="O2094" s="8">
        <v>7</v>
      </c>
      <c r="P2094" s="8">
        <f>_xlfn.IFNA(VLOOKUP(N2094&amp;G2094,'By Class Overall'!A:F,6,FALSE),0)</f>
        <v>0</v>
      </c>
      <c r="Q2094" s="8">
        <f>_xlfn.IFNA(VLOOKUP(N2094&amp;G2094,'By Class Overall'!A:G,7,FALSE),0)</f>
        <v>0</v>
      </c>
    </row>
    <row r="2095" spans="9:17" x14ac:dyDescent="0.25">
      <c r="I2095" s="9"/>
      <c r="J2095" s="9"/>
      <c r="N2095" s="8" t="str">
        <f>_xlfn.IFNA(VLOOKUP(C2095,'Points and Classes'!D:E,2,FALSE),"")</f>
        <v/>
      </c>
      <c r="O2095" s="8">
        <v>6</v>
      </c>
      <c r="P2095" s="8">
        <f>_xlfn.IFNA(VLOOKUP(N2095&amp;G2095,'By Class Overall'!A:F,6,FALSE),0)</f>
        <v>0</v>
      </c>
      <c r="Q2095" s="8">
        <f>_xlfn.IFNA(VLOOKUP(N2095&amp;G2095,'By Class Overall'!A:G,7,FALSE),0)</f>
        <v>0</v>
      </c>
    </row>
    <row r="2096" spans="9:17" x14ac:dyDescent="0.25">
      <c r="I2096" s="9"/>
      <c r="J2096" s="9"/>
      <c r="N2096" s="8" t="str">
        <f>_xlfn.IFNA(VLOOKUP(C2096,'Points and Classes'!D:E,2,FALSE),"")</f>
        <v/>
      </c>
      <c r="O2096" s="8">
        <v>5</v>
      </c>
      <c r="P2096" s="8">
        <f>_xlfn.IFNA(VLOOKUP(N2096&amp;G2096,'By Class Overall'!A:F,6,FALSE),0)</f>
        <v>0</v>
      </c>
      <c r="Q2096" s="8">
        <f>_xlfn.IFNA(VLOOKUP(N2096&amp;G2096,'By Class Overall'!A:G,7,FALSE),0)</f>
        <v>0</v>
      </c>
    </row>
    <row r="2097" spans="9:17" x14ac:dyDescent="0.25">
      <c r="I2097" s="9"/>
      <c r="J2097" s="9"/>
      <c r="N2097" s="8" t="str">
        <f>_xlfn.IFNA(VLOOKUP(C2097,'Points and Classes'!D:E,2,FALSE),"")</f>
        <v/>
      </c>
      <c r="O2097" s="8">
        <v>4</v>
      </c>
      <c r="P2097" s="8">
        <f>_xlfn.IFNA(VLOOKUP(N2097&amp;G2097,'By Class Overall'!A:F,6,FALSE),0)</f>
        <v>0</v>
      </c>
      <c r="Q2097" s="8">
        <f>_xlfn.IFNA(VLOOKUP(N2097&amp;G2097,'By Class Overall'!A:G,7,FALSE),0)</f>
        <v>0</v>
      </c>
    </row>
    <row r="2098" spans="9:17" x14ac:dyDescent="0.25">
      <c r="I2098" s="9"/>
      <c r="J2098" s="9"/>
      <c r="N2098" s="8" t="str">
        <f>_xlfn.IFNA(VLOOKUP(C2098,'Points and Classes'!D:E,2,FALSE),"")</f>
        <v/>
      </c>
      <c r="O2098" s="8">
        <v>3</v>
      </c>
      <c r="P2098" s="8">
        <f>_xlfn.IFNA(VLOOKUP(N2098&amp;G2098,'By Class Overall'!A:F,6,FALSE),0)</f>
        <v>0</v>
      </c>
      <c r="Q2098" s="8">
        <f>_xlfn.IFNA(VLOOKUP(N2098&amp;G2098,'By Class Overall'!A:G,7,FALSE),0)</f>
        <v>0</v>
      </c>
    </row>
    <row r="2099" spans="9:17" x14ac:dyDescent="0.25">
      <c r="I2099" s="9"/>
      <c r="J2099" s="9"/>
      <c r="N2099" s="8" t="str">
        <f>_xlfn.IFNA(VLOOKUP(C2099,'Points and Classes'!D:E,2,FALSE),"")</f>
        <v/>
      </c>
      <c r="O2099" s="8">
        <v>2</v>
      </c>
      <c r="P2099" s="8">
        <f>_xlfn.IFNA(VLOOKUP(N2099&amp;G2099,'By Class Overall'!A:F,6,FALSE),0)</f>
        <v>0</v>
      </c>
      <c r="Q2099" s="8">
        <f>_xlfn.IFNA(VLOOKUP(N2099&amp;G2099,'By Class Overall'!A:G,7,FALSE),0)</f>
        <v>0</v>
      </c>
    </row>
    <row r="2100" spans="9:17" x14ac:dyDescent="0.25">
      <c r="N2100" s="8" t="str">
        <f>_xlfn.IFNA(VLOOKUP(C2100,'Points and Classes'!D:E,2,FALSE),"")</f>
        <v/>
      </c>
      <c r="O2100" s="8">
        <v>0</v>
      </c>
      <c r="P2100" s="8">
        <f>_xlfn.IFNA(VLOOKUP(N2100&amp;G2100,'By Class Overall'!A:F,6,FALSE),0)</f>
        <v>0</v>
      </c>
      <c r="Q2100" s="8">
        <f>_xlfn.IFNA(VLOOKUP(N2100&amp;G2100,'By Class Overall'!A:G,7,FALSE),0)</f>
        <v>0</v>
      </c>
    </row>
    <row r="2101" spans="9:17" x14ac:dyDescent="0.25">
      <c r="N2101" s="8" t="str">
        <f>_xlfn.IFNA(VLOOKUP(C2101,'Points and Classes'!D:E,2,FALSE),"")</f>
        <v/>
      </c>
      <c r="O2101" s="8">
        <v>0</v>
      </c>
      <c r="P2101" s="8">
        <f>_xlfn.IFNA(VLOOKUP(N2101&amp;G2101,'By Class Overall'!A:F,6,FALSE),0)</f>
        <v>0</v>
      </c>
      <c r="Q2101" s="8">
        <f>_xlfn.IFNA(VLOOKUP(N2101&amp;G2101,'By Class Overall'!A:G,7,FALSE),0)</f>
        <v>0</v>
      </c>
    </row>
    <row r="2102" spans="9:17" x14ac:dyDescent="0.25">
      <c r="N2102" s="8" t="str">
        <f>_xlfn.IFNA(VLOOKUP(C2102,'Points and Classes'!D:E,2,FALSE),"")</f>
        <v/>
      </c>
      <c r="O2102" s="8">
        <v>0</v>
      </c>
      <c r="P2102" s="8">
        <f>_xlfn.IFNA(VLOOKUP(N2102&amp;G2102,'By Class Overall'!A:F,6,FALSE),0)</f>
        <v>0</v>
      </c>
      <c r="Q2102" s="8">
        <f>_xlfn.IFNA(VLOOKUP(N2102&amp;G2102,'By Class Overall'!A:G,7,FALSE),0)</f>
        <v>0</v>
      </c>
    </row>
    <row r="2103" spans="9:17" x14ac:dyDescent="0.25">
      <c r="N2103" s="8" t="str">
        <f>_xlfn.IFNA(VLOOKUP(C2103,'Points and Classes'!D:E,2,FALSE),"")</f>
        <v/>
      </c>
      <c r="O2103" s="8">
        <v>0</v>
      </c>
      <c r="P2103" s="8">
        <f>_xlfn.IFNA(VLOOKUP(N2103&amp;G2103,'By Class Overall'!A:F,6,FALSE),0)</f>
        <v>0</v>
      </c>
      <c r="Q2103" s="8">
        <f>_xlfn.IFNA(VLOOKUP(N2103&amp;G2103,'By Class Overall'!A:G,7,FALSE),0)</f>
        <v>0</v>
      </c>
    </row>
    <row r="2104" spans="9:17" x14ac:dyDescent="0.25">
      <c r="N2104" s="8" t="str">
        <f>_xlfn.IFNA(VLOOKUP(C2104,'Points and Classes'!D:E,2,FALSE),"")</f>
        <v/>
      </c>
      <c r="O2104" s="8">
        <v>0</v>
      </c>
      <c r="P2104" s="8">
        <f>_xlfn.IFNA(VLOOKUP(N2104&amp;G2104,'By Class Overall'!A:F,6,FALSE),0)</f>
        <v>0</v>
      </c>
      <c r="Q2104" s="8">
        <f>_xlfn.IFNA(VLOOKUP(N2104&amp;G2104,'By Class Overall'!A:G,7,FALSE),0)</f>
        <v>0</v>
      </c>
    </row>
    <row r="2105" spans="9:17" x14ac:dyDescent="0.25">
      <c r="N2105" s="8" t="str">
        <f>_xlfn.IFNA(VLOOKUP(C2105,'Points and Classes'!D:E,2,FALSE),"")</f>
        <v/>
      </c>
      <c r="O2105" s="8">
        <v>0</v>
      </c>
      <c r="P2105" s="8">
        <f>_xlfn.IFNA(VLOOKUP(N2105&amp;G2105,'By Class Overall'!A:F,6,FALSE),0)</f>
        <v>0</v>
      </c>
      <c r="Q2105" s="8">
        <f>_xlfn.IFNA(VLOOKUP(N2105&amp;G2105,'By Class Overall'!A:G,7,FALSE),0)</f>
        <v>0</v>
      </c>
    </row>
    <row r="2106" spans="9:17" x14ac:dyDescent="0.25">
      <c r="N2106" s="8" t="str">
        <f>_xlfn.IFNA(VLOOKUP(C2106,'Points and Classes'!D:E,2,FALSE),"")</f>
        <v/>
      </c>
      <c r="O2106" s="8">
        <v>0</v>
      </c>
      <c r="P2106" s="8">
        <f>_xlfn.IFNA(VLOOKUP(N2106&amp;G2106,'By Class Overall'!A:F,6,FALSE),0)</f>
        <v>0</v>
      </c>
      <c r="Q2106" s="8">
        <f>_xlfn.IFNA(VLOOKUP(N2106&amp;G2106,'By Class Overall'!A:G,7,FALSE),0)</f>
        <v>0</v>
      </c>
    </row>
    <row r="2107" spans="9:17" x14ac:dyDescent="0.25">
      <c r="N2107" s="8" t="str">
        <f>_xlfn.IFNA(VLOOKUP(C2107,'Points and Classes'!D:E,2,FALSE),"")</f>
        <v/>
      </c>
      <c r="O2107" s="8">
        <v>0</v>
      </c>
      <c r="P2107" s="8">
        <f>_xlfn.IFNA(VLOOKUP(N2107&amp;G2107,'By Class Overall'!A:F,6,FALSE),0)</f>
        <v>0</v>
      </c>
      <c r="Q2107" s="8">
        <f>_xlfn.IFNA(VLOOKUP(N2107&amp;G2107,'By Class Overall'!A:G,7,FALSE),0)</f>
        <v>0</v>
      </c>
    </row>
    <row r="2108" spans="9:17" x14ac:dyDescent="0.25">
      <c r="N2108" s="8" t="str">
        <f>_xlfn.IFNA(VLOOKUP(C2108,'Points and Classes'!D:E,2,FALSE),"")</f>
        <v/>
      </c>
      <c r="O2108" s="8">
        <v>0</v>
      </c>
      <c r="P2108" s="8">
        <f>_xlfn.IFNA(VLOOKUP(N2108&amp;G2108,'By Class Overall'!A:F,6,FALSE),0)</f>
        <v>0</v>
      </c>
      <c r="Q2108" s="8">
        <f>_xlfn.IFNA(VLOOKUP(N2108&amp;G2108,'By Class Overall'!A:G,7,FALSE),0)</f>
        <v>0</v>
      </c>
    </row>
    <row r="2109" spans="9:17" x14ac:dyDescent="0.25">
      <c r="N2109" s="8" t="str">
        <f>_xlfn.IFNA(VLOOKUP(C2109,'Points and Classes'!D:E,2,FALSE),"")</f>
        <v/>
      </c>
      <c r="O2109" s="8">
        <v>0</v>
      </c>
      <c r="P2109" s="8">
        <f>_xlfn.IFNA(VLOOKUP(N2109&amp;G2109,'By Class Overall'!A:F,6,FALSE),0)</f>
        <v>0</v>
      </c>
      <c r="Q2109" s="8">
        <f>_xlfn.IFNA(VLOOKUP(N2109&amp;G2109,'By Class Overall'!A:G,7,FALSE),0)</f>
        <v>0</v>
      </c>
    </row>
    <row r="2110" spans="9:17" x14ac:dyDescent="0.25">
      <c r="I2110" s="9"/>
      <c r="N2110" s="8" t="str">
        <f>_xlfn.IFNA(VLOOKUP(C2110,'Points and Classes'!D:E,2,FALSE),"")</f>
        <v/>
      </c>
      <c r="O2110" s="8">
        <v>50</v>
      </c>
      <c r="P2110" s="8">
        <f>_xlfn.IFNA(VLOOKUP(N2110&amp;G2110,'By Class Overall'!A:F,6,FALSE),0)</f>
        <v>0</v>
      </c>
      <c r="Q2110" s="8">
        <f>_xlfn.IFNA(VLOOKUP(N2110&amp;G2110,'By Class Overall'!A:G,7,FALSE),0)</f>
        <v>0</v>
      </c>
    </row>
    <row r="2111" spans="9:17" x14ac:dyDescent="0.25">
      <c r="I2111" s="9"/>
      <c r="N2111" s="8" t="str">
        <f>_xlfn.IFNA(VLOOKUP(C2111,'Points and Classes'!D:E,2,FALSE),"")</f>
        <v/>
      </c>
      <c r="O2111" s="8">
        <v>40</v>
      </c>
      <c r="P2111" s="8">
        <f>_xlfn.IFNA(VLOOKUP(N2111&amp;G2111,'By Class Overall'!A:F,6,FALSE),0)</f>
        <v>0</v>
      </c>
      <c r="Q2111" s="8">
        <f>_xlfn.IFNA(VLOOKUP(N2111&amp;G2111,'By Class Overall'!A:G,7,FALSE),0)</f>
        <v>0</v>
      </c>
    </row>
    <row r="2112" spans="9:17" x14ac:dyDescent="0.25">
      <c r="I2112" s="9"/>
      <c r="K2112" s="9"/>
      <c r="N2112" s="8" t="str">
        <f>_xlfn.IFNA(VLOOKUP(C2112,'Points and Classes'!D:E,2,FALSE),"")</f>
        <v/>
      </c>
      <c r="O2112" s="8">
        <v>32</v>
      </c>
      <c r="P2112" s="8">
        <f>_xlfn.IFNA(VLOOKUP(N2112&amp;G2112,'By Class Overall'!A:F,6,FALSE),0)</f>
        <v>0</v>
      </c>
      <c r="Q2112" s="8">
        <f>_xlfn.IFNA(VLOOKUP(N2112&amp;G2112,'By Class Overall'!A:G,7,FALSE),0)</f>
        <v>0</v>
      </c>
    </row>
    <row r="2113" spans="9:17" x14ac:dyDescent="0.25">
      <c r="I2113" s="9"/>
      <c r="N2113" s="8" t="str">
        <f>_xlfn.IFNA(VLOOKUP(C2113,'Points and Classes'!D:E,2,FALSE),"")</f>
        <v/>
      </c>
      <c r="O2113" s="8">
        <v>26</v>
      </c>
      <c r="P2113" s="8">
        <f>_xlfn.IFNA(VLOOKUP(N2113&amp;G2113,'By Class Overall'!A:F,6,FALSE),0)</f>
        <v>0</v>
      </c>
      <c r="Q2113" s="8">
        <f>_xlfn.IFNA(VLOOKUP(N2113&amp;G2113,'By Class Overall'!A:G,7,FALSE),0)</f>
        <v>0</v>
      </c>
    </row>
    <row r="2114" spans="9:17" x14ac:dyDescent="0.25">
      <c r="I2114" s="9"/>
      <c r="N2114" s="8" t="str">
        <f>_xlfn.IFNA(VLOOKUP(C2114,'Points and Classes'!D:E,2,FALSE),"")</f>
        <v/>
      </c>
      <c r="O2114" s="8">
        <v>50</v>
      </c>
      <c r="P2114" s="8">
        <f>_xlfn.IFNA(VLOOKUP(N2114&amp;G2114,'By Class Overall'!A:F,6,FALSE),0)</f>
        <v>0</v>
      </c>
      <c r="Q2114" s="8">
        <f>_xlfn.IFNA(VLOOKUP(N2114&amp;G2114,'By Class Overall'!A:G,7,FALSE),0)</f>
        <v>0</v>
      </c>
    </row>
    <row r="2115" spans="9:17" x14ac:dyDescent="0.25">
      <c r="I2115" s="9"/>
      <c r="N2115" s="8" t="str">
        <f>_xlfn.IFNA(VLOOKUP(C2115,'Points and Classes'!D:E,2,FALSE),"")</f>
        <v/>
      </c>
      <c r="O2115" s="8">
        <v>40</v>
      </c>
      <c r="P2115" s="8">
        <f>_xlfn.IFNA(VLOOKUP(N2115&amp;G2115,'By Class Overall'!A:F,6,FALSE),0)</f>
        <v>0</v>
      </c>
      <c r="Q2115" s="8">
        <f>_xlfn.IFNA(VLOOKUP(N2115&amp;G2115,'By Class Overall'!A:G,7,FALSE),0)</f>
        <v>0</v>
      </c>
    </row>
    <row r="2116" spans="9:17" x14ac:dyDescent="0.25">
      <c r="I2116" s="9"/>
      <c r="N2116" s="8" t="str">
        <f>_xlfn.IFNA(VLOOKUP(C2116,'Points and Classes'!D:E,2,FALSE),"")</f>
        <v/>
      </c>
      <c r="O2116" s="8">
        <v>32</v>
      </c>
      <c r="P2116" s="8">
        <f>_xlfn.IFNA(VLOOKUP(N2116&amp;G2116,'By Class Overall'!A:F,6,FALSE),0)</f>
        <v>0</v>
      </c>
      <c r="Q2116" s="8">
        <f>_xlfn.IFNA(VLOOKUP(N2116&amp;G2116,'By Class Overall'!A:G,7,FALSE),0)</f>
        <v>0</v>
      </c>
    </row>
    <row r="2117" spans="9:17" x14ac:dyDescent="0.25">
      <c r="I2117" s="9"/>
      <c r="N2117" s="8" t="str">
        <f>_xlfn.IFNA(VLOOKUP(C2117,'Points and Classes'!D:E,2,FALSE),"")</f>
        <v/>
      </c>
      <c r="O2117" s="8">
        <v>26</v>
      </c>
      <c r="P2117" s="8">
        <f>_xlfn.IFNA(VLOOKUP(N2117&amp;G2117,'By Class Overall'!A:F,6,FALSE),0)</f>
        <v>0</v>
      </c>
      <c r="Q2117" s="8">
        <f>_xlfn.IFNA(VLOOKUP(N2117&amp;G2117,'By Class Overall'!A:G,7,FALSE),0)</f>
        <v>0</v>
      </c>
    </row>
    <row r="2118" spans="9:17" x14ac:dyDescent="0.25">
      <c r="I2118" s="9"/>
      <c r="N2118" s="8" t="str">
        <f>_xlfn.IFNA(VLOOKUP(C2118,'Points and Classes'!D:E,2,FALSE),"")</f>
        <v/>
      </c>
      <c r="O2118" s="8">
        <v>22</v>
      </c>
      <c r="P2118" s="8">
        <f>_xlfn.IFNA(VLOOKUP(N2118&amp;G2118,'By Class Overall'!A:F,6,FALSE),0)</f>
        <v>0</v>
      </c>
      <c r="Q2118" s="8">
        <f>_xlfn.IFNA(VLOOKUP(N2118&amp;G2118,'By Class Overall'!A:G,7,FALSE),0)</f>
        <v>0</v>
      </c>
    </row>
    <row r="2119" spans="9:17" x14ac:dyDescent="0.25">
      <c r="I2119" s="9"/>
      <c r="N2119" s="8" t="str">
        <f>_xlfn.IFNA(VLOOKUP(C2119,'Points and Classes'!D:E,2,FALSE),"")</f>
        <v/>
      </c>
      <c r="O2119" s="8">
        <v>20</v>
      </c>
      <c r="P2119" s="8">
        <f>_xlfn.IFNA(VLOOKUP(N2119&amp;G2119,'By Class Overall'!A:F,6,FALSE),0)</f>
        <v>0</v>
      </c>
      <c r="Q2119" s="8">
        <f>_xlfn.IFNA(VLOOKUP(N2119&amp;G2119,'By Class Overall'!A:G,7,FALSE),0)</f>
        <v>0</v>
      </c>
    </row>
    <row r="2120" spans="9:17" x14ac:dyDescent="0.25">
      <c r="I2120" s="9"/>
      <c r="N2120" s="8" t="str">
        <f>_xlfn.IFNA(VLOOKUP(C2120,'Points and Classes'!D:E,2,FALSE),"")</f>
        <v/>
      </c>
      <c r="O2120" s="8">
        <v>18</v>
      </c>
      <c r="P2120" s="8">
        <f>_xlfn.IFNA(VLOOKUP(N2120&amp;G2120,'By Class Overall'!A:F,6,FALSE),0)</f>
        <v>0</v>
      </c>
      <c r="Q2120" s="8">
        <f>_xlfn.IFNA(VLOOKUP(N2120&amp;G2120,'By Class Overall'!A:G,7,FALSE),0)</f>
        <v>0</v>
      </c>
    </row>
    <row r="2121" spans="9:17" x14ac:dyDescent="0.25">
      <c r="I2121" s="9"/>
      <c r="N2121" s="8" t="str">
        <f>_xlfn.IFNA(VLOOKUP(C2121,'Points and Classes'!D:E,2,FALSE),"")</f>
        <v/>
      </c>
      <c r="O2121" s="8">
        <v>16</v>
      </c>
      <c r="P2121" s="8">
        <f>_xlfn.IFNA(VLOOKUP(N2121&amp;G2121,'By Class Overall'!A:F,6,FALSE),0)</f>
        <v>0</v>
      </c>
      <c r="Q2121" s="8">
        <f>_xlfn.IFNA(VLOOKUP(N2121&amp;G2121,'By Class Overall'!A:G,7,FALSE),0)</f>
        <v>0</v>
      </c>
    </row>
    <row r="2122" spans="9:17" x14ac:dyDescent="0.25">
      <c r="N2122" s="8" t="str">
        <f>_xlfn.IFNA(VLOOKUP(C2122,'Points and Classes'!D:E,2,FALSE),"")</f>
        <v/>
      </c>
      <c r="O2122" s="8">
        <v>0</v>
      </c>
      <c r="P2122" s="8">
        <f>_xlfn.IFNA(VLOOKUP(N2122&amp;G2122,'By Class Overall'!A:F,6,FALSE),0)</f>
        <v>0</v>
      </c>
      <c r="Q2122" s="8">
        <f>_xlfn.IFNA(VLOOKUP(N2122&amp;G2122,'By Class Overall'!A:G,7,FALSE),0)</f>
        <v>0</v>
      </c>
    </row>
    <row r="2123" spans="9:17" x14ac:dyDescent="0.25">
      <c r="N2123" s="8" t="str">
        <f>_xlfn.IFNA(VLOOKUP(C2123,'Points and Classes'!D:E,2,FALSE),"")</f>
        <v/>
      </c>
      <c r="O2123" s="8">
        <v>0</v>
      </c>
      <c r="P2123" s="8">
        <f>_xlfn.IFNA(VLOOKUP(N2123&amp;G2123,'By Class Overall'!A:F,6,FALSE),0)</f>
        <v>0</v>
      </c>
      <c r="Q2123" s="8">
        <f>_xlfn.IFNA(VLOOKUP(N2123&amp;G2123,'By Class Overall'!A:G,7,FALSE),0)</f>
        <v>0</v>
      </c>
    </row>
    <row r="2124" spans="9:17" x14ac:dyDescent="0.25">
      <c r="N2124" s="8" t="str">
        <f>_xlfn.IFNA(VLOOKUP(C2124,'Points and Classes'!D:E,2,FALSE),"")</f>
        <v/>
      </c>
      <c r="O2124" s="8">
        <v>0</v>
      </c>
      <c r="P2124" s="8">
        <f>_xlfn.IFNA(VLOOKUP(N2124&amp;G2124,'By Class Overall'!A:F,6,FALSE),0)</f>
        <v>0</v>
      </c>
      <c r="Q2124" s="8">
        <f>_xlfn.IFNA(VLOOKUP(N2124&amp;G2124,'By Class Overall'!A:G,7,FALSE),0)</f>
        <v>0</v>
      </c>
    </row>
    <row r="2125" spans="9:17" x14ac:dyDescent="0.25">
      <c r="I2125" s="9"/>
      <c r="N2125" s="8" t="str">
        <f>_xlfn.IFNA(VLOOKUP(C2125,'Points and Classes'!D:E,2,FALSE),"")</f>
        <v/>
      </c>
      <c r="O2125" s="8">
        <v>50</v>
      </c>
      <c r="P2125" s="8">
        <f>_xlfn.IFNA(VLOOKUP(N2125&amp;G2125,'By Class Overall'!A:F,6,FALSE),0)</f>
        <v>0</v>
      </c>
      <c r="Q2125" s="8">
        <f>_xlfn.IFNA(VLOOKUP(N2125&amp;G2125,'By Class Overall'!A:G,7,FALSE),0)</f>
        <v>0</v>
      </c>
    </row>
    <row r="2126" spans="9:17" x14ac:dyDescent="0.25">
      <c r="I2126" s="9"/>
      <c r="N2126" s="8" t="str">
        <f>_xlfn.IFNA(VLOOKUP(C2126,'Points and Classes'!D:E,2,FALSE),"")</f>
        <v/>
      </c>
      <c r="O2126" s="8">
        <v>40</v>
      </c>
      <c r="P2126" s="8">
        <f>_xlfn.IFNA(VLOOKUP(N2126&amp;G2126,'By Class Overall'!A:F,6,FALSE),0)</f>
        <v>0</v>
      </c>
      <c r="Q2126" s="8">
        <f>_xlfn.IFNA(VLOOKUP(N2126&amp;G2126,'By Class Overall'!A:G,7,FALSE),0)</f>
        <v>0</v>
      </c>
    </row>
    <row r="2127" spans="9:17" x14ac:dyDescent="0.25">
      <c r="I2127" s="9"/>
      <c r="N2127" s="8" t="str">
        <f>_xlfn.IFNA(VLOOKUP(C2127,'Points and Classes'!D:E,2,FALSE),"")</f>
        <v/>
      </c>
      <c r="O2127" s="8">
        <v>32</v>
      </c>
      <c r="P2127" s="8">
        <f>_xlfn.IFNA(VLOOKUP(N2127&amp;G2127,'By Class Overall'!A:F,6,FALSE),0)</f>
        <v>0</v>
      </c>
      <c r="Q2127" s="8">
        <f>_xlfn.IFNA(VLOOKUP(N2127&amp;G2127,'By Class Overall'!A:G,7,FALSE),0)</f>
        <v>0</v>
      </c>
    </row>
    <row r="2128" spans="9:17" x14ac:dyDescent="0.25">
      <c r="I2128" s="9"/>
      <c r="N2128" s="8" t="str">
        <f>_xlfn.IFNA(VLOOKUP(C2128,'Points and Classes'!D:E,2,FALSE),"")</f>
        <v/>
      </c>
      <c r="O2128" s="8">
        <v>26</v>
      </c>
      <c r="P2128" s="8">
        <f>_xlfn.IFNA(VLOOKUP(N2128&amp;G2128,'By Class Overall'!A:F,6,FALSE),0)</f>
        <v>0</v>
      </c>
      <c r="Q2128" s="8">
        <f>_xlfn.IFNA(VLOOKUP(N2128&amp;G2128,'By Class Overall'!A:G,7,FALSE),0)</f>
        <v>0</v>
      </c>
    </row>
    <row r="2129" spans="9:17" x14ac:dyDescent="0.25">
      <c r="I2129" s="9"/>
      <c r="N2129" s="8" t="str">
        <f>_xlfn.IFNA(VLOOKUP(C2129,'Points and Classes'!D:E,2,FALSE),"")</f>
        <v/>
      </c>
      <c r="O2129" s="8">
        <v>22</v>
      </c>
      <c r="P2129" s="8">
        <f>_xlfn.IFNA(VLOOKUP(N2129&amp;G2129,'By Class Overall'!A:F,6,FALSE),0)</f>
        <v>0</v>
      </c>
      <c r="Q2129" s="8">
        <f>_xlfn.IFNA(VLOOKUP(N2129&amp;G2129,'By Class Overall'!A:G,7,FALSE),0)</f>
        <v>0</v>
      </c>
    </row>
    <row r="2130" spans="9:17" x14ac:dyDescent="0.25">
      <c r="I2130" s="9"/>
      <c r="N2130" s="8" t="str">
        <f>_xlfn.IFNA(VLOOKUP(C2130,'Points and Classes'!D:E,2,FALSE),"")</f>
        <v/>
      </c>
      <c r="O2130" s="8">
        <v>20</v>
      </c>
      <c r="P2130" s="8">
        <f>_xlfn.IFNA(VLOOKUP(N2130&amp;G2130,'By Class Overall'!A:F,6,FALSE),0)</f>
        <v>0</v>
      </c>
      <c r="Q2130" s="8">
        <f>_xlfn.IFNA(VLOOKUP(N2130&amp;G2130,'By Class Overall'!A:G,7,FALSE),0)</f>
        <v>0</v>
      </c>
    </row>
    <row r="2131" spans="9:17" x14ac:dyDescent="0.25">
      <c r="I2131" s="9"/>
      <c r="N2131" s="8" t="str">
        <f>_xlfn.IFNA(VLOOKUP(C2131,'Points and Classes'!D:E,2,FALSE),"")</f>
        <v/>
      </c>
      <c r="O2131" s="8">
        <v>18</v>
      </c>
      <c r="P2131" s="8">
        <f>_xlfn.IFNA(VLOOKUP(N2131&amp;G2131,'By Class Overall'!A:F,6,FALSE),0)</f>
        <v>0</v>
      </c>
      <c r="Q2131" s="8">
        <f>_xlfn.IFNA(VLOOKUP(N2131&amp;G2131,'By Class Overall'!A:G,7,FALSE),0)</f>
        <v>0</v>
      </c>
    </row>
    <row r="2132" spans="9:17" x14ac:dyDescent="0.25">
      <c r="I2132" s="9"/>
      <c r="N2132" s="8" t="str">
        <f>_xlfn.IFNA(VLOOKUP(C2132,'Points and Classes'!D:E,2,FALSE),"")</f>
        <v/>
      </c>
      <c r="O2132" s="8">
        <v>16</v>
      </c>
      <c r="P2132" s="8">
        <f>_xlfn.IFNA(VLOOKUP(N2132&amp;G2132,'By Class Overall'!A:F,6,FALSE),0)</f>
        <v>0</v>
      </c>
      <c r="Q2132" s="8">
        <f>_xlfn.IFNA(VLOOKUP(N2132&amp;G2132,'By Class Overall'!A:G,7,FALSE),0)</f>
        <v>0</v>
      </c>
    </row>
    <row r="2133" spans="9:17" x14ac:dyDescent="0.25">
      <c r="I2133" s="9"/>
      <c r="N2133" s="8" t="str">
        <f>_xlfn.IFNA(VLOOKUP(C2133,'Points and Classes'!D:E,2,FALSE),"")</f>
        <v/>
      </c>
      <c r="O2133" s="8">
        <v>14</v>
      </c>
      <c r="P2133" s="8">
        <f>_xlfn.IFNA(VLOOKUP(N2133&amp;G2133,'By Class Overall'!A:F,6,FALSE),0)</f>
        <v>0</v>
      </c>
      <c r="Q2133" s="8">
        <f>_xlfn.IFNA(VLOOKUP(N2133&amp;G2133,'By Class Overall'!A:G,7,FALSE),0)</f>
        <v>0</v>
      </c>
    </row>
    <row r="2134" spans="9:17" x14ac:dyDescent="0.25">
      <c r="I2134" s="9"/>
      <c r="N2134" s="8" t="str">
        <f>_xlfn.IFNA(VLOOKUP(C2134,'Points and Classes'!D:E,2,FALSE),"")</f>
        <v/>
      </c>
      <c r="O2134" s="8">
        <v>12</v>
      </c>
      <c r="P2134" s="8">
        <f>_xlfn.IFNA(VLOOKUP(N2134&amp;G2134,'By Class Overall'!A:F,6,FALSE),0)</f>
        <v>0</v>
      </c>
      <c r="Q2134" s="8">
        <f>_xlfn.IFNA(VLOOKUP(N2134&amp;G2134,'By Class Overall'!A:G,7,FALSE),0)</f>
        <v>0</v>
      </c>
    </row>
    <row r="2135" spans="9:17" x14ac:dyDescent="0.25">
      <c r="I2135" s="9"/>
      <c r="N2135" s="8" t="str">
        <f>_xlfn.IFNA(VLOOKUP(C2135,'Points and Classes'!D:E,2,FALSE),"")</f>
        <v/>
      </c>
      <c r="O2135" s="8">
        <v>10</v>
      </c>
      <c r="P2135" s="8">
        <f>_xlfn.IFNA(VLOOKUP(N2135&amp;G2135,'By Class Overall'!A:F,6,FALSE),0)</f>
        <v>0</v>
      </c>
      <c r="Q2135" s="8">
        <f>_xlfn.IFNA(VLOOKUP(N2135&amp;G2135,'By Class Overall'!A:G,7,FALSE),0)</f>
        <v>0</v>
      </c>
    </row>
    <row r="2136" spans="9:17" x14ac:dyDescent="0.25">
      <c r="I2136" s="9"/>
      <c r="N2136" s="8" t="str">
        <f>_xlfn.IFNA(VLOOKUP(C2136,'Points and Classes'!D:E,2,FALSE),"")</f>
        <v/>
      </c>
      <c r="O2136" s="8">
        <v>9</v>
      </c>
      <c r="P2136" s="8">
        <f>_xlfn.IFNA(VLOOKUP(N2136&amp;G2136,'By Class Overall'!A:F,6,FALSE),0)</f>
        <v>0</v>
      </c>
      <c r="Q2136" s="8">
        <f>_xlfn.IFNA(VLOOKUP(N2136&amp;G2136,'By Class Overall'!A:G,7,FALSE),0)</f>
        <v>0</v>
      </c>
    </row>
    <row r="2137" spans="9:17" x14ac:dyDescent="0.25">
      <c r="I2137" s="9"/>
      <c r="J2137" s="9"/>
      <c r="N2137" s="8" t="str">
        <f>_xlfn.IFNA(VLOOKUP(C2137,'Points and Classes'!D:E,2,FALSE),"")</f>
        <v/>
      </c>
      <c r="O2137" s="8">
        <v>8</v>
      </c>
      <c r="P2137" s="8">
        <f>_xlfn.IFNA(VLOOKUP(N2137&amp;G2137,'By Class Overall'!A:F,6,FALSE),0)</f>
        <v>0</v>
      </c>
      <c r="Q2137" s="8">
        <f>_xlfn.IFNA(VLOOKUP(N2137&amp;G2137,'By Class Overall'!A:G,7,FALSE),0)</f>
        <v>0</v>
      </c>
    </row>
    <row r="2138" spans="9:17" x14ac:dyDescent="0.25">
      <c r="I2138" s="9"/>
      <c r="J2138" s="9"/>
      <c r="N2138" s="8" t="str">
        <f>_xlfn.IFNA(VLOOKUP(C2138,'Points and Classes'!D:E,2,FALSE),"")</f>
        <v/>
      </c>
      <c r="O2138" s="8">
        <v>7</v>
      </c>
      <c r="P2138" s="8">
        <f>_xlfn.IFNA(VLOOKUP(N2138&amp;G2138,'By Class Overall'!A:F,6,FALSE),0)</f>
        <v>0</v>
      </c>
      <c r="Q2138" s="8">
        <f>_xlfn.IFNA(VLOOKUP(N2138&amp;G2138,'By Class Overall'!A:G,7,FALSE),0)</f>
        <v>0</v>
      </c>
    </row>
    <row r="2139" spans="9:17" x14ac:dyDescent="0.25">
      <c r="I2139" s="9"/>
      <c r="J2139" s="9"/>
      <c r="N2139" s="8" t="str">
        <f>_xlfn.IFNA(VLOOKUP(C2139,'Points and Classes'!D:E,2,FALSE),"")</f>
        <v/>
      </c>
      <c r="O2139" s="8">
        <v>6</v>
      </c>
      <c r="P2139" s="8">
        <f>_xlfn.IFNA(VLOOKUP(N2139&amp;G2139,'By Class Overall'!A:F,6,FALSE),0)</f>
        <v>0</v>
      </c>
      <c r="Q2139" s="8">
        <f>_xlfn.IFNA(VLOOKUP(N2139&amp;G2139,'By Class Overall'!A:G,7,FALSE),0)</f>
        <v>0</v>
      </c>
    </row>
    <row r="2140" spans="9:17" x14ac:dyDescent="0.25">
      <c r="I2140" s="9"/>
      <c r="J2140" s="9"/>
      <c r="N2140" s="8" t="str">
        <f>_xlfn.IFNA(VLOOKUP(C2140,'Points and Classes'!D:E,2,FALSE),"")</f>
        <v/>
      </c>
      <c r="O2140" s="8">
        <v>5</v>
      </c>
      <c r="P2140" s="8">
        <f>_xlfn.IFNA(VLOOKUP(N2140&amp;G2140,'By Class Overall'!A:F,6,FALSE),0)</f>
        <v>0</v>
      </c>
      <c r="Q2140" s="8">
        <f>_xlfn.IFNA(VLOOKUP(N2140&amp;G2140,'By Class Overall'!A:G,7,FALSE),0)</f>
        <v>0</v>
      </c>
    </row>
    <row r="2141" spans="9:17" x14ac:dyDescent="0.25">
      <c r="I2141" s="9"/>
      <c r="J2141" s="9"/>
      <c r="N2141" s="8" t="str">
        <f>_xlfn.IFNA(VLOOKUP(C2141,'Points and Classes'!D:E,2,FALSE),"")</f>
        <v/>
      </c>
      <c r="O2141" s="8">
        <v>4</v>
      </c>
      <c r="P2141" s="8">
        <f>_xlfn.IFNA(VLOOKUP(N2141&amp;G2141,'By Class Overall'!A:F,6,FALSE),0)</f>
        <v>0</v>
      </c>
      <c r="Q2141" s="8">
        <f>_xlfn.IFNA(VLOOKUP(N2141&amp;G2141,'By Class Overall'!A:G,7,FALSE),0)</f>
        <v>0</v>
      </c>
    </row>
    <row r="2142" spans="9:17" x14ac:dyDescent="0.25">
      <c r="I2142" s="9"/>
      <c r="J2142" s="9"/>
      <c r="N2142" s="8" t="str">
        <f>_xlfn.IFNA(VLOOKUP(C2142,'Points and Classes'!D:E,2,FALSE),"")</f>
        <v/>
      </c>
      <c r="O2142" s="8">
        <v>3</v>
      </c>
      <c r="P2142" s="8">
        <f>_xlfn.IFNA(VLOOKUP(N2142&amp;G2142,'By Class Overall'!A:F,6,FALSE),0)</f>
        <v>0</v>
      </c>
      <c r="Q2142" s="8">
        <f>_xlfn.IFNA(VLOOKUP(N2142&amp;G2142,'By Class Overall'!A:G,7,FALSE),0)</f>
        <v>0</v>
      </c>
    </row>
    <row r="2143" spans="9:17" x14ac:dyDescent="0.25">
      <c r="I2143" s="9"/>
      <c r="J2143" s="9"/>
      <c r="N2143" s="8" t="str">
        <f>_xlfn.IFNA(VLOOKUP(C2143,'Points and Classes'!D:E,2,FALSE),"")</f>
        <v/>
      </c>
      <c r="O2143" s="8">
        <v>2</v>
      </c>
      <c r="P2143" s="8">
        <f>_xlfn.IFNA(VLOOKUP(N2143&amp;G2143,'By Class Overall'!A:F,6,FALSE),0)</f>
        <v>0</v>
      </c>
      <c r="Q2143" s="8">
        <f>_xlfn.IFNA(VLOOKUP(N2143&amp;G2143,'By Class Overall'!A:G,7,FALSE),0)</f>
        <v>0</v>
      </c>
    </row>
    <row r="2144" spans="9:17" x14ac:dyDescent="0.25">
      <c r="N2144" s="8" t="str">
        <f>_xlfn.IFNA(VLOOKUP(C2144,'Points and Classes'!D:E,2,FALSE),"")</f>
        <v/>
      </c>
      <c r="O2144" s="8">
        <v>0</v>
      </c>
      <c r="P2144" s="8">
        <f>_xlfn.IFNA(VLOOKUP(N2144&amp;G2144,'By Class Overall'!A:F,6,FALSE),0)</f>
        <v>0</v>
      </c>
      <c r="Q2144" s="8">
        <f>_xlfn.IFNA(VLOOKUP(N2144&amp;G2144,'By Class Overall'!A:G,7,FALSE),0)</f>
        <v>0</v>
      </c>
    </row>
    <row r="2145" spans="9:17" x14ac:dyDescent="0.25">
      <c r="N2145" s="8" t="str">
        <f>_xlfn.IFNA(VLOOKUP(C2145,'Points and Classes'!D:E,2,FALSE),"")</f>
        <v/>
      </c>
      <c r="O2145" s="8">
        <v>0</v>
      </c>
      <c r="P2145" s="8">
        <f>_xlfn.IFNA(VLOOKUP(N2145&amp;G2145,'By Class Overall'!A:F,6,FALSE),0)</f>
        <v>0</v>
      </c>
      <c r="Q2145" s="8">
        <f>_xlfn.IFNA(VLOOKUP(N2145&amp;G2145,'By Class Overall'!A:G,7,FALSE),0)</f>
        <v>0</v>
      </c>
    </row>
    <row r="2146" spans="9:17" x14ac:dyDescent="0.25">
      <c r="N2146" s="8" t="str">
        <f>_xlfn.IFNA(VLOOKUP(C2146,'Points and Classes'!D:E,2,FALSE),"")</f>
        <v/>
      </c>
      <c r="O2146" s="8">
        <v>0</v>
      </c>
      <c r="P2146" s="8">
        <f>_xlfn.IFNA(VLOOKUP(N2146&amp;G2146,'By Class Overall'!A:F,6,FALSE),0)</f>
        <v>0</v>
      </c>
      <c r="Q2146" s="8">
        <f>_xlfn.IFNA(VLOOKUP(N2146&amp;G2146,'By Class Overall'!A:G,7,FALSE),0)</f>
        <v>0</v>
      </c>
    </row>
    <row r="2147" spans="9:17" x14ac:dyDescent="0.25">
      <c r="I2147" s="9"/>
      <c r="J2147" s="9"/>
      <c r="N2147" s="8" t="str">
        <f>_xlfn.IFNA(VLOOKUP(C2147,'Points and Classes'!D:E,2,FALSE),"")</f>
        <v/>
      </c>
      <c r="O2147" s="8">
        <v>50</v>
      </c>
      <c r="P2147" s="8">
        <f>_xlfn.IFNA(VLOOKUP(N2147&amp;G2147,'By Class Overall'!A:F,6,FALSE),0)</f>
        <v>0</v>
      </c>
      <c r="Q2147" s="8">
        <f>_xlfn.IFNA(VLOOKUP(N2147&amp;G2147,'By Class Overall'!A:G,7,FALSE),0)</f>
        <v>0</v>
      </c>
    </row>
    <row r="2148" spans="9:17" x14ac:dyDescent="0.25">
      <c r="I2148" s="9"/>
      <c r="J2148" s="9"/>
      <c r="N2148" s="8" t="str">
        <f>_xlfn.IFNA(VLOOKUP(C2148,'Points and Classes'!D:E,2,FALSE),"")</f>
        <v/>
      </c>
      <c r="O2148" s="8">
        <v>40</v>
      </c>
      <c r="P2148" s="8">
        <f>_xlfn.IFNA(VLOOKUP(N2148&amp;G2148,'By Class Overall'!A:F,6,FALSE),0)</f>
        <v>0</v>
      </c>
      <c r="Q2148" s="8">
        <f>_xlfn.IFNA(VLOOKUP(N2148&amp;G2148,'By Class Overall'!A:G,7,FALSE),0)</f>
        <v>0</v>
      </c>
    </row>
    <row r="2149" spans="9:17" x14ac:dyDescent="0.25">
      <c r="I2149" s="9"/>
      <c r="J2149" s="9"/>
      <c r="N2149" s="8" t="str">
        <f>_xlfn.IFNA(VLOOKUP(C2149,'Points and Classes'!D:E,2,FALSE),"")</f>
        <v/>
      </c>
      <c r="O2149" s="8">
        <v>32</v>
      </c>
      <c r="P2149" s="8">
        <f>_xlfn.IFNA(VLOOKUP(N2149&amp;G2149,'By Class Overall'!A:F,6,FALSE),0)</f>
        <v>0</v>
      </c>
      <c r="Q2149" s="8">
        <f>_xlfn.IFNA(VLOOKUP(N2149&amp;G2149,'By Class Overall'!A:G,7,FALSE),0)</f>
        <v>0</v>
      </c>
    </row>
    <row r="2150" spans="9:17" x14ac:dyDescent="0.25">
      <c r="I2150" s="9"/>
      <c r="N2150" s="8" t="str">
        <f>_xlfn.IFNA(VLOOKUP(C2150,'Points and Classes'!D:E,2,FALSE),"")</f>
        <v/>
      </c>
      <c r="O2150" s="8">
        <v>26</v>
      </c>
      <c r="P2150" s="8">
        <f>_xlfn.IFNA(VLOOKUP(N2150&amp;G2150,'By Class Overall'!A:F,6,FALSE),0)</f>
        <v>0</v>
      </c>
      <c r="Q2150" s="8">
        <f>_xlfn.IFNA(VLOOKUP(N2150&amp;G2150,'By Class Overall'!A:G,7,FALSE),0)</f>
        <v>0</v>
      </c>
    </row>
    <row r="2151" spans="9:17" x14ac:dyDescent="0.25">
      <c r="I2151" s="9"/>
      <c r="N2151" s="8" t="str">
        <f>_xlfn.IFNA(VLOOKUP(C2151,'Points and Classes'!D:E,2,FALSE),"")</f>
        <v/>
      </c>
      <c r="O2151" s="8">
        <v>50</v>
      </c>
      <c r="P2151" s="8">
        <f>_xlfn.IFNA(VLOOKUP(N2151&amp;G2151,'By Class Overall'!A:F,6,FALSE),0)</f>
        <v>0</v>
      </c>
      <c r="Q2151" s="8">
        <f>_xlfn.IFNA(VLOOKUP(N2151&amp;G2151,'By Class Overall'!A:G,7,FALSE),0)</f>
        <v>0</v>
      </c>
    </row>
    <row r="2152" spans="9:17" x14ac:dyDescent="0.25">
      <c r="I2152" s="9"/>
      <c r="N2152" s="8" t="str">
        <f>_xlfn.IFNA(VLOOKUP(C2152,'Points and Classes'!D:E,2,FALSE),"")</f>
        <v/>
      </c>
      <c r="O2152" s="8">
        <v>40</v>
      </c>
      <c r="P2152" s="8">
        <f>_xlfn.IFNA(VLOOKUP(N2152&amp;G2152,'By Class Overall'!A:F,6,FALSE),0)</f>
        <v>0</v>
      </c>
      <c r="Q2152" s="8">
        <f>_xlfn.IFNA(VLOOKUP(N2152&amp;G2152,'By Class Overall'!A:G,7,FALSE),0)</f>
        <v>0</v>
      </c>
    </row>
    <row r="2153" spans="9:17" x14ac:dyDescent="0.25">
      <c r="I2153" s="9"/>
      <c r="N2153" s="8" t="str">
        <f>_xlfn.IFNA(VLOOKUP(C2153,'Points and Classes'!D:E,2,FALSE),"")</f>
        <v/>
      </c>
      <c r="O2153" s="8">
        <v>32</v>
      </c>
      <c r="P2153" s="8">
        <f>_xlfn.IFNA(VLOOKUP(N2153&amp;G2153,'By Class Overall'!A:F,6,FALSE),0)</f>
        <v>0</v>
      </c>
      <c r="Q2153" s="8">
        <f>_xlfn.IFNA(VLOOKUP(N2153&amp;G2153,'By Class Overall'!A:G,7,FALSE),0)</f>
        <v>0</v>
      </c>
    </row>
    <row r="2154" spans="9:17" x14ac:dyDescent="0.25">
      <c r="I2154" s="9"/>
      <c r="N2154" s="8" t="str">
        <f>_xlfn.IFNA(VLOOKUP(C2154,'Points and Classes'!D:E,2,FALSE),"")</f>
        <v/>
      </c>
      <c r="O2154" s="8">
        <v>26</v>
      </c>
      <c r="P2154" s="8">
        <f>_xlfn.IFNA(VLOOKUP(N2154&amp;G2154,'By Class Overall'!A:F,6,FALSE),0)</f>
        <v>0</v>
      </c>
      <c r="Q2154" s="8">
        <f>_xlfn.IFNA(VLOOKUP(N2154&amp;G2154,'By Class Overall'!A:G,7,FALSE),0)</f>
        <v>0</v>
      </c>
    </row>
    <row r="2155" spans="9:17" x14ac:dyDescent="0.25">
      <c r="I2155" s="9"/>
      <c r="N2155" s="8" t="str">
        <f>_xlfn.IFNA(VLOOKUP(C2155,'Points and Classes'!D:E,2,FALSE),"")</f>
        <v/>
      </c>
      <c r="O2155" s="8">
        <v>22</v>
      </c>
      <c r="P2155" s="8">
        <f>_xlfn.IFNA(VLOOKUP(N2155&amp;G2155,'By Class Overall'!A:F,6,FALSE),0)</f>
        <v>0</v>
      </c>
      <c r="Q2155" s="8">
        <f>_xlfn.IFNA(VLOOKUP(N2155&amp;G2155,'By Class Overall'!A:G,7,FALSE),0)</f>
        <v>0</v>
      </c>
    </row>
    <row r="2156" spans="9:17" x14ac:dyDescent="0.25">
      <c r="I2156" s="9"/>
      <c r="N2156" s="8" t="str">
        <f>_xlfn.IFNA(VLOOKUP(C2156,'Points and Classes'!D:E,2,FALSE),"")</f>
        <v/>
      </c>
      <c r="O2156" s="8">
        <v>20</v>
      </c>
      <c r="P2156" s="8">
        <f>_xlfn.IFNA(VLOOKUP(N2156&amp;G2156,'By Class Overall'!A:F,6,FALSE),0)</f>
        <v>0</v>
      </c>
      <c r="Q2156" s="8">
        <f>_xlfn.IFNA(VLOOKUP(N2156&amp;G2156,'By Class Overall'!A:G,7,FALSE),0)</f>
        <v>0</v>
      </c>
    </row>
    <row r="2157" spans="9:17" x14ac:dyDescent="0.25">
      <c r="I2157" s="9"/>
      <c r="N2157" s="8" t="str">
        <f>_xlfn.IFNA(VLOOKUP(C2157,'Points and Classes'!D:E,2,FALSE),"")</f>
        <v/>
      </c>
      <c r="O2157" s="8">
        <v>18</v>
      </c>
      <c r="P2157" s="8">
        <f>_xlfn.IFNA(VLOOKUP(N2157&amp;G2157,'By Class Overall'!A:F,6,FALSE),0)</f>
        <v>0</v>
      </c>
      <c r="Q2157" s="8">
        <f>_xlfn.IFNA(VLOOKUP(N2157&amp;G2157,'By Class Overall'!A:G,7,FALSE),0)</f>
        <v>0</v>
      </c>
    </row>
    <row r="2158" spans="9:17" x14ac:dyDescent="0.25">
      <c r="I2158" s="9"/>
      <c r="N2158" s="8" t="str">
        <f>_xlfn.IFNA(VLOOKUP(C2158,'Points and Classes'!D:E,2,FALSE),"")</f>
        <v/>
      </c>
      <c r="O2158" s="8">
        <v>16</v>
      </c>
      <c r="P2158" s="8">
        <f>_xlfn.IFNA(VLOOKUP(N2158&amp;G2158,'By Class Overall'!A:F,6,FALSE),0)</f>
        <v>0</v>
      </c>
      <c r="Q2158" s="8">
        <f>_xlfn.IFNA(VLOOKUP(N2158&amp;G2158,'By Class Overall'!A:G,7,FALSE),0)</f>
        <v>0</v>
      </c>
    </row>
    <row r="2159" spans="9:17" x14ac:dyDescent="0.25">
      <c r="I2159" s="9"/>
      <c r="N2159" s="8" t="str">
        <f>_xlfn.IFNA(VLOOKUP(C2159,'Points and Classes'!D:E,2,FALSE),"")</f>
        <v/>
      </c>
      <c r="O2159" s="8">
        <v>14</v>
      </c>
      <c r="P2159" s="8">
        <f>_xlfn.IFNA(VLOOKUP(N2159&amp;G2159,'By Class Overall'!A:F,6,FALSE),0)</f>
        <v>0</v>
      </c>
      <c r="Q2159" s="8">
        <f>_xlfn.IFNA(VLOOKUP(N2159&amp;G2159,'By Class Overall'!A:G,7,FALSE),0)</f>
        <v>0</v>
      </c>
    </row>
    <row r="2160" spans="9:17" x14ac:dyDescent="0.25">
      <c r="I2160" s="9"/>
      <c r="N2160" s="8" t="str">
        <f>_xlfn.IFNA(VLOOKUP(C2160,'Points and Classes'!D:E,2,FALSE),"")</f>
        <v/>
      </c>
      <c r="O2160" s="8">
        <v>12</v>
      </c>
      <c r="P2160" s="8">
        <f>_xlfn.IFNA(VLOOKUP(N2160&amp;G2160,'By Class Overall'!A:F,6,FALSE),0)</f>
        <v>0</v>
      </c>
      <c r="Q2160" s="8">
        <f>_xlfn.IFNA(VLOOKUP(N2160&amp;G2160,'By Class Overall'!A:G,7,FALSE),0)</f>
        <v>0</v>
      </c>
    </row>
    <row r="2161" spans="9:17" x14ac:dyDescent="0.25">
      <c r="I2161" s="9"/>
      <c r="N2161" s="8" t="str">
        <f>_xlfn.IFNA(VLOOKUP(C2161,'Points and Classes'!D:E,2,FALSE),"")</f>
        <v/>
      </c>
      <c r="O2161" s="8">
        <v>10</v>
      </c>
      <c r="P2161" s="8">
        <f>_xlfn.IFNA(VLOOKUP(N2161&amp;G2161,'By Class Overall'!A:F,6,FALSE),0)</f>
        <v>0</v>
      </c>
      <c r="Q2161" s="8">
        <f>_xlfn.IFNA(VLOOKUP(N2161&amp;G2161,'By Class Overall'!A:G,7,FALSE),0)</f>
        <v>0</v>
      </c>
    </row>
    <row r="2162" spans="9:17" x14ac:dyDescent="0.25">
      <c r="I2162" s="9"/>
      <c r="N2162" s="8" t="str">
        <f>_xlfn.IFNA(VLOOKUP(C2162,'Points and Classes'!D:E,2,FALSE),"")</f>
        <v/>
      </c>
      <c r="O2162" s="8">
        <v>9</v>
      </c>
      <c r="P2162" s="8">
        <f>_xlfn.IFNA(VLOOKUP(N2162&amp;G2162,'By Class Overall'!A:F,6,FALSE),0)</f>
        <v>0</v>
      </c>
      <c r="Q2162" s="8">
        <f>_xlfn.IFNA(VLOOKUP(N2162&amp;G2162,'By Class Overall'!A:G,7,FALSE),0)</f>
        <v>0</v>
      </c>
    </row>
    <row r="2163" spans="9:17" x14ac:dyDescent="0.25">
      <c r="I2163" s="9"/>
      <c r="N2163" s="8" t="str">
        <f>_xlfn.IFNA(VLOOKUP(C2163,'Points and Classes'!D:E,2,FALSE),"")</f>
        <v/>
      </c>
      <c r="O2163" s="8">
        <v>8</v>
      </c>
      <c r="P2163" s="8">
        <f>_xlfn.IFNA(VLOOKUP(N2163&amp;G2163,'By Class Overall'!A:F,6,FALSE),0)</f>
        <v>0</v>
      </c>
      <c r="Q2163" s="8">
        <f>_xlfn.IFNA(VLOOKUP(N2163&amp;G2163,'By Class Overall'!A:G,7,FALSE),0)</f>
        <v>0</v>
      </c>
    </row>
    <row r="2164" spans="9:17" x14ac:dyDescent="0.25">
      <c r="I2164" s="9"/>
      <c r="N2164" s="8" t="str">
        <f>_xlfn.IFNA(VLOOKUP(C2164,'Points and Classes'!D:E,2,FALSE),"")</f>
        <v/>
      </c>
      <c r="O2164" s="8">
        <v>7</v>
      </c>
      <c r="P2164" s="8">
        <f>_xlfn.IFNA(VLOOKUP(N2164&amp;G2164,'By Class Overall'!A:F,6,FALSE),0)</f>
        <v>0</v>
      </c>
      <c r="Q2164" s="8">
        <f>_xlfn.IFNA(VLOOKUP(N2164&amp;G2164,'By Class Overall'!A:G,7,FALSE),0)</f>
        <v>0</v>
      </c>
    </row>
    <row r="2165" spans="9:17" x14ac:dyDescent="0.25">
      <c r="N2165" s="8" t="str">
        <f>_xlfn.IFNA(VLOOKUP(C2165,'Points and Classes'!D:E,2,FALSE),"")</f>
        <v/>
      </c>
      <c r="O2165" s="8">
        <v>0</v>
      </c>
      <c r="P2165" s="8">
        <f>_xlfn.IFNA(VLOOKUP(N2165&amp;G2165,'By Class Overall'!A:F,6,FALSE),0)</f>
        <v>0</v>
      </c>
      <c r="Q2165" s="8">
        <f>_xlfn.IFNA(VLOOKUP(N2165&amp;G2165,'By Class Overall'!A:G,7,FALSE),0)</f>
        <v>0</v>
      </c>
    </row>
    <row r="2166" spans="9:17" x14ac:dyDescent="0.25">
      <c r="N2166" s="8" t="str">
        <f>_xlfn.IFNA(VLOOKUP(C2166,'Points and Classes'!D:E,2,FALSE),"")</f>
        <v/>
      </c>
      <c r="O2166" s="8">
        <v>0</v>
      </c>
      <c r="P2166" s="8">
        <f>_xlfn.IFNA(VLOOKUP(N2166&amp;G2166,'By Class Overall'!A:F,6,FALSE),0)</f>
        <v>0</v>
      </c>
      <c r="Q2166" s="8">
        <f>_xlfn.IFNA(VLOOKUP(N2166&amp;G2166,'By Class Overall'!A:G,7,FALSE),0)</f>
        <v>0</v>
      </c>
    </row>
    <row r="2167" spans="9:17" x14ac:dyDescent="0.25">
      <c r="N2167" s="8" t="str">
        <f>_xlfn.IFNA(VLOOKUP(C2167,'Points and Classes'!D:E,2,FALSE),"")</f>
        <v/>
      </c>
      <c r="O2167" s="8">
        <v>0</v>
      </c>
      <c r="P2167" s="8">
        <f>_xlfn.IFNA(VLOOKUP(N2167&amp;G2167,'By Class Overall'!A:F,6,FALSE),0)</f>
        <v>0</v>
      </c>
      <c r="Q2167" s="8">
        <f>_xlfn.IFNA(VLOOKUP(N2167&amp;G2167,'By Class Overall'!A:G,7,FALSE),0)</f>
        <v>0</v>
      </c>
    </row>
    <row r="2168" spans="9:17" x14ac:dyDescent="0.25">
      <c r="I2168" s="9"/>
      <c r="N2168" s="8" t="str">
        <f>_xlfn.IFNA(VLOOKUP(C2168,'Points and Classes'!D:E,2,FALSE),"")</f>
        <v/>
      </c>
      <c r="O2168" s="8">
        <v>50</v>
      </c>
      <c r="P2168" s="8">
        <f>_xlfn.IFNA(VLOOKUP(N2168&amp;G2168,'By Class Overall'!A:F,6,FALSE),0)</f>
        <v>0</v>
      </c>
      <c r="Q2168" s="8">
        <f>_xlfn.IFNA(VLOOKUP(N2168&amp;G2168,'By Class Overall'!A:G,7,FALSE),0)</f>
        <v>0</v>
      </c>
    </row>
    <row r="2169" spans="9:17" x14ac:dyDescent="0.25">
      <c r="I2169" s="9"/>
      <c r="N2169" s="8" t="str">
        <f>_xlfn.IFNA(VLOOKUP(C2169,'Points and Classes'!D:E,2,FALSE),"")</f>
        <v/>
      </c>
      <c r="O2169" s="8">
        <v>40</v>
      </c>
      <c r="P2169" s="8">
        <f>_xlfn.IFNA(VLOOKUP(N2169&amp;G2169,'By Class Overall'!A:F,6,FALSE),0)</f>
        <v>0</v>
      </c>
      <c r="Q2169" s="8">
        <f>_xlfn.IFNA(VLOOKUP(N2169&amp;G2169,'By Class Overall'!A:G,7,FALSE),0)</f>
        <v>0</v>
      </c>
    </row>
    <row r="2170" spans="9:17" x14ac:dyDescent="0.25">
      <c r="I2170" s="9"/>
      <c r="N2170" s="8" t="str">
        <f>_xlfn.IFNA(VLOOKUP(C2170,'Points and Classes'!D:E,2,FALSE),"")</f>
        <v/>
      </c>
      <c r="O2170" s="8">
        <v>32</v>
      </c>
      <c r="P2170" s="8">
        <f>_xlfn.IFNA(VLOOKUP(N2170&amp;G2170,'By Class Overall'!A:F,6,FALSE),0)</f>
        <v>0</v>
      </c>
      <c r="Q2170" s="8">
        <f>_xlfn.IFNA(VLOOKUP(N2170&amp;G2170,'By Class Overall'!A:G,7,FALSE),0)</f>
        <v>0</v>
      </c>
    </row>
    <row r="2171" spans="9:17" x14ac:dyDescent="0.25">
      <c r="I2171" s="9"/>
      <c r="N2171" s="8" t="str">
        <f>_xlfn.IFNA(VLOOKUP(C2171,'Points and Classes'!D:E,2,FALSE),"")</f>
        <v/>
      </c>
      <c r="O2171" s="8">
        <v>26</v>
      </c>
      <c r="P2171" s="8">
        <f>_xlfn.IFNA(VLOOKUP(N2171&amp;G2171,'By Class Overall'!A:F,6,FALSE),0)</f>
        <v>0</v>
      </c>
      <c r="Q2171" s="8">
        <f>_xlfn.IFNA(VLOOKUP(N2171&amp;G2171,'By Class Overall'!A:G,7,FALSE),0)</f>
        <v>0</v>
      </c>
    </row>
    <row r="2172" spans="9:17" x14ac:dyDescent="0.25">
      <c r="I2172" s="9"/>
      <c r="N2172" s="8" t="str">
        <f>_xlfn.IFNA(VLOOKUP(C2172,'Points and Classes'!D:E,2,FALSE),"")</f>
        <v/>
      </c>
      <c r="O2172" s="8">
        <v>22</v>
      </c>
      <c r="P2172" s="8">
        <f>_xlfn.IFNA(VLOOKUP(N2172&amp;G2172,'By Class Overall'!A:F,6,FALSE),0)</f>
        <v>0</v>
      </c>
      <c r="Q2172" s="8">
        <f>_xlfn.IFNA(VLOOKUP(N2172&amp;G2172,'By Class Overall'!A:G,7,FALSE),0)</f>
        <v>0</v>
      </c>
    </row>
    <row r="2173" spans="9:17" x14ac:dyDescent="0.25">
      <c r="I2173" s="9"/>
      <c r="N2173" s="8" t="str">
        <f>_xlfn.IFNA(VLOOKUP(C2173,'Points and Classes'!D:E,2,FALSE),"")</f>
        <v/>
      </c>
      <c r="O2173" s="8">
        <v>20</v>
      </c>
      <c r="P2173" s="8">
        <f>_xlfn.IFNA(VLOOKUP(N2173&amp;G2173,'By Class Overall'!A:F,6,FALSE),0)</f>
        <v>0</v>
      </c>
      <c r="Q2173" s="8">
        <f>_xlfn.IFNA(VLOOKUP(N2173&amp;G2173,'By Class Overall'!A:G,7,FALSE),0)</f>
        <v>0</v>
      </c>
    </row>
    <row r="2174" spans="9:17" x14ac:dyDescent="0.25">
      <c r="I2174" s="9"/>
      <c r="N2174" s="8" t="str">
        <f>_xlfn.IFNA(VLOOKUP(C2174,'Points and Classes'!D:E,2,FALSE),"")</f>
        <v/>
      </c>
      <c r="O2174" s="8">
        <v>18</v>
      </c>
      <c r="P2174" s="8">
        <f>_xlfn.IFNA(VLOOKUP(N2174&amp;G2174,'By Class Overall'!A:F,6,FALSE),0)</f>
        <v>0</v>
      </c>
      <c r="Q2174" s="8">
        <f>_xlfn.IFNA(VLOOKUP(N2174&amp;G2174,'By Class Overall'!A:G,7,FALSE),0)</f>
        <v>0</v>
      </c>
    </row>
    <row r="2175" spans="9:17" x14ac:dyDescent="0.25">
      <c r="I2175" s="9"/>
      <c r="N2175" s="8" t="str">
        <f>_xlfn.IFNA(VLOOKUP(C2175,'Points and Classes'!D:E,2,FALSE),"")</f>
        <v/>
      </c>
      <c r="O2175" s="8">
        <v>16</v>
      </c>
      <c r="P2175" s="8">
        <f>_xlfn.IFNA(VLOOKUP(N2175&amp;G2175,'By Class Overall'!A:F,6,FALSE),0)</f>
        <v>0</v>
      </c>
      <c r="Q2175" s="8">
        <f>_xlfn.IFNA(VLOOKUP(N2175&amp;G2175,'By Class Overall'!A:G,7,FALSE),0)</f>
        <v>0</v>
      </c>
    </row>
    <row r="2176" spans="9:17" x14ac:dyDescent="0.25">
      <c r="I2176" s="9"/>
      <c r="N2176" s="8" t="str">
        <f>_xlfn.IFNA(VLOOKUP(C2176,'Points and Classes'!D:E,2,FALSE),"")</f>
        <v/>
      </c>
      <c r="O2176" s="8">
        <v>14</v>
      </c>
      <c r="P2176" s="8">
        <f>_xlfn.IFNA(VLOOKUP(N2176&amp;G2176,'By Class Overall'!A:F,6,FALSE),0)</f>
        <v>0</v>
      </c>
      <c r="Q2176" s="8">
        <f>_xlfn.IFNA(VLOOKUP(N2176&amp;G2176,'By Class Overall'!A:G,7,FALSE),0)</f>
        <v>0</v>
      </c>
    </row>
    <row r="2177" spans="9:17" x14ac:dyDescent="0.25">
      <c r="I2177" s="9"/>
      <c r="N2177" s="8" t="str">
        <f>_xlfn.IFNA(VLOOKUP(C2177,'Points and Classes'!D:E,2,FALSE),"")</f>
        <v/>
      </c>
      <c r="O2177" s="8">
        <v>12</v>
      </c>
      <c r="P2177" s="8">
        <f>_xlfn.IFNA(VLOOKUP(N2177&amp;G2177,'By Class Overall'!A:F,6,FALSE),0)</f>
        <v>0</v>
      </c>
      <c r="Q2177" s="8">
        <f>_xlfn.IFNA(VLOOKUP(N2177&amp;G2177,'By Class Overall'!A:G,7,FALSE),0)</f>
        <v>0</v>
      </c>
    </row>
    <row r="2178" spans="9:17" x14ac:dyDescent="0.25">
      <c r="I2178" s="9"/>
      <c r="N2178" s="8" t="str">
        <f>_xlfn.IFNA(VLOOKUP(C2178,'Points and Classes'!D:E,2,FALSE),"")</f>
        <v/>
      </c>
      <c r="O2178" s="8">
        <v>10</v>
      </c>
      <c r="P2178" s="8">
        <f>_xlfn.IFNA(VLOOKUP(N2178&amp;G2178,'By Class Overall'!A:F,6,FALSE),0)</f>
        <v>0</v>
      </c>
      <c r="Q2178" s="8">
        <f>_xlfn.IFNA(VLOOKUP(N2178&amp;G2178,'By Class Overall'!A:G,7,FALSE),0)</f>
        <v>0</v>
      </c>
    </row>
    <row r="2179" spans="9:17" x14ac:dyDescent="0.25">
      <c r="I2179" s="9"/>
      <c r="N2179" s="8" t="str">
        <f>_xlfn.IFNA(VLOOKUP(C2179,'Points and Classes'!D:E,2,FALSE),"")</f>
        <v/>
      </c>
      <c r="O2179" s="8">
        <v>9</v>
      </c>
      <c r="P2179" s="8">
        <f>_xlfn.IFNA(VLOOKUP(N2179&amp;G2179,'By Class Overall'!A:F,6,FALSE),0)</f>
        <v>0</v>
      </c>
      <c r="Q2179" s="8">
        <f>_xlfn.IFNA(VLOOKUP(N2179&amp;G2179,'By Class Overall'!A:G,7,FALSE),0)</f>
        <v>0</v>
      </c>
    </row>
    <row r="2180" spans="9:17" x14ac:dyDescent="0.25">
      <c r="I2180" s="9"/>
      <c r="N2180" s="8" t="str">
        <f>_xlfn.IFNA(VLOOKUP(C2180,'Points and Classes'!D:E,2,FALSE),"")</f>
        <v/>
      </c>
      <c r="O2180" s="8">
        <v>8</v>
      </c>
      <c r="P2180" s="8">
        <f>_xlfn.IFNA(VLOOKUP(N2180&amp;G2180,'By Class Overall'!A:F,6,FALSE),0)</f>
        <v>0</v>
      </c>
      <c r="Q2180" s="8">
        <f>_xlfn.IFNA(VLOOKUP(N2180&amp;G2180,'By Class Overall'!A:G,7,FALSE),0)</f>
        <v>0</v>
      </c>
    </row>
    <row r="2181" spans="9:17" x14ac:dyDescent="0.25">
      <c r="I2181" s="9"/>
      <c r="N2181" s="8" t="str">
        <f>_xlfn.IFNA(VLOOKUP(C2181,'Points and Classes'!D:E,2,FALSE),"")</f>
        <v/>
      </c>
      <c r="O2181" s="8">
        <v>7</v>
      </c>
      <c r="P2181" s="8">
        <f>_xlfn.IFNA(VLOOKUP(N2181&amp;G2181,'By Class Overall'!A:F,6,FALSE),0)</f>
        <v>0</v>
      </c>
      <c r="Q2181" s="8">
        <f>_xlfn.IFNA(VLOOKUP(N2181&amp;G2181,'By Class Overall'!A:G,7,FALSE),0)</f>
        <v>0</v>
      </c>
    </row>
    <row r="2182" spans="9:17" x14ac:dyDescent="0.25">
      <c r="N2182" s="8" t="str">
        <f>_xlfn.IFNA(VLOOKUP(C2182,'Points and Classes'!D:E,2,FALSE),"")</f>
        <v/>
      </c>
      <c r="O2182" s="8">
        <v>0</v>
      </c>
      <c r="P2182" s="8">
        <f>_xlfn.IFNA(VLOOKUP(N2182&amp;G2182,'By Class Overall'!A:F,6,FALSE),0)</f>
        <v>0</v>
      </c>
      <c r="Q2182" s="8">
        <f>_xlfn.IFNA(VLOOKUP(N2182&amp;G2182,'By Class Overall'!A:G,7,FALSE),0)</f>
        <v>0</v>
      </c>
    </row>
    <row r="2183" spans="9:17" x14ac:dyDescent="0.25">
      <c r="N2183" s="8" t="str">
        <f>_xlfn.IFNA(VLOOKUP(C2183,'Points and Classes'!D:E,2,FALSE),"")</f>
        <v/>
      </c>
      <c r="O2183" s="8">
        <v>0</v>
      </c>
      <c r="P2183" s="8">
        <f>_xlfn.IFNA(VLOOKUP(N2183&amp;G2183,'By Class Overall'!A:F,6,FALSE),0)</f>
        <v>0</v>
      </c>
      <c r="Q2183" s="8">
        <f>_xlfn.IFNA(VLOOKUP(N2183&amp;G2183,'By Class Overall'!A:G,7,FALSE),0)</f>
        <v>0</v>
      </c>
    </row>
    <row r="2184" spans="9:17" x14ac:dyDescent="0.25">
      <c r="N2184" s="8" t="str">
        <f>_xlfn.IFNA(VLOOKUP(C2184,'Points and Classes'!D:E,2,FALSE),"")</f>
        <v/>
      </c>
      <c r="O2184" s="8">
        <v>0</v>
      </c>
      <c r="P2184" s="8">
        <f>_xlfn.IFNA(VLOOKUP(N2184&amp;G2184,'By Class Overall'!A:F,6,FALSE),0)</f>
        <v>0</v>
      </c>
      <c r="Q2184" s="8">
        <f>_xlfn.IFNA(VLOOKUP(N2184&amp;G2184,'By Class Overall'!A:G,7,FALSE),0)</f>
        <v>0</v>
      </c>
    </row>
    <row r="2185" spans="9:17" x14ac:dyDescent="0.25">
      <c r="N2185" s="8" t="str">
        <f>_xlfn.IFNA(VLOOKUP(C2185,'Points and Classes'!D:E,2,FALSE),"")</f>
        <v/>
      </c>
      <c r="O2185" s="8">
        <v>0</v>
      </c>
      <c r="P2185" s="8">
        <f>_xlfn.IFNA(VLOOKUP(N2185&amp;G2185,'By Class Overall'!A:F,6,FALSE),0)</f>
        <v>0</v>
      </c>
      <c r="Q2185" s="8">
        <f>_xlfn.IFNA(VLOOKUP(N2185&amp;G2185,'By Class Overall'!A:G,7,FALSE),0)</f>
        <v>0</v>
      </c>
    </row>
    <row r="2186" spans="9:17" x14ac:dyDescent="0.25">
      <c r="N2186" s="8" t="str">
        <f>_xlfn.IFNA(VLOOKUP(C2186,'Points and Classes'!D:E,2,FALSE),"")</f>
        <v/>
      </c>
      <c r="O2186" s="8">
        <v>0</v>
      </c>
      <c r="P2186" s="8">
        <f>_xlfn.IFNA(VLOOKUP(N2186&amp;G2186,'By Class Overall'!A:F,6,FALSE),0)</f>
        <v>0</v>
      </c>
      <c r="Q2186" s="8">
        <f>_xlfn.IFNA(VLOOKUP(N2186&amp;G2186,'By Class Overall'!A:G,7,FALSE),0)</f>
        <v>0</v>
      </c>
    </row>
    <row r="2187" spans="9:17" x14ac:dyDescent="0.25">
      <c r="N2187" s="8" t="str">
        <f>_xlfn.IFNA(VLOOKUP(C2187,'Points and Classes'!D:E,2,FALSE),"")</f>
        <v/>
      </c>
      <c r="O2187" s="8">
        <v>0</v>
      </c>
      <c r="P2187" s="8">
        <f>_xlfn.IFNA(VLOOKUP(N2187&amp;G2187,'By Class Overall'!A:F,6,FALSE),0)</f>
        <v>0</v>
      </c>
      <c r="Q2187" s="8">
        <f>_xlfn.IFNA(VLOOKUP(N2187&amp;G2187,'By Class Overall'!A:G,7,FALSE),0)</f>
        <v>0</v>
      </c>
    </row>
    <row r="2188" spans="9:17" x14ac:dyDescent="0.25">
      <c r="N2188" s="8" t="str">
        <f>_xlfn.IFNA(VLOOKUP(C2188,'Points and Classes'!D:E,2,FALSE),"")</f>
        <v/>
      </c>
      <c r="O2188" s="8">
        <v>0</v>
      </c>
      <c r="P2188" s="8">
        <f>_xlfn.IFNA(VLOOKUP(N2188&amp;G2188,'By Class Overall'!A:F,6,FALSE),0)</f>
        <v>0</v>
      </c>
      <c r="Q2188" s="8">
        <f>_xlfn.IFNA(VLOOKUP(N2188&amp;G2188,'By Class Overall'!A:G,7,FALSE),0)</f>
        <v>0</v>
      </c>
    </row>
    <row r="2189" spans="9:17" x14ac:dyDescent="0.25">
      <c r="N2189" s="8" t="str">
        <f>_xlfn.IFNA(VLOOKUP(C2189,'Points and Classes'!D:E,2,FALSE),"")</f>
        <v/>
      </c>
      <c r="O2189" s="8">
        <v>0</v>
      </c>
      <c r="P2189" s="8">
        <f>_xlfn.IFNA(VLOOKUP(N2189&amp;G2189,'By Class Overall'!A:F,6,FALSE),0)</f>
        <v>0</v>
      </c>
      <c r="Q2189" s="8">
        <f>_xlfn.IFNA(VLOOKUP(N2189&amp;G2189,'By Class Overall'!A:G,7,FALSE),0)</f>
        <v>0</v>
      </c>
    </row>
    <row r="2190" spans="9:17" x14ac:dyDescent="0.25">
      <c r="N2190" s="8" t="str">
        <f>_xlfn.IFNA(VLOOKUP(C2190,'Points and Classes'!D:E,2,FALSE),"")</f>
        <v/>
      </c>
      <c r="O2190" s="8">
        <v>0</v>
      </c>
      <c r="P2190" s="8">
        <f>_xlfn.IFNA(VLOOKUP(N2190&amp;G2190,'By Class Overall'!A:F,6,FALSE),0)</f>
        <v>0</v>
      </c>
      <c r="Q2190" s="8">
        <f>_xlfn.IFNA(VLOOKUP(N2190&amp;G2190,'By Class Overall'!A:G,7,FALSE),0)</f>
        <v>0</v>
      </c>
    </row>
    <row r="2191" spans="9:17" x14ac:dyDescent="0.25">
      <c r="N2191" s="8" t="str">
        <f>_xlfn.IFNA(VLOOKUP(C2191,'Points and Classes'!D:E,2,FALSE),"")</f>
        <v/>
      </c>
      <c r="O2191" s="8">
        <v>0</v>
      </c>
      <c r="P2191" s="8">
        <f>_xlfn.IFNA(VLOOKUP(N2191&amp;G2191,'By Class Overall'!A:F,6,FALSE),0)</f>
        <v>0</v>
      </c>
      <c r="Q2191" s="8">
        <f>_xlfn.IFNA(VLOOKUP(N2191&amp;G2191,'By Class Overall'!A:G,7,FALSE),0)</f>
        <v>0</v>
      </c>
    </row>
    <row r="2192" spans="9:17" x14ac:dyDescent="0.25">
      <c r="N2192" s="8" t="str">
        <f>_xlfn.IFNA(VLOOKUP(C2192,'Points and Classes'!D:E,2,FALSE),"")</f>
        <v/>
      </c>
      <c r="O2192" s="8">
        <v>0</v>
      </c>
      <c r="P2192" s="8">
        <f>_xlfn.IFNA(VLOOKUP(N2192&amp;G2192,'By Class Overall'!A:F,6,FALSE),0)</f>
        <v>0</v>
      </c>
      <c r="Q2192" s="8">
        <f>_xlfn.IFNA(VLOOKUP(N2192&amp;G2192,'By Class Overall'!A:G,7,FALSE),0)</f>
        <v>0</v>
      </c>
    </row>
    <row r="2193" spans="9:17" x14ac:dyDescent="0.25">
      <c r="N2193" s="8" t="str">
        <f>_xlfn.IFNA(VLOOKUP(C2193,'Points and Classes'!D:E,2,FALSE),"")</f>
        <v/>
      </c>
      <c r="O2193" s="8">
        <v>0</v>
      </c>
      <c r="P2193" s="8">
        <f>_xlfn.IFNA(VLOOKUP(N2193&amp;G2193,'By Class Overall'!A:F,6,FALSE),0)</f>
        <v>0</v>
      </c>
      <c r="Q2193" s="8">
        <f>_xlfn.IFNA(VLOOKUP(N2193&amp;G2193,'By Class Overall'!A:G,7,FALSE),0)</f>
        <v>0</v>
      </c>
    </row>
    <row r="2194" spans="9:17" x14ac:dyDescent="0.25">
      <c r="I2194" s="9"/>
      <c r="J2194" s="9"/>
      <c r="K2194" s="9"/>
      <c r="N2194" s="8" t="str">
        <f>_xlfn.IFNA(VLOOKUP(C2194,'Points and Classes'!D:E,2,FALSE),"")</f>
        <v/>
      </c>
      <c r="O2194" s="8">
        <v>50</v>
      </c>
      <c r="P2194" s="8">
        <f>_xlfn.IFNA(VLOOKUP(N2194&amp;G2194,'By Class Overall'!A:F,6,FALSE),0)</f>
        <v>0</v>
      </c>
      <c r="Q2194" s="8">
        <f>_xlfn.IFNA(VLOOKUP(N2194&amp;G2194,'By Class Overall'!A:G,7,FALSE),0)</f>
        <v>0</v>
      </c>
    </row>
    <row r="2195" spans="9:17" x14ac:dyDescent="0.25">
      <c r="I2195" s="9"/>
      <c r="J2195" s="9"/>
      <c r="N2195" s="8" t="str">
        <f>_xlfn.IFNA(VLOOKUP(C2195,'Points and Classes'!D:E,2,FALSE),"")</f>
        <v/>
      </c>
      <c r="O2195" s="8">
        <v>40</v>
      </c>
      <c r="P2195" s="8">
        <f>_xlfn.IFNA(VLOOKUP(N2195&amp;G2195,'By Class Overall'!A:F,6,FALSE),0)</f>
        <v>0</v>
      </c>
      <c r="Q2195" s="8">
        <f>_xlfn.IFNA(VLOOKUP(N2195&amp;G2195,'By Class Overall'!A:G,7,FALSE),0)</f>
        <v>0</v>
      </c>
    </row>
    <row r="2196" spans="9:17" x14ac:dyDescent="0.25">
      <c r="I2196" s="9"/>
      <c r="J2196" s="9"/>
      <c r="K2196" s="9"/>
      <c r="N2196" s="8" t="str">
        <f>_xlfn.IFNA(VLOOKUP(C2196,'Points and Classes'!D:E,2,FALSE),"")</f>
        <v/>
      </c>
      <c r="O2196" s="8">
        <v>32</v>
      </c>
      <c r="P2196" s="8">
        <f>_xlfn.IFNA(VLOOKUP(N2196&amp;G2196,'By Class Overall'!A:F,6,FALSE),0)</f>
        <v>0</v>
      </c>
      <c r="Q2196" s="8">
        <f>_xlfn.IFNA(VLOOKUP(N2196&amp;G2196,'By Class Overall'!A:G,7,FALSE),0)</f>
        <v>0</v>
      </c>
    </row>
    <row r="2197" spans="9:17" x14ac:dyDescent="0.25">
      <c r="I2197" s="9"/>
      <c r="J2197" s="9"/>
      <c r="N2197" s="8" t="str">
        <f>_xlfn.IFNA(VLOOKUP(C2197,'Points and Classes'!D:E,2,FALSE),"")</f>
        <v/>
      </c>
      <c r="O2197" s="8">
        <v>26</v>
      </c>
      <c r="P2197" s="8">
        <f>_xlfn.IFNA(VLOOKUP(N2197&amp;G2197,'By Class Overall'!A:F,6,FALSE),0)</f>
        <v>0</v>
      </c>
      <c r="Q2197" s="8">
        <f>_xlfn.IFNA(VLOOKUP(N2197&amp;G2197,'By Class Overall'!A:G,7,FALSE),0)</f>
        <v>0</v>
      </c>
    </row>
    <row r="2198" spans="9:17" x14ac:dyDescent="0.25">
      <c r="I2198" s="9"/>
      <c r="J2198" s="9"/>
      <c r="N2198" s="8" t="str">
        <f>_xlfn.IFNA(VLOOKUP(C2198,'Points and Classes'!D:E,2,FALSE),"")</f>
        <v/>
      </c>
      <c r="O2198" s="8">
        <v>20</v>
      </c>
      <c r="P2198" s="8">
        <f>_xlfn.IFNA(VLOOKUP(N2198&amp;G2198,'By Class Overall'!A:F,6,FALSE),0)</f>
        <v>0</v>
      </c>
      <c r="Q2198" s="8">
        <f>_xlfn.IFNA(VLOOKUP(N2198&amp;G2198,'By Class Overall'!A:G,7,FALSE),0)</f>
        <v>0</v>
      </c>
    </row>
    <row r="2199" spans="9:17" x14ac:dyDescent="0.25">
      <c r="I2199" s="9"/>
      <c r="N2199" s="8" t="str">
        <f>_xlfn.IFNA(VLOOKUP(C2199,'Points and Classes'!D:E,2,FALSE),"")</f>
        <v/>
      </c>
      <c r="O2199" s="8">
        <v>18</v>
      </c>
      <c r="P2199" s="8">
        <f>_xlfn.IFNA(VLOOKUP(N2199&amp;G2199,'By Class Overall'!A:F,6,FALSE),0)</f>
        <v>0</v>
      </c>
      <c r="Q2199" s="8">
        <f>_xlfn.IFNA(VLOOKUP(N2199&amp;G2199,'By Class Overall'!A:G,7,FALSE),0)</f>
        <v>0</v>
      </c>
    </row>
    <row r="2200" spans="9:17" x14ac:dyDescent="0.25">
      <c r="N2200" s="8" t="str">
        <f>_xlfn.IFNA(VLOOKUP(C2200,'Points and Classes'!D:E,2,FALSE),"")</f>
        <v/>
      </c>
      <c r="O2200" s="8">
        <v>16</v>
      </c>
      <c r="P2200" s="8">
        <f>_xlfn.IFNA(VLOOKUP(N2200&amp;G2200,'By Class Overall'!A:F,6,FALSE),0)</f>
        <v>0</v>
      </c>
      <c r="Q2200" s="8">
        <f>_xlfn.IFNA(VLOOKUP(N2200&amp;G2200,'By Class Overall'!A:G,7,FALSE),0)</f>
        <v>0</v>
      </c>
    </row>
    <row r="2201" spans="9:17" x14ac:dyDescent="0.25">
      <c r="N2201" s="8" t="str">
        <f>_xlfn.IFNA(VLOOKUP(C2201,'Points and Classes'!D:E,2,FALSE),"")</f>
        <v/>
      </c>
      <c r="O2201" s="8">
        <v>0</v>
      </c>
      <c r="P2201" s="8">
        <f>_xlfn.IFNA(VLOOKUP(N2201&amp;G2201,'By Class Overall'!A:F,6,FALSE),0)</f>
        <v>0</v>
      </c>
      <c r="Q2201" s="8">
        <f>_xlfn.IFNA(VLOOKUP(N2201&amp;G2201,'By Class Overall'!A:G,7,FALSE),0)</f>
        <v>0</v>
      </c>
    </row>
    <row r="2202" spans="9:17" x14ac:dyDescent="0.25">
      <c r="N2202" s="8" t="str">
        <f>_xlfn.IFNA(VLOOKUP(C2202,'Points and Classes'!D:E,2,FALSE),"")</f>
        <v/>
      </c>
      <c r="O2202" s="8">
        <v>0</v>
      </c>
      <c r="P2202" s="8">
        <f>_xlfn.IFNA(VLOOKUP(N2202&amp;G2202,'By Class Overall'!A:F,6,FALSE),0)</f>
        <v>0</v>
      </c>
      <c r="Q2202" s="8">
        <f>_xlfn.IFNA(VLOOKUP(N2202&amp;G2202,'By Class Overall'!A:G,7,FALSE),0)</f>
        <v>0</v>
      </c>
    </row>
    <row r="2203" spans="9:17" x14ac:dyDescent="0.25">
      <c r="N2203" s="8" t="str">
        <f>_xlfn.IFNA(VLOOKUP(C2203,'Points and Classes'!D:E,2,FALSE),"")</f>
        <v/>
      </c>
      <c r="O2203" s="8">
        <v>0</v>
      </c>
      <c r="P2203" s="8">
        <f>_xlfn.IFNA(VLOOKUP(N2203&amp;G2203,'By Class Overall'!A:F,6,FALSE),0)</f>
        <v>0</v>
      </c>
      <c r="Q2203" s="8">
        <f>_xlfn.IFNA(VLOOKUP(N2203&amp;G2203,'By Class Overall'!A:G,7,FALSE),0)</f>
        <v>0</v>
      </c>
    </row>
    <row r="2204" spans="9:17" x14ac:dyDescent="0.25">
      <c r="I2204" s="9"/>
      <c r="J2204" s="9"/>
      <c r="N2204" s="8" t="str">
        <f>_xlfn.IFNA(VLOOKUP(C2204,'Points and Classes'!D:E,2,FALSE),"")</f>
        <v/>
      </c>
      <c r="O2204" s="8">
        <v>50</v>
      </c>
      <c r="P2204" s="8">
        <f>_xlfn.IFNA(VLOOKUP(N2204&amp;G2204,'By Class Overall'!A:F,6,FALSE),0)</f>
        <v>0</v>
      </c>
      <c r="Q2204" s="8">
        <f>_xlfn.IFNA(VLOOKUP(N2204&amp;G2204,'By Class Overall'!A:G,7,FALSE),0)</f>
        <v>0</v>
      </c>
    </row>
    <row r="2205" spans="9:17" x14ac:dyDescent="0.25">
      <c r="I2205" s="9"/>
      <c r="J2205" s="9"/>
      <c r="N2205" s="8" t="str">
        <f>_xlfn.IFNA(VLOOKUP(C2205,'Points and Classes'!D:E,2,FALSE),"")</f>
        <v/>
      </c>
      <c r="O2205" s="8">
        <v>40</v>
      </c>
      <c r="P2205" s="8">
        <f>_xlfn.IFNA(VLOOKUP(N2205&amp;G2205,'By Class Overall'!A:F,6,FALSE),0)</f>
        <v>0</v>
      </c>
      <c r="Q2205" s="8">
        <f>_xlfn.IFNA(VLOOKUP(N2205&amp;G2205,'By Class Overall'!A:G,7,FALSE),0)</f>
        <v>0</v>
      </c>
    </row>
    <row r="2206" spans="9:17" x14ac:dyDescent="0.25">
      <c r="I2206" s="9"/>
      <c r="J2206" s="9"/>
      <c r="N2206" s="8" t="str">
        <f>_xlfn.IFNA(VLOOKUP(C2206,'Points and Classes'!D:E,2,FALSE),"")</f>
        <v/>
      </c>
      <c r="O2206" s="8">
        <v>32</v>
      </c>
      <c r="P2206" s="8">
        <f>_xlfn.IFNA(VLOOKUP(N2206&amp;G2206,'By Class Overall'!A:F,6,FALSE),0)</f>
        <v>0</v>
      </c>
      <c r="Q2206" s="8">
        <f>_xlfn.IFNA(VLOOKUP(N2206&amp;G2206,'By Class Overall'!A:G,7,FALSE),0)</f>
        <v>0</v>
      </c>
    </row>
    <row r="2207" spans="9:17" x14ac:dyDescent="0.25">
      <c r="N2207" s="8" t="str">
        <f>_xlfn.IFNA(VLOOKUP(C2207,'Points and Classes'!D:E,2,FALSE),"")</f>
        <v/>
      </c>
      <c r="O2207" s="8">
        <v>0</v>
      </c>
      <c r="P2207" s="8">
        <f>_xlfn.IFNA(VLOOKUP(N2207&amp;G2207,'By Class Overall'!A:F,6,FALSE),0)</f>
        <v>0</v>
      </c>
      <c r="Q2207" s="8">
        <f>_xlfn.IFNA(VLOOKUP(N2207&amp;G2207,'By Class Overall'!A:G,7,FALSE),0)</f>
        <v>0</v>
      </c>
    </row>
    <row r="2208" spans="9:17" x14ac:dyDescent="0.25">
      <c r="N2208" s="8" t="str">
        <f>_xlfn.IFNA(VLOOKUP(C2208,'Points and Classes'!D:E,2,FALSE),"")</f>
        <v/>
      </c>
      <c r="O2208" s="8">
        <v>0</v>
      </c>
      <c r="P2208" s="8">
        <f>_xlfn.IFNA(VLOOKUP(N2208&amp;G2208,'By Class Overall'!A:F,6,FALSE),0)</f>
        <v>0</v>
      </c>
      <c r="Q2208" s="8">
        <f>_xlfn.IFNA(VLOOKUP(N2208&amp;G2208,'By Class Overall'!A:G,7,FALSE),0)</f>
        <v>0</v>
      </c>
    </row>
    <row r="2209" spans="9:17" x14ac:dyDescent="0.25">
      <c r="I2209" s="9"/>
      <c r="N2209" s="8" t="str">
        <f>_xlfn.IFNA(VLOOKUP(C2209,'Points and Classes'!D:E,2,FALSE),"")</f>
        <v/>
      </c>
      <c r="O2209" s="8">
        <v>50</v>
      </c>
      <c r="P2209" s="8">
        <f>_xlfn.IFNA(VLOOKUP(N2209&amp;G2209,'By Class Overall'!A:F,6,FALSE),0)</f>
        <v>0</v>
      </c>
      <c r="Q2209" s="8">
        <f>_xlfn.IFNA(VLOOKUP(N2209&amp;G2209,'By Class Overall'!A:G,7,FALSE),0)</f>
        <v>0</v>
      </c>
    </row>
    <row r="2210" spans="9:17" x14ac:dyDescent="0.25">
      <c r="I2210" s="9"/>
      <c r="N2210" s="8" t="str">
        <f>_xlfn.IFNA(VLOOKUP(C2210,'Points and Classes'!D:E,2,FALSE),"")</f>
        <v/>
      </c>
      <c r="O2210" s="8">
        <v>40</v>
      </c>
      <c r="P2210" s="8">
        <f>_xlfn.IFNA(VLOOKUP(N2210&amp;G2210,'By Class Overall'!A:F,6,FALSE),0)</f>
        <v>0</v>
      </c>
      <c r="Q2210" s="8">
        <f>_xlfn.IFNA(VLOOKUP(N2210&amp;G2210,'By Class Overall'!A:G,7,FALSE),0)</f>
        <v>0</v>
      </c>
    </row>
    <row r="2211" spans="9:17" x14ac:dyDescent="0.25">
      <c r="I2211" s="9"/>
      <c r="K2211" s="9"/>
      <c r="N2211" s="8" t="str">
        <f>_xlfn.IFNA(VLOOKUP(C2211,'Points and Classes'!D:E,2,FALSE),"")</f>
        <v/>
      </c>
      <c r="O2211" s="8">
        <v>32</v>
      </c>
      <c r="P2211" s="8">
        <f>_xlfn.IFNA(VLOOKUP(N2211&amp;G2211,'By Class Overall'!A:F,6,FALSE),0)</f>
        <v>0</v>
      </c>
      <c r="Q2211" s="8">
        <f>_xlfn.IFNA(VLOOKUP(N2211&amp;G2211,'By Class Overall'!A:G,7,FALSE),0)</f>
        <v>0</v>
      </c>
    </row>
    <row r="2212" spans="9:17" x14ac:dyDescent="0.25">
      <c r="I2212" s="9"/>
      <c r="N2212" s="8" t="str">
        <f>_xlfn.IFNA(VLOOKUP(C2212,'Points and Classes'!D:E,2,FALSE),"")</f>
        <v/>
      </c>
      <c r="O2212" s="8">
        <v>26</v>
      </c>
      <c r="P2212" s="8">
        <f>_xlfn.IFNA(VLOOKUP(N2212&amp;G2212,'By Class Overall'!A:F,6,FALSE),0)</f>
        <v>0</v>
      </c>
      <c r="Q2212" s="8">
        <f>_xlfn.IFNA(VLOOKUP(N2212&amp;G2212,'By Class Overall'!A:G,7,FALSE),0)</f>
        <v>0</v>
      </c>
    </row>
    <row r="2213" spans="9:17" x14ac:dyDescent="0.25">
      <c r="I2213" s="9"/>
      <c r="N2213" s="8" t="str">
        <f>_xlfn.IFNA(VLOOKUP(C2213,'Points and Classes'!D:E,2,FALSE),"")</f>
        <v/>
      </c>
      <c r="O2213" s="8">
        <v>22</v>
      </c>
      <c r="P2213" s="8">
        <f>_xlfn.IFNA(VLOOKUP(N2213&amp;G2213,'By Class Overall'!A:F,6,FALSE),0)</f>
        <v>0</v>
      </c>
      <c r="Q2213" s="8">
        <f>_xlfn.IFNA(VLOOKUP(N2213&amp;G2213,'By Class Overall'!A:G,7,FALSE),0)</f>
        <v>0</v>
      </c>
    </row>
    <row r="2214" spans="9:17" x14ac:dyDescent="0.25">
      <c r="I2214" s="9"/>
      <c r="N2214" s="8" t="str">
        <f>_xlfn.IFNA(VLOOKUP(C2214,'Points and Classes'!D:E,2,FALSE),"")</f>
        <v/>
      </c>
      <c r="O2214" s="8">
        <v>20</v>
      </c>
      <c r="P2214" s="8">
        <f>_xlfn.IFNA(VLOOKUP(N2214&amp;G2214,'By Class Overall'!A:F,6,FALSE),0)</f>
        <v>0</v>
      </c>
      <c r="Q2214" s="8">
        <f>_xlfn.IFNA(VLOOKUP(N2214&amp;G2214,'By Class Overall'!A:G,7,FALSE),0)</f>
        <v>0</v>
      </c>
    </row>
    <row r="2215" spans="9:17" x14ac:dyDescent="0.25">
      <c r="I2215" s="9"/>
      <c r="N2215" s="8" t="str">
        <f>_xlfn.IFNA(VLOOKUP(C2215,'Points and Classes'!D:E,2,FALSE),"")</f>
        <v/>
      </c>
      <c r="O2215" s="8">
        <v>0</v>
      </c>
      <c r="P2215" s="8">
        <f>_xlfn.IFNA(VLOOKUP(N2215&amp;G2215,'By Class Overall'!A:F,6,FALSE),0)</f>
        <v>0</v>
      </c>
      <c r="Q2215" s="8">
        <f>_xlfn.IFNA(VLOOKUP(N2215&amp;G2215,'By Class Overall'!A:G,7,FALSE),0)</f>
        <v>0</v>
      </c>
    </row>
    <row r="2216" spans="9:17" x14ac:dyDescent="0.25">
      <c r="I2216" s="9"/>
      <c r="N2216" s="8" t="str">
        <f>_xlfn.IFNA(VLOOKUP(C2216,'Points and Classes'!D:E,2,FALSE),"")</f>
        <v/>
      </c>
      <c r="O2216" s="8">
        <v>0</v>
      </c>
      <c r="P2216" s="8">
        <f>_xlfn.IFNA(VLOOKUP(N2216&amp;G2216,'By Class Overall'!A:F,6,FALSE),0)</f>
        <v>0</v>
      </c>
      <c r="Q2216" s="8">
        <f>_xlfn.IFNA(VLOOKUP(N2216&amp;G2216,'By Class Overall'!A:G,7,FALSE),0)</f>
        <v>0</v>
      </c>
    </row>
    <row r="2217" spans="9:17" x14ac:dyDescent="0.25">
      <c r="I2217" s="9"/>
      <c r="N2217" s="8" t="str">
        <f>_xlfn.IFNA(VLOOKUP(C2217,'Points and Classes'!D:E,2,FALSE),"")</f>
        <v/>
      </c>
      <c r="O2217" s="8">
        <v>0</v>
      </c>
      <c r="P2217" s="8">
        <f>_xlfn.IFNA(VLOOKUP(N2217&amp;G2217,'By Class Overall'!A:F,6,FALSE),0)</f>
        <v>0</v>
      </c>
      <c r="Q2217" s="8">
        <f>_xlfn.IFNA(VLOOKUP(N2217&amp;G2217,'By Class Overall'!A:G,7,FALSE),0)</f>
        <v>0</v>
      </c>
    </row>
    <row r="2218" spans="9:17" x14ac:dyDescent="0.25">
      <c r="I2218" s="9"/>
      <c r="N2218" s="8" t="str">
        <f>_xlfn.IFNA(VLOOKUP(C2218,'Points and Classes'!D:E,2,FALSE),"")</f>
        <v/>
      </c>
      <c r="O2218" s="8">
        <v>0</v>
      </c>
      <c r="P2218" s="8">
        <f>_xlfn.IFNA(VLOOKUP(N2218&amp;G2218,'By Class Overall'!A:F,6,FALSE),0)</f>
        <v>0</v>
      </c>
      <c r="Q2218" s="8">
        <f>_xlfn.IFNA(VLOOKUP(N2218&amp;G2218,'By Class Overall'!A:G,7,FALSE),0)</f>
        <v>0</v>
      </c>
    </row>
    <row r="2219" spans="9:17" x14ac:dyDescent="0.25">
      <c r="I2219" s="9"/>
      <c r="N2219" s="8" t="str">
        <f>_xlfn.IFNA(VLOOKUP(C2219,'Points and Classes'!D:E,2,FALSE),"")</f>
        <v/>
      </c>
      <c r="O2219" s="8">
        <v>0</v>
      </c>
      <c r="P2219" s="8">
        <f>_xlfn.IFNA(VLOOKUP(N2219&amp;G2219,'By Class Overall'!A:F,6,FALSE),0)</f>
        <v>0</v>
      </c>
      <c r="Q2219" s="8">
        <f>_xlfn.IFNA(VLOOKUP(N2219&amp;G2219,'By Class Overall'!A:G,7,FALSE),0)</f>
        <v>0</v>
      </c>
    </row>
    <row r="2220" spans="9:17" x14ac:dyDescent="0.25">
      <c r="N2220" s="8" t="str">
        <f>_xlfn.IFNA(VLOOKUP(C2220,'Points and Classes'!D:E,2,FALSE),"")</f>
        <v/>
      </c>
      <c r="O2220" s="8">
        <v>0</v>
      </c>
      <c r="P2220" s="8">
        <f>_xlfn.IFNA(VLOOKUP(N2220&amp;G2220,'By Class Overall'!A:F,6,FALSE),0)</f>
        <v>0</v>
      </c>
      <c r="Q2220" s="8">
        <f>_xlfn.IFNA(VLOOKUP(N2220&amp;G2220,'By Class Overall'!A:G,7,FALSE),0)</f>
        <v>0</v>
      </c>
    </row>
    <row r="2221" spans="9:17" x14ac:dyDescent="0.25">
      <c r="N2221" s="8" t="str">
        <f>_xlfn.IFNA(VLOOKUP(C2221,'Points and Classes'!D:E,2,FALSE),"")</f>
        <v/>
      </c>
      <c r="O2221" s="8">
        <v>0</v>
      </c>
      <c r="P2221" s="8">
        <f>_xlfn.IFNA(VLOOKUP(N2221&amp;G2221,'By Class Overall'!A:F,6,FALSE),0)</f>
        <v>0</v>
      </c>
      <c r="Q2221" s="8">
        <f>_xlfn.IFNA(VLOOKUP(N2221&amp;G2221,'By Class Overall'!A:G,7,FALSE),0)</f>
        <v>0</v>
      </c>
    </row>
    <row r="2222" spans="9:17" x14ac:dyDescent="0.25">
      <c r="N2222" s="8" t="str">
        <f>_xlfn.IFNA(VLOOKUP(C2222,'Points and Classes'!D:E,2,FALSE),"")</f>
        <v/>
      </c>
      <c r="O2222" s="8">
        <v>0</v>
      </c>
      <c r="P2222" s="8">
        <f>_xlfn.IFNA(VLOOKUP(N2222&amp;G2222,'By Class Overall'!A:F,6,FALSE),0)</f>
        <v>0</v>
      </c>
      <c r="Q2222" s="8">
        <f>_xlfn.IFNA(VLOOKUP(N2222&amp;G2222,'By Class Overall'!A:G,7,FALSE),0)</f>
        <v>0</v>
      </c>
    </row>
    <row r="2223" spans="9:17" x14ac:dyDescent="0.25">
      <c r="N2223" s="8" t="str">
        <f>_xlfn.IFNA(VLOOKUP(C2223,'Points and Classes'!D:E,2,FALSE),"")</f>
        <v/>
      </c>
      <c r="O2223" s="8">
        <v>0</v>
      </c>
      <c r="P2223" s="8">
        <f>_xlfn.IFNA(VLOOKUP(N2223&amp;G2223,'By Class Overall'!A:F,6,FALSE),0)</f>
        <v>0</v>
      </c>
      <c r="Q2223" s="8">
        <f>_xlfn.IFNA(VLOOKUP(N2223&amp;G2223,'By Class Overall'!A:G,7,FALSE),0)</f>
        <v>0</v>
      </c>
    </row>
    <row r="2224" spans="9:17" x14ac:dyDescent="0.25">
      <c r="N2224" s="8" t="str">
        <f>_xlfn.IFNA(VLOOKUP(C2224,'Points and Classes'!D:E,2,FALSE),"")</f>
        <v/>
      </c>
      <c r="O2224" s="8">
        <v>0</v>
      </c>
      <c r="P2224" s="8">
        <f>_xlfn.IFNA(VLOOKUP(N2224&amp;G2224,'By Class Overall'!A:F,6,FALSE),0)</f>
        <v>0</v>
      </c>
      <c r="Q2224" s="8">
        <f>_xlfn.IFNA(VLOOKUP(N2224&amp;G2224,'By Class Overall'!A:G,7,FALSE),0)</f>
        <v>0</v>
      </c>
    </row>
    <row r="2225" spans="9:17" x14ac:dyDescent="0.25">
      <c r="N2225" s="8" t="str">
        <f>_xlfn.IFNA(VLOOKUP(C2225,'Points and Classes'!D:E,2,FALSE),"")</f>
        <v/>
      </c>
      <c r="O2225" s="8">
        <v>0</v>
      </c>
      <c r="P2225" s="8">
        <f>_xlfn.IFNA(VLOOKUP(N2225&amp;G2225,'By Class Overall'!A:F,6,FALSE),0)</f>
        <v>0</v>
      </c>
      <c r="Q2225" s="8">
        <f>_xlfn.IFNA(VLOOKUP(N2225&amp;G2225,'By Class Overall'!A:G,7,FALSE),0)</f>
        <v>0</v>
      </c>
    </row>
    <row r="2226" spans="9:17" x14ac:dyDescent="0.25">
      <c r="N2226" s="8" t="str">
        <f>_xlfn.IFNA(VLOOKUP(C2226,'Points and Classes'!D:E,2,FALSE),"")</f>
        <v/>
      </c>
      <c r="O2226" s="8">
        <v>0</v>
      </c>
      <c r="P2226" s="8">
        <f>_xlfn.IFNA(VLOOKUP(N2226&amp;G2226,'By Class Overall'!A:F,6,FALSE),0)</f>
        <v>0</v>
      </c>
      <c r="Q2226" s="8">
        <f>_xlfn.IFNA(VLOOKUP(N2226&amp;G2226,'By Class Overall'!A:G,7,FALSE),0)</f>
        <v>0</v>
      </c>
    </row>
    <row r="2227" spans="9:17" x14ac:dyDescent="0.25">
      <c r="N2227" s="8" t="str">
        <f>_xlfn.IFNA(VLOOKUP(C2227,'Points and Classes'!D:E,2,FALSE),"")</f>
        <v/>
      </c>
      <c r="O2227" s="8">
        <v>0</v>
      </c>
      <c r="P2227" s="8">
        <f>_xlfn.IFNA(VLOOKUP(N2227&amp;G2227,'By Class Overall'!A:F,6,FALSE),0)</f>
        <v>0</v>
      </c>
      <c r="Q2227" s="8">
        <f>_xlfn.IFNA(VLOOKUP(N2227&amp;G2227,'By Class Overall'!A:G,7,FALSE),0)</f>
        <v>0</v>
      </c>
    </row>
    <row r="2228" spans="9:17" x14ac:dyDescent="0.25">
      <c r="N2228" s="8" t="str">
        <f>_xlfn.IFNA(VLOOKUP(C2228,'Points and Classes'!D:E,2,FALSE),"")</f>
        <v/>
      </c>
      <c r="O2228" s="8">
        <v>0</v>
      </c>
      <c r="P2228" s="8">
        <f>_xlfn.IFNA(VLOOKUP(N2228&amp;G2228,'By Class Overall'!A:F,6,FALSE),0)</f>
        <v>0</v>
      </c>
      <c r="Q2228" s="8">
        <f>_xlfn.IFNA(VLOOKUP(N2228&amp;G2228,'By Class Overall'!A:G,7,FALSE),0)</f>
        <v>0</v>
      </c>
    </row>
    <row r="2229" spans="9:17" x14ac:dyDescent="0.25">
      <c r="N2229" s="8" t="str">
        <f>_xlfn.IFNA(VLOOKUP(C2229,'Points and Classes'!D:E,2,FALSE),"")</f>
        <v/>
      </c>
      <c r="O2229" s="8">
        <v>0</v>
      </c>
      <c r="P2229" s="8">
        <f>_xlfn.IFNA(VLOOKUP(N2229&amp;G2229,'By Class Overall'!A:F,6,FALSE),0)</f>
        <v>0</v>
      </c>
      <c r="Q2229" s="8">
        <f>_xlfn.IFNA(VLOOKUP(N2229&amp;G2229,'By Class Overall'!A:G,7,FALSE),0)</f>
        <v>0</v>
      </c>
    </row>
    <row r="2230" spans="9:17" x14ac:dyDescent="0.25">
      <c r="N2230" s="8" t="str">
        <f>_xlfn.IFNA(VLOOKUP(C2230,'Points and Classes'!D:E,2,FALSE),"")</f>
        <v/>
      </c>
      <c r="O2230" s="8">
        <v>0</v>
      </c>
      <c r="P2230" s="8">
        <f>_xlfn.IFNA(VLOOKUP(N2230&amp;G2230,'By Class Overall'!A:F,6,FALSE),0)</f>
        <v>0</v>
      </c>
      <c r="Q2230" s="8">
        <f>_xlfn.IFNA(VLOOKUP(N2230&amp;G2230,'By Class Overall'!A:G,7,FALSE),0)</f>
        <v>0</v>
      </c>
    </row>
    <row r="2231" spans="9:17" x14ac:dyDescent="0.25">
      <c r="I2231" s="9"/>
      <c r="N2231" s="8" t="str">
        <f>_xlfn.IFNA(VLOOKUP(C2231,'Points and Classes'!D:E,2,FALSE),"")</f>
        <v/>
      </c>
      <c r="O2231" s="8">
        <v>50</v>
      </c>
      <c r="P2231" s="8">
        <f>_xlfn.IFNA(VLOOKUP(N2231&amp;G2231,'By Class Overall'!A:F,6,FALSE),0)</f>
        <v>0</v>
      </c>
      <c r="Q2231" s="8">
        <f>_xlfn.IFNA(VLOOKUP(N2231&amp;G2231,'By Class Overall'!A:G,7,FALSE),0)</f>
        <v>0</v>
      </c>
    </row>
    <row r="2232" spans="9:17" x14ac:dyDescent="0.25">
      <c r="I2232" s="9"/>
      <c r="N2232" s="8" t="str">
        <f>_xlfn.IFNA(VLOOKUP(C2232,'Points and Classes'!D:E,2,FALSE),"")</f>
        <v/>
      </c>
      <c r="O2232" s="8">
        <v>40</v>
      </c>
      <c r="P2232" s="8">
        <f>_xlfn.IFNA(VLOOKUP(N2232&amp;G2232,'By Class Overall'!A:F,6,FALSE),0)</f>
        <v>0</v>
      </c>
      <c r="Q2232" s="8">
        <f>_xlfn.IFNA(VLOOKUP(N2232&amp;G2232,'By Class Overall'!A:G,7,FALSE),0)</f>
        <v>0</v>
      </c>
    </row>
    <row r="2233" spans="9:17" x14ac:dyDescent="0.25">
      <c r="I2233" s="9"/>
      <c r="J2233" s="9"/>
      <c r="K2233" s="9"/>
      <c r="N2233" s="8" t="str">
        <f>_xlfn.IFNA(VLOOKUP(C2233,'Points and Classes'!D:E,2,FALSE),"")</f>
        <v/>
      </c>
      <c r="O2233" s="8">
        <v>32</v>
      </c>
      <c r="P2233" s="8">
        <f>_xlfn.IFNA(VLOOKUP(N2233&amp;G2233,'By Class Overall'!A:F,6,FALSE),0)</f>
        <v>0</v>
      </c>
      <c r="Q2233" s="8">
        <f>_xlfn.IFNA(VLOOKUP(N2233&amp;G2233,'By Class Overall'!A:G,7,FALSE),0)</f>
        <v>0</v>
      </c>
    </row>
    <row r="2234" spans="9:17" x14ac:dyDescent="0.25">
      <c r="I2234" s="9"/>
      <c r="N2234" s="8" t="str">
        <f>_xlfn.IFNA(VLOOKUP(C2234,'Points and Classes'!D:E,2,FALSE),"")</f>
        <v/>
      </c>
      <c r="O2234" s="8">
        <v>26</v>
      </c>
      <c r="P2234" s="8">
        <f>_xlfn.IFNA(VLOOKUP(N2234&amp;G2234,'By Class Overall'!A:F,6,FALSE),0)</f>
        <v>0</v>
      </c>
      <c r="Q2234" s="8">
        <f>_xlfn.IFNA(VLOOKUP(N2234&amp;G2234,'By Class Overall'!A:G,7,FALSE),0)</f>
        <v>0</v>
      </c>
    </row>
    <row r="2235" spans="9:17" x14ac:dyDescent="0.25">
      <c r="I2235" s="9"/>
      <c r="N2235" s="8" t="str">
        <f>_xlfn.IFNA(VLOOKUP(C2235,'Points and Classes'!D:E,2,FALSE),"")</f>
        <v/>
      </c>
      <c r="O2235" s="8">
        <v>22</v>
      </c>
      <c r="P2235" s="8">
        <f>_xlfn.IFNA(VLOOKUP(N2235&amp;G2235,'By Class Overall'!A:F,6,FALSE),0)</f>
        <v>0</v>
      </c>
      <c r="Q2235" s="8">
        <f>_xlfn.IFNA(VLOOKUP(N2235&amp;G2235,'By Class Overall'!A:G,7,FALSE),0)</f>
        <v>0</v>
      </c>
    </row>
    <row r="2236" spans="9:17" x14ac:dyDescent="0.25">
      <c r="I2236" s="9"/>
      <c r="N2236" s="8" t="str">
        <f>_xlfn.IFNA(VLOOKUP(C2236,'Points and Classes'!D:E,2,FALSE),"")</f>
        <v/>
      </c>
      <c r="O2236" s="8">
        <v>20</v>
      </c>
      <c r="P2236" s="8">
        <f>_xlfn.IFNA(VLOOKUP(N2236&amp;G2236,'By Class Overall'!A:F,6,FALSE),0)</f>
        <v>0</v>
      </c>
      <c r="Q2236" s="8">
        <f>_xlfn.IFNA(VLOOKUP(N2236&amp;G2236,'By Class Overall'!A:G,7,FALSE),0)</f>
        <v>0</v>
      </c>
    </row>
    <row r="2237" spans="9:17" x14ac:dyDescent="0.25">
      <c r="I2237" s="9"/>
      <c r="N2237" s="8" t="str">
        <f>_xlfn.IFNA(VLOOKUP(C2237,'Points and Classes'!D:E,2,FALSE),"")</f>
        <v/>
      </c>
      <c r="O2237" s="8">
        <v>18</v>
      </c>
      <c r="P2237" s="8">
        <f>_xlfn.IFNA(VLOOKUP(N2237&amp;G2237,'By Class Overall'!A:F,6,FALSE),0)</f>
        <v>0</v>
      </c>
      <c r="Q2237" s="8">
        <f>_xlfn.IFNA(VLOOKUP(N2237&amp;G2237,'By Class Overall'!A:G,7,FALSE),0)</f>
        <v>0</v>
      </c>
    </row>
    <row r="2238" spans="9:17" x14ac:dyDescent="0.25">
      <c r="I2238" s="9"/>
      <c r="N2238" s="8" t="str">
        <f>_xlfn.IFNA(VLOOKUP(C2238,'Points and Classes'!D:E,2,FALSE),"")</f>
        <v/>
      </c>
      <c r="O2238" s="8">
        <v>16</v>
      </c>
      <c r="P2238" s="8">
        <f>_xlfn.IFNA(VLOOKUP(N2238&amp;G2238,'By Class Overall'!A:F,6,FALSE),0)</f>
        <v>0</v>
      </c>
      <c r="Q2238" s="8">
        <f>_xlfn.IFNA(VLOOKUP(N2238&amp;G2238,'By Class Overall'!A:G,7,FALSE),0)</f>
        <v>0</v>
      </c>
    </row>
    <row r="2239" spans="9:17" x14ac:dyDescent="0.25">
      <c r="I2239" s="9"/>
      <c r="N2239" s="8" t="str">
        <f>_xlfn.IFNA(VLOOKUP(C2239,'Points and Classes'!D:E,2,FALSE),"")</f>
        <v/>
      </c>
      <c r="O2239" s="8">
        <v>14</v>
      </c>
      <c r="P2239" s="8">
        <f>_xlfn.IFNA(VLOOKUP(N2239&amp;G2239,'By Class Overall'!A:F,6,FALSE),0)</f>
        <v>0</v>
      </c>
      <c r="Q2239" s="8">
        <f>_xlfn.IFNA(VLOOKUP(N2239&amp;G2239,'By Class Overall'!A:G,7,FALSE),0)</f>
        <v>0</v>
      </c>
    </row>
    <row r="2240" spans="9:17" x14ac:dyDescent="0.25">
      <c r="I2240" s="9"/>
      <c r="N2240" s="8" t="str">
        <f>_xlfn.IFNA(VLOOKUP(C2240,'Points and Classes'!D:E,2,FALSE),"")</f>
        <v/>
      </c>
      <c r="O2240" s="8">
        <v>12</v>
      </c>
      <c r="P2240" s="8">
        <f>_xlfn.IFNA(VLOOKUP(N2240&amp;G2240,'By Class Overall'!A:F,6,FALSE),0)</f>
        <v>0</v>
      </c>
      <c r="Q2240" s="8">
        <f>_xlfn.IFNA(VLOOKUP(N2240&amp;G2240,'By Class Overall'!A:G,7,FALSE),0)</f>
        <v>0</v>
      </c>
    </row>
    <row r="2241" spans="9:17" x14ac:dyDescent="0.25">
      <c r="I2241" s="9"/>
      <c r="N2241" s="8" t="str">
        <f>_xlfn.IFNA(VLOOKUP(C2241,'Points and Classes'!D:E,2,FALSE),"")</f>
        <v/>
      </c>
      <c r="O2241" s="8">
        <v>10</v>
      </c>
      <c r="P2241" s="8">
        <f>_xlfn.IFNA(VLOOKUP(N2241&amp;G2241,'By Class Overall'!A:F,6,FALSE),0)</f>
        <v>0</v>
      </c>
      <c r="Q2241" s="8">
        <f>_xlfn.IFNA(VLOOKUP(N2241&amp;G2241,'By Class Overall'!A:G,7,FALSE),0)</f>
        <v>0</v>
      </c>
    </row>
    <row r="2242" spans="9:17" x14ac:dyDescent="0.25">
      <c r="I2242" s="9"/>
      <c r="J2242" s="9"/>
      <c r="N2242" s="8" t="str">
        <f>_xlfn.IFNA(VLOOKUP(C2242,'Points and Classes'!D:E,2,FALSE),"")</f>
        <v/>
      </c>
      <c r="O2242" s="8">
        <v>9</v>
      </c>
      <c r="P2242" s="8">
        <f>_xlfn.IFNA(VLOOKUP(N2242&amp;G2242,'By Class Overall'!A:F,6,FALSE),0)</f>
        <v>0</v>
      </c>
      <c r="Q2242" s="8">
        <f>_xlfn.IFNA(VLOOKUP(N2242&amp;G2242,'By Class Overall'!A:G,7,FALSE),0)</f>
        <v>0</v>
      </c>
    </row>
    <row r="2243" spans="9:17" x14ac:dyDescent="0.25">
      <c r="I2243" s="9"/>
      <c r="J2243" s="9"/>
      <c r="N2243" s="8" t="str">
        <f>_xlfn.IFNA(VLOOKUP(C2243,'Points and Classes'!D:E,2,FALSE),"")</f>
        <v/>
      </c>
      <c r="O2243" s="8">
        <v>8</v>
      </c>
      <c r="P2243" s="8">
        <f>_xlfn.IFNA(VLOOKUP(N2243&amp;G2243,'By Class Overall'!A:F,6,FALSE),0)</f>
        <v>0</v>
      </c>
      <c r="Q2243" s="8">
        <f>_xlfn.IFNA(VLOOKUP(N2243&amp;G2243,'By Class Overall'!A:G,7,FALSE),0)</f>
        <v>0</v>
      </c>
    </row>
    <row r="2244" spans="9:17" x14ac:dyDescent="0.25">
      <c r="I2244" s="9"/>
      <c r="J2244" s="9"/>
      <c r="N2244" s="8" t="str">
        <f>_xlfn.IFNA(VLOOKUP(C2244,'Points and Classes'!D:E,2,FALSE),"")</f>
        <v/>
      </c>
      <c r="O2244" s="8">
        <v>7</v>
      </c>
      <c r="P2244" s="8">
        <f>_xlfn.IFNA(VLOOKUP(N2244&amp;G2244,'By Class Overall'!A:F,6,FALSE),0)</f>
        <v>0</v>
      </c>
      <c r="Q2244" s="8">
        <f>_xlfn.IFNA(VLOOKUP(N2244&amp;G2244,'By Class Overall'!A:G,7,FALSE),0)</f>
        <v>0</v>
      </c>
    </row>
    <row r="2245" spans="9:17" x14ac:dyDescent="0.25">
      <c r="I2245" s="9"/>
      <c r="J2245" s="9"/>
      <c r="N2245" s="8" t="str">
        <f>_xlfn.IFNA(VLOOKUP(C2245,'Points and Classes'!D:E,2,FALSE),"")</f>
        <v/>
      </c>
      <c r="O2245" s="8">
        <v>6</v>
      </c>
      <c r="P2245" s="8">
        <f>_xlfn.IFNA(VLOOKUP(N2245&amp;G2245,'By Class Overall'!A:F,6,FALSE),0)</f>
        <v>0</v>
      </c>
      <c r="Q2245" s="8">
        <f>_xlfn.IFNA(VLOOKUP(N2245&amp;G2245,'By Class Overall'!A:G,7,FALSE),0)</f>
        <v>0</v>
      </c>
    </row>
    <row r="2246" spans="9:17" x14ac:dyDescent="0.25">
      <c r="I2246" s="9"/>
      <c r="J2246" s="9"/>
      <c r="N2246" s="8" t="str">
        <f>_xlfn.IFNA(VLOOKUP(C2246,'Points and Classes'!D:E,2,FALSE),"")</f>
        <v/>
      </c>
      <c r="O2246" s="8">
        <v>5</v>
      </c>
      <c r="P2246" s="8">
        <f>_xlfn.IFNA(VLOOKUP(N2246&amp;G2246,'By Class Overall'!A:F,6,FALSE),0)</f>
        <v>0</v>
      </c>
      <c r="Q2246" s="8">
        <f>_xlfn.IFNA(VLOOKUP(N2246&amp;G2246,'By Class Overall'!A:G,7,FALSE),0)</f>
        <v>0</v>
      </c>
    </row>
    <row r="2247" spans="9:17" x14ac:dyDescent="0.25">
      <c r="I2247" s="9"/>
      <c r="J2247" s="9"/>
      <c r="N2247" s="8" t="str">
        <f>_xlfn.IFNA(VLOOKUP(C2247,'Points and Classes'!D:E,2,FALSE),"")</f>
        <v/>
      </c>
      <c r="O2247" s="8">
        <v>4</v>
      </c>
      <c r="P2247" s="8">
        <f>_xlfn.IFNA(VLOOKUP(N2247&amp;G2247,'By Class Overall'!A:F,6,FALSE),0)</f>
        <v>0</v>
      </c>
      <c r="Q2247" s="8">
        <f>_xlfn.IFNA(VLOOKUP(N2247&amp;G2247,'By Class Overall'!A:G,7,FALSE),0)</f>
        <v>0</v>
      </c>
    </row>
    <row r="2248" spans="9:17" x14ac:dyDescent="0.25">
      <c r="I2248" s="9"/>
      <c r="J2248" s="9"/>
      <c r="N2248" s="8" t="str">
        <f>_xlfn.IFNA(VLOOKUP(C2248,'Points and Classes'!D:E,2,FALSE),"")</f>
        <v/>
      </c>
      <c r="O2248" s="8">
        <v>3</v>
      </c>
      <c r="P2248" s="8">
        <f>_xlfn.IFNA(VLOOKUP(N2248&amp;G2248,'By Class Overall'!A:F,6,FALSE),0)</f>
        <v>0</v>
      </c>
      <c r="Q2248" s="8">
        <f>_xlfn.IFNA(VLOOKUP(N2248&amp;G2248,'By Class Overall'!A:G,7,FALSE),0)</f>
        <v>0</v>
      </c>
    </row>
    <row r="2249" spans="9:17" x14ac:dyDescent="0.25">
      <c r="N2249" s="8" t="str">
        <f>_xlfn.IFNA(VLOOKUP(C2249,'Points and Classes'!D:E,2,FALSE),"")</f>
        <v/>
      </c>
      <c r="O2249" s="8">
        <v>0</v>
      </c>
      <c r="P2249" s="8">
        <f>_xlfn.IFNA(VLOOKUP(N2249&amp;G2249,'By Class Overall'!A:F,6,FALSE),0)</f>
        <v>0</v>
      </c>
      <c r="Q2249" s="8">
        <f>_xlfn.IFNA(VLOOKUP(N2249&amp;G2249,'By Class Overall'!A:G,7,FALSE),0)</f>
        <v>0</v>
      </c>
    </row>
    <row r="2250" spans="9:17" x14ac:dyDescent="0.25">
      <c r="N2250" s="8" t="str">
        <f>_xlfn.IFNA(VLOOKUP(C2250,'Points and Classes'!D:E,2,FALSE),"")</f>
        <v/>
      </c>
      <c r="O2250" s="8">
        <v>0</v>
      </c>
      <c r="P2250" s="8">
        <f>_xlfn.IFNA(VLOOKUP(N2250&amp;G2250,'By Class Overall'!A:F,6,FALSE),0)</f>
        <v>0</v>
      </c>
      <c r="Q2250" s="8">
        <f>_xlfn.IFNA(VLOOKUP(N2250&amp;G2250,'By Class Overall'!A:G,7,FALSE),0)</f>
        <v>0</v>
      </c>
    </row>
    <row r="2251" spans="9:17" x14ac:dyDescent="0.25">
      <c r="N2251" s="8" t="str">
        <f>_xlfn.IFNA(VLOOKUP(C2251,'Points and Classes'!D:E,2,FALSE),"")</f>
        <v/>
      </c>
      <c r="O2251" s="8">
        <v>0</v>
      </c>
      <c r="P2251" s="8">
        <f>_xlfn.IFNA(VLOOKUP(N2251&amp;G2251,'By Class Overall'!A:F,6,FALSE),0)</f>
        <v>0</v>
      </c>
      <c r="Q2251" s="8">
        <f>_xlfn.IFNA(VLOOKUP(N2251&amp;G2251,'By Class Overall'!A:G,7,FALSE),0)</f>
        <v>0</v>
      </c>
    </row>
    <row r="2252" spans="9:17" x14ac:dyDescent="0.25">
      <c r="N2252" s="8" t="str">
        <f>_xlfn.IFNA(VLOOKUP(C2252,'Points and Classes'!D:E,2,FALSE),"")</f>
        <v/>
      </c>
      <c r="O2252" s="8">
        <v>0</v>
      </c>
      <c r="P2252" s="8">
        <f>_xlfn.IFNA(VLOOKUP(N2252&amp;G2252,'By Class Overall'!A:F,6,FALSE),0)</f>
        <v>0</v>
      </c>
      <c r="Q2252" s="8">
        <f>_xlfn.IFNA(VLOOKUP(N2252&amp;G2252,'By Class Overall'!A:G,7,FALSE),0)</f>
        <v>0</v>
      </c>
    </row>
    <row r="2253" spans="9:17" x14ac:dyDescent="0.25">
      <c r="N2253" s="8" t="str">
        <f>_xlfn.IFNA(VLOOKUP(C2253,'Points and Classes'!D:E,2,FALSE),"")</f>
        <v/>
      </c>
      <c r="O2253" s="8">
        <v>0</v>
      </c>
      <c r="P2253" s="8">
        <f>_xlfn.IFNA(VLOOKUP(N2253&amp;G2253,'By Class Overall'!A:F,6,FALSE),0)</f>
        <v>0</v>
      </c>
      <c r="Q2253" s="8">
        <f>_xlfn.IFNA(VLOOKUP(N2253&amp;G2253,'By Class Overall'!A:G,7,FALSE),0)</f>
        <v>0</v>
      </c>
    </row>
    <row r="2254" spans="9:17" x14ac:dyDescent="0.25">
      <c r="N2254" s="8" t="str">
        <f>_xlfn.IFNA(VLOOKUP(C2254,'Points and Classes'!D:E,2,FALSE),"")</f>
        <v/>
      </c>
      <c r="O2254" s="8">
        <v>0</v>
      </c>
      <c r="P2254" s="8">
        <f>_xlfn.IFNA(VLOOKUP(N2254&amp;G2254,'By Class Overall'!A:F,6,FALSE),0)</f>
        <v>0</v>
      </c>
      <c r="Q2254" s="8">
        <f>_xlfn.IFNA(VLOOKUP(N2254&amp;G2254,'By Class Overall'!A:G,7,FALSE),0)</f>
        <v>0</v>
      </c>
    </row>
    <row r="2255" spans="9:17" x14ac:dyDescent="0.25">
      <c r="N2255" s="8" t="str">
        <f>_xlfn.IFNA(VLOOKUP(C2255,'Points and Classes'!D:E,2,FALSE),"")</f>
        <v/>
      </c>
      <c r="O2255" s="8">
        <v>0</v>
      </c>
      <c r="P2255" s="8">
        <f>_xlfn.IFNA(VLOOKUP(N2255&amp;G2255,'By Class Overall'!A:F,6,FALSE),0)</f>
        <v>0</v>
      </c>
      <c r="Q2255" s="8">
        <f>_xlfn.IFNA(VLOOKUP(N2255&amp;G2255,'By Class Overall'!A:G,7,FALSE),0)</f>
        <v>0</v>
      </c>
    </row>
    <row r="2256" spans="9:17" x14ac:dyDescent="0.25">
      <c r="I2256" s="9"/>
      <c r="N2256" s="8" t="str">
        <f>_xlfn.IFNA(VLOOKUP(C2256,'Points and Classes'!D:E,2,FALSE),"")</f>
        <v/>
      </c>
      <c r="O2256" s="8">
        <v>50</v>
      </c>
      <c r="P2256" s="8">
        <f>_xlfn.IFNA(VLOOKUP(N2256&amp;G2256,'By Class Overall'!A:F,6,FALSE),0)</f>
        <v>0</v>
      </c>
      <c r="Q2256" s="8">
        <f>_xlfn.IFNA(VLOOKUP(N2256&amp;G2256,'By Class Overall'!A:G,7,FALSE),0)</f>
        <v>0</v>
      </c>
    </row>
    <row r="2257" spans="9:17" x14ac:dyDescent="0.25">
      <c r="I2257" s="9"/>
      <c r="N2257" s="8" t="str">
        <f>_xlfn.IFNA(VLOOKUP(C2257,'Points and Classes'!D:E,2,FALSE),"")</f>
        <v/>
      </c>
      <c r="O2257" s="8">
        <v>40</v>
      </c>
      <c r="P2257" s="8">
        <f>_xlfn.IFNA(VLOOKUP(N2257&amp;G2257,'By Class Overall'!A:F,6,FALSE),0)</f>
        <v>0</v>
      </c>
      <c r="Q2257" s="8">
        <f>_xlfn.IFNA(VLOOKUP(N2257&amp;G2257,'By Class Overall'!A:G,7,FALSE),0)</f>
        <v>0</v>
      </c>
    </row>
    <row r="2258" spans="9:17" x14ac:dyDescent="0.25">
      <c r="I2258" s="9"/>
      <c r="N2258" s="8" t="str">
        <f>_xlfn.IFNA(VLOOKUP(C2258,'Points and Classes'!D:E,2,FALSE),"")</f>
        <v/>
      </c>
      <c r="O2258" s="8">
        <v>32</v>
      </c>
      <c r="P2258" s="8">
        <f>_xlfn.IFNA(VLOOKUP(N2258&amp;G2258,'By Class Overall'!A:F,6,FALSE),0)</f>
        <v>0</v>
      </c>
      <c r="Q2258" s="8">
        <f>_xlfn.IFNA(VLOOKUP(N2258&amp;G2258,'By Class Overall'!A:G,7,FALSE),0)</f>
        <v>0</v>
      </c>
    </row>
    <row r="2259" spans="9:17" x14ac:dyDescent="0.25">
      <c r="I2259" s="9"/>
      <c r="N2259" s="8" t="str">
        <f>_xlfn.IFNA(VLOOKUP(C2259,'Points and Classes'!D:E,2,FALSE),"")</f>
        <v/>
      </c>
      <c r="O2259" s="8">
        <v>26</v>
      </c>
      <c r="P2259" s="8">
        <f>_xlfn.IFNA(VLOOKUP(N2259&amp;G2259,'By Class Overall'!A:F,6,FALSE),0)</f>
        <v>0</v>
      </c>
      <c r="Q2259" s="8">
        <f>_xlfn.IFNA(VLOOKUP(N2259&amp;G2259,'By Class Overall'!A:G,7,FALSE),0)</f>
        <v>0</v>
      </c>
    </row>
    <row r="2260" spans="9:17" x14ac:dyDescent="0.25">
      <c r="I2260" s="9"/>
      <c r="N2260" s="8" t="str">
        <f>_xlfn.IFNA(VLOOKUP(C2260,'Points and Classes'!D:E,2,FALSE),"")</f>
        <v/>
      </c>
      <c r="O2260" s="8">
        <v>22</v>
      </c>
      <c r="P2260" s="8">
        <f>_xlfn.IFNA(VLOOKUP(N2260&amp;G2260,'By Class Overall'!A:F,6,FALSE),0)</f>
        <v>0</v>
      </c>
      <c r="Q2260" s="8">
        <f>_xlfn.IFNA(VLOOKUP(N2260&amp;G2260,'By Class Overall'!A:G,7,FALSE),0)</f>
        <v>0</v>
      </c>
    </row>
    <row r="2261" spans="9:17" x14ac:dyDescent="0.25">
      <c r="I2261" s="9"/>
      <c r="N2261" s="8" t="str">
        <f>_xlfn.IFNA(VLOOKUP(C2261,'Points and Classes'!D:E,2,FALSE),"")</f>
        <v/>
      </c>
      <c r="O2261" s="8">
        <v>20</v>
      </c>
      <c r="P2261" s="8">
        <f>_xlfn.IFNA(VLOOKUP(N2261&amp;G2261,'By Class Overall'!A:F,6,FALSE),0)</f>
        <v>0</v>
      </c>
      <c r="Q2261" s="8">
        <f>_xlfn.IFNA(VLOOKUP(N2261&amp;G2261,'By Class Overall'!A:G,7,FALSE),0)</f>
        <v>0</v>
      </c>
    </row>
    <row r="2262" spans="9:17" x14ac:dyDescent="0.25">
      <c r="N2262" s="8" t="str">
        <f>_xlfn.IFNA(VLOOKUP(C2262,'Points and Classes'!D:E,2,FALSE),"")</f>
        <v/>
      </c>
      <c r="O2262" s="8">
        <v>0</v>
      </c>
      <c r="P2262" s="8">
        <f>_xlfn.IFNA(VLOOKUP(N2262&amp;G2262,'By Class Overall'!A:F,6,FALSE),0)</f>
        <v>0</v>
      </c>
      <c r="Q2262" s="8">
        <f>_xlfn.IFNA(VLOOKUP(N2262&amp;G2262,'By Class Overall'!A:G,7,FALSE),0)</f>
        <v>0</v>
      </c>
    </row>
    <row r="2263" spans="9:17" x14ac:dyDescent="0.25">
      <c r="N2263" s="8" t="str">
        <f>_xlfn.IFNA(VLOOKUP(C2263,'Points and Classes'!D:E,2,FALSE),"")</f>
        <v/>
      </c>
      <c r="O2263" s="8">
        <v>0</v>
      </c>
      <c r="P2263" s="8">
        <f>_xlfn.IFNA(VLOOKUP(N2263&amp;G2263,'By Class Overall'!A:F,6,FALSE),0)</f>
        <v>0</v>
      </c>
      <c r="Q2263" s="8">
        <f>_xlfn.IFNA(VLOOKUP(N2263&amp;G2263,'By Class Overall'!A:G,7,FALSE),0)</f>
        <v>0</v>
      </c>
    </row>
    <row r="2264" spans="9:17" x14ac:dyDescent="0.25">
      <c r="N2264" s="8" t="str">
        <f>_xlfn.IFNA(VLOOKUP(C2264,'Points and Classes'!D:E,2,FALSE),"")</f>
        <v/>
      </c>
      <c r="O2264" s="8">
        <v>0</v>
      </c>
      <c r="P2264" s="8">
        <f>_xlfn.IFNA(VLOOKUP(N2264&amp;G2264,'By Class Overall'!A:F,6,FALSE),0)</f>
        <v>0</v>
      </c>
      <c r="Q2264" s="8">
        <f>_xlfn.IFNA(VLOOKUP(N2264&amp;G2264,'By Class Overall'!A:G,7,FALSE),0)</f>
        <v>0</v>
      </c>
    </row>
    <row r="2265" spans="9:17" x14ac:dyDescent="0.25">
      <c r="N2265" s="8" t="str">
        <f>_xlfn.IFNA(VLOOKUP(C2265,'Points and Classes'!D:E,2,FALSE),"")</f>
        <v/>
      </c>
      <c r="O2265" s="8">
        <v>0</v>
      </c>
      <c r="P2265" s="8">
        <f>_xlfn.IFNA(VLOOKUP(N2265&amp;G2265,'By Class Overall'!A:F,6,FALSE),0)</f>
        <v>0</v>
      </c>
      <c r="Q2265" s="8">
        <f>_xlfn.IFNA(VLOOKUP(N2265&amp;G2265,'By Class Overall'!A:G,7,FALSE),0)</f>
        <v>0</v>
      </c>
    </row>
    <row r="2266" spans="9:17" x14ac:dyDescent="0.25">
      <c r="N2266" s="8" t="str">
        <f>_xlfn.IFNA(VLOOKUP(C2266,'Points and Classes'!D:E,2,FALSE),"")</f>
        <v/>
      </c>
      <c r="O2266" s="8">
        <v>0</v>
      </c>
      <c r="P2266" s="8">
        <f>_xlfn.IFNA(VLOOKUP(N2266&amp;G2266,'By Class Overall'!A:F,6,FALSE),0)</f>
        <v>0</v>
      </c>
      <c r="Q2266" s="8">
        <f>_xlfn.IFNA(VLOOKUP(N2266&amp;G2266,'By Class Overall'!A:G,7,FALSE),0)</f>
        <v>0</v>
      </c>
    </row>
    <row r="2267" spans="9:17" x14ac:dyDescent="0.25">
      <c r="I2267" s="9"/>
      <c r="N2267" s="8" t="str">
        <f>_xlfn.IFNA(VLOOKUP(C2267,'Points and Classes'!D:E,2,FALSE),"")</f>
        <v/>
      </c>
      <c r="O2267" s="8">
        <v>18</v>
      </c>
      <c r="P2267" s="8">
        <f>_xlfn.IFNA(VLOOKUP(N2267&amp;G2267,'By Class Overall'!A:F,6,FALSE),0)</f>
        <v>0</v>
      </c>
      <c r="Q2267" s="8">
        <f>_xlfn.IFNA(VLOOKUP(N2267&amp;G2267,'By Class Overall'!A:G,7,FALSE),0)</f>
        <v>0</v>
      </c>
    </row>
    <row r="2268" spans="9:17" x14ac:dyDescent="0.25">
      <c r="I2268" s="9"/>
      <c r="N2268" s="8" t="str">
        <f>_xlfn.IFNA(VLOOKUP(C2268,'Points and Classes'!D:E,2,FALSE),"")</f>
        <v/>
      </c>
      <c r="O2268" s="8">
        <v>50</v>
      </c>
      <c r="P2268" s="8">
        <f>_xlfn.IFNA(VLOOKUP(N2268&amp;G2268,'By Class Overall'!A:F,6,FALSE),0)</f>
        <v>0</v>
      </c>
      <c r="Q2268" s="8">
        <f>_xlfn.IFNA(VLOOKUP(N2268&amp;G2268,'By Class Overall'!A:G,7,FALSE),0)</f>
        <v>0</v>
      </c>
    </row>
    <row r="2269" spans="9:17" x14ac:dyDescent="0.25">
      <c r="I2269" s="9"/>
      <c r="N2269" s="8" t="str">
        <f>_xlfn.IFNA(VLOOKUP(C2269,'Points and Classes'!D:E,2,FALSE),"")</f>
        <v/>
      </c>
      <c r="O2269" s="8">
        <v>40</v>
      </c>
      <c r="P2269" s="8">
        <f>_xlfn.IFNA(VLOOKUP(N2269&amp;G2269,'By Class Overall'!A:F,6,FALSE),0)</f>
        <v>0</v>
      </c>
      <c r="Q2269" s="8">
        <f>_xlfn.IFNA(VLOOKUP(N2269&amp;G2269,'By Class Overall'!A:G,7,FALSE),0)</f>
        <v>0</v>
      </c>
    </row>
    <row r="2270" spans="9:17" x14ac:dyDescent="0.25">
      <c r="I2270" s="9"/>
      <c r="J2270" s="9"/>
      <c r="N2270" s="8" t="str">
        <f>_xlfn.IFNA(VLOOKUP(C2270,'Points and Classes'!D:E,2,FALSE),"")</f>
        <v/>
      </c>
      <c r="O2270" s="8">
        <v>32</v>
      </c>
      <c r="P2270" s="8">
        <f>_xlfn.IFNA(VLOOKUP(N2270&amp;G2270,'By Class Overall'!A:F,6,FALSE),0)</f>
        <v>0</v>
      </c>
      <c r="Q2270" s="8">
        <f>_xlfn.IFNA(VLOOKUP(N2270&amp;G2270,'By Class Overall'!A:G,7,FALSE),0)</f>
        <v>0</v>
      </c>
    </row>
    <row r="2271" spans="9:17" x14ac:dyDescent="0.25">
      <c r="I2271" s="9"/>
      <c r="J2271" s="9"/>
      <c r="N2271" s="8" t="str">
        <f>_xlfn.IFNA(VLOOKUP(C2271,'Points and Classes'!D:E,2,FALSE),"")</f>
        <v/>
      </c>
      <c r="O2271" s="8">
        <v>26</v>
      </c>
      <c r="P2271" s="8">
        <f>_xlfn.IFNA(VLOOKUP(N2271&amp;G2271,'By Class Overall'!A:F,6,FALSE),0)</f>
        <v>0</v>
      </c>
      <c r="Q2271" s="8">
        <f>_xlfn.IFNA(VLOOKUP(N2271&amp;G2271,'By Class Overall'!A:G,7,FALSE),0)</f>
        <v>0</v>
      </c>
    </row>
    <row r="2272" spans="9:17" x14ac:dyDescent="0.25">
      <c r="N2272" s="8" t="str">
        <f>_xlfn.IFNA(VLOOKUP(C2272,'Points and Classes'!D:E,2,FALSE),"")</f>
        <v/>
      </c>
      <c r="O2272" s="8">
        <v>0</v>
      </c>
      <c r="P2272" s="8">
        <f>_xlfn.IFNA(VLOOKUP(N2272&amp;G2272,'By Class Overall'!A:F,6,FALSE),0)</f>
        <v>0</v>
      </c>
      <c r="Q2272" s="8">
        <f>_xlfn.IFNA(VLOOKUP(N2272&amp;G2272,'By Class Overall'!A:G,7,FALSE),0)</f>
        <v>0</v>
      </c>
    </row>
    <row r="2273" spans="9:17" x14ac:dyDescent="0.25">
      <c r="N2273" s="8" t="str">
        <f>_xlfn.IFNA(VLOOKUP(C2273,'Points and Classes'!D:E,2,FALSE),"")</f>
        <v/>
      </c>
      <c r="O2273" s="8">
        <v>0</v>
      </c>
      <c r="P2273" s="8">
        <f>_xlfn.IFNA(VLOOKUP(N2273&amp;G2273,'By Class Overall'!A:F,6,FALSE),0)</f>
        <v>0</v>
      </c>
      <c r="Q2273" s="8">
        <f>_xlfn.IFNA(VLOOKUP(N2273&amp;G2273,'By Class Overall'!A:G,7,FALSE),0)</f>
        <v>0</v>
      </c>
    </row>
    <row r="2274" spans="9:17" x14ac:dyDescent="0.25">
      <c r="N2274" s="8" t="str">
        <f>_xlfn.IFNA(VLOOKUP(C2274,'Points and Classes'!D:E,2,FALSE),"")</f>
        <v/>
      </c>
      <c r="O2274" s="8">
        <v>0</v>
      </c>
      <c r="P2274" s="8">
        <f>_xlfn.IFNA(VLOOKUP(N2274&amp;G2274,'By Class Overall'!A:F,6,FALSE),0)</f>
        <v>0</v>
      </c>
      <c r="Q2274" s="8">
        <f>_xlfn.IFNA(VLOOKUP(N2274&amp;G2274,'By Class Overall'!A:G,7,FALSE),0)</f>
        <v>0</v>
      </c>
    </row>
    <row r="2275" spans="9:17" x14ac:dyDescent="0.25">
      <c r="N2275" s="8" t="str">
        <f>_xlfn.IFNA(VLOOKUP(C2275,'Points and Classes'!D:E,2,FALSE),"")</f>
        <v/>
      </c>
      <c r="O2275" s="8">
        <v>0</v>
      </c>
      <c r="P2275" s="8">
        <f>_xlfn.IFNA(VLOOKUP(N2275&amp;G2275,'By Class Overall'!A:F,6,FALSE),0)</f>
        <v>0</v>
      </c>
      <c r="Q2275" s="8">
        <f>_xlfn.IFNA(VLOOKUP(N2275&amp;G2275,'By Class Overall'!A:G,7,FALSE),0)</f>
        <v>0</v>
      </c>
    </row>
    <row r="2276" spans="9:17" x14ac:dyDescent="0.25">
      <c r="N2276" s="8" t="str">
        <f>_xlfn.IFNA(VLOOKUP(C2276,'Points and Classes'!D:E,2,FALSE),"")</f>
        <v/>
      </c>
      <c r="O2276" s="8">
        <v>0</v>
      </c>
      <c r="P2276" s="8">
        <f>_xlfn.IFNA(VLOOKUP(N2276&amp;G2276,'By Class Overall'!A:F,6,FALSE),0)</f>
        <v>0</v>
      </c>
      <c r="Q2276" s="8">
        <f>_xlfn.IFNA(VLOOKUP(N2276&amp;G2276,'By Class Overall'!A:G,7,FALSE),0)</f>
        <v>0</v>
      </c>
    </row>
    <row r="2277" spans="9:17" x14ac:dyDescent="0.25">
      <c r="N2277" s="8" t="str">
        <f>_xlfn.IFNA(VLOOKUP(C2277,'Points and Classes'!D:E,2,FALSE),"")</f>
        <v/>
      </c>
      <c r="O2277" s="8">
        <v>0</v>
      </c>
      <c r="P2277" s="8">
        <f>_xlfn.IFNA(VLOOKUP(N2277&amp;G2277,'By Class Overall'!A:F,6,FALSE),0)</f>
        <v>0</v>
      </c>
      <c r="Q2277" s="8">
        <f>_xlfn.IFNA(VLOOKUP(N2277&amp;G2277,'By Class Overall'!A:G,7,FALSE),0)</f>
        <v>0</v>
      </c>
    </row>
    <row r="2278" spans="9:17" x14ac:dyDescent="0.25">
      <c r="I2278" s="9"/>
      <c r="N2278" s="8" t="str">
        <f>_xlfn.IFNA(VLOOKUP(C2278,'Points and Classes'!D:E,2,FALSE),"")</f>
        <v/>
      </c>
      <c r="O2278" s="8">
        <v>50</v>
      </c>
      <c r="P2278" s="8">
        <f>_xlfn.IFNA(VLOOKUP(N2278&amp;G2278,'By Class Overall'!A:F,6,FALSE),0)</f>
        <v>0</v>
      </c>
      <c r="Q2278" s="8">
        <f>_xlfn.IFNA(VLOOKUP(N2278&amp;G2278,'By Class Overall'!A:G,7,FALSE),0)</f>
        <v>0</v>
      </c>
    </row>
    <row r="2279" spans="9:17" x14ac:dyDescent="0.25">
      <c r="I2279" s="9"/>
      <c r="N2279" s="8" t="str">
        <f>_xlfn.IFNA(VLOOKUP(C2279,'Points and Classes'!D:E,2,FALSE),"")</f>
        <v/>
      </c>
      <c r="O2279" s="8">
        <v>40</v>
      </c>
      <c r="P2279" s="8">
        <f>_xlfn.IFNA(VLOOKUP(N2279&amp;G2279,'By Class Overall'!A:F,6,FALSE),0)</f>
        <v>0</v>
      </c>
      <c r="Q2279" s="8">
        <f>_xlfn.IFNA(VLOOKUP(N2279&amp;G2279,'By Class Overall'!A:G,7,FALSE),0)</f>
        <v>0</v>
      </c>
    </row>
    <row r="2280" spans="9:17" x14ac:dyDescent="0.25">
      <c r="I2280" s="9"/>
      <c r="N2280" s="8" t="str">
        <f>_xlfn.IFNA(VLOOKUP(C2280,'Points and Classes'!D:E,2,FALSE),"")</f>
        <v/>
      </c>
      <c r="O2280" s="8">
        <v>32</v>
      </c>
      <c r="P2280" s="8">
        <f>_xlfn.IFNA(VLOOKUP(N2280&amp;G2280,'By Class Overall'!A:F,6,FALSE),0)</f>
        <v>0</v>
      </c>
      <c r="Q2280" s="8">
        <f>_xlfn.IFNA(VLOOKUP(N2280&amp;G2280,'By Class Overall'!A:G,7,FALSE),0)</f>
        <v>0</v>
      </c>
    </row>
    <row r="2281" spans="9:17" x14ac:dyDescent="0.25">
      <c r="I2281" s="9"/>
      <c r="N2281" s="8" t="str">
        <f>_xlfn.IFNA(VLOOKUP(C2281,'Points and Classes'!D:E,2,FALSE),"")</f>
        <v/>
      </c>
      <c r="O2281" s="8">
        <v>26</v>
      </c>
      <c r="P2281" s="8">
        <f>_xlfn.IFNA(VLOOKUP(N2281&amp;G2281,'By Class Overall'!A:F,6,FALSE),0)</f>
        <v>0</v>
      </c>
      <c r="Q2281" s="8">
        <f>_xlfn.IFNA(VLOOKUP(N2281&amp;G2281,'By Class Overall'!A:G,7,FALSE),0)</f>
        <v>0</v>
      </c>
    </row>
    <row r="2282" spans="9:17" x14ac:dyDescent="0.25">
      <c r="I2282" s="9"/>
      <c r="N2282" s="8" t="str">
        <f>_xlfn.IFNA(VLOOKUP(C2282,'Points and Classes'!D:E,2,FALSE),"")</f>
        <v/>
      </c>
      <c r="O2282" s="8">
        <v>22</v>
      </c>
      <c r="P2282" s="8">
        <f>_xlfn.IFNA(VLOOKUP(N2282&amp;G2282,'By Class Overall'!A:F,6,FALSE),0)</f>
        <v>0</v>
      </c>
      <c r="Q2282" s="8">
        <f>_xlfn.IFNA(VLOOKUP(N2282&amp;G2282,'By Class Overall'!A:G,7,FALSE),0)</f>
        <v>0</v>
      </c>
    </row>
    <row r="2283" spans="9:17" x14ac:dyDescent="0.25">
      <c r="I2283" s="9"/>
      <c r="J2283" s="9"/>
      <c r="N2283" s="8" t="str">
        <f>_xlfn.IFNA(VLOOKUP(C2283,'Points and Classes'!D:E,2,FALSE),"")</f>
        <v/>
      </c>
      <c r="O2283" s="8">
        <v>20</v>
      </c>
      <c r="P2283" s="8">
        <f>_xlfn.IFNA(VLOOKUP(N2283&amp;G2283,'By Class Overall'!A:F,6,FALSE),0)</f>
        <v>0</v>
      </c>
      <c r="Q2283" s="8">
        <f>_xlfn.IFNA(VLOOKUP(N2283&amp;G2283,'By Class Overall'!A:G,7,FALSE),0)</f>
        <v>0</v>
      </c>
    </row>
    <row r="2284" spans="9:17" x14ac:dyDescent="0.25">
      <c r="I2284" s="9"/>
      <c r="N2284" s="8" t="str">
        <f>_xlfn.IFNA(VLOOKUP(C2284,'Points and Classes'!D:E,2,FALSE),"")</f>
        <v/>
      </c>
      <c r="O2284" s="8">
        <v>18</v>
      </c>
      <c r="P2284" s="8">
        <f>_xlfn.IFNA(VLOOKUP(N2284&amp;G2284,'By Class Overall'!A:F,6,FALSE),0)</f>
        <v>0</v>
      </c>
      <c r="Q2284" s="8">
        <f>_xlfn.IFNA(VLOOKUP(N2284&amp;G2284,'By Class Overall'!A:G,7,FALSE),0)</f>
        <v>0</v>
      </c>
    </row>
    <row r="2285" spans="9:17" x14ac:dyDescent="0.25">
      <c r="N2285" s="8" t="str">
        <f>_xlfn.IFNA(VLOOKUP(C2285,'Points and Classes'!D:E,2,FALSE),"")</f>
        <v/>
      </c>
      <c r="O2285" s="8">
        <v>0</v>
      </c>
      <c r="P2285" s="8">
        <f>_xlfn.IFNA(VLOOKUP(N2285&amp;G2285,'By Class Overall'!A:F,6,FALSE),0)</f>
        <v>0</v>
      </c>
      <c r="Q2285" s="8">
        <f>_xlfn.IFNA(VLOOKUP(N2285&amp;G2285,'By Class Overall'!A:G,7,FALSE),0)</f>
        <v>0</v>
      </c>
    </row>
    <row r="2286" spans="9:17" x14ac:dyDescent="0.25">
      <c r="N2286" s="8" t="str">
        <f>_xlfn.IFNA(VLOOKUP(C2286,'Points and Classes'!D:E,2,FALSE),"")</f>
        <v/>
      </c>
      <c r="O2286" s="8">
        <v>0</v>
      </c>
      <c r="P2286" s="8">
        <f>_xlfn.IFNA(VLOOKUP(N2286&amp;G2286,'By Class Overall'!A:F,6,FALSE),0)</f>
        <v>0</v>
      </c>
      <c r="Q2286" s="8">
        <f>_xlfn.IFNA(VLOOKUP(N2286&amp;G2286,'By Class Overall'!A:G,7,FALSE),0)</f>
        <v>0</v>
      </c>
    </row>
    <row r="2287" spans="9:17" x14ac:dyDescent="0.25">
      <c r="N2287" s="8" t="str">
        <f>_xlfn.IFNA(VLOOKUP(C2287,'Points and Classes'!D:E,2,FALSE),"")</f>
        <v/>
      </c>
      <c r="O2287" s="8">
        <v>0</v>
      </c>
      <c r="P2287" s="8">
        <f>_xlfn.IFNA(VLOOKUP(N2287&amp;G2287,'By Class Overall'!A:F,6,FALSE),0)</f>
        <v>0</v>
      </c>
      <c r="Q2287" s="8">
        <f>_xlfn.IFNA(VLOOKUP(N2287&amp;G2287,'By Class Overall'!A:G,7,FALSE),0)</f>
        <v>0</v>
      </c>
    </row>
    <row r="2288" spans="9:17" x14ac:dyDescent="0.25">
      <c r="N2288" s="8" t="str">
        <f>_xlfn.IFNA(VLOOKUP(C2288,'Points and Classes'!D:E,2,FALSE),"")</f>
        <v/>
      </c>
      <c r="O2288" s="8">
        <v>0</v>
      </c>
      <c r="P2288" s="8">
        <f>_xlfn.IFNA(VLOOKUP(N2288&amp;G2288,'By Class Overall'!A:F,6,FALSE),0)</f>
        <v>0</v>
      </c>
      <c r="Q2288" s="8">
        <f>_xlfn.IFNA(VLOOKUP(N2288&amp;G2288,'By Class Overall'!A:G,7,FALSE),0)</f>
        <v>0</v>
      </c>
    </row>
    <row r="2289" spans="9:17" x14ac:dyDescent="0.25">
      <c r="N2289" s="8" t="str">
        <f>_xlfn.IFNA(VLOOKUP(C2289,'Points and Classes'!D:E,2,FALSE),"")</f>
        <v/>
      </c>
      <c r="O2289" s="8">
        <v>0</v>
      </c>
      <c r="P2289" s="8">
        <f>_xlfn.IFNA(VLOOKUP(N2289&amp;G2289,'By Class Overall'!A:F,6,FALSE),0)</f>
        <v>0</v>
      </c>
      <c r="Q2289" s="8">
        <f>_xlfn.IFNA(VLOOKUP(N2289&amp;G2289,'By Class Overall'!A:G,7,FALSE),0)</f>
        <v>0</v>
      </c>
    </row>
    <row r="2290" spans="9:17" x14ac:dyDescent="0.25">
      <c r="N2290" s="8" t="str">
        <f>_xlfn.IFNA(VLOOKUP(C2290,'Points and Classes'!D:E,2,FALSE),"")</f>
        <v/>
      </c>
      <c r="O2290" s="8">
        <v>0</v>
      </c>
      <c r="P2290" s="8">
        <f>_xlfn.IFNA(VLOOKUP(N2290&amp;G2290,'By Class Overall'!A:F,6,FALSE),0)</f>
        <v>0</v>
      </c>
      <c r="Q2290" s="8">
        <f>_xlfn.IFNA(VLOOKUP(N2290&amp;G2290,'By Class Overall'!A:G,7,FALSE),0)</f>
        <v>0</v>
      </c>
    </row>
    <row r="2291" spans="9:17" x14ac:dyDescent="0.25">
      <c r="I2291" s="9"/>
      <c r="N2291" s="8" t="str">
        <f>_xlfn.IFNA(VLOOKUP(C2291,'Points and Classes'!D:E,2,FALSE),"")</f>
        <v/>
      </c>
      <c r="O2291" s="8">
        <v>50</v>
      </c>
      <c r="P2291" s="8">
        <f>_xlfn.IFNA(VLOOKUP(N2291&amp;G2291,'By Class Overall'!A:F,6,FALSE),0)</f>
        <v>0</v>
      </c>
      <c r="Q2291" s="8">
        <f>_xlfn.IFNA(VLOOKUP(N2291&amp;G2291,'By Class Overall'!A:G,7,FALSE),0)</f>
        <v>0</v>
      </c>
    </row>
    <row r="2292" spans="9:17" x14ac:dyDescent="0.25">
      <c r="I2292" s="9"/>
      <c r="N2292" s="8" t="str">
        <f>_xlfn.IFNA(VLOOKUP(C2292,'Points and Classes'!D:E,2,FALSE),"")</f>
        <v/>
      </c>
      <c r="O2292" s="8">
        <v>40</v>
      </c>
      <c r="P2292" s="8">
        <f>_xlfn.IFNA(VLOOKUP(N2292&amp;G2292,'By Class Overall'!A:F,6,FALSE),0)</f>
        <v>0</v>
      </c>
      <c r="Q2292" s="8">
        <f>_xlfn.IFNA(VLOOKUP(N2292&amp;G2292,'By Class Overall'!A:G,7,FALSE),0)</f>
        <v>0</v>
      </c>
    </row>
    <row r="2293" spans="9:17" x14ac:dyDescent="0.25">
      <c r="I2293" s="9"/>
      <c r="N2293" s="8" t="str">
        <f>_xlfn.IFNA(VLOOKUP(C2293,'Points and Classes'!D:E,2,FALSE),"")</f>
        <v/>
      </c>
      <c r="O2293" s="8">
        <v>32</v>
      </c>
      <c r="P2293" s="8">
        <f>_xlfn.IFNA(VLOOKUP(N2293&amp;G2293,'By Class Overall'!A:F,6,FALSE),0)</f>
        <v>0</v>
      </c>
      <c r="Q2293" s="8">
        <f>_xlfn.IFNA(VLOOKUP(N2293&amp;G2293,'By Class Overall'!A:G,7,FALSE),0)</f>
        <v>0</v>
      </c>
    </row>
    <row r="2294" spans="9:17" x14ac:dyDescent="0.25">
      <c r="I2294" s="9"/>
      <c r="N2294" s="8" t="str">
        <f>_xlfn.IFNA(VLOOKUP(C2294,'Points and Classes'!D:E,2,FALSE),"")</f>
        <v/>
      </c>
      <c r="O2294" s="8">
        <v>26</v>
      </c>
      <c r="P2294" s="8">
        <f>_xlfn.IFNA(VLOOKUP(N2294&amp;G2294,'By Class Overall'!A:F,6,FALSE),0)</f>
        <v>0</v>
      </c>
      <c r="Q2294" s="8">
        <f>_xlfn.IFNA(VLOOKUP(N2294&amp;G2294,'By Class Overall'!A:G,7,FALSE),0)</f>
        <v>0</v>
      </c>
    </row>
    <row r="2295" spans="9:17" x14ac:dyDescent="0.25">
      <c r="I2295" s="9"/>
      <c r="N2295" s="8" t="str">
        <f>_xlfn.IFNA(VLOOKUP(C2295,'Points and Classes'!D:E,2,FALSE),"")</f>
        <v/>
      </c>
      <c r="O2295" s="8">
        <v>22</v>
      </c>
      <c r="P2295" s="8">
        <f>_xlfn.IFNA(VLOOKUP(N2295&amp;G2295,'By Class Overall'!A:F,6,FALSE),0)</f>
        <v>0</v>
      </c>
      <c r="Q2295" s="8">
        <f>_xlfn.IFNA(VLOOKUP(N2295&amp;G2295,'By Class Overall'!A:G,7,FALSE),0)</f>
        <v>0</v>
      </c>
    </row>
    <row r="2296" spans="9:17" x14ac:dyDescent="0.25">
      <c r="I2296" s="9"/>
      <c r="N2296" s="8" t="str">
        <f>_xlfn.IFNA(VLOOKUP(C2296,'Points and Classes'!D:E,2,FALSE),"")</f>
        <v/>
      </c>
      <c r="O2296" s="8">
        <v>20</v>
      </c>
      <c r="P2296" s="8">
        <f>_xlfn.IFNA(VLOOKUP(N2296&amp;G2296,'By Class Overall'!A:F,6,FALSE),0)</f>
        <v>0</v>
      </c>
      <c r="Q2296" s="8">
        <f>_xlfn.IFNA(VLOOKUP(N2296&amp;G2296,'By Class Overall'!A:G,7,FALSE),0)</f>
        <v>0</v>
      </c>
    </row>
    <row r="2297" spans="9:17" x14ac:dyDescent="0.25">
      <c r="I2297" s="9"/>
      <c r="N2297" s="8" t="str">
        <f>_xlfn.IFNA(VLOOKUP(C2297,'Points and Classes'!D:E,2,FALSE),"")</f>
        <v/>
      </c>
      <c r="O2297" s="8">
        <v>18</v>
      </c>
      <c r="P2297" s="8">
        <f>_xlfn.IFNA(VLOOKUP(N2297&amp;G2297,'By Class Overall'!A:F,6,FALSE),0)</f>
        <v>0</v>
      </c>
      <c r="Q2297" s="8">
        <f>_xlfn.IFNA(VLOOKUP(N2297&amp;G2297,'By Class Overall'!A:G,7,FALSE),0)</f>
        <v>0</v>
      </c>
    </row>
    <row r="2298" spans="9:17" x14ac:dyDescent="0.25">
      <c r="I2298" s="9"/>
      <c r="N2298" s="8" t="str">
        <f>_xlfn.IFNA(VLOOKUP(C2298,'Points and Classes'!D:E,2,FALSE),"")</f>
        <v/>
      </c>
      <c r="O2298" s="8">
        <v>16</v>
      </c>
      <c r="P2298" s="8">
        <f>_xlfn.IFNA(VLOOKUP(N2298&amp;G2298,'By Class Overall'!A:F,6,FALSE),0)</f>
        <v>0</v>
      </c>
      <c r="Q2298" s="8">
        <f>_xlfn.IFNA(VLOOKUP(N2298&amp;G2298,'By Class Overall'!A:G,7,FALSE),0)</f>
        <v>0</v>
      </c>
    </row>
    <row r="2299" spans="9:17" x14ac:dyDescent="0.25">
      <c r="I2299" s="9"/>
      <c r="N2299" s="8" t="str">
        <f>_xlfn.IFNA(VLOOKUP(C2299,'Points and Classes'!D:E,2,FALSE),"")</f>
        <v/>
      </c>
      <c r="O2299" s="8">
        <v>14</v>
      </c>
      <c r="P2299" s="8">
        <f>_xlfn.IFNA(VLOOKUP(N2299&amp;G2299,'By Class Overall'!A:F,6,FALSE),0)</f>
        <v>0</v>
      </c>
      <c r="Q2299" s="8">
        <f>_xlfn.IFNA(VLOOKUP(N2299&amp;G2299,'By Class Overall'!A:G,7,FALSE),0)</f>
        <v>0</v>
      </c>
    </row>
    <row r="2300" spans="9:17" x14ac:dyDescent="0.25">
      <c r="I2300" s="9"/>
      <c r="J2300" s="9"/>
      <c r="N2300" s="8" t="str">
        <f>_xlfn.IFNA(VLOOKUP(C2300,'Points and Classes'!D:E,2,FALSE),"")</f>
        <v/>
      </c>
      <c r="O2300" s="8">
        <v>12</v>
      </c>
      <c r="P2300" s="8">
        <f>_xlfn.IFNA(VLOOKUP(N2300&amp;G2300,'By Class Overall'!A:F,6,FALSE),0)</f>
        <v>0</v>
      </c>
      <c r="Q2300" s="8">
        <f>_xlfn.IFNA(VLOOKUP(N2300&amp;G2300,'By Class Overall'!A:G,7,FALSE),0)</f>
        <v>0</v>
      </c>
    </row>
    <row r="2301" spans="9:17" x14ac:dyDescent="0.25">
      <c r="I2301" s="9"/>
      <c r="N2301" s="8" t="str">
        <f>_xlfn.IFNA(VLOOKUP(C2301,'Points and Classes'!D:E,2,FALSE),"")</f>
        <v/>
      </c>
      <c r="O2301" s="8">
        <v>10</v>
      </c>
      <c r="P2301" s="8">
        <f>_xlfn.IFNA(VLOOKUP(N2301&amp;G2301,'By Class Overall'!A:F,6,FALSE),0)</f>
        <v>0</v>
      </c>
      <c r="Q2301" s="8">
        <f>_xlfn.IFNA(VLOOKUP(N2301&amp;G2301,'By Class Overall'!A:G,7,FALSE),0)</f>
        <v>0</v>
      </c>
    </row>
    <row r="2302" spans="9:17" x14ac:dyDescent="0.25">
      <c r="I2302" s="9"/>
      <c r="N2302" s="8" t="str">
        <f>_xlfn.IFNA(VLOOKUP(C2302,'Points and Classes'!D:E,2,FALSE),"")</f>
        <v/>
      </c>
      <c r="O2302" s="8">
        <v>9</v>
      </c>
      <c r="P2302" s="8">
        <f>_xlfn.IFNA(VLOOKUP(N2302&amp;G2302,'By Class Overall'!A:F,6,FALSE),0)</f>
        <v>0</v>
      </c>
      <c r="Q2302" s="8">
        <f>_xlfn.IFNA(VLOOKUP(N2302&amp;G2302,'By Class Overall'!A:G,7,FALSE),0)</f>
        <v>0</v>
      </c>
    </row>
    <row r="2303" spans="9:17" x14ac:dyDescent="0.25">
      <c r="N2303" s="8" t="str">
        <f>_xlfn.IFNA(VLOOKUP(C2303,'Points and Classes'!D:E,2,FALSE),"")</f>
        <v/>
      </c>
      <c r="O2303" s="8">
        <v>0</v>
      </c>
      <c r="P2303" s="8">
        <f>_xlfn.IFNA(VLOOKUP(N2303&amp;G2303,'By Class Overall'!A:F,6,FALSE),0)</f>
        <v>0</v>
      </c>
      <c r="Q2303" s="8">
        <f>_xlfn.IFNA(VLOOKUP(N2303&amp;G2303,'By Class Overall'!A:G,7,FALSE),0)</f>
        <v>0</v>
      </c>
    </row>
    <row r="2304" spans="9:17" x14ac:dyDescent="0.25">
      <c r="N2304" s="8" t="str">
        <f>_xlfn.IFNA(VLOOKUP(C2304,'Points and Classes'!D:E,2,FALSE),"")</f>
        <v/>
      </c>
      <c r="O2304" s="8">
        <v>0</v>
      </c>
      <c r="P2304" s="8">
        <f>_xlfn.IFNA(VLOOKUP(N2304&amp;G2304,'By Class Overall'!A:F,6,FALSE),0)</f>
        <v>0</v>
      </c>
      <c r="Q2304" s="8">
        <f>_xlfn.IFNA(VLOOKUP(N2304&amp;G2304,'By Class Overall'!A:G,7,FALSE),0)</f>
        <v>0</v>
      </c>
    </row>
    <row r="2305" spans="9:17" x14ac:dyDescent="0.25">
      <c r="N2305" s="8" t="str">
        <f>_xlfn.IFNA(VLOOKUP(C2305,'Points and Classes'!D:E,2,FALSE),"")</f>
        <v/>
      </c>
      <c r="O2305" s="8">
        <v>0</v>
      </c>
      <c r="P2305" s="8">
        <f>_xlfn.IFNA(VLOOKUP(N2305&amp;G2305,'By Class Overall'!A:F,6,FALSE),0)</f>
        <v>0</v>
      </c>
      <c r="Q2305" s="8">
        <f>_xlfn.IFNA(VLOOKUP(N2305&amp;G2305,'By Class Overall'!A:G,7,FALSE),0)</f>
        <v>0</v>
      </c>
    </row>
    <row r="2306" spans="9:17" x14ac:dyDescent="0.25">
      <c r="N2306" s="8" t="str">
        <f>_xlfn.IFNA(VLOOKUP(C2306,'Points and Classes'!D:E,2,FALSE),"")</f>
        <v/>
      </c>
      <c r="O2306" s="8">
        <v>0</v>
      </c>
      <c r="P2306" s="8">
        <f>_xlfn.IFNA(VLOOKUP(N2306&amp;G2306,'By Class Overall'!A:F,6,FALSE),0)</f>
        <v>0</v>
      </c>
      <c r="Q2306" s="8">
        <f>_xlfn.IFNA(VLOOKUP(N2306&amp;G2306,'By Class Overall'!A:G,7,FALSE),0)</f>
        <v>0</v>
      </c>
    </row>
    <row r="2307" spans="9:17" x14ac:dyDescent="0.25">
      <c r="N2307" s="8" t="str">
        <f>_xlfn.IFNA(VLOOKUP(C2307,'Points and Classes'!D:E,2,FALSE),"")</f>
        <v/>
      </c>
      <c r="O2307" s="8">
        <v>0</v>
      </c>
      <c r="P2307" s="8">
        <f>_xlfn.IFNA(VLOOKUP(N2307&amp;G2307,'By Class Overall'!A:F,6,FALSE),0)</f>
        <v>0</v>
      </c>
      <c r="Q2307" s="8">
        <f>_xlfn.IFNA(VLOOKUP(N2307&amp;G2307,'By Class Overall'!A:G,7,FALSE),0)</f>
        <v>0</v>
      </c>
    </row>
    <row r="2308" spans="9:17" x14ac:dyDescent="0.25">
      <c r="N2308" s="8" t="str">
        <f>_xlfn.IFNA(VLOOKUP(C2308,'Points and Classes'!D:E,2,FALSE),"")</f>
        <v/>
      </c>
      <c r="O2308" s="8">
        <v>0</v>
      </c>
      <c r="P2308" s="8">
        <f>_xlfn.IFNA(VLOOKUP(N2308&amp;G2308,'By Class Overall'!A:F,6,FALSE),0)</f>
        <v>0</v>
      </c>
      <c r="Q2308" s="8">
        <f>_xlfn.IFNA(VLOOKUP(N2308&amp;G2308,'By Class Overall'!A:G,7,FALSE),0)</f>
        <v>0</v>
      </c>
    </row>
    <row r="2309" spans="9:17" x14ac:dyDescent="0.25">
      <c r="N2309" s="8" t="str">
        <f>_xlfn.IFNA(VLOOKUP(C2309,'Points and Classes'!D:E,2,FALSE),"")</f>
        <v/>
      </c>
      <c r="O2309" s="8">
        <v>0</v>
      </c>
      <c r="P2309" s="8">
        <f>_xlfn.IFNA(VLOOKUP(N2309&amp;G2309,'By Class Overall'!A:F,6,FALSE),0)</f>
        <v>0</v>
      </c>
      <c r="Q2309" s="8">
        <f>_xlfn.IFNA(VLOOKUP(N2309&amp;G2309,'By Class Overall'!A:G,7,FALSE),0)</f>
        <v>0</v>
      </c>
    </row>
    <row r="2310" spans="9:17" x14ac:dyDescent="0.25">
      <c r="N2310" s="8" t="str">
        <f>_xlfn.IFNA(VLOOKUP(C2310,'Points and Classes'!D:E,2,FALSE),"")</f>
        <v/>
      </c>
      <c r="O2310" s="8">
        <v>0</v>
      </c>
      <c r="P2310" s="8">
        <f>_xlfn.IFNA(VLOOKUP(N2310&amp;G2310,'By Class Overall'!A:F,6,FALSE),0)</f>
        <v>0</v>
      </c>
      <c r="Q2310" s="8">
        <f>_xlfn.IFNA(VLOOKUP(N2310&amp;G2310,'By Class Overall'!A:G,7,FALSE),0)</f>
        <v>0</v>
      </c>
    </row>
    <row r="2311" spans="9:17" x14ac:dyDescent="0.25">
      <c r="N2311" s="8" t="str">
        <f>_xlfn.IFNA(VLOOKUP(C2311,'Points and Classes'!D:E,2,FALSE),"")</f>
        <v/>
      </c>
      <c r="O2311" s="8">
        <v>0</v>
      </c>
      <c r="P2311" s="8">
        <f>_xlfn.IFNA(VLOOKUP(N2311&amp;G2311,'By Class Overall'!A:F,6,FALSE),0)</f>
        <v>0</v>
      </c>
      <c r="Q2311" s="8">
        <f>_xlfn.IFNA(VLOOKUP(N2311&amp;G2311,'By Class Overall'!A:G,7,FALSE),0)</f>
        <v>0</v>
      </c>
    </row>
    <row r="2312" spans="9:17" x14ac:dyDescent="0.25">
      <c r="N2312" s="8" t="str">
        <f>_xlfn.IFNA(VLOOKUP(C2312,'Points and Classes'!D:E,2,FALSE),"")</f>
        <v/>
      </c>
      <c r="O2312" s="8">
        <v>0</v>
      </c>
      <c r="P2312" s="8">
        <f>_xlfn.IFNA(VLOOKUP(N2312&amp;G2312,'By Class Overall'!A:F,6,FALSE),0)</f>
        <v>0</v>
      </c>
      <c r="Q2312" s="8">
        <f>_xlfn.IFNA(VLOOKUP(N2312&amp;G2312,'By Class Overall'!A:G,7,FALSE),0)</f>
        <v>0</v>
      </c>
    </row>
    <row r="2313" spans="9:17" x14ac:dyDescent="0.25">
      <c r="N2313" s="8" t="str">
        <f>_xlfn.IFNA(VLOOKUP(C2313,'Points and Classes'!D:E,2,FALSE),"")</f>
        <v/>
      </c>
      <c r="O2313" s="8">
        <v>0</v>
      </c>
      <c r="P2313" s="8">
        <f>_xlfn.IFNA(VLOOKUP(N2313&amp;G2313,'By Class Overall'!A:F,6,FALSE),0)</f>
        <v>0</v>
      </c>
      <c r="Q2313" s="8">
        <f>_xlfn.IFNA(VLOOKUP(N2313&amp;G2313,'By Class Overall'!A:G,7,FALSE),0)</f>
        <v>0</v>
      </c>
    </row>
    <row r="2314" spans="9:17" x14ac:dyDescent="0.25">
      <c r="N2314" s="8" t="str">
        <f>_xlfn.IFNA(VLOOKUP(C2314,'Points and Classes'!D:E,2,FALSE),"")</f>
        <v/>
      </c>
      <c r="O2314" s="8">
        <v>0</v>
      </c>
      <c r="P2314" s="8">
        <f>_xlfn.IFNA(VLOOKUP(N2314&amp;G2314,'By Class Overall'!A:F,6,FALSE),0)</f>
        <v>0</v>
      </c>
      <c r="Q2314" s="8">
        <f>_xlfn.IFNA(VLOOKUP(N2314&amp;G2314,'By Class Overall'!A:G,7,FALSE),0)</f>
        <v>0</v>
      </c>
    </row>
    <row r="2315" spans="9:17" x14ac:dyDescent="0.25">
      <c r="N2315" s="8" t="str">
        <f>_xlfn.IFNA(VLOOKUP(C2315,'Points and Classes'!D:E,2,FALSE),"")</f>
        <v/>
      </c>
      <c r="O2315" s="8">
        <v>0</v>
      </c>
      <c r="P2315" s="8">
        <f>_xlfn.IFNA(VLOOKUP(N2315&amp;G2315,'By Class Overall'!A:F,6,FALSE),0)</f>
        <v>0</v>
      </c>
      <c r="Q2315" s="8">
        <f>_xlfn.IFNA(VLOOKUP(N2315&amp;G2315,'By Class Overall'!A:G,7,FALSE),0)</f>
        <v>0</v>
      </c>
    </row>
    <row r="2316" spans="9:17" x14ac:dyDescent="0.25">
      <c r="N2316" s="8" t="str">
        <f>_xlfn.IFNA(VLOOKUP(C2316,'Points and Classes'!D:E,2,FALSE),"")</f>
        <v/>
      </c>
      <c r="O2316" s="8">
        <v>0</v>
      </c>
      <c r="P2316" s="8">
        <f>_xlfn.IFNA(VLOOKUP(N2316&amp;G2316,'By Class Overall'!A:F,6,FALSE),0)</f>
        <v>0</v>
      </c>
      <c r="Q2316" s="8">
        <f>_xlfn.IFNA(VLOOKUP(N2316&amp;G2316,'By Class Overall'!A:G,7,FALSE),0)</f>
        <v>0</v>
      </c>
    </row>
    <row r="2317" spans="9:17" x14ac:dyDescent="0.25">
      <c r="N2317" s="8" t="str">
        <f>_xlfn.IFNA(VLOOKUP(C2317,'Points and Classes'!D:E,2,FALSE),"")</f>
        <v/>
      </c>
      <c r="O2317" s="8">
        <v>0</v>
      </c>
      <c r="P2317" s="8">
        <f>_xlfn.IFNA(VLOOKUP(N2317&amp;G2317,'By Class Overall'!A:F,6,FALSE),0)</f>
        <v>0</v>
      </c>
      <c r="Q2317" s="8">
        <f>_xlfn.IFNA(VLOOKUP(N2317&amp;G2317,'By Class Overall'!A:G,7,FALSE),0)</f>
        <v>0</v>
      </c>
    </row>
    <row r="2318" spans="9:17" x14ac:dyDescent="0.25">
      <c r="N2318" s="8" t="str">
        <f>_xlfn.IFNA(VLOOKUP(C2318,'Points and Classes'!D:E,2,FALSE),"")</f>
        <v/>
      </c>
      <c r="O2318" s="8">
        <v>0</v>
      </c>
      <c r="P2318" s="8">
        <f>_xlfn.IFNA(VLOOKUP(N2318&amp;G2318,'By Class Overall'!A:F,6,FALSE),0)</f>
        <v>0</v>
      </c>
      <c r="Q2318" s="8">
        <f>_xlfn.IFNA(VLOOKUP(N2318&amp;G2318,'By Class Overall'!A:G,7,FALSE),0)</f>
        <v>0</v>
      </c>
    </row>
    <row r="2319" spans="9:17" x14ac:dyDescent="0.25">
      <c r="I2319" s="9"/>
      <c r="N2319" s="8" t="str">
        <f>_xlfn.IFNA(VLOOKUP(C2319,'Points and Classes'!D:E,2,FALSE),"")</f>
        <v/>
      </c>
      <c r="O2319" s="8">
        <v>50</v>
      </c>
      <c r="P2319" s="8">
        <f>_xlfn.IFNA(VLOOKUP(N2319&amp;G2319,'By Class Overall'!A:F,6,FALSE),0)</f>
        <v>0</v>
      </c>
      <c r="Q2319" s="8">
        <f>_xlfn.IFNA(VLOOKUP(N2319&amp;G2319,'By Class Overall'!A:G,7,FALSE),0)</f>
        <v>0</v>
      </c>
    </row>
    <row r="2320" spans="9:17" x14ac:dyDescent="0.25">
      <c r="I2320" s="9"/>
      <c r="N2320" s="8" t="str">
        <f>_xlfn.IFNA(VLOOKUP(C2320,'Points and Classes'!D:E,2,FALSE),"")</f>
        <v/>
      </c>
      <c r="O2320" s="8">
        <v>40</v>
      </c>
      <c r="P2320" s="8">
        <f>_xlfn.IFNA(VLOOKUP(N2320&amp;G2320,'By Class Overall'!A:F,6,FALSE),0)</f>
        <v>0</v>
      </c>
      <c r="Q2320" s="8">
        <f>_xlfn.IFNA(VLOOKUP(N2320&amp;G2320,'By Class Overall'!A:G,7,FALSE),0)</f>
        <v>0</v>
      </c>
    </row>
    <row r="2321" spans="9:17" x14ac:dyDescent="0.25">
      <c r="I2321" s="9"/>
      <c r="N2321" s="8" t="str">
        <f>_xlfn.IFNA(VLOOKUP(C2321,'Points and Classes'!D:E,2,FALSE),"")</f>
        <v/>
      </c>
      <c r="O2321" s="8">
        <v>32</v>
      </c>
      <c r="P2321" s="8">
        <f>_xlfn.IFNA(VLOOKUP(N2321&amp;G2321,'By Class Overall'!A:F,6,FALSE),0)</f>
        <v>0</v>
      </c>
      <c r="Q2321" s="8">
        <f>_xlfn.IFNA(VLOOKUP(N2321&amp;G2321,'By Class Overall'!A:G,7,FALSE),0)</f>
        <v>0</v>
      </c>
    </row>
    <row r="2322" spans="9:17" x14ac:dyDescent="0.25">
      <c r="I2322" s="9"/>
      <c r="N2322" s="8" t="str">
        <f>_xlfn.IFNA(VLOOKUP(C2322,'Points and Classes'!D:E,2,FALSE),"")</f>
        <v/>
      </c>
      <c r="O2322" s="8">
        <v>26</v>
      </c>
      <c r="P2322" s="8">
        <f>_xlfn.IFNA(VLOOKUP(N2322&amp;G2322,'By Class Overall'!A:F,6,FALSE),0)</f>
        <v>0</v>
      </c>
      <c r="Q2322" s="8">
        <f>_xlfn.IFNA(VLOOKUP(N2322&amp;G2322,'By Class Overall'!A:G,7,FALSE),0)</f>
        <v>0</v>
      </c>
    </row>
    <row r="2323" spans="9:17" x14ac:dyDescent="0.25">
      <c r="I2323" s="9"/>
      <c r="N2323" s="8" t="str">
        <f>_xlfn.IFNA(VLOOKUP(C2323,'Points and Classes'!D:E,2,FALSE),"")</f>
        <v/>
      </c>
      <c r="O2323" s="8">
        <v>22</v>
      </c>
      <c r="P2323" s="8">
        <f>_xlfn.IFNA(VLOOKUP(N2323&amp;G2323,'By Class Overall'!A:F,6,FALSE),0)</f>
        <v>0</v>
      </c>
      <c r="Q2323" s="8">
        <f>_xlfn.IFNA(VLOOKUP(N2323&amp;G2323,'By Class Overall'!A:G,7,FALSE),0)</f>
        <v>0</v>
      </c>
    </row>
    <row r="2324" spans="9:17" x14ac:dyDescent="0.25">
      <c r="I2324" s="9"/>
      <c r="N2324" s="8" t="str">
        <f>_xlfn.IFNA(VLOOKUP(C2324,'Points and Classes'!D:E,2,FALSE),"")</f>
        <v/>
      </c>
      <c r="O2324" s="8">
        <v>20</v>
      </c>
      <c r="P2324" s="8">
        <f>_xlfn.IFNA(VLOOKUP(N2324&amp;G2324,'By Class Overall'!A:F,6,FALSE),0)</f>
        <v>0</v>
      </c>
      <c r="Q2324" s="8">
        <f>_xlfn.IFNA(VLOOKUP(N2324&amp;G2324,'By Class Overall'!A:G,7,FALSE),0)</f>
        <v>0</v>
      </c>
    </row>
    <row r="2325" spans="9:17" x14ac:dyDescent="0.25">
      <c r="I2325" s="9"/>
      <c r="N2325" s="8" t="str">
        <f>_xlfn.IFNA(VLOOKUP(C2325,'Points and Classes'!D:E,2,FALSE),"")</f>
        <v/>
      </c>
      <c r="O2325" s="8">
        <v>18</v>
      </c>
      <c r="P2325" s="8">
        <f>_xlfn.IFNA(VLOOKUP(N2325&amp;G2325,'By Class Overall'!A:F,6,FALSE),0)</f>
        <v>0</v>
      </c>
      <c r="Q2325" s="8">
        <f>_xlfn.IFNA(VLOOKUP(N2325&amp;G2325,'By Class Overall'!A:G,7,FALSE),0)</f>
        <v>0</v>
      </c>
    </row>
    <row r="2326" spans="9:17" x14ac:dyDescent="0.25">
      <c r="I2326" s="9"/>
      <c r="N2326" s="8" t="str">
        <f>_xlfn.IFNA(VLOOKUP(C2326,'Points and Classes'!D:E,2,FALSE),"")</f>
        <v/>
      </c>
      <c r="O2326" s="8">
        <v>16</v>
      </c>
      <c r="P2326" s="8">
        <f>_xlfn.IFNA(VLOOKUP(N2326&amp;G2326,'By Class Overall'!A:F,6,FALSE),0)</f>
        <v>0</v>
      </c>
      <c r="Q2326" s="8">
        <f>_xlfn.IFNA(VLOOKUP(N2326&amp;G2326,'By Class Overall'!A:G,7,FALSE),0)</f>
        <v>0</v>
      </c>
    </row>
    <row r="2327" spans="9:17" x14ac:dyDescent="0.25">
      <c r="I2327" s="9"/>
      <c r="N2327" s="8" t="str">
        <f>_xlfn.IFNA(VLOOKUP(C2327,'Points and Classes'!D:E,2,FALSE),"")</f>
        <v/>
      </c>
      <c r="O2327" s="8">
        <v>14</v>
      </c>
      <c r="P2327" s="8">
        <f>_xlfn.IFNA(VLOOKUP(N2327&amp;G2327,'By Class Overall'!A:F,6,FALSE),0)</f>
        <v>0</v>
      </c>
      <c r="Q2327" s="8">
        <f>_xlfn.IFNA(VLOOKUP(N2327&amp;G2327,'By Class Overall'!A:G,7,FALSE),0)</f>
        <v>0</v>
      </c>
    </row>
    <row r="2328" spans="9:17" x14ac:dyDescent="0.25">
      <c r="I2328" s="9"/>
      <c r="N2328" s="8" t="str">
        <f>_xlfn.IFNA(VLOOKUP(C2328,'Points and Classes'!D:E,2,FALSE),"")</f>
        <v/>
      </c>
      <c r="O2328" s="8">
        <v>12</v>
      </c>
      <c r="P2328" s="8">
        <f>_xlfn.IFNA(VLOOKUP(N2328&amp;G2328,'By Class Overall'!A:F,6,FALSE),0)</f>
        <v>0</v>
      </c>
      <c r="Q2328" s="8">
        <f>_xlfn.IFNA(VLOOKUP(N2328&amp;G2328,'By Class Overall'!A:G,7,FALSE),0)</f>
        <v>0</v>
      </c>
    </row>
    <row r="2329" spans="9:17" x14ac:dyDescent="0.25">
      <c r="I2329" s="9"/>
      <c r="N2329" s="8" t="str">
        <f>_xlfn.IFNA(VLOOKUP(C2329,'Points and Classes'!D:E,2,FALSE),"")</f>
        <v/>
      </c>
      <c r="O2329" s="8">
        <v>10</v>
      </c>
      <c r="P2329" s="8">
        <f>_xlfn.IFNA(VLOOKUP(N2329&amp;G2329,'By Class Overall'!A:F,6,FALSE),0)</f>
        <v>0</v>
      </c>
      <c r="Q2329" s="8">
        <f>_xlfn.IFNA(VLOOKUP(N2329&amp;G2329,'By Class Overall'!A:G,7,FALSE),0)</f>
        <v>0</v>
      </c>
    </row>
    <row r="2330" spans="9:17" x14ac:dyDescent="0.25">
      <c r="N2330" s="8" t="str">
        <f>_xlfn.IFNA(VLOOKUP(C2330,'Points and Classes'!D:E,2,FALSE),"")</f>
        <v/>
      </c>
      <c r="O2330" s="8">
        <v>0</v>
      </c>
      <c r="P2330" s="8">
        <f>_xlfn.IFNA(VLOOKUP(N2330&amp;G2330,'By Class Overall'!A:F,6,FALSE),0)</f>
        <v>0</v>
      </c>
      <c r="Q2330" s="8">
        <f>_xlfn.IFNA(VLOOKUP(N2330&amp;G2330,'By Class Overall'!A:G,7,FALSE),0)</f>
        <v>0</v>
      </c>
    </row>
    <row r="2331" spans="9:17" x14ac:dyDescent="0.25">
      <c r="N2331" s="8" t="str">
        <f>_xlfn.IFNA(VLOOKUP(C2331,'Points and Classes'!D:E,2,FALSE),"")</f>
        <v/>
      </c>
      <c r="O2331" s="8">
        <v>0</v>
      </c>
      <c r="P2331" s="8">
        <f>_xlfn.IFNA(VLOOKUP(N2331&amp;G2331,'By Class Overall'!A:F,6,FALSE),0)</f>
        <v>0</v>
      </c>
      <c r="Q2331" s="8">
        <f>_xlfn.IFNA(VLOOKUP(N2331&amp;G2331,'By Class Overall'!A:G,7,FALSE),0)</f>
        <v>0</v>
      </c>
    </row>
    <row r="2332" spans="9:17" x14ac:dyDescent="0.25">
      <c r="N2332" s="8" t="str">
        <f>_xlfn.IFNA(VLOOKUP(C2332,'Points and Classes'!D:E,2,FALSE),"")</f>
        <v/>
      </c>
      <c r="O2332" s="8">
        <v>0</v>
      </c>
      <c r="P2332" s="8">
        <f>_xlfn.IFNA(VLOOKUP(N2332&amp;G2332,'By Class Overall'!A:F,6,FALSE),0)</f>
        <v>0</v>
      </c>
      <c r="Q2332" s="8">
        <f>_xlfn.IFNA(VLOOKUP(N2332&amp;G2332,'By Class Overall'!A:G,7,FALSE),0)</f>
        <v>0</v>
      </c>
    </row>
    <row r="2333" spans="9:17" x14ac:dyDescent="0.25">
      <c r="N2333" s="8" t="str">
        <f>_xlfn.IFNA(VLOOKUP(C2333,'Points and Classes'!D:E,2,FALSE),"")</f>
        <v/>
      </c>
      <c r="O2333" s="8">
        <v>0</v>
      </c>
      <c r="P2333" s="8">
        <f>_xlfn.IFNA(VLOOKUP(N2333&amp;G2333,'By Class Overall'!A:F,6,FALSE),0)</f>
        <v>0</v>
      </c>
      <c r="Q2333" s="8">
        <f>_xlfn.IFNA(VLOOKUP(N2333&amp;G2333,'By Class Overall'!A:G,7,FALSE),0)</f>
        <v>0</v>
      </c>
    </row>
    <row r="2334" spans="9:17" x14ac:dyDescent="0.25">
      <c r="N2334" s="8" t="str">
        <f>_xlfn.IFNA(VLOOKUP(C2334,'Points and Classes'!D:E,2,FALSE),"")</f>
        <v/>
      </c>
      <c r="O2334" s="8">
        <v>0</v>
      </c>
      <c r="P2334" s="8">
        <f>_xlfn.IFNA(VLOOKUP(N2334&amp;G2334,'By Class Overall'!A:F,6,FALSE),0)</f>
        <v>0</v>
      </c>
      <c r="Q2334" s="8">
        <f>_xlfn.IFNA(VLOOKUP(N2334&amp;G2334,'By Class Overall'!A:G,7,FALSE),0)</f>
        <v>0</v>
      </c>
    </row>
    <row r="2335" spans="9:17" x14ac:dyDescent="0.25">
      <c r="N2335" s="8" t="str">
        <f>_xlfn.IFNA(VLOOKUP(C2335,'Points and Classes'!D:E,2,FALSE),"")</f>
        <v/>
      </c>
      <c r="O2335" s="8">
        <v>0</v>
      </c>
      <c r="P2335" s="8">
        <f>_xlfn.IFNA(VLOOKUP(N2335&amp;G2335,'By Class Overall'!A:F,6,FALSE),0)</f>
        <v>0</v>
      </c>
      <c r="Q2335" s="8">
        <f>_xlfn.IFNA(VLOOKUP(N2335&amp;G2335,'By Class Overall'!A:G,7,FALSE),0)</f>
        <v>0</v>
      </c>
    </row>
    <row r="2336" spans="9:17" x14ac:dyDescent="0.25">
      <c r="N2336" s="8" t="str">
        <f>_xlfn.IFNA(VLOOKUP(C2336,'Points and Classes'!D:E,2,FALSE),"")</f>
        <v/>
      </c>
      <c r="O2336" s="8">
        <v>0</v>
      </c>
      <c r="P2336" s="8">
        <f>_xlfn.IFNA(VLOOKUP(N2336&amp;G2336,'By Class Overall'!A:F,6,FALSE),0)</f>
        <v>0</v>
      </c>
      <c r="Q2336" s="8">
        <f>_xlfn.IFNA(VLOOKUP(N2336&amp;G2336,'By Class Overall'!A:G,7,FALSE),0)</f>
        <v>0</v>
      </c>
    </row>
    <row r="2337" spans="9:17" x14ac:dyDescent="0.25">
      <c r="N2337" s="8" t="str">
        <f>_xlfn.IFNA(VLOOKUP(C2337,'Points and Classes'!D:E,2,FALSE),"")</f>
        <v/>
      </c>
      <c r="O2337" s="8">
        <v>0</v>
      </c>
      <c r="P2337" s="8">
        <f>_xlfn.IFNA(VLOOKUP(N2337&amp;G2337,'By Class Overall'!A:F,6,FALSE),0)</f>
        <v>0</v>
      </c>
      <c r="Q2337" s="8">
        <f>_xlfn.IFNA(VLOOKUP(N2337&amp;G2337,'By Class Overall'!A:G,7,FALSE),0)</f>
        <v>0</v>
      </c>
    </row>
    <row r="2338" spans="9:17" x14ac:dyDescent="0.25">
      <c r="I2338" s="9"/>
      <c r="J2338" s="9"/>
      <c r="N2338" s="8" t="str">
        <f>_xlfn.IFNA(VLOOKUP(C2338,'Points and Classes'!D:E,2,FALSE),"")</f>
        <v/>
      </c>
      <c r="O2338" s="8">
        <v>50</v>
      </c>
      <c r="P2338" s="8">
        <f>_xlfn.IFNA(VLOOKUP(N2338&amp;G2338,'By Class Overall'!A:F,6,FALSE),0)</f>
        <v>0</v>
      </c>
      <c r="Q2338" s="8">
        <f>_xlfn.IFNA(VLOOKUP(N2338&amp;G2338,'By Class Overall'!A:G,7,FALSE),0)</f>
        <v>0</v>
      </c>
    </row>
    <row r="2339" spans="9:17" x14ac:dyDescent="0.25">
      <c r="N2339" s="8" t="str">
        <f>_xlfn.IFNA(VLOOKUP(C2339,'Points and Classes'!D:E,2,FALSE),"")</f>
        <v/>
      </c>
      <c r="O2339" s="8">
        <v>0</v>
      </c>
      <c r="P2339" s="8">
        <f>_xlfn.IFNA(VLOOKUP(N2339&amp;G2339,'By Class Overall'!A:F,6,FALSE),0)</f>
        <v>0</v>
      </c>
      <c r="Q2339" s="8">
        <f>_xlfn.IFNA(VLOOKUP(N2339&amp;G2339,'By Class Overall'!A:G,7,FALSE),0)</f>
        <v>0</v>
      </c>
    </row>
    <row r="2340" spans="9:17" x14ac:dyDescent="0.25">
      <c r="N2340" s="8" t="str">
        <f>_xlfn.IFNA(VLOOKUP(C2340,'Points and Classes'!D:E,2,FALSE),"")</f>
        <v/>
      </c>
      <c r="O2340" s="8">
        <v>0</v>
      </c>
      <c r="P2340" s="8">
        <f>_xlfn.IFNA(VLOOKUP(N2340&amp;G2340,'By Class Overall'!A:F,6,FALSE),0)</f>
        <v>0</v>
      </c>
      <c r="Q2340" s="8">
        <f>_xlfn.IFNA(VLOOKUP(N2340&amp;G2340,'By Class Overall'!A:G,7,FALSE),0)</f>
        <v>0</v>
      </c>
    </row>
    <row r="2341" spans="9:17" x14ac:dyDescent="0.25">
      <c r="N2341" s="8" t="str">
        <f>_xlfn.IFNA(VLOOKUP(C2341,'Points and Classes'!D:E,2,FALSE),"")</f>
        <v/>
      </c>
      <c r="O2341" s="8">
        <v>0</v>
      </c>
      <c r="P2341" s="8">
        <f>_xlfn.IFNA(VLOOKUP(N2341&amp;G2341,'By Class Overall'!A:F,6,FALSE),0)</f>
        <v>0</v>
      </c>
      <c r="Q2341" s="8">
        <f>_xlfn.IFNA(VLOOKUP(N2341&amp;G2341,'By Class Overall'!A:G,7,FALSE),0)</f>
        <v>0</v>
      </c>
    </row>
    <row r="2342" spans="9:17" x14ac:dyDescent="0.25">
      <c r="N2342" s="8" t="str">
        <f>_xlfn.IFNA(VLOOKUP(C2342,'Points and Classes'!D:E,2,FALSE),"")</f>
        <v/>
      </c>
      <c r="O2342" s="8">
        <v>0</v>
      </c>
      <c r="P2342" s="8">
        <f>_xlfn.IFNA(VLOOKUP(N2342&amp;G2342,'By Class Overall'!A:F,6,FALSE),0)</f>
        <v>0</v>
      </c>
      <c r="Q2342" s="8">
        <f>_xlfn.IFNA(VLOOKUP(N2342&amp;G2342,'By Class Overall'!A:G,7,FALSE),0)</f>
        <v>0</v>
      </c>
    </row>
    <row r="2343" spans="9:17" x14ac:dyDescent="0.25">
      <c r="N2343" s="8" t="str">
        <f>_xlfn.IFNA(VLOOKUP(C2343,'Points and Classes'!D:E,2,FALSE),"")</f>
        <v/>
      </c>
      <c r="O2343" s="8">
        <v>0</v>
      </c>
      <c r="P2343" s="8">
        <f>_xlfn.IFNA(VLOOKUP(N2343&amp;G2343,'By Class Overall'!A:F,6,FALSE),0)</f>
        <v>0</v>
      </c>
      <c r="Q2343" s="8">
        <f>_xlfn.IFNA(VLOOKUP(N2343&amp;G2343,'By Class Overall'!A:G,7,FALSE),0)</f>
        <v>0</v>
      </c>
    </row>
    <row r="2344" spans="9:17" x14ac:dyDescent="0.25">
      <c r="N2344" s="8" t="str">
        <f>_xlfn.IFNA(VLOOKUP(C2344,'Points and Classes'!D:E,2,FALSE),"")</f>
        <v/>
      </c>
      <c r="O2344" s="8">
        <v>0</v>
      </c>
      <c r="P2344" s="8">
        <f>_xlfn.IFNA(VLOOKUP(N2344&amp;G2344,'By Class Overall'!A:F,6,FALSE),0)</f>
        <v>0</v>
      </c>
      <c r="Q2344" s="8">
        <f>_xlfn.IFNA(VLOOKUP(N2344&amp;G2344,'By Class Overall'!A:G,7,FALSE),0)</f>
        <v>0</v>
      </c>
    </row>
    <row r="2345" spans="9:17" x14ac:dyDescent="0.25">
      <c r="N2345" s="8" t="str">
        <f>_xlfn.IFNA(VLOOKUP(C2345,'Points and Classes'!D:E,2,FALSE),"")</f>
        <v/>
      </c>
      <c r="O2345" s="8">
        <v>0</v>
      </c>
      <c r="P2345" s="8">
        <f>_xlfn.IFNA(VLOOKUP(N2345&amp;G2345,'By Class Overall'!A:F,6,FALSE),0)</f>
        <v>0</v>
      </c>
      <c r="Q2345" s="8">
        <f>_xlfn.IFNA(VLOOKUP(N2345&amp;G2345,'By Class Overall'!A:G,7,FALSE),0)</f>
        <v>0</v>
      </c>
    </row>
    <row r="2346" spans="9:17" x14ac:dyDescent="0.25">
      <c r="N2346" s="8" t="str">
        <f>_xlfn.IFNA(VLOOKUP(C2346,'Points and Classes'!D:E,2,FALSE),"")</f>
        <v/>
      </c>
      <c r="O2346" s="8">
        <v>0</v>
      </c>
      <c r="P2346" s="8">
        <f>_xlfn.IFNA(VLOOKUP(N2346&amp;G2346,'By Class Overall'!A:F,6,FALSE),0)</f>
        <v>0</v>
      </c>
      <c r="Q2346" s="8">
        <f>_xlfn.IFNA(VLOOKUP(N2346&amp;G2346,'By Class Overall'!A:G,7,FALSE),0)</f>
        <v>0</v>
      </c>
    </row>
    <row r="2347" spans="9:17" x14ac:dyDescent="0.25">
      <c r="I2347" s="9"/>
      <c r="N2347" s="8" t="str">
        <f>_xlfn.IFNA(VLOOKUP(C2347,'Points and Classes'!D:E,2,FALSE),"")</f>
        <v/>
      </c>
      <c r="O2347" s="8">
        <v>50</v>
      </c>
      <c r="P2347" s="8">
        <f>_xlfn.IFNA(VLOOKUP(N2347&amp;G2347,'By Class Overall'!A:F,6,FALSE),0)</f>
        <v>0</v>
      </c>
      <c r="Q2347" s="8">
        <f>_xlfn.IFNA(VLOOKUP(N2347&amp;G2347,'By Class Overall'!A:G,7,FALSE),0)</f>
        <v>0</v>
      </c>
    </row>
    <row r="2348" spans="9:17" x14ac:dyDescent="0.25">
      <c r="I2348" s="9"/>
      <c r="N2348" s="8" t="str">
        <f>_xlfn.IFNA(VLOOKUP(C2348,'Points and Classes'!D:E,2,FALSE),"")</f>
        <v/>
      </c>
      <c r="O2348" s="8">
        <v>40</v>
      </c>
      <c r="P2348" s="8">
        <f>_xlfn.IFNA(VLOOKUP(N2348&amp;G2348,'By Class Overall'!A:F,6,FALSE),0)</f>
        <v>0</v>
      </c>
      <c r="Q2348" s="8">
        <f>_xlfn.IFNA(VLOOKUP(N2348&amp;G2348,'By Class Overall'!A:G,7,FALSE),0)</f>
        <v>0</v>
      </c>
    </row>
    <row r="2349" spans="9:17" x14ac:dyDescent="0.25">
      <c r="I2349" s="9"/>
      <c r="N2349" s="8" t="str">
        <f>_xlfn.IFNA(VLOOKUP(C2349,'Points and Classes'!D:E,2,FALSE),"")</f>
        <v/>
      </c>
      <c r="O2349" s="8">
        <v>32</v>
      </c>
      <c r="P2349" s="8">
        <f>_xlfn.IFNA(VLOOKUP(N2349&amp;G2349,'By Class Overall'!A:F,6,FALSE),0)</f>
        <v>0</v>
      </c>
      <c r="Q2349" s="8">
        <f>_xlfn.IFNA(VLOOKUP(N2349&amp;G2349,'By Class Overall'!A:G,7,FALSE),0)</f>
        <v>0</v>
      </c>
    </row>
    <row r="2350" spans="9:17" x14ac:dyDescent="0.25">
      <c r="I2350" s="9"/>
      <c r="N2350" s="8" t="str">
        <f>_xlfn.IFNA(VLOOKUP(C2350,'Points and Classes'!D:E,2,FALSE),"")</f>
        <v/>
      </c>
      <c r="O2350" s="8">
        <v>26</v>
      </c>
      <c r="P2350" s="8">
        <f>_xlfn.IFNA(VLOOKUP(N2350&amp;G2350,'By Class Overall'!A:F,6,FALSE),0)</f>
        <v>0</v>
      </c>
      <c r="Q2350" s="8">
        <f>_xlfn.IFNA(VLOOKUP(N2350&amp;G2350,'By Class Overall'!A:G,7,FALSE),0)</f>
        <v>0</v>
      </c>
    </row>
    <row r="2351" spans="9:17" x14ac:dyDescent="0.25">
      <c r="I2351" s="9"/>
      <c r="N2351" s="8" t="str">
        <f>_xlfn.IFNA(VLOOKUP(C2351,'Points and Classes'!D:E,2,FALSE),"")</f>
        <v/>
      </c>
      <c r="O2351" s="8">
        <v>22</v>
      </c>
      <c r="P2351" s="8">
        <f>_xlfn.IFNA(VLOOKUP(N2351&amp;G2351,'By Class Overall'!A:F,6,FALSE),0)</f>
        <v>0</v>
      </c>
      <c r="Q2351" s="8">
        <f>_xlfn.IFNA(VLOOKUP(N2351&amp;G2351,'By Class Overall'!A:G,7,FALSE),0)</f>
        <v>0</v>
      </c>
    </row>
    <row r="2352" spans="9:17" x14ac:dyDescent="0.25">
      <c r="N2352" s="8" t="str">
        <f>_xlfn.IFNA(VLOOKUP(C2352,'Points and Classes'!D:E,2,FALSE),"")</f>
        <v/>
      </c>
      <c r="O2352" s="8">
        <v>0</v>
      </c>
      <c r="P2352" s="8">
        <f>_xlfn.IFNA(VLOOKUP(N2352&amp;G2352,'By Class Overall'!A:F,6,FALSE),0)</f>
        <v>0</v>
      </c>
      <c r="Q2352" s="8">
        <f>_xlfn.IFNA(VLOOKUP(N2352&amp;G2352,'By Class Overall'!A:G,7,FALSE),0)</f>
        <v>0</v>
      </c>
    </row>
    <row r="2353" spans="9:17" x14ac:dyDescent="0.25">
      <c r="N2353" s="8" t="str">
        <f>_xlfn.IFNA(VLOOKUP(C2353,'Points and Classes'!D:E,2,FALSE),"")</f>
        <v/>
      </c>
      <c r="O2353" s="8">
        <v>0</v>
      </c>
      <c r="P2353" s="8">
        <f>_xlfn.IFNA(VLOOKUP(N2353&amp;G2353,'By Class Overall'!A:F,6,FALSE),0)</f>
        <v>0</v>
      </c>
      <c r="Q2353" s="8">
        <f>_xlfn.IFNA(VLOOKUP(N2353&amp;G2353,'By Class Overall'!A:G,7,FALSE),0)</f>
        <v>0</v>
      </c>
    </row>
    <row r="2354" spans="9:17" x14ac:dyDescent="0.25">
      <c r="I2354" s="9"/>
      <c r="N2354" s="8" t="str">
        <f>_xlfn.IFNA(VLOOKUP(C2354,'Points and Classes'!D:E,2,FALSE),"")</f>
        <v/>
      </c>
      <c r="O2354" s="8">
        <v>50</v>
      </c>
      <c r="P2354" s="8">
        <f>_xlfn.IFNA(VLOOKUP(N2354&amp;G2354,'By Class Overall'!A:F,6,FALSE),0)</f>
        <v>0</v>
      </c>
      <c r="Q2354" s="8">
        <f>_xlfn.IFNA(VLOOKUP(N2354&amp;G2354,'By Class Overall'!A:G,7,FALSE),0)</f>
        <v>0</v>
      </c>
    </row>
    <row r="2355" spans="9:17" x14ac:dyDescent="0.25">
      <c r="I2355" s="9"/>
      <c r="N2355" s="8" t="str">
        <f>_xlfn.IFNA(VLOOKUP(C2355,'Points and Classes'!D:E,2,FALSE),"")</f>
        <v/>
      </c>
      <c r="O2355" s="8">
        <v>40</v>
      </c>
      <c r="P2355" s="8">
        <f>_xlfn.IFNA(VLOOKUP(N2355&amp;G2355,'By Class Overall'!A:F,6,FALSE),0)</f>
        <v>0</v>
      </c>
      <c r="Q2355" s="8">
        <f>_xlfn.IFNA(VLOOKUP(N2355&amp;G2355,'By Class Overall'!A:G,7,FALSE),0)</f>
        <v>0</v>
      </c>
    </row>
    <row r="2356" spans="9:17" x14ac:dyDescent="0.25">
      <c r="I2356" s="9"/>
      <c r="N2356" s="8" t="str">
        <f>_xlfn.IFNA(VLOOKUP(C2356,'Points and Classes'!D:E,2,FALSE),"")</f>
        <v/>
      </c>
      <c r="O2356" s="8">
        <v>32</v>
      </c>
      <c r="P2356" s="8">
        <f>_xlfn.IFNA(VLOOKUP(N2356&amp;G2356,'By Class Overall'!A:F,6,FALSE),0)</f>
        <v>0</v>
      </c>
      <c r="Q2356" s="8">
        <f>_xlfn.IFNA(VLOOKUP(N2356&amp;G2356,'By Class Overall'!A:G,7,FALSE),0)</f>
        <v>0</v>
      </c>
    </row>
    <row r="2357" spans="9:17" x14ac:dyDescent="0.25">
      <c r="I2357" s="9"/>
      <c r="N2357" s="8" t="str">
        <f>_xlfn.IFNA(VLOOKUP(C2357,'Points and Classes'!D:E,2,FALSE),"")</f>
        <v/>
      </c>
      <c r="O2357" s="8">
        <v>26</v>
      </c>
      <c r="P2357" s="8">
        <f>_xlfn.IFNA(VLOOKUP(N2357&amp;G2357,'By Class Overall'!A:F,6,FALSE),0)</f>
        <v>0</v>
      </c>
      <c r="Q2357" s="8">
        <f>_xlfn.IFNA(VLOOKUP(N2357&amp;G2357,'By Class Overall'!A:G,7,FALSE),0)</f>
        <v>0</v>
      </c>
    </row>
    <row r="2358" spans="9:17" x14ac:dyDescent="0.25">
      <c r="I2358" s="9"/>
      <c r="N2358" s="8" t="str">
        <f>_xlfn.IFNA(VLOOKUP(C2358,'Points and Classes'!D:E,2,FALSE),"")</f>
        <v/>
      </c>
      <c r="O2358" s="8">
        <v>22</v>
      </c>
      <c r="P2358" s="8">
        <f>_xlfn.IFNA(VLOOKUP(N2358&amp;G2358,'By Class Overall'!A:F,6,FALSE),0)</f>
        <v>0</v>
      </c>
      <c r="Q2358" s="8">
        <f>_xlfn.IFNA(VLOOKUP(N2358&amp;G2358,'By Class Overall'!A:G,7,FALSE),0)</f>
        <v>0</v>
      </c>
    </row>
    <row r="2359" spans="9:17" x14ac:dyDescent="0.25">
      <c r="I2359" s="9"/>
      <c r="J2359" s="9"/>
      <c r="N2359" s="8" t="str">
        <f>_xlfn.IFNA(VLOOKUP(C2359,'Points and Classes'!D:E,2,FALSE),"")</f>
        <v/>
      </c>
      <c r="O2359" s="8">
        <v>20</v>
      </c>
      <c r="P2359" s="8">
        <f>_xlfn.IFNA(VLOOKUP(N2359&amp;G2359,'By Class Overall'!A:F,6,FALSE),0)</f>
        <v>0</v>
      </c>
      <c r="Q2359" s="8">
        <f>_xlfn.IFNA(VLOOKUP(N2359&amp;G2359,'By Class Overall'!A:G,7,FALSE),0)</f>
        <v>0</v>
      </c>
    </row>
    <row r="2360" spans="9:17" x14ac:dyDescent="0.25">
      <c r="I2360" s="9"/>
      <c r="N2360" s="8" t="str">
        <f>_xlfn.IFNA(VLOOKUP(C2360,'Points and Classes'!D:E,2,FALSE),"")</f>
        <v/>
      </c>
      <c r="O2360" s="8">
        <v>18</v>
      </c>
      <c r="P2360" s="8">
        <f>_xlfn.IFNA(VLOOKUP(N2360&amp;G2360,'By Class Overall'!A:F,6,FALSE),0)</f>
        <v>0</v>
      </c>
      <c r="Q2360" s="8">
        <f>_xlfn.IFNA(VLOOKUP(N2360&amp;G2360,'By Class Overall'!A:G,7,FALSE),0)</f>
        <v>0</v>
      </c>
    </row>
    <row r="2361" spans="9:17" x14ac:dyDescent="0.25">
      <c r="N2361" s="8" t="str">
        <f>_xlfn.IFNA(VLOOKUP(C2361,'Points and Classes'!D:E,2,FALSE),"")</f>
        <v/>
      </c>
      <c r="O2361" s="8">
        <v>16</v>
      </c>
      <c r="P2361" s="8">
        <f>_xlfn.IFNA(VLOOKUP(N2361&amp;G2361,'By Class Overall'!A:F,6,FALSE),0)</f>
        <v>0</v>
      </c>
      <c r="Q2361" s="8">
        <f>_xlfn.IFNA(VLOOKUP(N2361&amp;G2361,'By Class Overall'!A:G,7,FALSE),0)</f>
        <v>0</v>
      </c>
    </row>
    <row r="2362" spans="9:17" x14ac:dyDescent="0.25">
      <c r="N2362" s="8" t="str">
        <f>_xlfn.IFNA(VLOOKUP(C2362,'Points and Classes'!D:E,2,FALSE),"")</f>
        <v/>
      </c>
      <c r="O2362" s="8">
        <v>0</v>
      </c>
      <c r="P2362" s="8">
        <f>_xlfn.IFNA(VLOOKUP(N2362&amp;G2362,'By Class Overall'!A:F,6,FALSE),0)</f>
        <v>0</v>
      </c>
      <c r="Q2362" s="8">
        <f>_xlfn.IFNA(VLOOKUP(N2362&amp;G2362,'By Class Overall'!A:G,7,FALSE),0)</f>
        <v>0</v>
      </c>
    </row>
    <row r="2363" spans="9:17" x14ac:dyDescent="0.25">
      <c r="N2363" s="8" t="str">
        <f>_xlfn.IFNA(VLOOKUP(C2363,'Points and Classes'!D:E,2,FALSE),"")</f>
        <v/>
      </c>
      <c r="O2363" s="8">
        <v>0</v>
      </c>
      <c r="P2363" s="8">
        <f>_xlfn.IFNA(VLOOKUP(N2363&amp;G2363,'By Class Overall'!A:F,6,FALSE),0)</f>
        <v>0</v>
      </c>
      <c r="Q2363" s="8">
        <f>_xlfn.IFNA(VLOOKUP(N2363&amp;G2363,'By Class Overall'!A:G,7,FALSE),0)</f>
        <v>0</v>
      </c>
    </row>
    <row r="2364" spans="9:17" x14ac:dyDescent="0.25">
      <c r="N2364" s="8" t="str">
        <f>_xlfn.IFNA(VLOOKUP(C2364,'Points and Classes'!D:E,2,FALSE),"")</f>
        <v/>
      </c>
      <c r="O2364" s="8">
        <v>0</v>
      </c>
      <c r="P2364" s="8">
        <f>_xlfn.IFNA(VLOOKUP(N2364&amp;G2364,'By Class Overall'!A:F,6,FALSE),0)</f>
        <v>0</v>
      </c>
      <c r="Q2364" s="8">
        <f>_xlfn.IFNA(VLOOKUP(N2364&amp;G2364,'By Class Overall'!A:G,7,FALSE),0)</f>
        <v>0</v>
      </c>
    </row>
    <row r="2365" spans="9:17" x14ac:dyDescent="0.25">
      <c r="N2365" s="8" t="str">
        <f>_xlfn.IFNA(VLOOKUP(C2365,'Points and Classes'!D:E,2,FALSE),"")</f>
        <v/>
      </c>
      <c r="O2365" s="8">
        <v>0</v>
      </c>
      <c r="P2365" s="8">
        <f>_xlfn.IFNA(VLOOKUP(N2365&amp;G2365,'By Class Overall'!A:F,6,FALSE),0)</f>
        <v>0</v>
      </c>
      <c r="Q2365" s="8">
        <f>_xlfn.IFNA(VLOOKUP(N2365&amp;G2365,'By Class Overall'!A:G,7,FALSE),0)</f>
        <v>0</v>
      </c>
    </row>
    <row r="2366" spans="9:17" x14ac:dyDescent="0.25">
      <c r="N2366" s="8" t="str">
        <f>_xlfn.IFNA(VLOOKUP(C2366,'Points and Classes'!D:E,2,FALSE),"")</f>
        <v/>
      </c>
      <c r="O2366" s="8">
        <v>0</v>
      </c>
      <c r="P2366" s="8">
        <f>_xlfn.IFNA(VLOOKUP(N2366&amp;G2366,'By Class Overall'!A:F,6,FALSE),0)</f>
        <v>0</v>
      </c>
      <c r="Q2366" s="8">
        <f>_xlfn.IFNA(VLOOKUP(N2366&amp;G2366,'By Class Overall'!A:G,7,FALSE),0)</f>
        <v>0</v>
      </c>
    </row>
    <row r="2367" spans="9:17" x14ac:dyDescent="0.25">
      <c r="N2367" s="8" t="str">
        <f>_xlfn.IFNA(VLOOKUP(C2367,'Points and Classes'!D:E,2,FALSE),"")</f>
        <v/>
      </c>
      <c r="O2367" s="8">
        <v>0</v>
      </c>
      <c r="P2367" s="8">
        <f>_xlfn.IFNA(VLOOKUP(N2367&amp;G2367,'By Class Overall'!A:F,6,FALSE),0)</f>
        <v>0</v>
      </c>
      <c r="Q2367" s="8">
        <f>_xlfn.IFNA(VLOOKUP(N2367&amp;G2367,'By Class Overall'!A:G,7,FALSE),0)</f>
        <v>0</v>
      </c>
    </row>
    <row r="2368" spans="9:17" x14ac:dyDescent="0.25">
      <c r="I2368" s="9"/>
      <c r="N2368" s="8" t="str">
        <f>_xlfn.IFNA(VLOOKUP(C2368,'Points and Classes'!D:E,2,FALSE),"")</f>
        <v/>
      </c>
      <c r="O2368" s="8">
        <v>50</v>
      </c>
      <c r="P2368" s="8">
        <f>_xlfn.IFNA(VLOOKUP(N2368&amp;G2368,'By Class Overall'!A:F,6,FALSE),0)</f>
        <v>0</v>
      </c>
      <c r="Q2368" s="8">
        <f>_xlfn.IFNA(VLOOKUP(N2368&amp;G2368,'By Class Overall'!A:G,7,FALSE),0)</f>
        <v>0</v>
      </c>
    </row>
    <row r="2369" spans="9:17" x14ac:dyDescent="0.25">
      <c r="I2369" s="9"/>
      <c r="N2369" s="8" t="str">
        <f>_xlfn.IFNA(VLOOKUP(C2369,'Points and Classes'!D:E,2,FALSE),"")</f>
        <v/>
      </c>
      <c r="O2369" s="8">
        <v>40</v>
      </c>
      <c r="P2369" s="8">
        <f>_xlfn.IFNA(VLOOKUP(N2369&amp;G2369,'By Class Overall'!A:F,6,FALSE),0)</f>
        <v>0</v>
      </c>
      <c r="Q2369" s="8">
        <f>_xlfn.IFNA(VLOOKUP(N2369&amp;G2369,'By Class Overall'!A:G,7,FALSE),0)</f>
        <v>0</v>
      </c>
    </row>
    <row r="2370" spans="9:17" x14ac:dyDescent="0.25">
      <c r="I2370" s="9"/>
      <c r="N2370" s="8" t="str">
        <f>_xlfn.IFNA(VLOOKUP(C2370,'Points and Classes'!D:E,2,FALSE),"")</f>
        <v/>
      </c>
      <c r="O2370" s="8">
        <v>32</v>
      </c>
      <c r="P2370" s="8">
        <f>_xlfn.IFNA(VLOOKUP(N2370&amp;G2370,'By Class Overall'!A:F,6,FALSE),0)</f>
        <v>0</v>
      </c>
      <c r="Q2370" s="8">
        <f>_xlfn.IFNA(VLOOKUP(N2370&amp;G2370,'By Class Overall'!A:G,7,FALSE),0)</f>
        <v>0</v>
      </c>
    </row>
    <row r="2371" spans="9:17" x14ac:dyDescent="0.25">
      <c r="I2371" s="9"/>
      <c r="N2371" s="8" t="str">
        <f>_xlfn.IFNA(VLOOKUP(C2371,'Points and Classes'!D:E,2,FALSE),"")</f>
        <v/>
      </c>
      <c r="O2371" s="8">
        <v>26</v>
      </c>
      <c r="P2371" s="8">
        <f>_xlfn.IFNA(VLOOKUP(N2371&amp;G2371,'By Class Overall'!A:F,6,FALSE),0)</f>
        <v>0</v>
      </c>
      <c r="Q2371" s="8">
        <f>_xlfn.IFNA(VLOOKUP(N2371&amp;G2371,'By Class Overall'!A:G,7,FALSE),0)</f>
        <v>0</v>
      </c>
    </row>
    <row r="2372" spans="9:17" x14ac:dyDescent="0.25">
      <c r="I2372" s="9"/>
      <c r="J2372" s="9"/>
      <c r="N2372" s="8" t="str">
        <f>_xlfn.IFNA(VLOOKUP(C2372,'Points and Classes'!D:E,2,FALSE),"")</f>
        <v/>
      </c>
      <c r="O2372" s="8">
        <v>22</v>
      </c>
      <c r="P2372" s="8">
        <f>_xlfn.IFNA(VLOOKUP(N2372&amp;G2372,'By Class Overall'!A:F,6,FALSE),0)</f>
        <v>0</v>
      </c>
      <c r="Q2372" s="8">
        <f>_xlfn.IFNA(VLOOKUP(N2372&amp;G2372,'By Class Overall'!A:G,7,FALSE),0)</f>
        <v>0</v>
      </c>
    </row>
    <row r="2373" spans="9:17" x14ac:dyDescent="0.25">
      <c r="N2373" s="8" t="str">
        <f>_xlfn.IFNA(VLOOKUP(C2373,'Points and Classes'!D:E,2,FALSE),"")</f>
        <v/>
      </c>
      <c r="O2373" s="8">
        <v>0</v>
      </c>
      <c r="P2373" s="8">
        <f>_xlfn.IFNA(VLOOKUP(N2373&amp;G2373,'By Class Overall'!A:F,6,FALSE),0)</f>
        <v>0</v>
      </c>
      <c r="Q2373" s="8">
        <f>_xlfn.IFNA(VLOOKUP(N2373&amp;G2373,'By Class Overall'!A:G,7,FALSE),0)</f>
        <v>0</v>
      </c>
    </row>
    <row r="2374" spans="9:17" x14ac:dyDescent="0.25">
      <c r="N2374" s="8" t="str">
        <f>_xlfn.IFNA(VLOOKUP(C2374,'Points and Classes'!D:E,2,FALSE),"")</f>
        <v/>
      </c>
      <c r="O2374" s="8">
        <v>0</v>
      </c>
      <c r="P2374" s="8">
        <f>_xlfn.IFNA(VLOOKUP(N2374&amp;G2374,'By Class Overall'!A:F,6,FALSE),0)</f>
        <v>0</v>
      </c>
      <c r="Q2374" s="8">
        <f>_xlfn.IFNA(VLOOKUP(N2374&amp;G2374,'By Class Overall'!A:G,7,FALSE),0)</f>
        <v>0</v>
      </c>
    </row>
    <row r="2375" spans="9:17" x14ac:dyDescent="0.25">
      <c r="I2375" s="9"/>
      <c r="N2375" s="8" t="str">
        <f>_xlfn.IFNA(VLOOKUP(C2375,'Points and Classes'!D:E,2,FALSE),"")</f>
        <v/>
      </c>
      <c r="O2375" s="8">
        <v>50</v>
      </c>
      <c r="P2375" s="8">
        <f>_xlfn.IFNA(VLOOKUP(N2375&amp;G2375,'By Class Overall'!A:F,6,FALSE),0)</f>
        <v>0</v>
      </c>
      <c r="Q2375" s="8">
        <f>_xlfn.IFNA(VLOOKUP(N2375&amp;G2375,'By Class Overall'!A:G,7,FALSE),0)</f>
        <v>0</v>
      </c>
    </row>
    <row r="2376" spans="9:17" x14ac:dyDescent="0.25">
      <c r="I2376" s="9"/>
      <c r="N2376" s="8" t="str">
        <f>_xlfn.IFNA(VLOOKUP(C2376,'Points and Classes'!D:E,2,FALSE),"")</f>
        <v/>
      </c>
      <c r="O2376" s="8">
        <v>40</v>
      </c>
      <c r="P2376" s="8">
        <f>_xlfn.IFNA(VLOOKUP(N2376&amp;G2376,'By Class Overall'!A:F,6,FALSE),0)</f>
        <v>0</v>
      </c>
      <c r="Q2376" s="8">
        <f>_xlfn.IFNA(VLOOKUP(N2376&amp;G2376,'By Class Overall'!A:G,7,FALSE),0)</f>
        <v>0</v>
      </c>
    </row>
    <row r="2377" spans="9:17" x14ac:dyDescent="0.25">
      <c r="I2377" s="9"/>
      <c r="N2377" s="8" t="str">
        <f>_xlfn.IFNA(VLOOKUP(C2377,'Points and Classes'!D:E,2,FALSE),"")</f>
        <v/>
      </c>
      <c r="O2377" s="8">
        <v>32</v>
      </c>
      <c r="P2377" s="8">
        <f>_xlfn.IFNA(VLOOKUP(N2377&amp;G2377,'By Class Overall'!A:F,6,FALSE),0)</f>
        <v>0</v>
      </c>
      <c r="Q2377" s="8">
        <f>_xlfn.IFNA(VLOOKUP(N2377&amp;G2377,'By Class Overall'!A:G,7,FALSE),0)</f>
        <v>0</v>
      </c>
    </row>
    <row r="2378" spans="9:17" x14ac:dyDescent="0.25">
      <c r="I2378" s="9"/>
      <c r="N2378" s="8" t="str">
        <f>_xlfn.IFNA(VLOOKUP(C2378,'Points and Classes'!D:E,2,FALSE),"")</f>
        <v/>
      </c>
      <c r="O2378" s="8">
        <v>26</v>
      </c>
      <c r="P2378" s="8">
        <f>_xlfn.IFNA(VLOOKUP(N2378&amp;G2378,'By Class Overall'!A:F,6,FALSE),0)</f>
        <v>0</v>
      </c>
      <c r="Q2378" s="8">
        <f>_xlfn.IFNA(VLOOKUP(N2378&amp;G2378,'By Class Overall'!A:G,7,FALSE),0)</f>
        <v>0</v>
      </c>
    </row>
    <row r="2379" spans="9:17" x14ac:dyDescent="0.25">
      <c r="I2379" s="9"/>
      <c r="J2379" s="9"/>
      <c r="N2379" s="8" t="str">
        <f>_xlfn.IFNA(VLOOKUP(C2379,'Points and Classes'!D:E,2,FALSE),"")</f>
        <v/>
      </c>
      <c r="O2379" s="8">
        <v>22</v>
      </c>
      <c r="P2379" s="8">
        <f>_xlfn.IFNA(VLOOKUP(N2379&amp;G2379,'By Class Overall'!A:F,6,FALSE),0)</f>
        <v>0</v>
      </c>
      <c r="Q2379" s="8">
        <f>_xlfn.IFNA(VLOOKUP(N2379&amp;G2379,'By Class Overall'!A:G,7,FALSE),0)</f>
        <v>0</v>
      </c>
    </row>
    <row r="2380" spans="9:17" x14ac:dyDescent="0.25">
      <c r="I2380" s="9"/>
      <c r="J2380" s="9"/>
      <c r="N2380" s="8" t="str">
        <f>_xlfn.IFNA(VLOOKUP(C2380,'Points and Classes'!D:E,2,FALSE),"")</f>
        <v/>
      </c>
      <c r="O2380" s="8">
        <v>20</v>
      </c>
      <c r="P2380" s="8">
        <f>_xlfn.IFNA(VLOOKUP(N2380&amp;G2380,'By Class Overall'!A:F,6,FALSE),0)</f>
        <v>0</v>
      </c>
      <c r="Q2380" s="8">
        <f>_xlfn.IFNA(VLOOKUP(N2380&amp;G2380,'By Class Overall'!A:G,7,FALSE),0)</f>
        <v>0</v>
      </c>
    </row>
    <row r="2381" spans="9:17" x14ac:dyDescent="0.25">
      <c r="I2381" s="9"/>
      <c r="J2381" s="9"/>
      <c r="N2381" s="8" t="str">
        <f>_xlfn.IFNA(VLOOKUP(C2381,'Points and Classes'!D:E,2,FALSE),"")</f>
        <v/>
      </c>
      <c r="O2381" s="8">
        <v>18</v>
      </c>
      <c r="P2381" s="8">
        <f>_xlfn.IFNA(VLOOKUP(N2381&amp;G2381,'By Class Overall'!A:F,6,FALSE),0)</f>
        <v>0</v>
      </c>
      <c r="Q2381" s="8">
        <f>_xlfn.IFNA(VLOOKUP(N2381&amp;G2381,'By Class Overall'!A:G,7,FALSE),0)</f>
        <v>0</v>
      </c>
    </row>
    <row r="2382" spans="9:17" x14ac:dyDescent="0.25">
      <c r="I2382" s="9"/>
      <c r="J2382" s="9"/>
      <c r="N2382" s="8" t="str">
        <f>_xlfn.IFNA(VLOOKUP(C2382,'Points and Classes'!D:E,2,FALSE),"")</f>
        <v/>
      </c>
      <c r="O2382" s="8">
        <v>16</v>
      </c>
      <c r="P2382" s="8">
        <f>_xlfn.IFNA(VLOOKUP(N2382&amp;G2382,'By Class Overall'!A:F,6,FALSE),0)</f>
        <v>0</v>
      </c>
      <c r="Q2382" s="8">
        <f>_xlfn.IFNA(VLOOKUP(N2382&amp;G2382,'By Class Overall'!A:G,7,FALSE),0)</f>
        <v>0</v>
      </c>
    </row>
    <row r="2383" spans="9:17" x14ac:dyDescent="0.25">
      <c r="I2383" s="9"/>
      <c r="N2383" s="8" t="str">
        <f>_xlfn.IFNA(VLOOKUP(C2383,'Points and Classes'!D:E,2,FALSE),"")</f>
        <v/>
      </c>
      <c r="O2383" s="8">
        <v>14</v>
      </c>
      <c r="P2383" s="8">
        <f>_xlfn.IFNA(VLOOKUP(N2383&amp;G2383,'By Class Overall'!A:F,6,FALSE),0)</f>
        <v>0</v>
      </c>
      <c r="Q2383" s="8">
        <f>_xlfn.IFNA(VLOOKUP(N2383&amp;G2383,'By Class Overall'!A:G,7,FALSE),0)</f>
        <v>0</v>
      </c>
    </row>
    <row r="2384" spans="9:17" x14ac:dyDescent="0.25">
      <c r="N2384" s="8" t="str">
        <f>_xlfn.IFNA(VLOOKUP(C2384,'Points and Classes'!D:E,2,FALSE),"")</f>
        <v/>
      </c>
      <c r="O2384" s="8">
        <v>0</v>
      </c>
      <c r="P2384" s="8">
        <f>_xlfn.IFNA(VLOOKUP(N2384&amp;G2384,'By Class Overall'!A:F,6,FALSE),0)</f>
        <v>0</v>
      </c>
      <c r="Q2384" s="8">
        <f>_xlfn.IFNA(VLOOKUP(N2384&amp;G2384,'By Class Overall'!A:G,7,FALSE),0)</f>
        <v>0</v>
      </c>
    </row>
    <row r="2385" spans="9:17" x14ac:dyDescent="0.25">
      <c r="N2385" s="8" t="str">
        <f>_xlfn.IFNA(VLOOKUP(C2385,'Points and Classes'!D:E,2,FALSE),"")</f>
        <v/>
      </c>
      <c r="O2385" s="8">
        <v>0</v>
      </c>
      <c r="P2385" s="8">
        <f>_xlfn.IFNA(VLOOKUP(N2385&amp;G2385,'By Class Overall'!A:F,6,FALSE),0)</f>
        <v>0</v>
      </c>
      <c r="Q2385" s="8">
        <f>_xlfn.IFNA(VLOOKUP(N2385&amp;G2385,'By Class Overall'!A:G,7,FALSE),0)</f>
        <v>0</v>
      </c>
    </row>
    <row r="2386" spans="9:17" x14ac:dyDescent="0.25">
      <c r="N2386" s="8" t="str">
        <f>_xlfn.IFNA(VLOOKUP(C2386,'Points and Classes'!D:E,2,FALSE),"")</f>
        <v/>
      </c>
      <c r="O2386" s="8">
        <v>0</v>
      </c>
      <c r="P2386" s="8">
        <f>_xlfn.IFNA(VLOOKUP(N2386&amp;G2386,'By Class Overall'!A:F,6,FALSE),0)</f>
        <v>0</v>
      </c>
      <c r="Q2386" s="8">
        <f>_xlfn.IFNA(VLOOKUP(N2386&amp;G2386,'By Class Overall'!A:G,7,FALSE),0)</f>
        <v>0</v>
      </c>
    </row>
    <row r="2387" spans="9:17" x14ac:dyDescent="0.25">
      <c r="I2387" s="9"/>
      <c r="N2387" s="8" t="str">
        <f>_xlfn.IFNA(VLOOKUP(C2387,'Points and Classes'!D:E,2,FALSE),"")</f>
        <v/>
      </c>
      <c r="O2387" s="8">
        <v>50</v>
      </c>
      <c r="P2387" s="8">
        <f>_xlfn.IFNA(VLOOKUP(N2387&amp;G2387,'By Class Overall'!A:F,6,FALSE),0)</f>
        <v>0</v>
      </c>
      <c r="Q2387" s="8">
        <f>_xlfn.IFNA(VLOOKUP(N2387&amp;G2387,'By Class Overall'!A:G,7,FALSE),0)</f>
        <v>0</v>
      </c>
    </row>
    <row r="2388" spans="9:17" x14ac:dyDescent="0.25">
      <c r="I2388" s="9"/>
      <c r="N2388" s="8" t="str">
        <f>_xlfn.IFNA(VLOOKUP(C2388,'Points and Classes'!D:E,2,FALSE),"")</f>
        <v/>
      </c>
      <c r="O2388" s="8">
        <v>40</v>
      </c>
      <c r="P2388" s="8">
        <f>_xlfn.IFNA(VLOOKUP(N2388&amp;G2388,'By Class Overall'!A:F,6,FALSE),0)</f>
        <v>0</v>
      </c>
      <c r="Q2388" s="8">
        <f>_xlfn.IFNA(VLOOKUP(N2388&amp;G2388,'By Class Overall'!A:G,7,FALSE),0)</f>
        <v>0</v>
      </c>
    </row>
    <row r="2389" spans="9:17" x14ac:dyDescent="0.25">
      <c r="I2389" s="9"/>
      <c r="N2389" s="8" t="str">
        <f>_xlfn.IFNA(VLOOKUP(C2389,'Points and Classes'!D:E,2,FALSE),"")</f>
        <v/>
      </c>
      <c r="O2389" s="8">
        <v>32</v>
      </c>
      <c r="P2389" s="8">
        <f>_xlfn.IFNA(VLOOKUP(N2389&amp;G2389,'By Class Overall'!A:F,6,FALSE),0)</f>
        <v>0</v>
      </c>
      <c r="Q2389" s="8">
        <f>_xlfn.IFNA(VLOOKUP(N2389&amp;G2389,'By Class Overall'!A:G,7,FALSE),0)</f>
        <v>0</v>
      </c>
    </row>
    <row r="2390" spans="9:17" x14ac:dyDescent="0.25">
      <c r="I2390" s="9"/>
      <c r="N2390" s="8" t="str">
        <f>_xlfn.IFNA(VLOOKUP(C2390,'Points and Classes'!D:E,2,FALSE),"")</f>
        <v/>
      </c>
      <c r="O2390" s="8">
        <v>26</v>
      </c>
      <c r="P2390" s="8">
        <f>_xlfn.IFNA(VLOOKUP(N2390&amp;G2390,'By Class Overall'!A:F,6,FALSE),0)</f>
        <v>0</v>
      </c>
      <c r="Q2390" s="8">
        <f>_xlfn.IFNA(VLOOKUP(N2390&amp;G2390,'By Class Overall'!A:G,7,FALSE),0)</f>
        <v>0</v>
      </c>
    </row>
    <row r="2391" spans="9:17" x14ac:dyDescent="0.25">
      <c r="I2391" s="9"/>
      <c r="N2391" s="8" t="str">
        <f>_xlfn.IFNA(VLOOKUP(C2391,'Points and Classes'!D:E,2,FALSE),"")</f>
        <v/>
      </c>
      <c r="O2391" s="8">
        <v>22</v>
      </c>
      <c r="P2391" s="8">
        <f>_xlfn.IFNA(VLOOKUP(N2391&amp;G2391,'By Class Overall'!A:F,6,FALSE),0)</f>
        <v>0</v>
      </c>
      <c r="Q2391" s="8">
        <f>_xlfn.IFNA(VLOOKUP(N2391&amp;G2391,'By Class Overall'!A:G,7,FALSE),0)</f>
        <v>0</v>
      </c>
    </row>
    <row r="2392" spans="9:17" x14ac:dyDescent="0.25">
      <c r="I2392" s="9"/>
      <c r="N2392" s="8" t="str">
        <f>_xlfn.IFNA(VLOOKUP(C2392,'Points and Classes'!D:E,2,FALSE),"")</f>
        <v/>
      </c>
      <c r="O2392" s="8">
        <v>20</v>
      </c>
      <c r="P2392" s="8">
        <f>_xlfn.IFNA(VLOOKUP(N2392&amp;G2392,'By Class Overall'!A:F,6,FALSE),0)</f>
        <v>0</v>
      </c>
      <c r="Q2392" s="8">
        <f>_xlfn.IFNA(VLOOKUP(N2392&amp;G2392,'By Class Overall'!A:G,7,FALSE),0)</f>
        <v>0</v>
      </c>
    </row>
    <row r="2393" spans="9:17" x14ac:dyDescent="0.25">
      <c r="I2393" s="9"/>
      <c r="N2393" s="8" t="str">
        <f>_xlfn.IFNA(VLOOKUP(C2393,'Points and Classes'!D:E,2,FALSE),"")</f>
        <v/>
      </c>
      <c r="O2393" s="8">
        <v>18</v>
      </c>
      <c r="P2393" s="8">
        <f>_xlfn.IFNA(VLOOKUP(N2393&amp;G2393,'By Class Overall'!A:F,6,FALSE),0)</f>
        <v>0</v>
      </c>
      <c r="Q2393" s="8">
        <f>_xlfn.IFNA(VLOOKUP(N2393&amp;G2393,'By Class Overall'!A:G,7,FALSE),0)</f>
        <v>0</v>
      </c>
    </row>
    <row r="2394" spans="9:17" x14ac:dyDescent="0.25">
      <c r="I2394" s="9"/>
      <c r="N2394" s="8" t="str">
        <f>_xlfn.IFNA(VLOOKUP(C2394,'Points and Classes'!D:E,2,FALSE),"")</f>
        <v/>
      </c>
      <c r="O2394" s="8">
        <v>16</v>
      </c>
      <c r="P2394" s="8">
        <f>_xlfn.IFNA(VLOOKUP(N2394&amp;G2394,'By Class Overall'!A:F,6,FALSE),0)</f>
        <v>0</v>
      </c>
      <c r="Q2394" s="8">
        <f>_xlfn.IFNA(VLOOKUP(N2394&amp;G2394,'By Class Overall'!A:G,7,FALSE),0)</f>
        <v>0</v>
      </c>
    </row>
    <row r="2395" spans="9:17" x14ac:dyDescent="0.25">
      <c r="I2395" s="9"/>
      <c r="N2395" s="8" t="str">
        <f>_xlfn.IFNA(VLOOKUP(C2395,'Points and Classes'!D:E,2,FALSE),"")</f>
        <v/>
      </c>
      <c r="O2395" s="8">
        <v>14</v>
      </c>
      <c r="P2395" s="8">
        <f>_xlfn.IFNA(VLOOKUP(N2395&amp;G2395,'By Class Overall'!A:F,6,FALSE),0)</f>
        <v>0</v>
      </c>
      <c r="Q2395" s="8">
        <f>_xlfn.IFNA(VLOOKUP(N2395&amp;G2395,'By Class Overall'!A:G,7,FALSE),0)</f>
        <v>0</v>
      </c>
    </row>
    <row r="2396" spans="9:17" x14ac:dyDescent="0.25">
      <c r="I2396" s="9"/>
      <c r="N2396" s="8" t="str">
        <f>_xlfn.IFNA(VLOOKUP(C2396,'Points and Classes'!D:E,2,FALSE),"")</f>
        <v/>
      </c>
      <c r="O2396" s="8">
        <v>12</v>
      </c>
      <c r="P2396" s="8">
        <f>_xlfn.IFNA(VLOOKUP(N2396&amp;G2396,'By Class Overall'!A:F,6,FALSE),0)</f>
        <v>0</v>
      </c>
      <c r="Q2396" s="8">
        <f>_xlfn.IFNA(VLOOKUP(N2396&amp;G2396,'By Class Overall'!A:G,7,FALSE),0)</f>
        <v>0</v>
      </c>
    </row>
    <row r="2397" spans="9:17" x14ac:dyDescent="0.25">
      <c r="I2397" s="9"/>
      <c r="N2397" s="8" t="str">
        <f>_xlfn.IFNA(VLOOKUP(C2397,'Points and Classes'!D:E,2,FALSE),"")</f>
        <v/>
      </c>
      <c r="O2397" s="8">
        <v>10</v>
      </c>
      <c r="P2397" s="8">
        <f>_xlfn.IFNA(VLOOKUP(N2397&amp;G2397,'By Class Overall'!A:F,6,FALSE),0)</f>
        <v>0</v>
      </c>
      <c r="Q2397" s="8">
        <f>_xlfn.IFNA(VLOOKUP(N2397&amp;G2397,'By Class Overall'!A:G,7,FALSE),0)</f>
        <v>0</v>
      </c>
    </row>
    <row r="2398" spans="9:17" x14ac:dyDescent="0.25">
      <c r="I2398" s="9"/>
      <c r="N2398" s="8" t="str">
        <f>_xlfn.IFNA(VLOOKUP(C2398,'Points and Classes'!D:E,2,FALSE),"")</f>
        <v/>
      </c>
      <c r="O2398" s="8">
        <v>9</v>
      </c>
      <c r="P2398" s="8">
        <f>_xlfn.IFNA(VLOOKUP(N2398&amp;G2398,'By Class Overall'!A:F,6,FALSE),0)</f>
        <v>0</v>
      </c>
      <c r="Q2398" s="8">
        <f>_xlfn.IFNA(VLOOKUP(N2398&amp;G2398,'By Class Overall'!A:G,7,FALSE),0)</f>
        <v>0</v>
      </c>
    </row>
    <row r="2399" spans="9:17" x14ac:dyDescent="0.25">
      <c r="I2399" s="9"/>
      <c r="N2399" s="8" t="str">
        <f>_xlfn.IFNA(VLOOKUP(C2399,'Points and Classes'!D:E,2,FALSE),"")</f>
        <v/>
      </c>
      <c r="O2399" s="8">
        <v>8</v>
      </c>
      <c r="P2399" s="8">
        <f>_xlfn.IFNA(VLOOKUP(N2399&amp;G2399,'By Class Overall'!A:F,6,FALSE),0)</f>
        <v>0</v>
      </c>
      <c r="Q2399" s="8">
        <f>_xlfn.IFNA(VLOOKUP(N2399&amp;G2399,'By Class Overall'!A:G,7,FALSE),0)</f>
        <v>0</v>
      </c>
    </row>
    <row r="2400" spans="9:17" x14ac:dyDescent="0.25">
      <c r="I2400" s="9"/>
      <c r="N2400" s="8" t="str">
        <f>_xlfn.IFNA(VLOOKUP(C2400,'Points and Classes'!D:E,2,FALSE),"")</f>
        <v/>
      </c>
      <c r="O2400" s="8">
        <v>7</v>
      </c>
      <c r="P2400" s="8">
        <f>_xlfn.IFNA(VLOOKUP(N2400&amp;G2400,'By Class Overall'!A:F,6,FALSE),0)</f>
        <v>0</v>
      </c>
      <c r="Q2400" s="8">
        <f>_xlfn.IFNA(VLOOKUP(N2400&amp;G2400,'By Class Overall'!A:G,7,FALSE),0)</f>
        <v>0</v>
      </c>
    </row>
    <row r="2401" spans="9:17" x14ac:dyDescent="0.25">
      <c r="I2401" s="9"/>
      <c r="N2401" s="8" t="str">
        <f>_xlfn.IFNA(VLOOKUP(C2401,'Points and Classes'!D:E,2,FALSE),"")</f>
        <v/>
      </c>
      <c r="O2401" s="8">
        <v>6</v>
      </c>
      <c r="P2401" s="8">
        <f>_xlfn.IFNA(VLOOKUP(N2401&amp;G2401,'By Class Overall'!A:F,6,FALSE),0)</f>
        <v>0</v>
      </c>
      <c r="Q2401" s="8">
        <f>_xlfn.IFNA(VLOOKUP(N2401&amp;G2401,'By Class Overall'!A:G,7,FALSE),0)</f>
        <v>0</v>
      </c>
    </row>
    <row r="2402" spans="9:17" x14ac:dyDescent="0.25">
      <c r="I2402" s="9"/>
      <c r="J2402" s="9"/>
      <c r="N2402" s="8" t="str">
        <f>_xlfn.IFNA(VLOOKUP(C2402,'Points and Classes'!D:E,2,FALSE),"")</f>
        <v/>
      </c>
      <c r="O2402" s="8">
        <v>5</v>
      </c>
      <c r="P2402" s="8">
        <f>_xlfn.IFNA(VLOOKUP(N2402&amp;G2402,'By Class Overall'!A:F,6,FALSE),0)</f>
        <v>0</v>
      </c>
      <c r="Q2402" s="8">
        <f>_xlfn.IFNA(VLOOKUP(N2402&amp;G2402,'By Class Overall'!A:G,7,FALSE),0)</f>
        <v>0</v>
      </c>
    </row>
    <row r="2403" spans="9:17" x14ac:dyDescent="0.25">
      <c r="I2403" s="9"/>
      <c r="N2403" s="8" t="str">
        <f>_xlfn.IFNA(VLOOKUP(C2403,'Points and Classes'!D:E,2,FALSE),"")</f>
        <v/>
      </c>
      <c r="O2403" s="8">
        <v>4</v>
      </c>
      <c r="P2403" s="8">
        <f>_xlfn.IFNA(VLOOKUP(N2403&amp;G2403,'By Class Overall'!A:F,6,FALSE),0)</f>
        <v>0</v>
      </c>
      <c r="Q2403" s="8">
        <f>_xlfn.IFNA(VLOOKUP(N2403&amp;G2403,'By Class Overall'!A:G,7,FALSE),0)</f>
        <v>0</v>
      </c>
    </row>
    <row r="2404" spans="9:17" x14ac:dyDescent="0.25">
      <c r="I2404" s="9"/>
      <c r="N2404" s="8" t="str">
        <f>_xlfn.IFNA(VLOOKUP(C2404,'Points and Classes'!D:E,2,FALSE),"")</f>
        <v/>
      </c>
      <c r="O2404" s="8">
        <v>3</v>
      </c>
      <c r="P2404" s="8">
        <f>_xlfn.IFNA(VLOOKUP(N2404&amp;G2404,'By Class Overall'!A:F,6,FALSE),0)</f>
        <v>0</v>
      </c>
      <c r="Q2404" s="8">
        <f>_xlfn.IFNA(VLOOKUP(N2404&amp;G2404,'By Class Overall'!A:G,7,FALSE),0)</f>
        <v>0</v>
      </c>
    </row>
    <row r="2405" spans="9:17" x14ac:dyDescent="0.25">
      <c r="I2405" s="9"/>
      <c r="K2405" s="19"/>
      <c r="N2405" s="8" t="str">
        <f>_xlfn.IFNA(VLOOKUP(C2405,'Points and Classes'!D:E,2,FALSE),"")</f>
        <v/>
      </c>
      <c r="O2405" s="8">
        <v>2</v>
      </c>
      <c r="P2405" s="8">
        <f>_xlfn.IFNA(VLOOKUP(N2405&amp;G2405,'By Class Overall'!A:F,6,FALSE),0)</f>
        <v>0</v>
      </c>
      <c r="Q2405" s="8">
        <f>_xlfn.IFNA(VLOOKUP(N2405&amp;G2405,'By Class Overall'!A:G,7,FALSE),0)</f>
        <v>0</v>
      </c>
    </row>
    <row r="2406" spans="9:17" x14ac:dyDescent="0.25">
      <c r="N2406" s="8" t="str">
        <f>_xlfn.IFNA(VLOOKUP(C2406,'Points and Classes'!D:E,2,FALSE),"")</f>
        <v/>
      </c>
      <c r="O2406" s="8">
        <v>1</v>
      </c>
      <c r="P2406" s="8">
        <f>_xlfn.IFNA(VLOOKUP(N2406&amp;G2406,'By Class Overall'!A:F,6,FALSE),0)</f>
        <v>0</v>
      </c>
      <c r="Q2406" s="8">
        <f>_xlfn.IFNA(VLOOKUP(N2406&amp;G2406,'By Class Overall'!A:G,7,FALSE),0)</f>
        <v>0</v>
      </c>
    </row>
    <row r="2407" spans="9:17" x14ac:dyDescent="0.25">
      <c r="N2407" s="8" t="str">
        <f>_xlfn.IFNA(VLOOKUP(C2407,'Points and Classes'!D:E,2,FALSE),"")</f>
        <v/>
      </c>
      <c r="O2407" s="8">
        <v>0</v>
      </c>
      <c r="P2407" s="8">
        <f>_xlfn.IFNA(VLOOKUP(N2407&amp;G2407,'By Class Overall'!A:F,6,FALSE),0)</f>
        <v>0</v>
      </c>
      <c r="Q2407" s="8">
        <f>_xlfn.IFNA(VLOOKUP(N2407&amp;G2407,'By Class Overall'!A:G,7,FALSE),0)</f>
        <v>0</v>
      </c>
    </row>
    <row r="2408" spans="9:17" x14ac:dyDescent="0.25">
      <c r="N2408" s="8" t="str">
        <f>_xlfn.IFNA(VLOOKUP(C2408,'Points and Classes'!D:E,2,FALSE),"")</f>
        <v/>
      </c>
      <c r="O2408" s="8">
        <v>0</v>
      </c>
      <c r="P2408" s="8">
        <f>_xlfn.IFNA(VLOOKUP(N2408&amp;G2408,'By Class Overall'!A:F,6,FALSE),0)</f>
        <v>0</v>
      </c>
      <c r="Q2408" s="8">
        <f>_xlfn.IFNA(VLOOKUP(N2408&amp;G2408,'By Class Overall'!A:G,7,FALSE),0)</f>
        <v>0</v>
      </c>
    </row>
    <row r="2409" spans="9:17" x14ac:dyDescent="0.25">
      <c r="N2409" s="8" t="str">
        <f>_xlfn.IFNA(VLOOKUP(C2409,'Points and Classes'!D:E,2,FALSE),"")</f>
        <v/>
      </c>
      <c r="O2409" s="8">
        <v>0</v>
      </c>
      <c r="P2409" s="8">
        <f>_xlfn.IFNA(VLOOKUP(N2409&amp;G2409,'By Class Overall'!A:F,6,FALSE),0)</f>
        <v>0</v>
      </c>
      <c r="Q2409" s="8">
        <f>_xlfn.IFNA(VLOOKUP(N2409&amp;G2409,'By Class Overall'!A:G,7,FALSE),0)</f>
        <v>0</v>
      </c>
    </row>
    <row r="2410" spans="9:17" x14ac:dyDescent="0.25">
      <c r="N2410" s="8" t="str">
        <f>_xlfn.IFNA(VLOOKUP(C2410,'Points and Classes'!D:E,2,FALSE),"")</f>
        <v/>
      </c>
      <c r="O2410" s="8">
        <v>0</v>
      </c>
      <c r="P2410" s="8">
        <f>_xlfn.IFNA(VLOOKUP(N2410&amp;G2410,'By Class Overall'!A:F,6,FALSE),0)</f>
        <v>0</v>
      </c>
      <c r="Q2410" s="8">
        <f>_xlfn.IFNA(VLOOKUP(N2410&amp;G2410,'By Class Overall'!A:G,7,FALSE),0)</f>
        <v>0</v>
      </c>
    </row>
    <row r="2411" spans="9:17" x14ac:dyDescent="0.25">
      <c r="I2411" s="9"/>
      <c r="N2411" s="8" t="str">
        <f>_xlfn.IFNA(VLOOKUP(C2411,'Points and Classes'!D:E,2,FALSE),"")</f>
        <v/>
      </c>
      <c r="O2411" s="8">
        <v>50</v>
      </c>
      <c r="P2411" s="8">
        <f>_xlfn.IFNA(VLOOKUP(N2411&amp;G2411,'By Class Overall'!A:F,6,FALSE),0)</f>
        <v>0</v>
      </c>
      <c r="Q2411" s="8">
        <f>_xlfn.IFNA(VLOOKUP(N2411&amp;G2411,'By Class Overall'!A:G,7,FALSE),0)</f>
        <v>0</v>
      </c>
    </row>
    <row r="2412" spans="9:17" x14ac:dyDescent="0.25">
      <c r="I2412" s="9"/>
      <c r="N2412" s="8" t="str">
        <f>_xlfn.IFNA(VLOOKUP(C2412,'Points and Classes'!D:E,2,FALSE),"")</f>
        <v/>
      </c>
      <c r="O2412" s="8">
        <v>40</v>
      </c>
      <c r="P2412" s="8">
        <f>_xlfn.IFNA(VLOOKUP(N2412&amp;G2412,'By Class Overall'!A:F,6,FALSE),0)</f>
        <v>0</v>
      </c>
      <c r="Q2412" s="8">
        <f>_xlfn.IFNA(VLOOKUP(N2412&amp;G2412,'By Class Overall'!A:G,7,FALSE),0)</f>
        <v>0</v>
      </c>
    </row>
    <row r="2413" spans="9:17" x14ac:dyDescent="0.25">
      <c r="I2413" s="9"/>
      <c r="N2413" s="8" t="str">
        <f>_xlfn.IFNA(VLOOKUP(C2413,'Points and Classes'!D:E,2,FALSE),"")</f>
        <v/>
      </c>
      <c r="O2413" s="8">
        <v>32</v>
      </c>
      <c r="P2413" s="8">
        <f>_xlfn.IFNA(VLOOKUP(N2413&amp;G2413,'By Class Overall'!A:F,6,FALSE),0)</f>
        <v>0</v>
      </c>
      <c r="Q2413" s="8">
        <f>_xlfn.IFNA(VLOOKUP(N2413&amp;G2413,'By Class Overall'!A:G,7,FALSE),0)</f>
        <v>0</v>
      </c>
    </row>
    <row r="2414" spans="9:17" x14ac:dyDescent="0.25">
      <c r="I2414" s="9"/>
      <c r="N2414" s="8" t="str">
        <f>_xlfn.IFNA(VLOOKUP(C2414,'Points and Classes'!D:E,2,FALSE),"")</f>
        <v/>
      </c>
      <c r="O2414" s="8">
        <v>26</v>
      </c>
      <c r="P2414" s="8">
        <f>_xlfn.IFNA(VLOOKUP(N2414&amp;G2414,'By Class Overall'!A:F,6,FALSE),0)</f>
        <v>0</v>
      </c>
      <c r="Q2414" s="8">
        <f>_xlfn.IFNA(VLOOKUP(N2414&amp;G2414,'By Class Overall'!A:G,7,FALSE),0)</f>
        <v>0</v>
      </c>
    </row>
    <row r="2415" spans="9:17" x14ac:dyDescent="0.25">
      <c r="I2415" s="9"/>
      <c r="N2415" s="8" t="str">
        <f>_xlfn.IFNA(VLOOKUP(C2415,'Points and Classes'!D:E,2,FALSE),"")</f>
        <v/>
      </c>
      <c r="O2415" s="8">
        <v>22</v>
      </c>
      <c r="P2415" s="8">
        <f>_xlfn.IFNA(VLOOKUP(N2415&amp;G2415,'By Class Overall'!A:F,6,FALSE),0)</f>
        <v>0</v>
      </c>
      <c r="Q2415" s="8">
        <f>_xlfn.IFNA(VLOOKUP(N2415&amp;G2415,'By Class Overall'!A:G,7,FALSE),0)</f>
        <v>0</v>
      </c>
    </row>
    <row r="2416" spans="9:17" x14ac:dyDescent="0.25">
      <c r="I2416" s="9"/>
      <c r="N2416" s="8" t="str">
        <f>_xlfn.IFNA(VLOOKUP(C2416,'Points and Classes'!D:E,2,FALSE),"")</f>
        <v/>
      </c>
      <c r="O2416" s="8">
        <v>20</v>
      </c>
      <c r="P2416" s="8">
        <f>_xlfn.IFNA(VLOOKUP(N2416&amp;G2416,'By Class Overall'!A:F,6,FALSE),0)</f>
        <v>0</v>
      </c>
      <c r="Q2416" s="8">
        <f>_xlfn.IFNA(VLOOKUP(N2416&amp;G2416,'By Class Overall'!A:G,7,FALSE),0)</f>
        <v>0</v>
      </c>
    </row>
    <row r="2417" spans="9:17" x14ac:dyDescent="0.25">
      <c r="I2417" s="9"/>
      <c r="N2417" s="8" t="str">
        <f>_xlfn.IFNA(VLOOKUP(C2417,'Points and Classes'!D:E,2,FALSE),"")</f>
        <v/>
      </c>
      <c r="O2417" s="8">
        <v>18</v>
      </c>
      <c r="P2417" s="8">
        <f>_xlfn.IFNA(VLOOKUP(N2417&amp;G2417,'By Class Overall'!A:F,6,FALSE),0)</f>
        <v>0</v>
      </c>
      <c r="Q2417" s="8">
        <f>_xlfn.IFNA(VLOOKUP(N2417&amp;G2417,'By Class Overall'!A:G,7,FALSE),0)</f>
        <v>0</v>
      </c>
    </row>
    <row r="2418" spans="9:17" x14ac:dyDescent="0.25">
      <c r="I2418" s="9"/>
      <c r="N2418" s="8" t="str">
        <f>_xlfn.IFNA(VLOOKUP(C2418,'Points and Classes'!D:E,2,FALSE),"")</f>
        <v/>
      </c>
      <c r="O2418" s="8">
        <v>16</v>
      </c>
      <c r="P2418" s="8">
        <f>_xlfn.IFNA(VLOOKUP(N2418&amp;G2418,'By Class Overall'!A:F,6,FALSE),0)</f>
        <v>0</v>
      </c>
      <c r="Q2418" s="8">
        <f>_xlfn.IFNA(VLOOKUP(N2418&amp;G2418,'By Class Overall'!A:G,7,FALSE),0)</f>
        <v>0</v>
      </c>
    </row>
    <row r="2419" spans="9:17" x14ac:dyDescent="0.25">
      <c r="I2419" s="9"/>
      <c r="N2419" s="8" t="str">
        <f>_xlfn.IFNA(VLOOKUP(C2419,'Points and Classes'!D:E,2,FALSE),"")</f>
        <v/>
      </c>
      <c r="O2419" s="8">
        <v>14</v>
      </c>
      <c r="P2419" s="8">
        <f>_xlfn.IFNA(VLOOKUP(N2419&amp;G2419,'By Class Overall'!A:F,6,FALSE),0)</f>
        <v>0</v>
      </c>
      <c r="Q2419" s="8">
        <f>_xlfn.IFNA(VLOOKUP(N2419&amp;G2419,'By Class Overall'!A:G,7,FALSE),0)</f>
        <v>0</v>
      </c>
    </row>
    <row r="2420" spans="9:17" x14ac:dyDescent="0.25">
      <c r="N2420" s="8" t="str">
        <f>_xlfn.IFNA(VLOOKUP(C2420,'Points and Classes'!D:E,2,FALSE),"")</f>
        <v/>
      </c>
      <c r="O2420" s="8">
        <v>0</v>
      </c>
      <c r="P2420" s="8">
        <f>_xlfn.IFNA(VLOOKUP(N2420&amp;G2420,'By Class Overall'!A:F,6,FALSE),0)</f>
        <v>0</v>
      </c>
      <c r="Q2420" s="8">
        <f>_xlfn.IFNA(VLOOKUP(N2420&amp;G2420,'By Class Overall'!A:G,7,FALSE),0)</f>
        <v>0</v>
      </c>
    </row>
    <row r="2421" spans="9:17" x14ac:dyDescent="0.25">
      <c r="N2421" s="8" t="str">
        <f>_xlfn.IFNA(VLOOKUP(C2421,'Points and Classes'!D:E,2,FALSE),"")</f>
        <v/>
      </c>
      <c r="O2421" s="8">
        <v>0</v>
      </c>
      <c r="P2421" s="8">
        <f>_xlfn.IFNA(VLOOKUP(N2421&amp;G2421,'By Class Overall'!A:F,6,FALSE),0)</f>
        <v>0</v>
      </c>
      <c r="Q2421" s="8">
        <f>_xlfn.IFNA(VLOOKUP(N2421&amp;G2421,'By Class Overall'!A:G,7,FALSE),0)</f>
        <v>0</v>
      </c>
    </row>
    <row r="2422" spans="9:17" x14ac:dyDescent="0.25">
      <c r="N2422" s="8" t="str">
        <f>_xlfn.IFNA(VLOOKUP(C2422,'Points and Classes'!D:E,2,FALSE),"")</f>
        <v/>
      </c>
      <c r="O2422" s="8">
        <v>0</v>
      </c>
      <c r="P2422" s="8">
        <f>_xlfn.IFNA(VLOOKUP(N2422&amp;G2422,'By Class Overall'!A:F,6,FALSE),0)</f>
        <v>0</v>
      </c>
      <c r="Q2422" s="8">
        <f>_xlfn.IFNA(VLOOKUP(N2422&amp;G2422,'By Class Overall'!A:G,7,FALSE),0)</f>
        <v>0</v>
      </c>
    </row>
    <row r="2423" spans="9:17" x14ac:dyDescent="0.25">
      <c r="N2423" s="8" t="str">
        <f>_xlfn.IFNA(VLOOKUP(C2423,'Points and Classes'!D:E,2,FALSE),"")</f>
        <v/>
      </c>
      <c r="O2423" s="8">
        <v>0</v>
      </c>
      <c r="P2423" s="8">
        <f>_xlfn.IFNA(VLOOKUP(N2423&amp;G2423,'By Class Overall'!A:F,6,FALSE),0)</f>
        <v>0</v>
      </c>
      <c r="Q2423" s="8">
        <f>_xlfn.IFNA(VLOOKUP(N2423&amp;G2423,'By Class Overall'!A:G,7,FALSE),0)</f>
        <v>0</v>
      </c>
    </row>
    <row r="2424" spans="9:17" x14ac:dyDescent="0.25">
      <c r="N2424" s="8" t="str">
        <f>_xlfn.IFNA(VLOOKUP(C2424,'Points and Classes'!D:E,2,FALSE),"")</f>
        <v/>
      </c>
      <c r="O2424" s="8">
        <v>0</v>
      </c>
      <c r="P2424" s="8">
        <f>_xlfn.IFNA(VLOOKUP(N2424&amp;G2424,'By Class Overall'!A:F,6,FALSE),0)</f>
        <v>0</v>
      </c>
      <c r="Q2424" s="8">
        <f>_xlfn.IFNA(VLOOKUP(N2424&amp;G2424,'By Class Overall'!A:G,7,FALSE),0)</f>
        <v>0</v>
      </c>
    </row>
    <row r="2425" spans="9:17" x14ac:dyDescent="0.25">
      <c r="N2425" s="8" t="str">
        <f>_xlfn.IFNA(VLOOKUP(C2425,'Points and Classes'!D:E,2,FALSE),"")</f>
        <v/>
      </c>
      <c r="O2425" s="8">
        <v>0</v>
      </c>
      <c r="P2425" s="8">
        <f>_xlfn.IFNA(VLOOKUP(N2425&amp;G2425,'By Class Overall'!A:F,6,FALSE),0)</f>
        <v>0</v>
      </c>
      <c r="Q2425" s="8">
        <f>_xlfn.IFNA(VLOOKUP(N2425&amp;G2425,'By Class Overall'!A:G,7,FALSE),0)</f>
        <v>0</v>
      </c>
    </row>
    <row r="2426" spans="9:17" x14ac:dyDescent="0.25">
      <c r="N2426" s="8" t="str">
        <f>_xlfn.IFNA(VLOOKUP(C2426,'Points and Classes'!D:E,2,FALSE),"")</f>
        <v/>
      </c>
      <c r="O2426" s="8">
        <v>0</v>
      </c>
      <c r="P2426" s="8">
        <f>_xlfn.IFNA(VLOOKUP(N2426&amp;G2426,'By Class Overall'!A:F,6,FALSE),0)</f>
        <v>0</v>
      </c>
      <c r="Q2426" s="8">
        <f>_xlfn.IFNA(VLOOKUP(N2426&amp;G2426,'By Class Overall'!A:G,7,FALSE),0)</f>
        <v>0</v>
      </c>
    </row>
    <row r="2427" spans="9:17" x14ac:dyDescent="0.25">
      <c r="N2427" s="8" t="str">
        <f>_xlfn.IFNA(VLOOKUP(C2427,'Points and Classes'!D:E,2,FALSE),"")</f>
        <v/>
      </c>
      <c r="O2427" s="8">
        <v>0</v>
      </c>
      <c r="P2427" s="8">
        <f>_xlfn.IFNA(VLOOKUP(N2427&amp;G2427,'By Class Overall'!A:F,6,FALSE),0)</f>
        <v>0</v>
      </c>
      <c r="Q2427" s="8">
        <f>_xlfn.IFNA(VLOOKUP(N2427&amp;G2427,'By Class Overall'!A:G,7,FALSE),0)</f>
        <v>0</v>
      </c>
    </row>
    <row r="2428" spans="9:17" x14ac:dyDescent="0.25">
      <c r="N2428" s="8" t="str">
        <f>_xlfn.IFNA(VLOOKUP(C2428,'Points and Classes'!D:E,2,FALSE),"")</f>
        <v/>
      </c>
      <c r="O2428" s="8">
        <v>0</v>
      </c>
      <c r="P2428" s="8">
        <f>_xlfn.IFNA(VLOOKUP(N2428&amp;G2428,'By Class Overall'!A:F,6,FALSE),0)</f>
        <v>0</v>
      </c>
      <c r="Q2428" s="8">
        <f>_xlfn.IFNA(VLOOKUP(N2428&amp;G2428,'By Class Overall'!A:G,7,FALSE),0)</f>
        <v>0</v>
      </c>
    </row>
    <row r="2429" spans="9:17" x14ac:dyDescent="0.25">
      <c r="N2429" s="8" t="str">
        <f>_xlfn.IFNA(VLOOKUP(C2429,'Points and Classes'!D:E,2,FALSE),"")</f>
        <v/>
      </c>
      <c r="O2429" s="8">
        <v>0</v>
      </c>
      <c r="P2429" s="8">
        <f>_xlfn.IFNA(VLOOKUP(N2429&amp;G2429,'By Class Overall'!A:F,6,FALSE),0)</f>
        <v>0</v>
      </c>
      <c r="Q2429" s="8">
        <f>_xlfn.IFNA(VLOOKUP(N2429&amp;G2429,'By Class Overall'!A:G,7,FALSE),0)</f>
        <v>0</v>
      </c>
    </row>
    <row r="2430" spans="9:17" x14ac:dyDescent="0.25">
      <c r="N2430" s="8" t="str">
        <f>_xlfn.IFNA(VLOOKUP(C2430,'Points and Classes'!D:E,2,FALSE),"")</f>
        <v/>
      </c>
      <c r="O2430" s="8">
        <v>0</v>
      </c>
      <c r="P2430" s="8">
        <f>_xlfn.IFNA(VLOOKUP(N2430&amp;G2430,'By Class Overall'!A:F,6,FALSE),0)</f>
        <v>0</v>
      </c>
      <c r="Q2430" s="8">
        <f>_xlfn.IFNA(VLOOKUP(N2430&amp;G2430,'By Class Overall'!A:G,7,FALSE),0)</f>
        <v>0</v>
      </c>
    </row>
    <row r="2431" spans="9:17" x14ac:dyDescent="0.25">
      <c r="N2431" s="8" t="str">
        <f>_xlfn.IFNA(VLOOKUP(C2431,'Points and Classes'!D:E,2,FALSE),"")</f>
        <v/>
      </c>
      <c r="O2431" s="8">
        <v>0</v>
      </c>
      <c r="P2431" s="8">
        <f>_xlfn.IFNA(VLOOKUP(N2431&amp;G2431,'By Class Overall'!A:F,6,FALSE),0)</f>
        <v>0</v>
      </c>
      <c r="Q2431" s="8">
        <f>_xlfn.IFNA(VLOOKUP(N2431&amp;G2431,'By Class Overall'!A:G,7,FALSE),0)</f>
        <v>0</v>
      </c>
    </row>
    <row r="2432" spans="9:17" x14ac:dyDescent="0.25">
      <c r="N2432" s="8" t="str">
        <f>_xlfn.IFNA(VLOOKUP(C2432,'Points and Classes'!D:E,2,FALSE),"")</f>
        <v/>
      </c>
      <c r="O2432" s="8">
        <v>0</v>
      </c>
      <c r="P2432" s="8">
        <f>_xlfn.IFNA(VLOOKUP(N2432&amp;G2432,'By Class Overall'!A:F,6,FALSE),0)</f>
        <v>0</v>
      </c>
      <c r="Q2432" s="8">
        <f>_xlfn.IFNA(VLOOKUP(N2432&amp;G2432,'By Class Overall'!A:G,7,FALSE),0)</f>
        <v>0</v>
      </c>
    </row>
    <row r="2433" spans="9:17" x14ac:dyDescent="0.25">
      <c r="N2433" s="8" t="str">
        <f>_xlfn.IFNA(VLOOKUP(C2433,'Points and Classes'!D:E,2,FALSE),"")</f>
        <v/>
      </c>
      <c r="O2433" s="8">
        <v>0</v>
      </c>
      <c r="P2433" s="8">
        <f>_xlfn.IFNA(VLOOKUP(N2433&amp;G2433,'By Class Overall'!A:F,6,FALSE),0)</f>
        <v>0</v>
      </c>
      <c r="Q2433" s="8">
        <f>_xlfn.IFNA(VLOOKUP(N2433&amp;G2433,'By Class Overall'!A:G,7,FALSE),0)</f>
        <v>0</v>
      </c>
    </row>
    <row r="2434" spans="9:17" x14ac:dyDescent="0.25">
      <c r="N2434" s="8" t="str">
        <f>_xlfn.IFNA(VLOOKUP(C2434,'Points and Classes'!D:E,2,FALSE),"")</f>
        <v/>
      </c>
      <c r="O2434" s="8">
        <v>0</v>
      </c>
      <c r="P2434" s="8">
        <f>_xlfn.IFNA(VLOOKUP(N2434&amp;G2434,'By Class Overall'!A:F,6,FALSE),0)</f>
        <v>0</v>
      </c>
      <c r="Q2434" s="8">
        <f>_xlfn.IFNA(VLOOKUP(N2434&amp;G2434,'By Class Overall'!A:G,7,FALSE),0)</f>
        <v>0</v>
      </c>
    </row>
    <row r="2435" spans="9:17" x14ac:dyDescent="0.25">
      <c r="I2435" s="9"/>
      <c r="N2435" s="8" t="str">
        <f>_xlfn.IFNA(VLOOKUP(C2435,'Points and Classes'!D:E,2,FALSE),"")</f>
        <v/>
      </c>
      <c r="O2435" s="8">
        <v>50</v>
      </c>
      <c r="P2435" s="8">
        <f>_xlfn.IFNA(VLOOKUP(N2435&amp;G2435,'By Class Overall'!A:F,6,FALSE),0)</f>
        <v>0</v>
      </c>
      <c r="Q2435" s="8">
        <f>_xlfn.IFNA(VLOOKUP(N2435&amp;G2435,'By Class Overall'!A:G,7,FALSE),0)</f>
        <v>0</v>
      </c>
    </row>
    <row r="2436" spans="9:17" x14ac:dyDescent="0.25">
      <c r="I2436" s="9"/>
      <c r="N2436" s="8" t="str">
        <f>_xlfn.IFNA(VLOOKUP(C2436,'Points and Classes'!D:E,2,FALSE),"")</f>
        <v/>
      </c>
      <c r="O2436" s="8">
        <v>40</v>
      </c>
      <c r="P2436" s="8">
        <f>_xlfn.IFNA(VLOOKUP(N2436&amp;G2436,'By Class Overall'!A:F,6,FALSE),0)</f>
        <v>0</v>
      </c>
      <c r="Q2436" s="8">
        <f>_xlfn.IFNA(VLOOKUP(N2436&amp;G2436,'By Class Overall'!A:G,7,FALSE),0)</f>
        <v>0</v>
      </c>
    </row>
    <row r="2437" spans="9:17" x14ac:dyDescent="0.25">
      <c r="I2437" s="9"/>
      <c r="N2437" s="8" t="str">
        <f>_xlfn.IFNA(VLOOKUP(C2437,'Points and Classes'!D:E,2,FALSE),"")</f>
        <v/>
      </c>
      <c r="O2437" s="8">
        <v>32</v>
      </c>
      <c r="P2437" s="8">
        <f>_xlfn.IFNA(VLOOKUP(N2437&amp;G2437,'By Class Overall'!A:F,6,FALSE),0)</f>
        <v>0</v>
      </c>
      <c r="Q2437" s="8">
        <f>_xlfn.IFNA(VLOOKUP(N2437&amp;G2437,'By Class Overall'!A:G,7,FALSE),0)</f>
        <v>0</v>
      </c>
    </row>
    <row r="2438" spans="9:17" x14ac:dyDescent="0.25">
      <c r="N2438" s="8" t="str">
        <f>_xlfn.IFNA(VLOOKUP(C2438,'Points and Classes'!D:E,2,FALSE),"")</f>
        <v/>
      </c>
      <c r="O2438" s="8">
        <v>0</v>
      </c>
      <c r="P2438" s="8">
        <f>_xlfn.IFNA(VLOOKUP(N2438&amp;G2438,'By Class Overall'!A:F,6,FALSE),0)</f>
        <v>0</v>
      </c>
      <c r="Q2438" s="8">
        <f>_xlfn.IFNA(VLOOKUP(N2438&amp;G2438,'By Class Overall'!A:G,7,FALSE),0)</f>
        <v>0</v>
      </c>
    </row>
    <row r="2439" spans="9:17" x14ac:dyDescent="0.25">
      <c r="N2439" s="8" t="str">
        <f>_xlfn.IFNA(VLOOKUP(C2439,'Points and Classes'!D:E,2,FALSE),"")</f>
        <v/>
      </c>
      <c r="O2439" s="8">
        <v>0</v>
      </c>
      <c r="P2439" s="8">
        <f>_xlfn.IFNA(VLOOKUP(N2439&amp;G2439,'By Class Overall'!A:F,6,FALSE),0)</f>
        <v>0</v>
      </c>
      <c r="Q2439" s="8">
        <f>_xlfn.IFNA(VLOOKUP(N2439&amp;G2439,'By Class Overall'!A:G,7,FALSE),0)</f>
        <v>0</v>
      </c>
    </row>
    <row r="2440" spans="9:17" x14ac:dyDescent="0.25">
      <c r="N2440" s="8" t="str">
        <f>_xlfn.IFNA(VLOOKUP(C2440,'Points and Classes'!D:E,2,FALSE),"")</f>
        <v/>
      </c>
      <c r="O2440" s="8">
        <v>0</v>
      </c>
      <c r="P2440" s="8">
        <f>_xlfn.IFNA(VLOOKUP(N2440&amp;G2440,'By Class Overall'!A:F,6,FALSE),0)</f>
        <v>0</v>
      </c>
      <c r="Q2440" s="8">
        <f>_xlfn.IFNA(VLOOKUP(N2440&amp;G2440,'By Class Overall'!A:G,7,FALSE),0)</f>
        <v>0</v>
      </c>
    </row>
    <row r="2441" spans="9:17" x14ac:dyDescent="0.25">
      <c r="I2441" s="9"/>
      <c r="N2441" s="8" t="str">
        <f>_xlfn.IFNA(VLOOKUP(C2441,'Points and Classes'!D:E,2,FALSE),"")</f>
        <v/>
      </c>
      <c r="O2441" s="8">
        <v>0</v>
      </c>
      <c r="P2441" s="8">
        <f>_xlfn.IFNA(VLOOKUP(N2441&amp;G2441,'By Class Overall'!A:F,6,FALSE),0)</f>
        <v>0</v>
      </c>
      <c r="Q2441" s="8">
        <f>_xlfn.IFNA(VLOOKUP(N2441&amp;G2441,'By Class Overall'!A:G,7,FALSE),0)</f>
        <v>0</v>
      </c>
    </row>
    <row r="2442" spans="9:17" x14ac:dyDescent="0.25">
      <c r="N2442" s="8" t="str">
        <f>_xlfn.IFNA(VLOOKUP(C2442,'Points and Classes'!D:E,2,FALSE),"")</f>
        <v/>
      </c>
      <c r="O2442" s="8">
        <v>0</v>
      </c>
      <c r="P2442" s="8">
        <f>_xlfn.IFNA(VLOOKUP(N2442&amp;G2442,'By Class Overall'!A:F,6,FALSE),0)</f>
        <v>0</v>
      </c>
      <c r="Q2442" s="8">
        <f>_xlfn.IFNA(VLOOKUP(N2442&amp;G2442,'By Class Overall'!A:G,7,FALSE),0)</f>
        <v>0</v>
      </c>
    </row>
    <row r="2443" spans="9:17" x14ac:dyDescent="0.25">
      <c r="N2443" s="8" t="str">
        <f>_xlfn.IFNA(VLOOKUP(C2443,'Points and Classes'!D:E,2,FALSE),"")</f>
        <v/>
      </c>
      <c r="O2443" s="8">
        <v>0</v>
      </c>
      <c r="P2443" s="8">
        <f>_xlfn.IFNA(VLOOKUP(N2443&amp;G2443,'By Class Overall'!A:F,6,FALSE),0)</f>
        <v>0</v>
      </c>
      <c r="Q2443" s="8">
        <f>_xlfn.IFNA(VLOOKUP(N2443&amp;G2443,'By Class Overall'!A:G,7,FALSE),0)</f>
        <v>0</v>
      </c>
    </row>
    <row r="2444" spans="9:17" x14ac:dyDescent="0.25">
      <c r="N2444" s="8" t="str">
        <f>_xlfn.IFNA(VLOOKUP(C2444,'Points and Classes'!D:E,2,FALSE),"")</f>
        <v/>
      </c>
      <c r="O2444" s="8">
        <v>0</v>
      </c>
      <c r="P2444" s="8">
        <f>_xlfn.IFNA(VLOOKUP(N2444&amp;G2444,'By Class Overall'!A:F,6,FALSE),0)</f>
        <v>0</v>
      </c>
      <c r="Q2444" s="8">
        <f>_xlfn.IFNA(VLOOKUP(N2444&amp;G2444,'By Class Overall'!A:G,7,FALSE),0)</f>
        <v>0</v>
      </c>
    </row>
    <row r="2445" spans="9:17" x14ac:dyDescent="0.25">
      <c r="N2445" s="8" t="str">
        <f>_xlfn.IFNA(VLOOKUP(C2445,'Points and Classes'!D:E,2,FALSE),"")</f>
        <v/>
      </c>
      <c r="O2445" s="8">
        <v>0</v>
      </c>
      <c r="P2445" s="8">
        <f>_xlfn.IFNA(VLOOKUP(N2445&amp;G2445,'By Class Overall'!A:F,6,FALSE),0)</f>
        <v>0</v>
      </c>
      <c r="Q2445" s="8">
        <f>_xlfn.IFNA(VLOOKUP(N2445&amp;G2445,'By Class Overall'!A:G,7,FALSE),0)</f>
        <v>0</v>
      </c>
    </row>
    <row r="2446" spans="9:17" x14ac:dyDescent="0.25">
      <c r="N2446" s="8" t="str">
        <f>_xlfn.IFNA(VLOOKUP(C2446,'Points and Classes'!D:E,2,FALSE),"")</f>
        <v/>
      </c>
      <c r="O2446" s="8">
        <v>0</v>
      </c>
      <c r="P2446" s="8">
        <f>_xlfn.IFNA(VLOOKUP(N2446&amp;G2446,'By Class Overall'!A:F,6,FALSE),0)</f>
        <v>0</v>
      </c>
      <c r="Q2446" s="8">
        <f>_xlfn.IFNA(VLOOKUP(N2446&amp;G2446,'By Class Overall'!A:G,7,FALSE),0)</f>
        <v>0</v>
      </c>
    </row>
    <row r="2447" spans="9:17" x14ac:dyDescent="0.25">
      <c r="N2447" s="8" t="str">
        <f>_xlfn.IFNA(VLOOKUP(C2447,'Points and Classes'!D:E,2,FALSE),"")</f>
        <v/>
      </c>
      <c r="O2447" s="8">
        <v>0</v>
      </c>
      <c r="P2447" s="8">
        <f>_xlfn.IFNA(VLOOKUP(N2447&amp;G2447,'By Class Overall'!A:F,6,FALSE),0)</f>
        <v>0</v>
      </c>
      <c r="Q2447" s="8">
        <f>_xlfn.IFNA(VLOOKUP(N2447&amp;G2447,'By Class Overall'!A:G,7,FALSE),0)</f>
        <v>0</v>
      </c>
    </row>
    <row r="2448" spans="9:17" x14ac:dyDescent="0.25">
      <c r="N2448" s="8" t="str">
        <f>_xlfn.IFNA(VLOOKUP(C2448,'Points and Classes'!D:E,2,FALSE),"")</f>
        <v/>
      </c>
      <c r="O2448" s="8">
        <v>0</v>
      </c>
      <c r="P2448" s="8">
        <f>_xlfn.IFNA(VLOOKUP(N2448&amp;G2448,'By Class Overall'!A:F,6,FALSE),0)</f>
        <v>0</v>
      </c>
      <c r="Q2448" s="8">
        <f>_xlfn.IFNA(VLOOKUP(N2448&amp;G2448,'By Class Overall'!A:G,7,FALSE),0)</f>
        <v>0</v>
      </c>
    </row>
    <row r="2449" spans="9:17" x14ac:dyDescent="0.25">
      <c r="N2449" s="8" t="str">
        <f>_xlfn.IFNA(VLOOKUP(C2449,'Points and Classes'!D:E,2,FALSE),"")</f>
        <v/>
      </c>
      <c r="O2449" s="8">
        <v>0</v>
      </c>
      <c r="P2449" s="8">
        <f>_xlfn.IFNA(VLOOKUP(N2449&amp;G2449,'By Class Overall'!A:F,6,FALSE),0)</f>
        <v>0</v>
      </c>
      <c r="Q2449" s="8">
        <f>_xlfn.IFNA(VLOOKUP(N2449&amp;G2449,'By Class Overall'!A:G,7,FALSE),0)</f>
        <v>0</v>
      </c>
    </row>
    <row r="2450" spans="9:17" x14ac:dyDescent="0.25">
      <c r="N2450" s="8" t="str">
        <f>_xlfn.IFNA(VLOOKUP(C2450,'Points and Classes'!D:E,2,FALSE),"")</f>
        <v/>
      </c>
      <c r="O2450" s="8">
        <v>0</v>
      </c>
      <c r="P2450" s="8">
        <f>_xlfn.IFNA(VLOOKUP(N2450&amp;G2450,'By Class Overall'!A:F,6,FALSE),0)</f>
        <v>0</v>
      </c>
      <c r="Q2450" s="8">
        <f>_xlfn.IFNA(VLOOKUP(N2450&amp;G2450,'By Class Overall'!A:G,7,FALSE),0)</f>
        <v>0</v>
      </c>
    </row>
    <row r="2451" spans="9:17" x14ac:dyDescent="0.25">
      <c r="N2451" s="8" t="str">
        <f>_xlfn.IFNA(VLOOKUP(C2451,'Points and Classes'!D:E,2,FALSE),"")</f>
        <v/>
      </c>
      <c r="O2451" s="8">
        <v>0</v>
      </c>
      <c r="P2451" s="8">
        <f>_xlfn.IFNA(VLOOKUP(N2451&amp;G2451,'By Class Overall'!A:F,6,FALSE),0)</f>
        <v>0</v>
      </c>
      <c r="Q2451" s="8">
        <f>_xlfn.IFNA(VLOOKUP(N2451&amp;G2451,'By Class Overall'!A:G,7,FALSE),0)</f>
        <v>0</v>
      </c>
    </row>
    <row r="2452" spans="9:17" x14ac:dyDescent="0.25">
      <c r="N2452" s="8" t="str">
        <f>_xlfn.IFNA(VLOOKUP(C2452,'Points and Classes'!D:E,2,FALSE),"")</f>
        <v/>
      </c>
      <c r="O2452" s="8">
        <v>0</v>
      </c>
      <c r="P2452" s="8">
        <f>_xlfn.IFNA(VLOOKUP(N2452&amp;G2452,'By Class Overall'!A:F,6,FALSE),0)</f>
        <v>0</v>
      </c>
      <c r="Q2452" s="8">
        <f>_xlfn.IFNA(VLOOKUP(N2452&amp;G2452,'By Class Overall'!A:G,7,FALSE),0)</f>
        <v>0</v>
      </c>
    </row>
    <row r="2453" spans="9:17" x14ac:dyDescent="0.25">
      <c r="N2453" s="8" t="str">
        <f>_xlfn.IFNA(VLOOKUP(C2453,'Points and Classes'!D:E,2,FALSE),"")</f>
        <v/>
      </c>
      <c r="O2453" s="8">
        <v>0</v>
      </c>
      <c r="P2453" s="8">
        <f>_xlfn.IFNA(VLOOKUP(N2453&amp;G2453,'By Class Overall'!A:F,6,FALSE),0)</f>
        <v>0</v>
      </c>
      <c r="Q2453" s="8">
        <f>_xlfn.IFNA(VLOOKUP(N2453&amp;G2453,'By Class Overall'!A:G,7,FALSE),0)</f>
        <v>0</v>
      </c>
    </row>
    <row r="2454" spans="9:17" x14ac:dyDescent="0.25">
      <c r="N2454" s="8" t="str">
        <f>_xlfn.IFNA(VLOOKUP(C2454,'Points and Classes'!D:E,2,FALSE),"")</f>
        <v/>
      </c>
      <c r="O2454" s="8">
        <v>0</v>
      </c>
      <c r="P2454" s="8">
        <f>_xlfn.IFNA(VLOOKUP(N2454&amp;G2454,'By Class Overall'!A:F,6,FALSE),0)</f>
        <v>0</v>
      </c>
      <c r="Q2454" s="8">
        <f>_xlfn.IFNA(VLOOKUP(N2454&amp;G2454,'By Class Overall'!A:G,7,FALSE),0)</f>
        <v>0</v>
      </c>
    </row>
    <row r="2455" spans="9:17" x14ac:dyDescent="0.25">
      <c r="N2455" s="8" t="str">
        <f>_xlfn.IFNA(VLOOKUP(C2455,'Points and Classes'!D:E,2,FALSE),"")</f>
        <v/>
      </c>
      <c r="O2455" s="8">
        <v>0</v>
      </c>
      <c r="P2455" s="8">
        <f>_xlfn.IFNA(VLOOKUP(N2455&amp;G2455,'By Class Overall'!A:F,6,FALSE),0)</f>
        <v>0</v>
      </c>
      <c r="Q2455" s="8">
        <f>_xlfn.IFNA(VLOOKUP(N2455&amp;G2455,'By Class Overall'!A:G,7,FALSE),0)</f>
        <v>0</v>
      </c>
    </row>
    <row r="2456" spans="9:17" x14ac:dyDescent="0.25">
      <c r="N2456" s="8" t="str">
        <f>_xlfn.IFNA(VLOOKUP(C2456,'Points and Classes'!D:E,2,FALSE),"")</f>
        <v/>
      </c>
      <c r="O2456" s="8">
        <v>0</v>
      </c>
      <c r="P2456" s="8">
        <f>_xlfn.IFNA(VLOOKUP(N2456&amp;G2456,'By Class Overall'!A:F,6,FALSE),0)</f>
        <v>0</v>
      </c>
      <c r="Q2456" s="8">
        <f>_xlfn.IFNA(VLOOKUP(N2456&amp;G2456,'By Class Overall'!A:G,7,FALSE),0)</f>
        <v>0</v>
      </c>
    </row>
    <row r="2457" spans="9:17" x14ac:dyDescent="0.25">
      <c r="I2457" s="9"/>
      <c r="N2457" s="8" t="str">
        <f>_xlfn.IFNA(VLOOKUP(C2457,'Points and Classes'!D:E,2,FALSE),"")</f>
        <v/>
      </c>
      <c r="O2457" s="8">
        <v>50</v>
      </c>
      <c r="P2457" s="8">
        <f>_xlfn.IFNA(VLOOKUP(N2457&amp;G2457,'By Class Overall'!A:F,6,FALSE),0)</f>
        <v>0</v>
      </c>
      <c r="Q2457" s="8">
        <f>_xlfn.IFNA(VLOOKUP(N2457&amp;G2457,'By Class Overall'!A:G,7,FALSE),0)</f>
        <v>0</v>
      </c>
    </row>
    <row r="2458" spans="9:17" x14ac:dyDescent="0.25">
      <c r="I2458" s="9"/>
      <c r="N2458" s="8" t="str">
        <f>_xlfn.IFNA(VLOOKUP(C2458,'Points and Classes'!D:E,2,FALSE),"")</f>
        <v/>
      </c>
      <c r="O2458" s="8">
        <v>40</v>
      </c>
      <c r="P2458" s="8">
        <f>_xlfn.IFNA(VLOOKUP(N2458&amp;G2458,'By Class Overall'!A:F,6,FALSE),0)</f>
        <v>0</v>
      </c>
      <c r="Q2458" s="8">
        <f>_xlfn.IFNA(VLOOKUP(N2458&amp;G2458,'By Class Overall'!A:G,7,FALSE),0)</f>
        <v>0</v>
      </c>
    </row>
    <row r="2459" spans="9:17" x14ac:dyDescent="0.25">
      <c r="I2459" s="9"/>
      <c r="N2459" s="8" t="str">
        <f>_xlfn.IFNA(VLOOKUP(C2459,'Points and Classes'!D:E,2,FALSE),"")</f>
        <v/>
      </c>
      <c r="O2459" s="8">
        <v>32</v>
      </c>
      <c r="P2459" s="8">
        <f>_xlfn.IFNA(VLOOKUP(N2459&amp;G2459,'By Class Overall'!A:F,6,FALSE),0)</f>
        <v>0</v>
      </c>
      <c r="Q2459" s="8">
        <f>_xlfn.IFNA(VLOOKUP(N2459&amp;G2459,'By Class Overall'!A:G,7,FALSE),0)</f>
        <v>0</v>
      </c>
    </row>
    <row r="2460" spans="9:17" x14ac:dyDescent="0.25">
      <c r="I2460" s="9"/>
      <c r="N2460" s="8" t="str">
        <f>_xlfn.IFNA(VLOOKUP(C2460,'Points and Classes'!D:E,2,FALSE),"")</f>
        <v/>
      </c>
      <c r="O2460" s="8">
        <v>26</v>
      </c>
      <c r="P2460" s="8">
        <f>_xlfn.IFNA(VLOOKUP(N2460&amp;G2460,'By Class Overall'!A:F,6,FALSE),0)</f>
        <v>0</v>
      </c>
      <c r="Q2460" s="8">
        <f>_xlfn.IFNA(VLOOKUP(N2460&amp;G2460,'By Class Overall'!A:G,7,FALSE),0)</f>
        <v>0</v>
      </c>
    </row>
    <row r="2461" spans="9:17" x14ac:dyDescent="0.25">
      <c r="I2461" s="9"/>
      <c r="N2461" s="8" t="str">
        <f>_xlfn.IFNA(VLOOKUP(C2461,'Points and Classes'!D:E,2,FALSE),"")</f>
        <v/>
      </c>
      <c r="O2461" s="8">
        <v>22</v>
      </c>
      <c r="P2461" s="8">
        <f>_xlfn.IFNA(VLOOKUP(N2461&amp;G2461,'By Class Overall'!A:F,6,FALSE),0)</f>
        <v>0</v>
      </c>
      <c r="Q2461" s="8">
        <f>_xlfn.IFNA(VLOOKUP(N2461&amp;G2461,'By Class Overall'!A:G,7,FALSE),0)</f>
        <v>0</v>
      </c>
    </row>
    <row r="2462" spans="9:17" x14ac:dyDescent="0.25">
      <c r="I2462" s="9"/>
      <c r="N2462" s="8" t="str">
        <f>_xlfn.IFNA(VLOOKUP(C2462,'Points and Classes'!D:E,2,FALSE),"")</f>
        <v/>
      </c>
      <c r="O2462" s="8">
        <v>20</v>
      </c>
      <c r="P2462" s="8">
        <f>_xlfn.IFNA(VLOOKUP(N2462&amp;G2462,'By Class Overall'!A:F,6,FALSE),0)</f>
        <v>0</v>
      </c>
      <c r="Q2462" s="8">
        <f>_xlfn.IFNA(VLOOKUP(N2462&amp;G2462,'By Class Overall'!A:G,7,FALSE),0)</f>
        <v>0</v>
      </c>
    </row>
    <row r="2463" spans="9:17" x14ac:dyDescent="0.25">
      <c r="I2463" s="9"/>
      <c r="N2463" s="8" t="str">
        <f>_xlfn.IFNA(VLOOKUP(C2463,'Points and Classes'!D:E,2,FALSE),"")</f>
        <v/>
      </c>
      <c r="O2463" s="8">
        <v>18</v>
      </c>
      <c r="P2463" s="8">
        <f>_xlfn.IFNA(VLOOKUP(N2463&amp;G2463,'By Class Overall'!A:F,6,FALSE),0)</f>
        <v>0</v>
      </c>
      <c r="Q2463" s="8">
        <f>_xlfn.IFNA(VLOOKUP(N2463&amp;G2463,'By Class Overall'!A:G,7,FALSE),0)</f>
        <v>0</v>
      </c>
    </row>
    <row r="2464" spans="9:17" x14ac:dyDescent="0.25">
      <c r="I2464" s="9"/>
      <c r="N2464" s="8" t="str">
        <f>_xlfn.IFNA(VLOOKUP(C2464,'Points and Classes'!D:E,2,FALSE),"")</f>
        <v/>
      </c>
      <c r="O2464" s="8">
        <v>16</v>
      </c>
      <c r="P2464" s="8">
        <f>_xlfn.IFNA(VLOOKUP(N2464&amp;G2464,'By Class Overall'!A:F,6,FALSE),0)</f>
        <v>0</v>
      </c>
      <c r="Q2464" s="8">
        <f>_xlfn.IFNA(VLOOKUP(N2464&amp;G2464,'By Class Overall'!A:G,7,FALSE),0)</f>
        <v>0</v>
      </c>
    </row>
    <row r="2465" spans="9:17" x14ac:dyDescent="0.25">
      <c r="I2465" s="9"/>
      <c r="N2465" s="8" t="str">
        <f>_xlfn.IFNA(VLOOKUP(C2465,'Points and Classes'!D:E,2,FALSE),"")</f>
        <v/>
      </c>
      <c r="O2465" s="8">
        <v>14</v>
      </c>
      <c r="P2465" s="8">
        <f>_xlfn.IFNA(VLOOKUP(N2465&amp;G2465,'By Class Overall'!A:F,6,FALSE),0)</f>
        <v>0</v>
      </c>
      <c r="Q2465" s="8">
        <f>_xlfn.IFNA(VLOOKUP(N2465&amp;G2465,'By Class Overall'!A:G,7,FALSE),0)</f>
        <v>0</v>
      </c>
    </row>
    <row r="2466" spans="9:17" x14ac:dyDescent="0.25">
      <c r="I2466" s="9"/>
      <c r="N2466" s="8" t="str">
        <f>_xlfn.IFNA(VLOOKUP(C2466,'Points and Classes'!D:E,2,FALSE),"")</f>
        <v/>
      </c>
      <c r="O2466" s="8">
        <v>12</v>
      </c>
      <c r="P2466" s="8">
        <f>_xlfn.IFNA(VLOOKUP(N2466&amp;G2466,'By Class Overall'!A:F,6,FALSE),0)</f>
        <v>0</v>
      </c>
      <c r="Q2466" s="8">
        <f>_xlfn.IFNA(VLOOKUP(N2466&amp;G2466,'By Class Overall'!A:G,7,FALSE),0)</f>
        <v>0</v>
      </c>
    </row>
    <row r="2467" spans="9:17" x14ac:dyDescent="0.25">
      <c r="I2467" s="9"/>
      <c r="N2467" s="8" t="str">
        <f>_xlfn.IFNA(VLOOKUP(C2467,'Points and Classes'!D:E,2,FALSE),"")</f>
        <v/>
      </c>
      <c r="O2467" s="8">
        <v>10</v>
      </c>
      <c r="P2467" s="8">
        <f>_xlfn.IFNA(VLOOKUP(N2467&amp;G2467,'By Class Overall'!A:F,6,FALSE),0)</f>
        <v>0</v>
      </c>
      <c r="Q2467" s="8">
        <f>_xlfn.IFNA(VLOOKUP(N2467&amp;G2467,'By Class Overall'!A:G,7,FALSE),0)</f>
        <v>0</v>
      </c>
    </row>
    <row r="2468" spans="9:17" x14ac:dyDescent="0.25">
      <c r="I2468" s="9"/>
      <c r="N2468" s="8" t="str">
        <f>_xlfn.IFNA(VLOOKUP(C2468,'Points and Classes'!D:E,2,FALSE),"")</f>
        <v/>
      </c>
      <c r="O2468" s="8">
        <v>9</v>
      </c>
      <c r="P2468" s="8">
        <f>_xlfn.IFNA(VLOOKUP(N2468&amp;G2468,'By Class Overall'!A:F,6,FALSE),0)</f>
        <v>0</v>
      </c>
      <c r="Q2468" s="8">
        <f>_xlfn.IFNA(VLOOKUP(N2468&amp;G2468,'By Class Overall'!A:G,7,FALSE),0)</f>
        <v>0</v>
      </c>
    </row>
    <row r="2469" spans="9:17" x14ac:dyDescent="0.25">
      <c r="I2469" s="9"/>
      <c r="N2469" s="8" t="str">
        <f>_xlfn.IFNA(VLOOKUP(C2469,'Points and Classes'!D:E,2,FALSE),"")</f>
        <v/>
      </c>
      <c r="O2469" s="8">
        <v>8</v>
      </c>
      <c r="P2469" s="8">
        <f>_xlfn.IFNA(VLOOKUP(N2469&amp;G2469,'By Class Overall'!A:F,6,FALSE),0)</f>
        <v>0</v>
      </c>
      <c r="Q2469" s="8">
        <f>_xlfn.IFNA(VLOOKUP(N2469&amp;G2469,'By Class Overall'!A:G,7,FALSE),0)</f>
        <v>0</v>
      </c>
    </row>
    <row r="2470" spans="9:17" x14ac:dyDescent="0.25">
      <c r="I2470" s="9"/>
      <c r="N2470" s="8" t="str">
        <f>_xlfn.IFNA(VLOOKUP(C2470,'Points and Classes'!D:E,2,FALSE),"")</f>
        <v/>
      </c>
      <c r="O2470" s="8">
        <v>7</v>
      </c>
      <c r="P2470" s="8">
        <f>_xlfn.IFNA(VLOOKUP(N2470&amp;G2470,'By Class Overall'!A:F,6,FALSE),0)</f>
        <v>0</v>
      </c>
      <c r="Q2470" s="8">
        <f>_xlfn.IFNA(VLOOKUP(N2470&amp;G2470,'By Class Overall'!A:G,7,FALSE),0)</f>
        <v>0</v>
      </c>
    </row>
    <row r="2471" spans="9:17" x14ac:dyDescent="0.25">
      <c r="I2471" s="9"/>
      <c r="J2471" s="9"/>
      <c r="N2471" s="8" t="str">
        <f>_xlfn.IFNA(VLOOKUP(C2471,'Points and Classes'!D:E,2,FALSE),"")</f>
        <v/>
      </c>
      <c r="O2471" s="8">
        <v>6</v>
      </c>
      <c r="P2471" s="8">
        <f>_xlfn.IFNA(VLOOKUP(N2471&amp;G2471,'By Class Overall'!A:F,6,FALSE),0)</f>
        <v>0</v>
      </c>
      <c r="Q2471" s="8">
        <f>_xlfn.IFNA(VLOOKUP(N2471&amp;G2471,'By Class Overall'!A:G,7,FALSE),0)</f>
        <v>0</v>
      </c>
    </row>
    <row r="2472" spans="9:17" x14ac:dyDescent="0.25">
      <c r="I2472" s="9"/>
      <c r="J2472" s="9"/>
      <c r="N2472" s="8" t="str">
        <f>_xlfn.IFNA(VLOOKUP(C2472,'Points and Classes'!D:E,2,FALSE),"")</f>
        <v/>
      </c>
      <c r="O2472" s="8">
        <v>5</v>
      </c>
      <c r="P2472" s="8">
        <f>_xlfn.IFNA(VLOOKUP(N2472&amp;G2472,'By Class Overall'!A:F,6,FALSE),0)</f>
        <v>0</v>
      </c>
      <c r="Q2472" s="8">
        <f>_xlfn.IFNA(VLOOKUP(N2472&amp;G2472,'By Class Overall'!A:G,7,FALSE),0)</f>
        <v>0</v>
      </c>
    </row>
    <row r="2473" spans="9:17" x14ac:dyDescent="0.25">
      <c r="I2473" s="9"/>
      <c r="J2473" s="9"/>
      <c r="N2473" s="8" t="str">
        <f>_xlfn.IFNA(VLOOKUP(C2473,'Points and Classes'!D:E,2,FALSE),"")</f>
        <v/>
      </c>
      <c r="O2473" s="8">
        <v>4</v>
      </c>
      <c r="P2473" s="8">
        <f>_xlfn.IFNA(VLOOKUP(N2473&amp;G2473,'By Class Overall'!A:F,6,FALSE),0)</f>
        <v>0</v>
      </c>
      <c r="Q2473" s="8">
        <f>_xlfn.IFNA(VLOOKUP(N2473&amp;G2473,'By Class Overall'!A:G,7,FALSE),0)</f>
        <v>0</v>
      </c>
    </row>
    <row r="2474" spans="9:17" x14ac:dyDescent="0.25">
      <c r="I2474" s="9"/>
      <c r="J2474" s="9"/>
      <c r="N2474" s="8" t="str">
        <f>_xlfn.IFNA(VLOOKUP(C2474,'Points and Classes'!D:E,2,FALSE),"")</f>
        <v/>
      </c>
      <c r="O2474" s="8">
        <v>3</v>
      </c>
      <c r="P2474" s="8">
        <f>_xlfn.IFNA(VLOOKUP(N2474&amp;G2474,'By Class Overall'!A:F,6,FALSE),0)</f>
        <v>0</v>
      </c>
      <c r="Q2474" s="8">
        <f>_xlfn.IFNA(VLOOKUP(N2474&amp;G2474,'By Class Overall'!A:G,7,FALSE),0)</f>
        <v>0</v>
      </c>
    </row>
    <row r="2475" spans="9:17" x14ac:dyDescent="0.25">
      <c r="N2475" s="8" t="str">
        <f>_xlfn.IFNA(VLOOKUP(C2475,'Points and Classes'!D:E,2,FALSE),"")</f>
        <v/>
      </c>
      <c r="O2475" s="8">
        <v>0</v>
      </c>
      <c r="P2475" s="8">
        <f>_xlfn.IFNA(VLOOKUP(N2475&amp;G2475,'By Class Overall'!A:F,6,FALSE),0)</f>
        <v>0</v>
      </c>
      <c r="Q2475" s="8">
        <f>_xlfn.IFNA(VLOOKUP(N2475&amp;G2475,'By Class Overall'!A:G,7,FALSE),0)</f>
        <v>0</v>
      </c>
    </row>
    <row r="2476" spans="9:17" x14ac:dyDescent="0.25">
      <c r="N2476" s="8" t="str">
        <f>_xlfn.IFNA(VLOOKUP(C2476,'Points and Classes'!D:E,2,FALSE),"")</f>
        <v/>
      </c>
      <c r="O2476" s="8">
        <v>0</v>
      </c>
      <c r="P2476" s="8">
        <f>_xlfn.IFNA(VLOOKUP(N2476&amp;G2476,'By Class Overall'!A:F,6,FALSE),0)</f>
        <v>0</v>
      </c>
      <c r="Q2476" s="8">
        <f>_xlfn.IFNA(VLOOKUP(N2476&amp;G2476,'By Class Overall'!A:G,7,FALSE),0)</f>
        <v>0</v>
      </c>
    </row>
    <row r="2477" spans="9:17" x14ac:dyDescent="0.25">
      <c r="N2477" s="8" t="str">
        <f>_xlfn.IFNA(VLOOKUP(C2477,'Points and Classes'!D:E,2,FALSE),"")</f>
        <v/>
      </c>
      <c r="O2477" s="8">
        <v>0</v>
      </c>
      <c r="P2477" s="8">
        <f>_xlfn.IFNA(VLOOKUP(N2477&amp;G2477,'By Class Overall'!A:F,6,FALSE),0)</f>
        <v>0</v>
      </c>
      <c r="Q2477" s="8">
        <f>_xlfn.IFNA(VLOOKUP(N2477&amp;G2477,'By Class Overall'!A:G,7,FALSE),0)</f>
        <v>0</v>
      </c>
    </row>
    <row r="2478" spans="9:17" x14ac:dyDescent="0.25">
      <c r="N2478" s="8" t="str">
        <f>_xlfn.IFNA(VLOOKUP(C2478,'Points and Classes'!D:E,2,FALSE),"")</f>
        <v/>
      </c>
      <c r="O2478" s="8">
        <v>0</v>
      </c>
      <c r="P2478" s="8">
        <f>_xlfn.IFNA(VLOOKUP(N2478&amp;G2478,'By Class Overall'!A:F,6,FALSE),0)</f>
        <v>0</v>
      </c>
      <c r="Q2478" s="8">
        <f>_xlfn.IFNA(VLOOKUP(N2478&amp;G2478,'By Class Overall'!A:G,7,FALSE),0)</f>
        <v>0</v>
      </c>
    </row>
    <row r="2479" spans="9:17" x14ac:dyDescent="0.25">
      <c r="N2479" s="8" t="str">
        <f>_xlfn.IFNA(VLOOKUP(C2479,'Points and Classes'!D:E,2,FALSE),"")</f>
        <v/>
      </c>
      <c r="O2479" s="8">
        <v>0</v>
      </c>
      <c r="P2479" s="8">
        <f>_xlfn.IFNA(VLOOKUP(N2479&amp;G2479,'By Class Overall'!A:F,6,FALSE),0)</f>
        <v>0</v>
      </c>
      <c r="Q2479" s="8">
        <f>_xlfn.IFNA(VLOOKUP(N2479&amp;G2479,'By Class Overall'!A:G,7,FALSE),0)</f>
        <v>0</v>
      </c>
    </row>
    <row r="2480" spans="9:17" x14ac:dyDescent="0.25">
      <c r="N2480" s="8" t="str">
        <f>_xlfn.IFNA(VLOOKUP(C2480,'Points and Classes'!D:E,2,FALSE),"")</f>
        <v/>
      </c>
      <c r="O2480" s="8">
        <v>0</v>
      </c>
      <c r="P2480" s="8">
        <f>_xlfn.IFNA(VLOOKUP(N2480&amp;G2480,'By Class Overall'!A:F,6,FALSE),0)</f>
        <v>0</v>
      </c>
      <c r="Q2480" s="8">
        <f>_xlfn.IFNA(VLOOKUP(N2480&amp;G2480,'By Class Overall'!A:G,7,FALSE),0)</f>
        <v>0</v>
      </c>
    </row>
    <row r="2481" spans="9:17" x14ac:dyDescent="0.25">
      <c r="N2481" s="8" t="str">
        <f>_xlfn.IFNA(VLOOKUP(C2481,'Points and Classes'!D:E,2,FALSE),"")</f>
        <v/>
      </c>
      <c r="O2481" s="8">
        <v>0</v>
      </c>
      <c r="P2481" s="8">
        <f>_xlfn.IFNA(VLOOKUP(N2481&amp;G2481,'By Class Overall'!A:F,6,FALSE),0)</f>
        <v>0</v>
      </c>
      <c r="Q2481" s="8">
        <f>_xlfn.IFNA(VLOOKUP(N2481&amp;G2481,'By Class Overall'!A:G,7,FALSE),0)</f>
        <v>0</v>
      </c>
    </row>
    <row r="2482" spans="9:17" x14ac:dyDescent="0.25">
      <c r="N2482" s="8" t="str">
        <f>_xlfn.IFNA(VLOOKUP(C2482,'Points and Classes'!D:E,2,FALSE),"")</f>
        <v/>
      </c>
      <c r="O2482" s="8">
        <v>0</v>
      </c>
      <c r="P2482" s="8">
        <f>_xlfn.IFNA(VLOOKUP(N2482&amp;G2482,'By Class Overall'!A:F,6,FALSE),0)</f>
        <v>0</v>
      </c>
      <c r="Q2482" s="8">
        <f>_xlfn.IFNA(VLOOKUP(N2482&amp;G2482,'By Class Overall'!A:G,7,FALSE),0)</f>
        <v>0</v>
      </c>
    </row>
    <row r="2483" spans="9:17" x14ac:dyDescent="0.25">
      <c r="N2483" s="8" t="str">
        <f>_xlfn.IFNA(VLOOKUP(C2483,'Points and Classes'!D:E,2,FALSE),"")</f>
        <v/>
      </c>
      <c r="O2483" s="8">
        <v>0</v>
      </c>
      <c r="P2483" s="8">
        <f>_xlfn.IFNA(VLOOKUP(N2483&amp;G2483,'By Class Overall'!A:F,6,FALSE),0)</f>
        <v>0</v>
      </c>
      <c r="Q2483" s="8">
        <f>_xlfn.IFNA(VLOOKUP(N2483&amp;G2483,'By Class Overall'!A:G,7,FALSE),0)</f>
        <v>0</v>
      </c>
    </row>
    <row r="2484" spans="9:17" x14ac:dyDescent="0.25">
      <c r="I2484" s="9"/>
      <c r="N2484" s="8" t="str">
        <f>_xlfn.IFNA(VLOOKUP(C2484,'Points and Classes'!D:E,2,FALSE),"")</f>
        <v/>
      </c>
      <c r="O2484" s="8">
        <v>50</v>
      </c>
      <c r="P2484" s="8">
        <f>_xlfn.IFNA(VLOOKUP(N2484&amp;G2484,'By Class Overall'!A:F,6,FALSE),0)</f>
        <v>0</v>
      </c>
      <c r="Q2484" s="8">
        <f>_xlfn.IFNA(VLOOKUP(N2484&amp;G2484,'By Class Overall'!A:G,7,FALSE),0)</f>
        <v>0</v>
      </c>
    </row>
    <row r="2485" spans="9:17" x14ac:dyDescent="0.25">
      <c r="I2485" s="9"/>
      <c r="N2485" s="8" t="str">
        <f>_xlfn.IFNA(VLOOKUP(C2485,'Points and Classes'!D:E,2,FALSE),"")</f>
        <v/>
      </c>
      <c r="O2485" s="8">
        <v>40</v>
      </c>
      <c r="P2485" s="8">
        <f>_xlfn.IFNA(VLOOKUP(N2485&amp;G2485,'By Class Overall'!A:F,6,FALSE),0)</f>
        <v>0</v>
      </c>
      <c r="Q2485" s="8">
        <f>_xlfn.IFNA(VLOOKUP(N2485&amp;G2485,'By Class Overall'!A:G,7,FALSE),0)</f>
        <v>0</v>
      </c>
    </row>
    <row r="2486" spans="9:17" x14ac:dyDescent="0.25">
      <c r="I2486" s="9"/>
      <c r="N2486" s="8" t="str">
        <f>_xlfn.IFNA(VLOOKUP(C2486,'Points and Classes'!D:E,2,FALSE),"")</f>
        <v/>
      </c>
      <c r="O2486" s="8">
        <v>32</v>
      </c>
      <c r="P2486" s="8">
        <f>_xlfn.IFNA(VLOOKUP(N2486&amp;G2486,'By Class Overall'!A:F,6,FALSE),0)</f>
        <v>0</v>
      </c>
      <c r="Q2486" s="8">
        <f>_xlfn.IFNA(VLOOKUP(N2486&amp;G2486,'By Class Overall'!A:G,7,FALSE),0)</f>
        <v>0</v>
      </c>
    </row>
    <row r="2487" spans="9:17" x14ac:dyDescent="0.25">
      <c r="I2487" s="9"/>
      <c r="N2487" s="8" t="str">
        <f>_xlfn.IFNA(VLOOKUP(C2487,'Points and Classes'!D:E,2,FALSE),"")</f>
        <v/>
      </c>
      <c r="O2487" s="8">
        <v>26</v>
      </c>
      <c r="P2487" s="8">
        <f>_xlfn.IFNA(VLOOKUP(N2487&amp;G2487,'By Class Overall'!A:F,6,FALSE),0)</f>
        <v>0</v>
      </c>
      <c r="Q2487" s="8">
        <f>_xlfn.IFNA(VLOOKUP(N2487&amp;G2487,'By Class Overall'!A:G,7,FALSE),0)</f>
        <v>0</v>
      </c>
    </row>
    <row r="2488" spans="9:17" x14ac:dyDescent="0.25">
      <c r="I2488" s="9"/>
      <c r="N2488" s="8" t="str">
        <f>_xlfn.IFNA(VLOOKUP(C2488,'Points and Classes'!D:E,2,FALSE),"")</f>
        <v/>
      </c>
      <c r="O2488" s="8">
        <v>22</v>
      </c>
      <c r="P2488" s="8">
        <f>_xlfn.IFNA(VLOOKUP(N2488&amp;G2488,'By Class Overall'!A:F,6,FALSE),0)</f>
        <v>0</v>
      </c>
      <c r="Q2488" s="8">
        <f>_xlfn.IFNA(VLOOKUP(N2488&amp;G2488,'By Class Overall'!A:G,7,FALSE),0)</f>
        <v>0</v>
      </c>
    </row>
    <row r="2489" spans="9:17" x14ac:dyDescent="0.25">
      <c r="I2489" s="9"/>
      <c r="N2489" s="8" t="str">
        <f>_xlfn.IFNA(VLOOKUP(C2489,'Points and Classes'!D:E,2,FALSE),"")</f>
        <v/>
      </c>
      <c r="O2489" s="8">
        <v>20</v>
      </c>
      <c r="P2489" s="8">
        <f>_xlfn.IFNA(VLOOKUP(N2489&amp;G2489,'By Class Overall'!A:F,6,FALSE),0)</f>
        <v>0</v>
      </c>
      <c r="Q2489" s="8">
        <f>_xlfn.IFNA(VLOOKUP(N2489&amp;G2489,'By Class Overall'!A:G,7,FALSE),0)</f>
        <v>0</v>
      </c>
    </row>
    <row r="2490" spans="9:17" x14ac:dyDescent="0.25">
      <c r="I2490" s="9"/>
      <c r="J2490" s="9"/>
      <c r="N2490" s="8" t="str">
        <f>_xlfn.IFNA(VLOOKUP(C2490,'Points and Classes'!D:E,2,FALSE),"")</f>
        <v/>
      </c>
      <c r="O2490" s="8">
        <v>18</v>
      </c>
      <c r="P2490" s="8">
        <f>_xlfn.IFNA(VLOOKUP(N2490&amp;G2490,'By Class Overall'!A:F,6,FALSE),0)</f>
        <v>0</v>
      </c>
      <c r="Q2490" s="8">
        <f>_xlfn.IFNA(VLOOKUP(N2490&amp;G2490,'By Class Overall'!A:G,7,FALSE),0)</f>
        <v>0</v>
      </c>
    </row>
    <row r="2491" spans="9:17" x14ac:dyDescent="0.25">
      <c r="I2491" s="9"/>
      <c r="J2491" s="9"/>
      <c r="N2491" s="8" t="str">
        <f>_xlfn.IFNA(VLOOKUP(C2491,'Points and Classes'!D:E,2,FALSE),"")</f>
        <v/>
      </c>
      <c r="O2491" s="8">
        <v>16</v>
      </c>
      <c r="P2491" s="8">
        <f>_xlfn.IFNA(VLOOKUP(N2491&amp;G2491,'By Class Overall'!A:F,6,FALSE),0)</f>
        <v>0</v>
      </c>
      <c r="Q2491" s="8">
        <f>_xlfn.IFNA(VLOOKUP(N2491&amp;G2491,'By Class Overall'!A:G,7,FALSE),0)</f>
        <v>0</v>
      </c>
    </row>
    <row r="2492" spans="9:17" x14ac:dyDescent="0.25">
      <c r="I2492" s="9"/>
      <c r="J2492" s="9"/>
      <c r="N2492" s="8" t="str">
        <f>_xlfn.IFNA(VLOOKUP(C2492,'Points and Classes'!D:E,2,FALSE),"")</f>
        <v/>
      </c>
      <c r="O2492" s="8">
        <v>14</v>
      </c>
      <c r="P2492" s="8">
        <f>_xlfn.IFNA(VLOOKUP(N2492&amp;G2492,'By Class Overall'!A:F,6,FALSE),0)</f>
        <v>0</v>
      </c>
      <c r="Q2492" s="8">
        <f>_xlfn.IFNA(VLOOKUP(N2492&amp;G2492,'By Class Overall'!A:G,7,FALSE),0)</f>
        <v>0</v>
      </c>
    </row>
    <row r="2493" spans="9:17" x14ac:dyDescent="0.25">
      <c r="I2493" s="9"/>
      <c r="N2493" s="8" t="str">
        <f>_xlfn.IFNA(VLOOKUP(C2493,'Points and Classes'!D:E,2,FALSE),"")</f>
        <v/>
      </c>
      <c r="O2493" s="8">
        <v>12</v>
      </c>
      <c r="P2493" s="8">
        <f>_xlfn.IFNA(VLOOKUP(N2493&amp;G2493,'By Class Overall'!A:F,6,FALSE),0)</f>
        <v>0</v>
      </c>
      <c r="Q2493" s="8">
        <f>_xlfn.IFNA(VLOOKUP(N2493&amp;G2493,'By Class Overall'!A:G,7,FALSE),0)</f>
        <v>0</v>
      </c>
    </row>
    <row r="2494" spans="9:17" x14ac:dyDescent="0.25">
      <c r="N2494" s="8" t="str">
        <f>_xlfn.IFNA(VLOOKUP(C2494,'Points and Classes'!D:E,2,FALSE),"")</f>
        <v/>
      </c>
      <c r="O2494" s="8">
        <v>0</v>
      </c>
      <c r="P2494" s="8">
        <f>_xlfn.IFNA(VLOOKUP(N2494&amp;G2494,'By Class Overall'!A:F,6,FALSE),0)</f>
        <v>0</v>
      </c>
      <c r="Q2494" s="8">
        <f>_xlfn.IFNA(VLOOKUP(N2494&amp;G2494,'By Class Overall'!A:G,7,FALSE),0)</f>
        <v>0</v>
      </c>
    </row>
    <row r="2495" spans="9:17" x14ac:dyDescent="0.25">
      <c r="N2495" s="8" t="str">
        <f>_xlfn.IFNA(VLOOKUP(C2495,'Points and Classes'!D:E,2,FALSE),"")</f>
        <v/>
      </c>
      <c r="O2495" s="8">
        <v>0</v>
      </c>
      <c r="P2495" s="8">
        <f>_xlfn.IFNA(VLOOKUP(N2495&amp;G2495,'By Class Overall'!A:F,6,FALSE),0)</f>
        <v>0</v>
      </c>
      <c r="Q2495" s="8">
        <f>_xlfn.IFNA(VLOOKUP(N2495&amp;G2495,'By Class Overall'!A:G,7,FALSE),0)</f>
        <v>0</v>
      </c>
    </row>
    <row r="2496" spans="9:17" x14ac:dyDescent="0.25">
      <c r="N2496" s="8" t="str">
        <f>_xlfn.IFNA(VLOOKUP(C2496,'Points and Classes'!D:E,2,FALSE),"")</f>
        <v/>
      </c>
      <c r="O2496" s="8">
        <v>0</v>
      </c>
      <c r="P2496" s="8">
        <f>_xlfn.IFNA(VLOOKUP(N2496&amp;G2496,'By Class Overall'!A:F,6,FALSE),0)</f>
        <v>0</v>
      </c>
      <c r="Q2496" s="8">
        <f>_xlfn.IFNA(VLOOKUP(N2496&amp;G2496,'By Class Overall'!A:G,7,FALSE),0)</f>
        <v>0</v>
      </c>
    </row>
    <row r="2497" spans="9:17" x14ac:dyDescent="0.25">
      <c r="N2497" s="8" t="str">
        <f>_xlfn.IFNA(VLOOKUP(C2497,'Points and Classes'!D:E,2,FALSE),"")</f>
        <v/>
      </c>
      <c r="O2497" s="8">
        <v>0</v>
      </c>
      <c r="P2497" s="8">
        <f>_xlfn.IFNA(VLOOKUP(N2497&amp;G2497,'By Class Overall'!A:F,6,FALSE),0)</f>
        <v>0</v>
      </c>
      <c r="Q2497" s="8">
        <f>_xlfn.IFNA(VLOOKUP(N2497&amp;G2497,'By Class Overall'!A:G,7,FALSE),0)</f>
        <v>0</v>
      </c>
    </row>
    <row r="2498" spans="9:17" x14ac:dyDescent="0.25">
      <c r="N2498" s="8" t="str">
        <f>_xlfn.IFNA(VLOOKUP(C2498,'Points and Classes'!D:E,2,FALSE),"")</f>
        <v/>
      </c>
      <c r="O2498" s="8">
        <v>0</v>
      </c>
      <c r="P2498" s="8">
        <f>_xlfn.IFNA(VLOOKUP(N2498&amp;G2498,'By Class Overall'!A:F,6,FALSE),0)</f>
        <v>0</v>
      </c>
      <c r="Q2498" s="8">
        <f>_xlfn.IFNA(VLOOKUP(N2498&amp;G2498,'By Class Overall'!A:G,7,FALSE),0)</f>
        <v>0</v>
      </c>
    </row>
    <row r="2499" spans="9:17" x14ac:dyDescent="0.25">
      <c r="N2499" s="8" t="str">
        <f>_xlfn.IFNA(VLOOKUP(C2499,'Points and Classes'!D:E,2,FALSE),"")</f>
        <v/>
      </c>
      <c r="O2499" s="8">
        <v>0</v>
      </c>
      <c r="P2499" s="8">
        <f>_xlfn.IFNA(VLOOKUP(N2499&amp;G2499,'By Class Overall'!A:F,6,FALSE),0)</f>
        <v>0</v>
      </c>
      <c r="Q2499" s="8">
        <f>_xlfn.IFNA(VLOOKUP(N2499&amp;G2499,'By Class Overall'!A:G,7,FALSE),0)</f>
        <v>0</v>
      </c>
    </row>
    <row r="2500" spans="9:17" x14ac:dyDescent="0.25">
      <c r="N2500" s="8" t="str">
        <f>_xlfn.IFNA(VLOOKUP(C2500,'Points and Classes'!D:E,2,FALSE),"")</f>
        <v/>
      </c>
      <c r="O2500" s="8">
        <v>0</v>
      </c>
      <c r="P2500" s="8">
        <f>_xlfn.IFNA(VLOOKUP(N2500&amp;G2500,'By Class Overall'!A:F,6,FALSE),0)</f>
        <v>0</v>
      </c>
      <c r="Q2500" s="8">
        <f>_xlfn.IFNA(VLOOKUP(N2500&amp;G2500,'By Class Overall'!A:G,7,FALSE),0)</f>
        <v>0</v>
      </c>
    </row>
    <row r="2501" spans="9:17" x14ac:dyDescent="0.25">
      <c r="N2501" s="8" t="str">
        <f>_xlfn.IFNA(VLOOKUP(C2501,'Points and Classes'!D:E,2,FALSE),"")</f>
        <v/>
      </c>
      <c r="O2501" s="8">
        <v>0</v>
      </c>
      <c r="P2501" s="8">
        <f>_xlfn.IFNA(VLOOKUP(N2501&amp;G2501,'By Class Overall'!A:F,6,FALSE),0)</f>
        <v>0</v>
      </c>
      <c r="Q2501" s="8">
        <f>_xlfn.IFNA(VLOOKUP(N2501&amp;G2501,'By Class Overall'!A:G,7,FALSE),0)</f>
        <v>0</v>
      </c>
    </row>
    <row r="2502" spans="9:17" x14ac:dyDescent="0.25">
      <c r="N2502" s="8" t="str">
        <f>_xlfn.IFNA(VLOOKUP(C2502,'Points and Classes'!D:E,2,FALSE),"")</f>
        <v/>
      </c>
      <c r="O2502" s="8">
        <v>0</v>
      </c>
      <c r="P2502" s="8">
        <f>_xlfn.IFNA(VLOOKUP(N2502&amp;G2502,'By Class Overall'!A:F,6,FALSE),0)</f>
        <v>0</v>
      </c>
      <c r="Q2502" s="8">
        <f>_xlfn.IFNA(VLOOKUP(N2502&amp;G2502,'By Class Overall'!A:G,7,FALSE),0)</f>
        <v>0</v>
      </c>
    </row>
    <row r="2503" spans="9:17" x14ac:dyDescent="0.25">
      <c r="N2503" s="8" t="str">
        <f>_xlfn.IFNA(VLOOKUP(C2503,'Points and Classes'!D:E,2,FALSE),"")</f>
        <v/>
      </c>
      <c r="O2503" s="8">
        <v>0</v>
      </c>
      <c r="P2503" s="8">
        <f>_xlfn.IFNA(VLOOKUP(N2503&amp;G2503,'By Class Overall'!A:F,6,FALSE),0)</f>
        <v>0</v>
      </c>
      <c r="Q2503" s="8">
        <f>_xlfn.IFNA(VLOOKUP(N2503&amp;G2503,'By Class Overall'!A:G,7,FALSE),0)</f>
        <v>0</v>
      </c>
    </row>
    <row r="2504" spans="9:17" x14ac:dyDescent="0.25">
      <c r="I2504" s="9"/>
      <c r="N2504" s="8" t="str">
        <f>_xlfn.IFNA(VLOOKUP(C2504,'Points and Classes'!D:E,2,FALSE),"")</f>
        <v/>
      </c>
      <c r="O2504" s="8">
        <v>50</v>
      </c>
      <c r="P2504" s="8">
        <f>_xlfn.IFNA(VLOOKUP(N2504&amp;G2504,'By Class Overall'!A:F,6,FALSE),0)</f>
        <v>0</v>
      </c>
      <c r="Q2504" s="8">
        <f>_xlfn.IFNA(VLOOKUP(N2504&amp;G2504,'By Class Overall'!A:G,7,FALSE),0)</f>
        <v>0</v>
      </c>
    </row>
    <row r="2505" spans="9:17" x14ac:dyDescent="0.25">
      <c r="I2505" s="9"/>
      <c r="N2505" s="8" t="str">
        <f>_xlfn.IFNA(VLOOKUP(C2505,'Points and Classes'!D:E,2,FALSE),"")</f>
        <v/>
      </c>
      <c r="O2505" s="8">
        <v>40</v>
      </c>
      <c r="P2505" s="8">
        <f>_xlfn.IFNA(VLOOKUP(N2505&amp;G2505,'By Class Overall'!A:F,6,FALSE),0)</f>
        <v>0</v>
      </c>
      <c r="Q2505" s="8">
        <f>_xlfn.IFNA(VLOOKUP(N2505&amp;G2505,'By Class Overall'!A:G,7,FALSE),0)</f>
        <v>0</v>
      </c>
    </row>
    <row r="2506" spans="9:17" x14ac:dyDescent="0.25">
      <c r="I2506" s="9"/>
      <c r="N2506" s="8" t="str">
        <f>_xlfn.IFNA(VLOOKUP(C2506,'Points and Classes'!D:E,2,FALSE),"")</f>
        <v/>
      </c>
      <c r="O2506" s="8">
        <v>32</v>
      </c>
      <c r="P2506" s="8">
        <f>_xlfn.IFNA(VLOOKUP(N2506&amp;G2506,'By Class Overall'!A:F,6,FALSE),0)</f>
        <v>0</v>
      </c>
      <c r="Q2506" s="8">
        <f>_xlfn.IFNA(VLOOKUP(N2506&amp;G2506,'By Class Overall'!A:G,7,FALSE),0)</f>
        <v>0</v>
      </c>
    </row>
    <row r="2507" spans="9:17" x14ac:dyDescent="0.25">
      <c r="I2507" s="9"/>
      <c r="N2507" s="8" t="str">
        <f>_xlfn.IFNA(VLOOKUP(C2507,'Points and Classes'!D:E,2,FALSE),"")</f>
        <v/>
      </c>
      <c r="O2507" s="8">
        <v>26</v>
      </c>
      <c r="P2507" s="8">
        <f>_xlfn.IFNA(VLOOKUP(N2507&amp;G2507,'By Class Overall'!A:F,6,FALSE),0)</f>
        <v>0</v>
      </c>
      <c r="Q2507" s="8">
        <f>_xlfn.IFNA(VLOOKUP(N2507&amp;G2507,'By Class Overall'!A:G,7,FALSE),0)</f>
        <v>0</v>
      </c>
    </row>
    <row r="2508" spans="9:17" x14ac:dyDescent="0.25">
      <c r="I2508" s="9"/>
      <c r="N2508" s="8" t="str">
        <f>_xlfn.IFNA(VLOOKUP(C2508,'Points and Classes'!D:E,2,FALSE),"")</f>
        <v/>
      </c>
      <c r="O2508" s="8">
        <v>22</v>
      </c>
      <c r="P2508" s="8">
        <f>_xlfn.IFNA(VLOOKUP(N2508&amp;G2508,'By Class Overall'!A:F,6,FALSE),0)</f>
        <v>0</v>
      </c>
      <c r="Q2508" s="8">
        <f>_xlfn.IFNA(VLOOKUP(N2508&amp;G2508,'By Class Overall'!A:G,7,FALSE),0)</f>
        <v>0</v>
      </c>
    </row>
    <row r="2509" spans="9:17" x14ac:dyDescent="0.25">
      <c r="I2509" s="9"/>
      <c r="N2509" s="8" t="str">
        <f>_xlfn.IFNA(VLOOKUP(C2509,'Points and Classes'!D:E,2,FALSE),"")</f>
        <v/>
      </c>
      <c r="O2509" s="8">
        <v>20</v>
      </c>
      <c r="P2509" s="8">
        <f>_xlfn.IFNA(VLOOKUP(N2509&amp;G2509,'By Class Overall'!A:F,6,FALSE),0)</f>
        <v>0</v>
      </c>
      <c r="Q2509" s="8">
        <f>_xlfn.IFNA(VLOOKUP(N2509&amp;G2509,'By Class Overall'!A:G,7,FALSE),0)</f>
        <v>0</v>
      </c>
    </row>
    <row r="2510" spans="9:17" x14ac:dyDescent="0.25">
      <c r="I2510" s="9"/>
      <c r="N2510" s="8" t="str">
        <f>_xlfn.IFNA(VLOOKUP(C2510,'Points and Classes'!D:E,2,FALSE),"")</f>
        <v/>
      </c>
      <c r="O2510" s="8">
        <v>18</v>
      </c>
      <c r="P2510" s="8">
        <f>_xlfn.IFNA(VLOOKUP(N2510&amp;G2510,'By Class Overall'!A:F,6,FALSE),0)</f>
        <v>0</v>
      </c>
      <c r="Q2510" s="8">
        <f>_xlfn.IFNA(VLOOKUP(N2510&amp;G2510,'By Class Overall'!A:G,7,FALSE),0)</f>
        <v>0</v>
      </c>
    </row>
    <row r="2511" spans="9:17" x14ac:dyDescent="0.25">
      <c r="I2511" s="9"/>
      <c r="J2511" s="9"/>
      <c r="K2511" s="9"/>
      <c r="N2511" s="8" t="str">
        <f>_xlfn.IFNA(VLOOKUP(C2511,'Points and Classes'!D:E,2,FALSE),"")</f>
        <v/>
      </c>
      <c r="O2511" s="8">
        <v>16</v>
      </c>
      <c r="P2511" s="8">
        <f>_xlfn.IFNA(VLOOKUP(N2511&amp;G2511,'By Class Overall'!A:F,6,FALSE),0)</f>
        <v>0</v>
      </c>
      <c r="Q2511" s="8">
        <f>_xlfn.IFNA(VLOOKUP(N2511&amp;G2511,'By Class Overall'!A:G,7,FALSE),0)</f>
        <v>0</v>
      </c>
    </row>
    <row r="2512" spans="9:17" x14ac:dyDescent="0.25">
      <c r="N2512" s="8" t="str">
        <f>_xlfn.IFNA(VLOOKUP(C2512,'Points and Classes'!D:E,2,FALSE),"")</f>
        <v/>
      </c>
      <c r="O2512" s="8">
        <v>0</v>
      </c>
      <c r="P2512" s="8">
        <f>_xlfn.IFNA(VLOOKUP(N2512&amp;G2512,'By Class Overall'!A:F,6,FALSE),0)</f>
        <v>0</v>
      </c>
      <c r="Q2512" s="8">
        <f>_xlfn.IFNA(VLOOKUP(N2512&amp;G2512,'By Class Overall'!A:G,7,FALSE),0)</f>
        <v>0</v>
      </c>
    </row>
    <row r="2513" spans="9:17" x14ac:dyDescent="0.25">
      <c r="N2513" s="8" t="str">
        <f>_xlfn.IFNA(VLOOKUP(C2513,'Points and Classes'!D:E,2,FALSE),"")</f>
        <v/>
      </c>
      <c r="O2513" s="8">
        <v>0</v>
      </c>
      <c r="P2513" s="8">
        <f>_xlfn.IFNA(VLOOKUP(N2513&amp;G2513,'By Class Overall'!A:F,6,FALSE),0)</f>
        <v>0</v>
      </c>
      <c r="Q2513" s="8">
        <f>_xlfn.IFNA(VLOOKUP(N2513&amp;G2513,'By Class Overall'!A:G,7,FALSE),0)</f>
        <v>0</v>
      </c>
    </row>
    <row r="2514" spans="9:17" x14ac:dyDescent="0.25">
      <c r="N2514" s="8" t="str">
        <f>_xlfn.IFNA(VLOOKUP(C2514,'Points and Classes'!D:E,2,FALSE),"")</f>
        <v/>
      </c>
      <c r="O2514" s="8">
        <v>0</v>
      </c>
      <c r="P2514" s="8">
        <f>_xlfn.IFNA(VLOOKUP(N2514&amp;G2514,'By Class Overall'!A:F,6,FALSE),0)</f>
        <v>0</v>
      </c>
      <c r="Q2514" s="8">
        <f>_xlfn.IFNA(VLOOKUP(N2514&amp;G2514,'By Class Overall'!A:G,7,FALSE),0)</f>
        <v>0</v>
      </c>
    </row>
    <row r="2515" spans="9:17" x14ac:dyDescent="0.25">
      <c r="N2515" s="8" t="str">
        <f>_xlfn.IFNA(VLOOKUP(C2515,'Points and Classes'!D:E,2,FALSE),"")</f>
        <v/>
      </c>
      <c r="O2515" s="8">
        <v>0</v>
      </c>
      <c r="P2515" s="8">
        <f>_xlfn.IFNA(VLOOKUP(N2515&amp;G2515,'By Class Overall'!A:F,6,FALSE),0)</f>
        <v>0</v>
      </c>
      <c r="Q2515" s="8">
        <f>_xlfn.IFNA(VLOOKUP(N2515&amp;G2515,'By Class Overall'!A:G,7,FALSE),0)</f>
        <v>0</v>
      </c>
    </row>
    <row r="2516" spans="9:17" x14ac:dyDescent="0.25">
      <c r="N2516" s="8" t="str">
        <f>_xlfn.IFNA(VLOOKUP(C2516,'Points and Classes'!D:E,2,FALSE),"")</f>
        <v/>
      </c>
      <c r="O2516" s="8">
        <v>0</v>
      </c>
      <c r="P2516" s="8">
        <f>_xlfn.IFNA(VLOOKUP(N2516&amp;G2516,'By Class Overall'!A:F,6,FALSE),0)</f>
        <v>0</v>
      </c>
      <c r="Q2516" s="8">
        <f>_xlfn.IFNA(VLOOKUP(N2516&amp;G2516,'By Class Overall'!A:G,7,FALSE),0)</f>
        <v>0</v>
      </c>
    </row>
    <row r="2517" spans="9:17" x14ac:dyDescent="0.25">
      <c r="N2517" s="8" t="str">
        <f>_xlfn.IFNA(VLOOKUP(C2517,'Points and Classes'!D:E,2,FALSE),"")</f>
        <v/>
      </c>
      <c r="O2517" s="8">
        <v>0</v>
      </c>
      <c r="P2517" s="8">
        <f>_xlfn.IFNA(VLOOKUP(N2517&amp;G2517,'By Class Overall'!A:F,6,FALSE),0)</f>
        <v>0</v>
      </c>
      <c r="Q2517" s="8">
        <f>_xlfn.IFNA(VLOOKUP(N2517&amp;G2517,'By Class Overall'!A:G,7,FALSE),0)</f>
        <v>0</v>
      </c>
    </row>
    <row r="2518" spans="9:17" x14ac:dyDescent="0.25">
      <c r="N2518" s="8" t="str">
        <f>_xlfn.IFNA(VLOOKUP(C2518,'Points and Classes'!D:E,2,FALSE),"")</f>
        <v/>
      </c>
      <c r="O2518" s="8">
        <v>0</v>
      </c>
      <c r="P2518" s="8">
        <f>_xlfn.IFNA(VLOOKUP(N2518&amp;G2518,'By Class Overall'!A:F,6,FALSE),0)</f>
        <v>0</v>
      </c>
      <c r="Q2518" s="8">
        <f>_xlfn.IFNA(VLOOKUP(N2518&amp;G2518,'By Class Overall'!A:G,7,FALSE),0)</f>
        <v>0</v>
      </c>
    </row>
    <row r="2519" spans="9:17" x14ac:dyDescent="0.25">
      <c r="N2519" s="8" t="str">
        <f>_xlfn.IFNA(VLOOKUP(C2519,'Points and Classes'!D:E,2,FALSE),"")</f>
        <v/>
      </c>
      <c r="O2519" s="8">
        <v>0</v>
      </c>
      <c r="P2519" s="8">
        <f>_xlfn.IFNA(VLOOKUP(N2519&amp;G2519,'By Class Overall'!A:F,6,FALSE),0)</f>
        <v>0</v>
      </c>
      <c r="Q2519" s="8">
        <f>_xlfn.IFNA(VLOOKUP(N2519&amp;G2519,'By Class Overall'!A:G,7,FALSE),0)</f>
        <v>0</v>
      </c>
    </row>
    <row r="2520" spans="9:17" x14ac:dyDescent="0.25">
      <c r="N2520" s="8" t="str">
        <f>_xlfn.IFNA(VLOOKUP(C2520,'Points and Classes'!D:E,2,FALSE),"")</f>
        <v/>
      </c>
      <c r="O2520" s="8">
        <v>0</v>
      </c>
      <c r="P2520" s="8">
        <f>_xlfn.IFNA(VLOOKUP(N2520&amp;G2520,'By Class Overall'!A:F,6,FALSE),0)</f>
        <v>0</v>
      </c>
      <c r="Q2520" s="8">
        <f>_xlfn.IFNA(VLOOKUP(N2520&amp;G2520,'By Class Overall'!A:G,7,FALSE),0)</f>
        <v>0</v>
      </c>
    </row>
    <row r="2521" spans="9:17" x14ac:dyDescent="0.25">
      <c r="N2521" s="8" t="str">
        <f>_xlfn.IFNA(VLOOKUP(C2521,'Points and Classes'!D:E,2,FALSE),"")</f>
        <v/>
      </c>
      <c r="O2521" s="8">
        <v>0</v>
      </c>
      <c r="P2521" s="8">
        <f>_xlfn.IFNA(VLOOKUP(N2521&amp;G2521,'By Class Overall'!A:F,6,FALSE),0)</f>
        <v>0</v>
      </c>
      <c r="Q2521" s="8">
        <f>_xlfn.IFNA(VLOOKUP(N2521&amp;G2521,'By Class Overall'!A:G,7,FALSE),0)</f>
        <v>0</v>
      </c>
    </row>
    <row r="2522" spans="9:17" x14ac:dyDescent="0.25">
      <c r="N2522" s="8" t="str">
        <f>_xlfn.IFNA(VLOOKUP(C2522,'Points and Classes'!D:E,2,FALSE),"")</f>
        <v/>
      </c>
      <c r="O2522" s="8">
        <v>0</v>
      </c>
      <c r="P2522" s="8">
        <f>_xlfn.IFNA(VLOOKUP(N2522&amp;G2522,'By Class Overall'!A:F,6,FALSE),0)</f>
        <v>0</v>
      </c>
      <c r="Q2522" s="8">
        <f>_xlfn.IFNA(VLOOKUP(N2522&amp;G2522,'By Class Overall'!A:G,7,FALSE),0)</f>
        <v>0</v>
      </c>
    </row>
    <row r="2523" spans="9:17" x14ac:dyDescent="0.25">
      <c r="N2523" s="8" t="str">
        <f>_xlfn.IFNA(VLOOKUP(C2523,'Points and Classes'!D:E,2,FALSE),"")</f>
        <v/>
      </c>
      <c r="O2523" s="8">
        <v>0</v>
      </c>
      <c r="P2523" s="8">
        <f>_xlfn.IFNA(VLOOKUP(N2523&amp;G2523,'By Class Overall'!A:F,6,FALSE),0)</f>
        <v>0</v>
      </c>
      <c r="Q2523" s="8">
        <f>_xlfn.IFNA(VLOOKUP(N2523&amp;G2523,'By Class Overall'!A:G,7,FALSE),0)</f>
        <v>0</v>
      </c>
    </row>
    <row r="2524" spans="9:17" x14ac:dyDescent="0.25">
      <c r="I2524" s="9"/>
      <c r="N2524" s="8" t="str">
        <f>_xlfn.IFNA(VLOOKUP(C2524,'Points and Classes'!D:E,2,FALSE),"")</f>
        <v/>
      </c>
      <c r="O2524" s="8">
        <v>50</v>
      </c>
      <c r="P2524" s="8">
        <f>_xlfn.IFNA(VLOOKUP(N2524&amp;G2524,'By Class Overall'!A:F,6,FALSE),0)</f>
        <v>0</v>
      </c>
      <c r="Q2524" s="8">
        <f>_xlfn.IFNA(VLOOKUP(N2524&amp;G2524,'By Class Overall'!A:G,7,FALSE),0)</f>
        <v>0</v>
      </c>
    </row>
    <row r="2525" spans="9:17" x14ac:dyDescent="0.25">
      <c r="I2525" s="9"/>
      <c r="N2525" s="8" t="str">
        <f>_xlfn.IFNA(VLOOKUP(C2525,'Points and Classes'!D:E,2,FALSE),"")</f>
        <v/>
      </c>
      <c r="O2525" s="8">
        <v>40</v>
      </c>
      <c r="P2525" s="8">
        <f>_xlfn.IFNA(VLOOKUP(N2525&amp;G2525,'By Class Overall'!A:F,6,FALSE),0)</f>
        <v>0</v>
      </c>
      <c r="Q2525" s="8">
        <f>_xlfn.IFNA(VLOOKUP(N2525&amp;G2525,'By Class Overall'!A:G,7,FALSE),0)</f>
        <v>0</v>
      </c>
    </row>
    <row r="2526" spans="9:17" x14ac:dyDescent="0.25">
      <c r="I2526" s="9"/>
      <c r="J2526" s="9"/>
      <c r="K2526" s="9"/>
      <c r="N2526" s="8" t="str">
        <f>_xlfn.IFNA(VLOOKUP(C2526,'Points and Classes'!D:E,2,FALSE),"")</f>
        <v/>
      </c>
      <c r="O2526" s="8">
        <v>32</v>
      </c>
      <c r="P2526" s="8">
        <f>_xlfn.IFNA(VLOOKUP(N2526&amp;G2526,'By Class Overall'!A:F,6,FALSE),0)</f>
        <v>0</v>
      </c>
      <c r="Q2526" s="8">
        <f>_xlfn.IFNA(VLOOKUP(N2526&amp;G2526,'By Class Overall'!A:G,7,FALSE),0)</f>
        <v>0</v>
      </c>
    </row>
    <row r="2527" spans="9:17" x14ac:dyDescent="0.25">
      <c r="I2527" s="9"/>
      <c r="N2527" s="8" t="str">
        <f>_xlfn.IFNA(VLOOKUP(C2527,'Points and Classes'!D:E,2,FALSE),"")</f>
        <v/>
      </c>
      <c r="O2527" s="8">
        <v>26</v>
      </c>
      <c r="P2527" s="8">
        <f>_xlfn.IFNA(VLOOKUP(N2527&amp;G2527,'By Class Overall'!A:F,6,FALSE),0)</f>
        <v>0</v>
      </c>
      <c r="Q2527" s="8">
        <f>_xlfn.IFNA(VLOOKUP(N2527&amp;G2527,'By Class Overall'!A:G,7,FALSE),0)</f>
        <v>0</v>
      </c>
    </row>
    <row r="2528" spans="9:17" x14ac:dyDescent="0.25">
      <c r="N2528" s="8" t="str">
        <f>_xlfn.IFNA(VLOOKUP(C2528,'Points and Classes'!D:E,2,FALSE),"")</f>
        <v/>
      </c>
      <c r="O2528" s="8">
        <v>0</v>
      </c>
      <c r="P2528" s="8">
        <f>_xlfn.IFNA(VLOOKUP(N2528&amp;G2528,'By Class Overall'!A:F,6,FALSE),0)</f>
        <v>0</v>
      </c>
      <c r="Q2528" s="8">
        <f>_xlfn.IFNA(VLOOKUP(N2528&amp;G2528,'By Class Overall'!A:G,7,FALSE),0)</f>
        <v>0</v>
      </c>
    </row>
    <row r="2529" spans="9:17" x14ac:dyDescent="0.25">
      <c r="N2529" s="8" t="str">
        <f>_xlfn.IFNA(VLOOKUP(C2529,'Points and Classes'!D:E,2,FALSE),"")</f>
        <v/>
      </c>
      <c r="O2529" s="8">
        <v>0</v>
      </c>
      <c r="P2529" s="8">
        <f>_xlfn.IFNA(VLOOKUP(N2529&amp;G2529,'By Class Overall'!A:F,6,FALSE),0)</f>
        <v>0</v>
      </c>
      <c r="Q2529" s="8">
        <f>_xlfn.IFNA(VLOOKUP(N2529&amp;G2529,'By Class Overall'!A:G,7,FALSE),0)</f>
        <v>0</v>
      </c>
    </row>
    <row r="2530" spans="9:17" x14ac:dyDescent="0.25">
      <c r="N2530" s="8" t="str">
        <f>_xlfn.IFNA(VLOOKUP(C2530,'Points and Classes'!D:E,2,FALSE),"")</f>
        <v/>
      </c>
      <c r="O2530" s="8">
        <v>0</v>
      </c>
      <c r="P2530" s="8">
        <f>_xlfn.IFNA(VLOOKUP(N2530&amp;G2530,'By Class Overall'!A:F,6,FALSE),0)</f>
        <v>0</v>
      </c>
      <c r="Q2530" s="8">
        <f>_xlfn.IFNA(VLOOKUP(N2530&amp;G2530,'By Class Overall'!A:G,7,FALSE),0)</f>
        <v>0</v>
      </c>
    </row>
    <row r="2531" spans="9:17" x14ac:dyDescent="0.25">
      <c r="N2531" s="8" t="str">
        <f>_xlfn.IFNA(VLOOKUP(C2531,'Points and Classes'!D:E,2,FALSE),"")</f>
        <v/>
      </c>
      <c r="O2531" s="8">
        <v>0</v>
      </c>
      <c r="P2531" s="8">
        <f>_xlfn.IFNA(VLOOKUP(N2531&amp;G2531,'By Class Overall'!A:F,6,FALSE),0)</f>
        <v>0</v>
      </c>
      <c r="Q2531" s="8">
        <f>_xlfn.IFNA(VLOOKUP(N2531&amp;G2531,'By Class Overall'!A:G,7,FALSE),0)</f>
        <v>0</v>
      </c>
    </row>
    <row r="2532" spans="9:17" x14ac:dyDescent="0.25">
      <c r="N2532" s="8" t="str">
        <f>_xlfn.IFNA(VLOOKUP(C2532,'Points and Classes'!D:E,2,FALSE),"")</f>
        <v/>
      </c>
      <c r="O2532" s="8">
        <v>0</v>
      </c>
      <c r="P2532" s="8">
        <f>_xlfn.IFNA(VLOOKUP(N2532&amp;G2532,'By Class Overall'!A:F,6,FALSE),0)</f>
        <v>0</v>
      </c>
      <c r="Q2532" s="8">
        <f>_xlfn.IFNA(VLOOKUP(N2532&amp;G2532,'By Class Overall'!A:G,7,FALSE),0)</f>
        <v>0</v>
      </c>
    </row>
    <row r="2533" spans="9:17" x14ac:dyDescent="0.25">
      <c r="N2533" s="8" t="str">
        <f>_xlfn.IFNA(VLOOKUP(C2533,'Points and Classes'!D:E,2,FALSE),"")</f>
        <v/>
      </c>
      <c r="O2533" s="8">
        <v>0</v>
      </c>
      <c r="P2533" s="8">
        <f>_xlfn.IFNA(VLOOKUP(N2533&amp;G2533,'By Class Overall'!A:F,6,FALSE),0)</f>
        <v>0</v>
      </c>
      <c r="Q2533" s="8">
        <f>_xlfn.IFNA(VLOOKUP(N2533&amp;G2533,'By Class Overall'!A:G,7,FALSE),0)</f>
        <v>0</v>
      </c>
    </row>
    <row r="2534" spans="9:17" x14ac:dyDescent="0.25">
      <c r="N2534" s="8" t="str">
        <f>_xlfn.IFNA(VLOOKUP(C2534,'Points and Classes'!D:E,2,FALSE),"")</f>
        <v/>
      </c>
      <c r="O2534" s="8">
        <v>0</v>
      </c>
      <c r="P2534" s="8">
        <f>_xlfn.IFNA(VLOOKUP(N2534&amp;G2534,'By Class Overall'!A:F,6,FALSE),0)</f>
        <v>0</v>
      </c>
      <c r="Q2534" s="8">
        <f>_xlfn.IFNA(VLOOKUP(N2534&amp;G2534,'By Class Overall'!A:G,7,FALSE),0)</f>
        <v>0</v>
      </c>
    </row>
    <row r="2535" spans="9:17" x14ac:dyDescent="0.25">
      <c r="N2535" s="8" t="str">
        <f>_xlfn.IFNA(VLOOKUP(C2535,'Points and Classes'!D:E,2,FALSE),"")</f>
        <v/>
      </c>
      <c r="O2535" s="8">
        <v>0</v>
      </c>
      <c r="P2535" s="8">
        <f>_xlfn.IFNA(VLOOKUP(N2535&amp;G2535,'By Class Overall'!A:F,6,FALSE),0)</f>
        <v>0</v>
      </c>
      <c r="Q2535" s="8">
        <f>_xlfn.IFNA(VLOOKUP(N2535&amp;G2535,'By Class Overall'!A:G,7,FALSE),0)</f>
        <v>0</v>
      </c>
    </row>
    <row r="2536" spans="9:17" x14ac:dyDescent="0.25">
      <c r="N2536" s="8" t="str">
        <f>_xlfn.IFNA(VLOOKUP(C2536,'Points and Classes'!D:E,2,FALSE),"")</f>
        <v/>
      </c>
      <c r="O2536" s="8">
        <v>0</v>
      </c>
      <c r="P2536" s="8">
        <f>_xlfn.IFNA(VLOOKUP(N2536&amp;G2536,'By Class Overall'!A:F,6,FALSE),0)</f>
        <v>0</v>
      </c>
      <c r="Q2536" s="8">
        <f>_xlfn.IFNA(VLOOKUP(N2536&amp;G2536,'By Class Overall'!A:G,7,FALSE),0)</f>
        <v>0</v>
      </c>
    </row>
    <row r="2537" spans="9:17" x14ac:dyDescent="0.25">
      <c r="I2537" s="9"/>
      <c r="N2537" s="8" t="str">
        <f>_xlfn.IFNA(VLOOKUP(C2537,'Points and Classes'!D:E,2,FALSE),"")</f>
        <v/>
      </c>
      <c r="O2537" s="8">
        <v>50</v>
      </c>
      <c r="P2537" s="8">
        <f>_xlfn.IFNA(VLOOKUP(N2537&amp;G2537,'By Class Overall'!A:F,6,FALSE),0)</f>
        <v>0</v>
      </c>
      <c r="Q2537" s="8">
        <f>_xlfn.IFNA(VLOOKUP(N2537&amp;G2537,'By Class Overall'!A:G,7,FALSE),0)</f>
        <v>0</v>
      </c>
    </row>
    <row r="2538" spans="9:17" x14ac:dyDescent="0.25">
      <c r="I2538" s="9"/>
      <c r="N2538" s="8" t="str">
        <f>_xlfn.IFNA(VLOOKUP(C2538,'Points and Classes'!D:E,2,FALSE),"")</f>
        <v/>
      </c>
      <c r="O2538" s="8">
        <v>40</v>
      </c>
      <c r="P2538" s="8">
        <f>_xlfn.IFNA(VLOOKUP(N2538&amp;G2538,'By Class Overall'!A:F,6,FALSE),0)</f>
        <v>0</v>
      </c>
      <c r="Q2538" s="8">
        <f>_xlfn.IFNA(VLOOKUP(N2538&amp;G2538,'By Class Overall'!A:G,7,FALSE),0)</f>
        <v>0</v>
      </c>
    </row>
    <row r="2539" spans="9:17" x14ac:dyDescent="0.25">
      <c r="I2539" s="9"/>
      <c r="N2539" s="8" t="str">
        <f>_xlfn.IFNA(VLOOKUP(C2539,'Points and Classes'!D:E,2,FALSE),"")</f>
        <v/>
      </c>
      <c r="O2539" s="8">
        <v>32</v>
      </c>
      <c r="P2539" s="8">
        <f>_xlfn.IFNA(VLOOKUP(N2539&amp;G2539,'By Class Overall'!A:F,6,FALSE),0)</f>
        <v>0</v>
      </c>
      <c r="Q2539" s="8">
        <f>_xlfn.IFNA(VLOOKUP(N2539&amp;G2539,'By Class Overall'!A:G,7,FALSE),0)</f>
        <v>0</v>
      </c>
    </row>
    <row r="2540" spans="9:17" x14ac:dyDescent="0.25">
      <c r="I2540" s="9"/>
      <c r="N2540" s="8" t="str">
        <f>_xlfn.IFNA(VLOOKUP(C2540,'Points and Classes'!D:E,2,FALSE),"")</f>
        <v/>
      </c>
      <c r="O2540" s="8">
        <v>26</v>
      </c>
      <c r="P2540" s="8">
        <f>_xlfn.IFNA(VLOOKUP(N2540&amp;G2540,'By Class Overall'!A:F,6,FALSE),0)</f>
        <v>0</v>
      </c>
      <c r="Q2540" s="8">
        <f>_xlfn.IFNA(VLOOKUP(N2540&amp;G2540,'By Class Overall'!A:G,7,FALSE),0)</f>
        <v>0</v>
      </c>
    </row>
    <row r="2541" spans="9:17" x14ac:dyDescent="0.25">
      <c r="I2541" s="9"/>
      <c r="J2541" s="9"/>
      <c r="N2541" s="8" t="str">
        <f>_xlfn.IFNA(VLOOKUP(C2541,'Points and Classes'!D:E,2,FALSE),"")</f>
        <v/>
      </c>
      <c r="O2541" s="8">
        <v>22</v>
      </c>
      <c r="P2541" s="8">
        <f>_xlfn.IFNA(VLOOKUP(N2541&amp;G2541,'By Class Overall'!A:F,6,FALSE),0)</f>
        <v>0</v>
      </c>
      <c r="Q2541" s="8">
        <f>_xlfn.IFNA(VLOOKUP(N2541&amp;G2541,'By Class Overall'!A:G,7,FALSE),0)</f>
        <v>0</v>
      </c>
    </row>
    <row r="2542" spans="9:17" x14ac:dyDescent="0.25">
      <c r="I2542" s="9"/>
      <c r="N2542" s="8" t="str">
        <f>_xlfn.IFNA(VLOOKUP(C2542,'Points and Classes'!D:E,2,FALSE),"")</f>
        <v/>
      </c>
      <c r="O2542" s="8">
        <v>20</v>
      </c>
      <c r="P2542" s="8">
        <f>_xlfn.IFNA(VLOOKUP(N2542&amp;G2542,'By Class Overall'!A:F,6,FALSE),0)</f>
        <v>0</v>
      </c>
      <c r="Q2542" s="8">
        <f>_xlfn.IFNA(VLOOKUP(N2542&amp;G2542,'By Class Overall'!A:G,7,FALSE),0)</f>
        <v>0</v>
      </c>
    </row>
    <row r="2543" spans="9:17" x14ac:dyDescent="0.25">
      <c r="N2543" s="8" t="str">
        <f>_xlfn.IFNA(VLOOKUP(C2543,'Points and Classes'!D:E,2,FALSE),"")</f>
        <v/>
      </c>
      <c r="O2543" s="8">
        <v>0</v>
      </c>
      <c r="P2543" s="8">
        <f>_xlfn.IFNA(VLOOKUP(N2543&amp;G2543,'By Class Overall'!A:F,6,FALSE),0)</f>
        <v>0</v>
      </c>
      <c r="Q2543" s="8">
        <f>_xlfn.IFNA(VLOOKUP(N2543&amp;G2543,'By Class Overall'!A:G,7,FALSE),0)</f>
        <v>0</v>
      </c>
    </row>
    <row r="2544" spans="9:17" x14ac:dyDescent="0.25">
      <c r="N2544" s="8" t="str">
        <f>_xlfn.IFNA(VLOOKUP(C2544,'Points and Classes'!D:E,2,FALSE),"")</f>
        <v/>
      </c>
      <c r="O2544" s="8">
        <v>0</v>
      </c>
      <c r="P2544" s="8">
        <f>_xlfn.IFNA(VLOOKUP(N2544&amp;G2544,'By Class Overall'!A:F,6,FALSE),0)</f>
        <v>0</v>
      </c>
      <c r="Q2544" s="8">
        <f>_xlfn.IFNA(VLOOKUP(N2544&amp;G2544,'By Class Overall'!A:G,7,FALSE),0)</f>
        <v>0</v>
      </c>
    </row>
    <row r="2545" spans="9:17" x14ac:dyDescent="0.25">
      <c r="N2545" s="8" t="str">
        <f>_xlfn.IFNA(VLOOKUP(C2545,'Points and Classes'!D:E,2,FALSE),"")</f>
        <v/>
      </c>
      <c r="O2545" s="8">
        <v>0</v>
      </c>
      <c r="P2545" s="8">
        <f>_xlfn.IFNA(VLOOKUP(N2545&amp;G2545,'By Class Overall'!A:F,6,FALSE),0)</f>
        <v>0</v>
      </c>
      <c r="Q2545" s="8">
        <f>_xlfn.IFNA(VLOOKUP(N2545&amp;G2545,'By Class Overall'!A:G,7,FALSE),0)</f>
        <v>0</v>
      </c>
    </row>
    <row r="2546" spans="9:17" x14ac:dyDescent="0.25">
      <c r="N2546" s="8" t="str">
        <f>_xlfn.IFNA(VLOOKUP(C2546,'Points and Classes'!D:E,2,FALSE),"")</f>
        <v/>
      </c>
      <c r="O2546" s="8">
        <v>0</v>
      </c>
      <c r="P2546" s="8">
        <f>_xlfn.IFNA(VLOOKUP(N2546&amp;G2546,'By Class Overall'!A:F,6,FALSE),0)</f>
        <v>0</v>
      </c>
      <c r="Q2546" s="8">
        <f>_xlfn.IFNA(VLOOKUP(N2546&amp;G2546,'By Class Overall'!A:G,7,FALSE),0)</f>
        <v>0</v>
      </c>
    </row>
    <row r="2547" spans="9:17" x14ac:dyDescent="0.25">
      <c r="N2547" s="8" t="str">
        <f>_xlfn.IFNA(VLOOKUP(C2547,'Points and Classes'!D:E,2,FALSE),"")</f>
        <v/>
      </c>
      <c r="O2547" s="8">
        <v>0</v>
      </c>
      <c r="P2547" s="8">
        <f>_xlfn.IFNA(VLOOKUP(N2547&amp;G2547,'By Class Overall'!A:F,6,FALSE),0)</f>
        <v>0</v>
      </c>
      <c r="Q2547" s="8">
        <f>_xlfn.IFNA(VLOOKUP(N2547&amp;G2547,'By Class Overall'!A:G,7,FALSE),0)</f>
        <v>0</v>
      </c>
    </row>
    <row r="2548" spans="9:17" x14ac:dyDescent="0.25">
      <c r="N2548" s="8" t="str">
        <f>_xlfn.IFNA(VLOOKUP(C2548,'Points and Classes'!D:E,2,FALSE),"")</f>
        <v/>
      </c>
      <c r="O2548" s="8">
        <v>0</v>
      </c>
      <c r="P2548" s="8">
        <f>_xlfn.IFNA(VLOOKUP(N2548&amp;G2548,'By Class Overall'!A:F,6,FALSE),0)</f>
        <v>0</v>
      </c>
      <c r="Q2548" s="8">
        <f>_xlfn.IFNA(VLOOKUP(N2548&amp;G2548,'By Class Overall'!A:G,7,FALSE),0)</f>
        <v>0</v>
      </c>
    </row>
    <row r="2549" spans="9:17" x14ac:dyDescent="0.25">
      <c r="N2549" s="8" t="str">
        <f>_xlfn.IFNA(VLOOKUP(C2549,'Points and Classes'!D:E,2,FALSE),"")</f>
        <v/>
      </c>
      <c r="O2549" s="8">
        <v>0</v>
      </c>
      <c r="P2549" s="8">
        <f>_xlfn.IFNA(VLOOKUP(N2549&amp;G2549,'By Class Overall'!A:F,6,FALSE),0)</f>
        <v>0</v>
      </c>
      <c r="Q2549" s="8">
        <f>_xlfn.IFNA(VLOOKUP(N2549&amp;G2549,'By Class Overall'!A:G,7,FALSE),0)</f>
        <v>0</v>
      </c>
    </row>
    <row r="2550" spans="9:17" x14ac:dyDescent="0.25">
      <c r="N2550" s="8" t="str">
        <f>_xlfn.IFNA(VLOOKUP(C2550,'Points and Classes'!D:E,2,FALSE),"")</f>
        <v/>
      </c>
      <c r="O2550" s="8">
        <v>0</v>
      </c>
      <c r="P2550" s="8">
        <f>_xlfn.IFNA(VLOOKUP(N2550&amp;G2550,'By Class Overall'!A:F,6,FALSE),0)</f>
        <v>0</v>
      </c>
      <c r="Q2550" s="8">
        <f>_xlfn.IFNA(VLOOKUP(N2550&amp;G2550,'By Class Overall'!A:G,7,FALSE),0)</f>
        <v>0</v>
      </c>
    </row>
    <row r="2551" spans="9:17" x14ac:dyDescent="0.25">
      <c r="N2551" s="8" t="str">
        <f>_xlfn.IFNA(VLOOKUP(C2551,'Points and Classes'!D:E,2,FALSE),"")</f>
        <v/>
      </c>
      <c r="O2551" s="8">
        <v>0</v>
      </c>
      <c r="P2551" s="8">
        <f>_xlfn.IFNA(VLOOKUP(N2551&amp;G2551,'By Class Overall'!A:F,6,FALSE),0)</f>
        <v>0</v>
      </c>
      <c r="Q2551" s="8">
        <f>_xlfn.IFNA(VLOOKUP(N2551&amp;G2551,'By Class Overall'!A:G,7,FALSE),0)</f>
        <v>0</v>
      </c>
    </row>
    <row r="2552" spans="9:17" x14ac:dyDescent="0.25">
      <c r="N2552" s="8" t="str">
        <f>_xlfn.IFNA(VLOOKUP(C2552,'Points and Classes'!D:E,2,FALSE),"")</f>
        <v/>
      </c>
      <c r="O2552" s="8">
        <v>0</v>
      </c>
      <c r="P2552" s="8">
        <f>_xlfn.IFNA(VLOOKUP(N2552&amp;G2552,'By Class Overall'!A:F,6,FALSE),0)</f>
        <v>0</v>
      </c>
      <c r="Q2552" s="8">
        <f>_xlfn.IFNA(VLOOKUP(N2552&amp;G2552,'By Class Overall'!A:G,7,FALSE),0)</f>
        <v>0</v>
      </c>
    </row>
    <row r="2553" spans="9:17" x14ac:dyDescent="0.25">
      <c r="N2553" s="8" t="str">
        <f>_xlfn.IFNA(VLOOKUP(C2553,'Points and Classes'!D:E,2,FALSE),"")</f>
        <v/>
      </c>
      <c r="O2553" s="8">
        <v>0</v>
      </c>
      <c r="P2553" s="8">
        <f>_xlfn.IFNA(VLOOKUP(N2553&amp;G2553,'By Class Overall'!A:F,6,FALSE),0)</f>
        <v>0</v>
      </c>
      <c r="Q2553" s="8">
        <f>_xlfn.IFNA(VLOOKUP(N2553&amp;G2553,'By Class Overall'!A:G,7,FALSE),0)</f>
        <v>0</v>
      </c>
    </row>
    <row r="2554" spans="9:17" x14ac:dyDescent="0.25">
      <c r="N2554" s="8" t="str">
        <f>_xlfn.IFNA(VLOOKUP(C2554,'Points and Classes'!D:E,2,FALSE),"")</f>
        <v/>
      </c>
      <c r="O2554" s="8">
        <v>0</v>
      </c>
      <c r="P2554" s="8">
        <f>_xlfn.IFNA(VLOOKUP(N2554&amp;G2554,'By Class Overall'!A:F,6,FALSE),0)</f>
        <v>0</v>
      </c>
      <c r="Q2554" s="8">
        <f>_xlfn.IFNA(VLOOKUP(N2554&amp;G2554,'By Class Overall'!A:G,7,FALSE),0)</f>
        <v>0</v>
      </c>
    </row>
    <row r="2555" spans="9:17" x14ac:dyDescent="0.25">
      <c r="N2555" s="8" t="str">
        <f>_xlfn.IFNA(VLOOKUP(C2555,'Points and Classes'!D:E,2,FALSE),"")</f>
        <v/>
      </c>
      <c r="O2555" s="8">
        <v>0</v>
      </c>
      <c r="P2555" s="8">
        <f>_xlfn.IFNA(VLOOKUP(N2555&amp;G2555,'By Class Overall'!A:F,6,FALSE),0)</f>
        <v>0</v>
      </c>
      <c r="Q2555" s="8">
        <f>_xlfn.IFNA(VLOOKUP(N2555&amp;G2555,'By Class Overall'!A:G,7,FALSE),0)</f>
        <v>0</v>
      </c>
    </row>
    <row r="2556" spans="9:17" x14ac:dyDescent="0.25">
      <c r="I2556" s="9"/>
      <c r="J2556" s="9"/>
      <c r="N2556" s="8" t="str">
        <f>_xlfn.IFNA(VLOOKUP(C2556,'Points and Classes'!D:E,2,FALSE),"")</f>
        <v/>
      </c>
      <c r="O2556" s="8">
        <v>50</v>
      </c>
      <c r="P2556" s="8">
        <f>_xlfn.IFNA(VLOOKUP(N2556&amp;G2556,'By Class Overall'!A:F,6,FALSE),0)</f>
        <v>0</v>
      </c>
      <c r="Q2556" s="8">
        <f>_xlfn.IFNA(VLOOKUP(N2556&amp;G2556,'By Class Overall'!A:G,7,FALSE),0)</f>
        <v>0</v>
      </c>
    </row>
    <row r="2557" spans="9:17" x14ac:dyDescent="0.25">
      <c r="I2557" s="9"/>
      <c r="J2557" s="9"/>
      <c r="N2557" s="8" t="str">
        <f>_xlfn.IFNA(VLOOKUP(C2557,'Points and Classes'!D:E,2,FALSE),"")</f>
        <v/>
      </c>
      <c r="O2557" s="8">
        <v>40</v>
      </c>
      <c r="P2557" s="8">
        <f>_xlfn.IFNA(VLOOKUP(N2557&amp;G2557,'By Class Overall'!A:F,6,FALSE),0)</f>
        <v>0</v>
      </c>
      <c r="Q2557" s="8">
        <f>_xlfn.IFNA(VLOOKUP(N2557&amp;G2557,'By Class Overall'!A:G,7,FALSE),0)</f>
        <v>0</v>
      </c>
    </row>
    <row r="2558" spans="9:17" x14ac:dyDescent="0.25">
      <c r="I2558" s="9"/>
      <c r="J2558" s="9"/>
      <c r="N2558" s="8" t="str">
        <f>_xlfn.IFNA(VLOOKUP(C2558,'Points and Classes'!D:E,2,FALSE),"")</f>
        <v/>
      </c>
      <c r="O2558" s="8">
        <v>32</v>
      </c>
      <c r="P2558" s="8">
        <f>_xlfn.IFNA(VLOOKUP(N2558&amp;G2558,'By Class Overall'!A:F,6,FALSE),0)</f>
        <v>0</v>
      </c>
      <c r="Q2558" s="8">
        <f>_xlfn.IFNA(VLOOKUP(N2558&amp;G2558,'By Class Overall'!A:G,7,FALSE),0)</f>
        <v>0</v>
      </c>
    </row>
    <row r="2559" spans="9:17" x14ac:dyDescent="0.25">
      <c r="I2559" s="9"/>
      <c r="J2559" s="9"/>
      <c r="N2559" s="8" t="str">
        <f>_xlfn.IFNA(VLOOKUP(C2559,'Points and Classes'!D:E,2,FALSE),"")</f>
        <v/>
      </c>
      <c r="O2559" s="8">
        <v>26</v>
      </c>
      <c r="P2559" s="8">
        <f>_xlfn.IFNA(VLOOKUP(N2559&amp;G2559,'By Class Overall'!A:F,6,FALSE),0)</f>
        <v>0</v>
      </c>
      <c r="Q2559" s="8">
        <f>_xlfn.IFNA(VLOOKUP(N2559&amp;G2559,'By Class Overall'!A:G,7,FALSE),0)</f>
        <v>0</v>
      </c>
    </row>
    <row r="2560" spans="9:17" x14ac:dyDescent="0.25">
      <c r="I2560" s="9"/>
      <c r="N2560" s="8" t="str">
        <f>_xlfn.IFNA(VLOOKUP(C2560,'Points and Classes'!D:E,2,FALSE),"")</f>
        <v/>
      </c>
      <c r="O2560" s="8">
        <v>22</v>
      </c>
      <c r="P2560" s="8">
        <f>_xlfn.IFNA(VLOOKUP(N2560&amp;G2560,'By Class Overall'!A:F,6,FALSE),0)</f>
        <v>0</v>
      </c>
      <c r="Q2560" s="8">
        <f>_xlfn.IFNA(VLOOKUP(N2560&amp;G2560,'By Class Overall'!A:G,7,FALSE),0)</f>
        <v>0</v>
      </c>
    </row>
    <row r="2561" spans="9:17" x14ac:dyDescent="0.25">
      <c r="I2561" s="9"/>
      <c r="K2561" s="9"/>
      <c r="N2561" s="8" t="str">
        <f>_xlfn.IFNA(VLOOKUP(C2561,'Points and Classes'!D:E,2,FALSE),"")</f>
        <v/>
      </c>
      <c r="O2561" s="8">
        <v>20</v>
      </c>
      <c r="P2561" s="8">
        <f>_xlfn.IFNA(VLOOKUP(N2561&amp;G2561,'By Class Overall'!A:F,6,FALSE),0)</f>
        <v>0</v>
      </c>
      <c r="Q2561" s="8">
        <f>_xlfn.IFNA(VLOOKUP(N2561&amp;G2561,'By Class Overall'!A:G,7,FALSE),0)</f>
        <v>0</v>
      </c>
    </row>
    <row r="2562" spans="9:17" x14ac:dyDescent="0.25">
      <c r="N2562" s="8" t="str">
        <f>_xlfn.IFNA(VLOOKUP(C2562,'Points and Classes'!D:E,2,FALSE),"")</f>
        <v/>
      </c>
      <c r="O2562" s="8">
        <v>0</v>
      </c>
      <c r="P2562" s="8">
        <f>_xlfn.IFNA(VLOOKUP(N2562&amp;G2562,'By Class Overall'!A:F,6,FALSE),0)</f>
        <v>0</v>
      </c>
      <c r="Q2562" s="8">
        <f>_xlfn.IFNA(VLOOKUP(N2562&amp;G2562,'By Class Overall'!A:G,7,FALSE),0)</f>
        <v>0</v>
      </c>
    </row>
    <row r="2563" spans="9:17" x14ac:dyDescent="0.25">
      <c r="N2563" s="8" t="str">
        <f>_xlfn.IFNA(VLOOKUP(C2563,'Points and Classes'!D:E,2,FALSE),"")</f>
        <v/>
      </c>
      <c r="O2563" s="8">
        <v>0</v>
      </c>
      <c r="P2563" s="8">
        <f>_xlfn.IFNA(VLOOKUP(N2563&amp;G2563,'By Class Overall'!A:F,6,FALSE),0)</f>
        <v>0</v>
      </c>
      <c r="Q2563" s="8">
        <f>_xlfn.IFNA(VLOOKUP(N2563&amp;G2563,'By Class Overall'!A:G,7,FALSE),0)</f>
        <v>0</v>
      </c>
    </row>
    <row r="2564" spans="9:17" x14ac:dyDescent="0.25">
      <c r="N2564" s="8" t="str">
        <f>_xlfn.IFNA(VLOOKUP(C2564,'Points and Classes'!D:E,2,FALSE),"")</f>
        <v/>
      </c>
      <c r="O2564" s="8">
        <v>0</v>
      </c>
      <c r="P2564" s="8">
        <f>_xlfn.IFNA(VLOOKUP(N2564&amp;G2564,'By Class Overall'!A:F,6,FALSE),0)</f>
        <v>0</v>
      </c>
      <c r="Q2564" s="8">
        <f>_xlfn.IFNA(VLOOKUP(N2564&amp;G2564,'By Class Overall'!A:G,7,FALSE),0)</f>
        <v>0</v>
      </c>
    </row>
    <row r="2565" spans="9:17" x14ac:dyDescent="0.25">
      <c r="N2565" s="8" t="str">
        <f>_xlfn.IFNA(VLOOKUP(C2565,'Points and Classes'!D:E,2,FALSE),"")</f>
        <v/>
      </c>
      <c r="O2565" s="8">
        <v>0</v>
      </c>
      <c r="P2565" s="8">
        <f>_xlfn.IFNA(VLOOKUP(N2565&amp;G2565,'By Class Overall'!A:F,6,FALSE),0)</f>
        <v>0</v>
      </c>
      <c r="Q2565" s="8">
        <f>_xlfn.IFNA(VLOOKUP(N2565&amp;G2565,'By Class Overall'!A:G,7,FALSE),0)</f>
        <v>0</v>
      </c>
    </row>
    <row r="2566" spans="9:17" x14ac:dyDescent="0.25">
      <c r="N2566" s="8" t="str">
        <f>_xlfn.IFNA(VLOOKUP(C2566,'Points and Classes'!D:E,2,FALSE),"")</f>
        <v/>
      </c>
      <c r="O2566" s="8">
        <v>0</v>
      </c>
      <c r="P2566" s="8">
        <f>_xlfn.IFNA(VLOOKUP(N2566&amp;G2566,'By Class Overall'!A:F,6,FALSE),0)</f>
        <v>0</v>
      </c>
      <c r="Q2566" s="8">
        <f>_xlfn.IFNA(VLOOKUP(N2566&amp;G2566,'By Class Overall'!A:G,7,FALSE),0)</f>
        <v>0</v>
      </c>
    </row>
    <row r="2567" spans="9:17" x14ac:dyDescent="0.25">
      <c r="N2567" s="8" t="str">
        <f>_xlfn.IFNA(VLOOKUP(C2567,'Points and Classes'!D:E,2,FALSE),"")</f>
        <v/>
      </c>
      <c r="O2567" s="8">
        <v>0</v>
      </c>
      <c r="P2567" s="8">
        <f>_xlfn.IFNA(VLOOKUP(N2567&amp;G2567,'By Class Overall'!A:F,6,FALSE),0)</f>
        <v>0</v>
      </c>
      <c r="Q2567" s="8">
        <f>_xlfn.IFNA(VLOOKUP(N2567&amp;G2567,'By Class Overall'!A:G,7,FALSE),0)</f>
        <v>0</v>
      </c>
    </row>
    <row r="2568" spans="9:17" x14ac:dyDescent="0.25">
      <c r="I2568" s="9"/>
      <c r="N2568" s="8" t="str">
        <f>_xlfn.IFNA(VLOOKUP(C2568,'Points and Classes'!D:E,2,FALSE),"")</f>
        <v/>
      </c>
      <c r="O2568" s="8">
        <v>50</v>
      </c>
      <c r="P2568" s="8">
        <f>_xlfn.IFNA(VLOOKUP(N2568&amp;G2568,'By Class Overall'!A:F,6,FALSE),0)</f>
        <v>0</v>
      </c>
      <c r="Q2568" s="8">
        <f>_xlfn.IFNA(VLOOKUP(N2568&amp;G2568,'By Class Overall'!A:G,7,FALSE),0)</f>
        <v>0</v>
      </c>
    </row>
    <row r="2569" spans="9:17" x14ac:dyDescent="0.25">
      <c r="I2569" s="9"/>
      <c r="N2569" s="8" t="str">
        <f>_xlfn.IFNA(VLOOKUP(C2569,'Points and Classes'!D:E,2,FALSE),"")</f>
        <v/>
      </c>
      <c r="O2569" s="8">
        <v>40</v>
      </c>
      <c r="P2569" s="8">
        <f>_xlfn.IFNA(VLOOKUP(N2569&amp;G2569,'By Class Overall'!A:F,6,FALSE),0)</f>
        <v>0</v>
      </c>
      <c r="Q2569" s="8">
        <f>_xlfn.IFNA(VLOOKUP(N2569&amp;G2569,'By Class Overall'!A:G,7,FALSE),0)</f>
        <v>0</v>
      </c>
    </row>
    <row r="2570" spans="9:17" x14ac:dyDescent="0.25">
      <c r="I2570" s="9"/>
      <c r="N2570" s="8" t="str">
        <f>_xlfn.IFNA(VLOOKUP(C2570,'Points and Classes'!D:E,2,FALSE),"")</f>
        <v/>
      </c>
      <c r="O2570" s="8">
        <v>32</v>
      </c>
      <c r="P2570" s="8">
        <f>_xlfn.IFNA(VLOOKUP(N2570&amp;G2570,'By Class Overall'!A:F,6,FALSE),0)</f>
        <v>0</v>
      </c>
      <c r="Q2570" s="8">
        <f>_xlfn.IFNA(VLOOKUP(N2570&amp;G2570,'By Class Overall'!A:G,7,FALSE),0)</f>
        <v>0</v>
      </c>
    </row>
    <row r="2571" spans="9:17" x14ac:dyDescent="0.25">
      <c r="I2571" s="9"/>
      <c r="N2571" s="8" t="str">
        <f>_xlfn.IFNA(VLOOKUP(C2571,'Points and Classes'!D:E,2,FALSE),"")</f>
        <v/>
      </c>
      <c r="O2571" s="8">
        <v>26</v>
      </c>
      <c r="P2571" s="8">
        <f>_xlfn.IFNA(VLOOKUP(N2571&amp;G2571,'By Class Overall'!A:F,6,FALSE),0)</f>
        <v>0</v>
      </c>
      <c r="Q2571" s="8">
        <f>_xlfn.IFNA(VLOOKUP(N2571&amp;G2571,'By Class Overall'!A:G,7,FALSE),0)</f>
        <v>0</v>
      </c>
    </row>
    <row r="2572" spans="9:17" x14ac:dyDescent="0.25">
      <c r="I2572" s="9"/>
      <c r="N2572" s="8" t="str">
        <f>_xlfn.IFNA(VLOOKUP(C2572,'Points and Classes'!D:E,2,FALSE),"")</f>
        <v/>
      </c>
      <c r="O2572" s="8">
        <v>22</v>
      </c>
      <c r="P2572" s="8">
        <f>_xlfn.IFNA(VLOOKUP(N2572&amp;G2572,'By Class Overall'!A:F,6,FALSE),0)</f>
        <v>0</v>
      </c>
      <c r="Q2572" s="8">
        <f>_xlfn.IFNA(VLOOKUP(N2572&amp;G2572,'By Class Overall'!A:G,7,FALSE),0)</f>
        <v>0</v>
      </c>
    </row>
    <row r="2573" spans="9:17" x14ac:dyDescent="0.25">
      <c r="N2573" s="8" t="str">
        <f>_xlfn.IFNA(VLOOKUP(C2573,'Points and Classes'!D:E,2,FALSE),"")</f>
        <v/>
      </c>
      <c r="O2573" s="8">
        <v>0</v>
      </c>
      <c r="P2573" s="8">
        <f>_xlfn.IFNA(VLOOKUP(N2573&amp;G2573,'By Class Overall'!A:F,6,FALSE),0)</f>
        <v>0</v>
      </c>
      <c r="Q2573" s="8">
        <f>_xlfn.IFNA(VLOOKUP(N2573&amp;G2573,'By Class Overall'!A:G,7,FALSE),0)</f>
        <v>0</v>
      </c>
    </row>
    <row r="2574" spans="9:17" x14ac:dyDescent="0.25">
      <c r="I2574" s="9"/>
      <c r="N2574" s="8" t="str">
        <f>_xlfn.IFNA(VLOOKUP(C2574,'Points and Classes'!D:E,2,FALSE),"")</f>
        <v/>
      </c>
      <c r="O2574" s="8">
        <v>50</v>
      </c>
      <c r="P2574" s="8">
        <f>_xlfn.IFNA(VLOOKUP(N2574&amp;G2574,'By Class Overall'!A:F,6,FALSE),0)</f>
        <v>0</v>
      </c>
      <c r="Q2574" s="8">
        <f>_xlfn.IFNA(VLOOKUP(N2574&amp;G2574,'By Class Overall'!A:G,7,FALSE),0)</f>
        <v>0</v>
      </c>
    </row>
    <row r="2575" spans="9:17" x14ac:dyDescent="0.25">
      <c r="I2575" s="9"/>
      <c r="N2575" s="8" t="str">
        <f>_xlfn.IFNA(VLOOKUP(C2575,'Points and Classes'!D:E,2,FALSE),"")</f>
        <v/>
      </c>
      <c r="O2575" s="8">
        <v>40</v>
      </c>
      <c r="P2575" s="8">
        <f>_xlfn.IFNA(VLOOKUP(N2575&amp;G2575,'By Class Overall'!A:F,6,FALSE),0)</f>
        <v>0</v>
      </c>
      <c r="Q2575" s="8">
        <f>_xlfn.IFNA(VLOOKUP(N2575&amp;G2575,'By Class Overall'!A:G,7,FALSE),0)</f>
        <v>0</v>
      </c>
    </row>
    <row r="2576" spans="9:17" x14ac:dyDescent="0.25">
      <c r="I2576" s="9"/>
      <c r="N2576" s="8" t="str">
        <f>_xlfn.IFNA(VLOOKUP(C2576,'Points and Classes'!D:E,2,FALSE),"")</f>
        <v/>
      </c>
      <c r="O2576" s="8">
        <v>32</v>
      </c>
      <c r="P2576" s="8">
        <f>_xlfn.IFNA(VLOOKUP(N2576&amp;G2576,'By Class Overall'!A:F,6,FALSE),0)</f>
        <v>0</v>
      </c>
      <c r="Q2576" s="8">
        <f>_xlfn.IFNA(VLOOKUP(N2576&amp;G2576,'By Class Overall'!A:G,7,FALSE),0)</f>
        <v>0</v>
      </c>
    </row>
    <row r="2577" spans="9:17" x14ac:dyDescent="0.25">
      <c r="I2577" s="9"/>
      <c r="N2577" s="8" t="str">
        <f>_xlfn.IFNA(VLOOKUP(C2577,'Points and Classes'!D:E,2,FALSE),"")</f>
        <v/>
      </c>
      <c r="O2577" s="8">
        <v>26</v>
      </c>
      <c r="P2577" s="8">
        <f>_xlfn.IFNA(VLOOKUP(N2577&amp;G2577,'By Class Overall'!A:F,6,FALSE),0)</f>
        <v>0</v>
      </c>
      <c r="Q2577" s="8">
        <f>_xlfn.IFNA(VLOOKUP(N2577&amp;G2577,'By Class Overall'!A:G,7,FALSE),0)</f>
        <v>0</v>
      </c>
    </row>
    <row r="2578" spans="9:17" x14ac:dyDescent="0.25">
      <c r="I2578" s="9"/>
      <c r="N2578" s="8" t="str">
        <f>_xlfn.IFNA(VLOOKUP(C2578,'Points and Classes'!D:E,2,FALSE),"")</f>
        <v/>
      </c>
      <c r="O2578" s="8">
        <v>22</v>
      </c>
      <c r="P2578" s="8">
        <f>_xlfn.IFNA(VLOOKUP(N2578&amp;G2578,'By Class Overall'!A:F,6,FALSE),0)</f>
        <v>0</v>
      </c>
      <c r="Q2578" s="8">
        <f>_xlfn.IFNA(VLOOKUP(N2578&amp;G2578,'By Class Overall'!A:G,7,FALSE),0)</f>
        <v>0</v>
      </c>
    </row>
    <row r="2579" spans="9:17" x14ac:dyDescent="0.25">
      <c r="I2579" s="9"/>
      <c r="N2579" s="8" t="str">
        <f>_xlfn.IFNA(VLOOKUP(C2579,'Points and Classes'!D:E,2,FALSE),"")</f>
        <v/>
      </c>
      <c r="O2579" s="8">
        <v>20</v>
      </c>
      <c r="P2579" s="8">
        <f>_xlfn.IFNA(VLOOKUP(N2579&amp;G2579,'By Class Overall'!A:F,6,FALSE),0)</f>
        <v>0</v>
      </c>
      <c r="Q2579" s="8">
        <f>_xlfn.IFNA(VLOOKUP(N2579&amp;G2579,'By Class Overall'!A:G,7,FALSE),0)</f>
        <v>0</v>
      </c>
    </row>
    <row r="2580" spans="9:17" x14ac:dyDescent="0.25">
      <c r="I2580" s="9"/>
      <c r="N2580" s="8" t="str">
        <f>_xlfn.IFNA(VLOOKUP(C2580,'Points and Classes'!D:E,2,FALSE),"")</f>
        <v/>
      </c>
      <c r="O2580" s="8">
        <v>18</v>
      </c>
      <c r="P2580" s="8">
        <f>_xlfn.IFNA(VLOOKUP(N2580&amp;G2580,'By Class Overall'!A:F,6,FALSE),0)</f>
        <v>0</v>
      </c>
      <c r="Q2580" s="8">
        <f>_xlfn.IFNA(VLOOKUP(N2580&amp;G2580,'By Class Overall'!A:G,7,FALSE),0)</f>
        <v>0</v>
      </c>
    </row>
    <row r="2581" spans="9:17" x14ac:dyDescent="0.25">
      <c r="I2581" s="9"/>
      <c r="N2581" s="8" t="str">
        <f>_xlfn.IFNA(VLOOKUP(C2581,'Points and Classes'!D:E,2,FALSE),"")</f>
        <v/>
      </c>
      <c r="O2581" s="8">
        <v>16</v>
      </c>
      <c r="P2581" s="8">
        <f>_xlfn.IFNA(VLOOKUP(N2581&amp;G2581,'By Class Overall'!A:F,6,FALSE),0)</f>
        <v>0</v>
      </c>
      <c r="Q2581" s="8">
        <f>_xlfn.IFNA(VLOOKUP(N2581&amp;G2581,'By Class Overall'!A:G,7,FALSE),0)</f>
        <v>0</v>
      </c>
    </row>
    <row r="2582" spans="9:17" x14ac:dyDescent="0.25">
      <c r="I2582" s="9"/>
      <c r="J2582" s="9"/>
      <c r="N2582" s="8" t="str">
        <f>_xlfn.IFNA(VLOOKUP(C2582,'Points and Classes'!D:E,2,FALSE),"")</f>
        <v/>
      </c>
      <c r="O2582" s="8">
        <v>14</v>
      </c>
      <c r="P2582" s="8">
        <f>_xlfn.IFNA(VLOOKUP(N2582&amp;G2582,'By Class Overall'!A:F,6,FALSE),0)</f>
        <v>0</v>
      </c>
      <c r="Q2582" s="8">
        <f>_xlfn.IFNA(VLOOKUP(N2582&amp;G2582,'By Class Overall'!A:G,7,FALSE),0)</f>
        <v>0</v>
      </c>
    </row>
    <row r="2583" spans="9:17" x14ac:dyDescent="0.25">
      <c r="I2583" s="9"/>
      <c r="J2583" s="9"/>
      <c r="N2583" s="8" t="str">
        <f>_xlfn.IFNA(VLOOKUP(C2583,'Points and Classes'!D:E,2,FALSE),"")</f>
        <v/>
      </c>
      <c r="O2583" s="8">
        <v>12</v>
      </c>
      <c r="P2583" s="8">
        <f>_xlfn.IFNA(VLOOKUP(N2583&amp;G2583,'By Class Overall'!A:F,6,FALSE),0)</f>
        <v>0</v>
      </c>
      <c r="Q2583" s="8">
        <f>_xlfn.IFNA(VLOOKUP(N2583&amp;G2583,'By Class Overall'!A:G,7,FALSE),0)</f>
        <v>0</v>
      </c>
    </row>
    <row r="2584" spans="9:17" x14ac:dyDescent="0.25">
      <c r="I2584" s="9"/>
      <c r="J2584" s="9"/>
      <c r="N2584" s="8" t="str">
        <f>_xlfn.IFNA(VLOOKUP(C2584,'Points and Classes'!D:E,2,FALSE),"")</f>
        <v/>
      </c>
      <c r="O2584" s="8">
        <v>10</v>
      </c>
      <c r="P2584" s="8">
        <f>_xlfn.IFNA(VLOOKUP(N2584&amp;G2584,'By Class Overall'!A:F,6,FALSE),0)</f>
        <v>0</v>
      </c>
      <c r="Q2584" s="8">
        <f>_xlfn.IFNA(VLOOKUP(N2584&amp;G2584,'By Class Overall'!A:G,7,FALSE),0)</f>
        <v>0</v>
      </c>
    </row>
    <row r="2585" spans="9:17" x14ac:dyDescent="0.25">
      <c r="I2585" s="9"/>
      <c r="N2585" s="8" t="str">
        <f>_xlfn.IFNA(VLOOKUP(C2585,'Points and Classes'!D:E,2,FALSE),"")</f>
        <v/>
      </c>
      <c r="O2585" s="8">
        <v>9</v>
      </c>
      <c r="P2585" s="8">
        <f>_xlfn.IFNA(VLOOKUP(N2585&amp;G2585,'By Class Overall'!A:F,6,FALSE),0)</f>
        <v>0</v>
      </c>
      <c r="Q2585" s="8">
        <f>_xlfn.IFNA(VLOOKUP(N2585&amp;G2585,'By Class Overall'!A:G,7,FALSE),0)</f>
        <v>0</v>
      </c>
    </row>
    <row r="2586" spans="9:17" x14ac:dyDescent="0.25">
      <c r="N2586" s="8" t="str">
        <f>_xlfn.IFNA(VLOOKUP(C2586,'Points and Classes'!D:E,2,FALSE),"")</f>
        <v/>
      </c>
      <c r="O2586" s="8">
        <v>7</v>
      </c>
      <c r="P2586" s="8">
        <f>_xlfn.IFNA(VLOOKUP(N2586&amp;G2586,'By Class Overall'!A:F,6,FALSE),0)</f>
        <v>0</v>
      </c>
      <c r="Q2586" s="8">
        <f>_xlfn.IFNA(VLOOKUP(N2586&amp;G2586,'By Class Overall'!A:G,7,FALSE),0)</f>
        <v>0</v>
      </c>
    </row>
    <row r="2587" spans="9:17" x14ac:dyDescent="0.25">
      <c r="N2587" s="8" t="str">
        <f>_xlfn.IFNA(VLOOKUP(C2587,'Points and Classes'!D:E,2,FALSE),"")</f>
        <v/>
      </c>
      <c r="O2587" s="8">
        <v>8</v>
      </c>
      <c r="P2587" s="8">
        <f>_xlfn.IFNA(VLOOKUP(N2587&amp;G2587,'By Class Overall'!A:F,6,FALSE),0)</f>
        <v>0</v>
      </c>
      <c r="Q2587" s="8">
        <f>_xlfn.IFNA(VLOOKUP(N2587&amp;G2587,'By Class Overall'!A:G,7,FALSE),0)</f>
        <v>0</v>
      </c>
    </row>
    <row r="2588" spans="9:17" x14ac:dyDescent="0.25">
      <c r="N2588" s="8" t="str">
        <f>_xlfn.IFNA(VLOOKUP(C2588,'Points and Classes'!D:E,2,FALSE),"")</f>
        <v/>
      </c>
      <c r="O2588" s="8">
        <v>0</v>
      </c>
      <c r="P2588" s="8">
        <f>_xlfn.IFNA(VLOOKUP(N2588&amp;G2588,'By Class Overall'!A:F,6,FALSE),0)</f>
        <v>0</v>
      </c>
      <c r="Q2588" s="8">
        <f>_xlfn.IFNA(VLOOKUP(N2588&amp;G2588,'By Class Overall'!A:G,7,FALSE),0)</f>
        <v>0</v>
      </c>
    </row>
    <row r="2589" spans="9:17" x14ac:dyDescent="0.25">
      <c r="N2589" s="8" t="str">
        <f>_xlfn.IFNA(VLOOKUP(C2589,'Points and Classes'!D:E,2,FALSE),"")</f>
        <v/>
      </c>
      <c r="O2589" s="8">
        <v>0</v>
      </c>
      <c r="P2589" s="8">
        <f>_xlfn.IFNA(VLOOKUP(N2589&amp;G2589,'By Class Overall'!A:F,6,FALSE),0)</f>
        <v>0</v>
      </c>
      <c r="Q2589" s="8">
        <f>_xlfn.IFNA(VLOOKUP(N2589&amp;G2589,'By Class Overall'!A:G,7,FALSE),0)</f>
        <v>0</v>
      </c>
    </row>
    <row r="2590" spans="9:17" x14ac:dyDescent="0.25">
      <c r="I2590" s="9"/>
      <c r="J2590" s="9"/>
      <c r="N2590" s="8" t="str">
        <f>_xlfn.IFNA(VLOOKUP(C2590,'Points and Classes'!D:E,2,FALSE),"")</f>
        <v/>
      </c>
      <c r="O2590" s="8">
        <v>50</v>
      </c>
      <c r="P2590" s="8">
        <f>_xlfn.IFNA(VLOOKUP(N2590&amp;G2590,'By Class Overall'!A:F,6,FALSE),0)</f>
        <v>0</v>
      </c>
      <c r="Q2590" s="8">
        <f>_xlfn.IFNA(VLOOKUP(N2590&amp;G2590,'By Class Overall'!A:G,7,FALSE),0)</f>
        <v>0</v>
      </c>
    </row>
    <row r="2591" spans="9:17" x14ac:dyDescent="0.25">
      <c r="I2591" s="9"/>
      <c r="J2591" s="9"/>
      <c r="N2591" s="8" t="str">
        <f>_xlfn.IFNA(VLOOKUP(C2591,'Points and Classes'!D:E,2,FALSE),"")</f>
        <v/>
      </c>
      <c r="O2591" s="8">
        <v>40</v>
      </c>
      <c r="P2591" s="8">
        <f>_xlfn.IFNA(VLOOKUP(N2591&amp;G2591,'By Class Overall'!A:F,6,FALSE),0)</f>
        <v>0</v>
      </c>
      <c r="Q2591" s="8">
        <f>_xlfn.IFNA(VLOOKUP(N2591&amp;G2591,'By Class Overall'!A:G,7,FALSE),0)</f>
        <v>0</v>
      </c>
    </row>
    <row r="2592" spans="9:17" x14ac:dyDescent="0.25">
      <c r="I2592" s="9"/>
      <c r="K2592" s="9"/>
      <c r="N2592" s="8" t="str">
        <f>_xlfn.IFNA(VLOOKUP(C2592,'Points and Classes'!D:E,2,FALSE),"")</f>
        <v/>
      </c>
      <c r="O2592" s="8">
        <v>32</v>
      </c>
      <c r="P2592" s="8">
        <f>_xlfn.IFNA(VLOOKUP(N2592&amp;G2592,'By Class Overall'!A:F,6,FALSE),0)</f>
        <v>0</v>
      </c>
      <c r="Q2592" s="8">
        <f>_xlfn.IFNA(VLOOKUP(N2592&amp;G2592,'By Class Overall'!A:G,7,FALSE),0)</f>
        <v>0</v>
      </c>
    </row>
    <row r="2593" spans="9:17" x14ac:dyDescent="0.25">
      <c r="N2593" s="8" t="str">
        <f>_xlfn.IFNA(VLOOKUP(C2593,'Points and Classes'!D:E,2,FALSE),"")</f>
        <v/>
      </c>
      <c r="O2593" s="8">
        <v>0</v>
      </c>
      <c r="P2593" s="8">
        <f>_xlfn.IFNA(VLOOKUP(N2593&amp;G2593,'By Class Overall'!A:F,6,FALSE),0)</f>
        <v>0</v>
      </c>
      <c r="Q2593" s="8">
        <f>_xlfn.IFNA(VLOOKUP(N2593&amp;G2593,'By Class Overall'!A:G,7,FALSE),0)</f>
        <v>0</v>
      </c>
    </row>
    <row r="2594" spans="9:17" x14ac:dyDescent="0.25">
      <c r="I2594" s="9"/>
      <c r="N2594" s="8" t="str">
        <f>_xlfn.IFNA(VLOOKUP(C2594,'Points and Classes'!D:E,2,FALSE),"")</f>
        <v/>
      </c>
      <c r="O2594" s="8">
        <v>50</v>
      </c>
      <c r="P2594" s="8">
        <f>_xlfn.IFNA(VLOOKUP(N2594&amp;G2594,'By Class Overall'!A:F,6,FALSE),0)</f>
        <v>0</v>
      </c>
      <c r="Q2594" s="8">
        <f>_xlfn.IFNA(VLOOKUP(N2594&amp;G2594,'By Class Overall'!A:G,7,FALSE),0)</f>
        <v>0</v>
      </c>
    </row>
    <row r="2595" spans="9:17" x14ac:dyDescent="0.25">
      <c r="I2595" s="9"/>
      <c r="N2595" s="8" t="str">
        <f>_xlfn.IFNA(VLOOKUP(C2595,'Points and Classes'!D:E,2,FALSE),"")</f>
        <v/>
      </c>
      <c r="O2595" s="8">
        <v>40</v>
      </c>
      <c r="P2595" s="8">
        <f>_xlfn.IFNA(VLOOKUP(N2595&amp;G2595,'By Class Overall'!A:F,6,FALSE),0)</f>
        <v>0</v>
      </c>
      <c r="Q2595" s="8">
        <f>_xlfn.IFNA(VLOOKUP(N2595&amp;G2595,'By Class Overall'!A:G,7,FALSE),0)</f>
        <v>0</v>
      </c>
    </row>
    <row r="2596" spans="9:17" x14ac:dyDescent="0.25">
      <c r="I2596" s="9"/>
      <c r="N2596" s="8" t="str">
        <f>_xlfn.IFNA(VLOOKUP(C2596,'Points and Classes'!D:E,2,FALSE),"")</f>
        <v/>
      </c>
      <c r="O2596" s="8">
        <v>32</v>
      </c>
      <c r="P2596" s="8">
        <f>_xlfn.IFNA(VLOOKUP(N2596&amp;G2596,'By Class Overall'!A:F,6,FALSE),0)</f>
        <v>0</v>
      </c>
      <c r="Q2596" s="8">
        <f>_xlfn.IFNA(VLOOKUP(N2596&amp;G2596,'By Class Overall'!A:G,7,FALSE),0)</f>
        <v>0</v>
      </c>
    </row>
    <row r="2597" spans="9:17" x14ac:dyDescent="0.25">
      <c r="I2597" s="9"/>
      <c r="J2597" s="9"/>
      <c r="N2597" s="8" t="str">
        <f>_xlfn.IFNA(VLOOKUP(C2597,'Points and Classes'!D:E,2,FALSE),"")</f>
        <v/>
      </c>
      <c r="O2597" s="8">
        <v>26</v>
      </c>
      <c r="P2597" s="8">
        <f>_xlfn.IFNA(VLOOKUP(N2597&amp;G2597,'By Class Overall'!A:F,6,FALSE),0)</f>
        <v>0</v>
      </c>
      <c r="Q2597" s="8">
        <f>_xlfn.IFNA(VLOOKUP(N2597&amp;G2597,'By Class Overall'!A:G,7,FALSE),0)</f>
        <v>0</v>
      </c>
    </row>
    <row r="2598" spans="9:17" x14ac:dyDescent="0.25">
      <c r="I2598" s="9"/>
      <c r="J2598" s="9"/>
      <c r="N2598" s="8" t="str">
        <f>_xlfn.IFNA(VLOOKUP(C2598,'Points and Classes'!D:E,2,FALSE),"")</f>
        <v/>
      </c>
      <c r="O2598" s="8">
        <v>22</v>
      </c>
      <c r="P2598" s="8">
        <f>_xlfn.IFNA(VLOOKUP(N2598&amp;G2598,'By Class Overall'!A:F,6,FALSE),0)</f>
        <v>0</v>
      </c>
      <c r="Q2598" s="8">
        <f>_xlfn.IFNA(VLOOKUP(N2598&amp;G2598,'By Class Overall'!A:G,7,FALSE),0)</f>
        <v>0</v>
      </c>
    </row>
    <row r="2599" spans="9:17" x14ac:dyDescent="0.25">
      <c r="I2599" s="9"/>
      <c r="N2599" s="8" t="str">
        <f>_xlfn.IFNA(VLOOKUP(C2599,'Points and Classes'!D:E,2,FALSE),"")</f>
        <v/>
      </c>
      <c r="O2599" s="8">
        <v>20</v>
      </c>
      <c r="P2599" s="8">
        <f>_xlfn.IFNA(VLOOKUP(N2599&amp;G2599,'By Class Overall'!A:F,6,FALSE),0)</f>
        <v>0</v>
      </c>
      <c r="Q2599" s="8">
        <f>_xlfn.IFNA(VLOOKUP(N2599&amp;G2599,'By Class Overall'!A:G,7,FALSE),0)</f>
        <v>0</v>
      </c>
    </row>
    <row r="2600" spans="9:17" x14ac:dyDescent="0.25">
      <c r="N2600" s="8" t="str">
        <f>_xlfn.IFNA(VLOOKUP(C2600,'Points and Classes'!D:E,2,FALSE),"")</f>
        <v/>
      </c>
      <c r="O2600" s="8">
        <v>0</v>
      </c>
      <c r="P2600" s="8">
        <f>_xlfn.IFNA(VLOOKUP(N2600&amp;G2600,'By Class Overall'!A:F,6,FALSE),0)</f>
        <v>0</v>
      </c>
      <c r="Q2600" s="8">
        <f>_xlfn.IFNA(VLOOKUP(N2600&amp;G2600,'By Class Overall'!A:G,7,FALSE),0)</f>
        <v>0</v>
      </c>
    </row>
    <row r="2601" spans="9:17" x14ac:dyDescent="0.25">
      <c r="N2601" s="8" t="str">
        <f>_xlfn.IFNA(VLOOKUP(C2601,'Points and Classes'!D:E,2,FALSE),"")</f>
        <v/>
      </c>
      <c r="O2601" s="8">
        <v>0</v>
      </c>
      <c r="P2601" s="8">
        <f>_xlfn.IFNA(VLOOKUP(N2601&amp;G2601,'By Class Overall'!A:F,6,FALSE),0)</f>
        <v>0</v>
      </c>
      <c r="Q2601" s="8">
        <f>_xlfn.IFNA(VLOOKUP(N2601&amp;G2601,'By Class Overall'!A:G,7,FALSE),0)</f>
        <v>0</v>
      </c>
    </row>
    <row r="2602" spans="9:17" x14ac:dyDescent="0.25">
      <c r="N2602" s="8" t="str">
        <f>_xlfn.IFNA(VLOOKUP(C2602,'Points and Classes'!D:E,2,FALSE),"")</f>
        <v/>
      </c>
      <c r="O2602" s="8">
        <v>0</v>
      </c>
      <c r="P2602" s="8">
        <f>_xlfn.IFNA(VLOOKUP(N2602&amp;G2602,'By Class Overall'!A:F,6,FALSE),0)</f>
        <v>0</v>
      </c>
      <c r="Q2602" s="8">
        <f>_xlfn.IFNA(VLOOKUP(N2602&amp;G2602,'By Class Overall'!A:G,7,FALSE),0)</f>
        <v>0</v>
      </c>
    </row>
    <row r="2603" spans="9:17" x14ac:dyDescent="0.25">
      <c r="I2603" s="9"/>
      <c r="N2603" s="8" t="str">
        <f>_xlfn.IFNA(VLOOKUP(C2603,'Points and Classes'!D:E,2,FALSE),"")</f>
        <v/>
      </c>
      <c r="O2603" s="8">
        <v>50</v>
      </c>
      <c r="P2603" s="8">
        <f>_xlfn.IFNA(VLOOKUP(N2603&amp;G2603,'By Class Overall'!A:F,6,FALSE),0)</f>
        <v>0</v>
      </c>
      <c r="Q2603" s="8">
        <f>_xlfn.IFNA(VLOOKUP(N2603&amp;G2603,'By Class Overall'!A:G,7,FALSE),0)</f>
        <v>0</v>
      </c>
    </row>
    <row r="2604" spans="9:17" x14ac:dyDescent="0.25">
      <c r="I2604" s="9"/>
      <c r="N2604" s="8" t="str">
        <f>_xlfn.IFNA(VLOOKUP(C2604,'Points and Classes'!D:E,2,FALSE),"")</f>
        <v/>
      </c>
      <c r="O2604" s="8">
        <v>40</v>
      </c>
      <c r="P2604" s="8">
        <f>_xlfn.IFNA(VLOOKUP(N2604&amp;G2604,'By Class Overall'!A:F,6,FALSE),0)</f>
        <v>0</v>
      </c>
      <c r="Q2604" s="8">
        <f>_xlfn.IFNA(VLOOKUP(N2604&amp;G2604,'By Class Overall'!A:G,7,FALSE),0)</f>
        <v>0</v>
      </c>
    </row>
    <row r="2605" spans="9:17" x14ac:dyDescent="0.25">
      <c r="I2605" s="9"/>
      <c r="N2605" s="8" t="str">
        <f>_xlfn.IFNA(VLOOKUP(C2605,'Points and Classes'!D:E,2,FALSE),"")</f>
        <v/>
      </c>
      <c r="O2605" s="8">
        <v>32</v>
      </c>
      <c r="P2605" s="8">
        <f>_xlfn.IFNA(VLOOKUP(N2605&amp;G2605,'By Class Overall'!A:F,6,FALSE),0)</f>
        <v>0</v>
      </c>
      <c r="Q2605" s="8">
        <f>_xlfn.IFNA(VLOOKUP(N2605&amp;G2605,'By Class Overall'!A:G,7,FALSE),0)</f>
        <v>0</v>
      </c>
    </row>
    <row r="2606" spans="9:17" x14ac:dyDescent="0.25">
      <c r="I2606" s="9"/>
      <c r="N2606" s="8" t="str">
        <f>_xlfn.IFNA(VLOOKUP(C2606,'Points and Classes'!D:E,2,FALSE),"")</f>
        <v/>
      </c>
      <c r="O2606" s="8">
        <v>26</v>
      </c>
      <c r="P2606" s="8">
        <f>_xlfn.IFNA(VLOOKUP(N2606&amp;G2606,'By Class Overall'!A:F,6,FALSE),0)</f>
        <v>0</v>
      </c>
      <c r="Q2606" s="8">
        <f>_xlfn.IFNA(VLOOKUP(N2606&amp;G2606,'By Class Overall'!A:G,7,FALSE),0)</f>
        <v>0</v>
      </c>
    </row>
    <row r="2607" spans="9:17" x14ac:dyDescent="0.25">
      <c r="I2607" s="9"/>
      <c r="N2607" s="8" t="str">
        <f>_xlfn.IFNA(VLOOKUP(C2607,'Points and Classes'!D:E,2,FALSE),"")</f>
        <v/>
      </c>
      <c r="O2607" s="8">
        <v>22</v>
      </c>
      <c r="P2607" s="8">
        <f>_xlfn.IFNA(VLOOKUP(N2607&amp;G2607,'By Class Overall'!A:F,6,FALSE),0)</f>
        <v>0</v>
      </c>
      <c r="Q2607" s="8">
        <f>_xlfn.IFNA(VLOOKUP(N2607&amp;G2607,'By Class Overall'!A:G,7,FALSE),0)</f>
        <v>0</v>
      </c>
    </row>
    <row r="2608" spans="9:17" x14ac:dyDescent="0.25">
      <c r="I2608" s="9"/>
      <c r="N2608" s="8" t="str">
        <f>_xlfn.IFNA(VLOOKUP(C2608,'Points and Classes'!D:E,2,FALSE),"")</f>
        <v/>
      </c>
      <c r="O2608" s="8">
        <v>20</v>
      </c>
      <c r="P2608" s="8">
        <f>_xlfn.IFNA(VLOOKUP(N2608&amp;G2608,'By Class Overall'!A:F,6,FALSE),0)</f>
        <v>0</v>
      </c>
      <c r="Q2608" s="8">
        <f>_xlfn.IFNA(VLOOKUP(N2608&amp;G2608,'By Class Overall'!A:G,7,FALSE),0)</f>
        <v>0</v>
      </c>
    </row>
    <row r="2609" spans="9:17" x14ac:dyDescent="0.25">
      <c r="I2609" s="9"/>
      <c r="N2609" s="8" t="str">
        <f>_xlfn.IFNA(VLOOKUP(C2609,'Points and Classes'!D:E,2,FALSE),"")</f>
        <v/>
      </c>
      <c r="O2609" s="8">
        <v>18</v>
      </c>
      <c r="P2609" s="8">
        <f>_xlfn.IFNA(VLOOKUP(N2609&amp;G2609,'By Class Overall'!A:F,6,FALSE),0)</f>
        <v>0</v>
      </c>
      <c r="Q2609" s="8">
        <f>_xlfn.IFNA(VLOOKUP(N2609&amp;G2609,'By Class Overall'!A:G,7,FALSE),0)</f>
        <v>0</v>
      </c>
    </row>
    <row r="2610" spans="9:17" x14ac:dyDescent="0.25">
      <c r="N2610" s="8" t="str">
        <f>_xlfn.IFNA(VLOOKUP(C2610,'Points and Classes'!D:E,2,FALSE),"")</f>
        <v/>
      </c>
      <c r="O2610" s="8">
        <v>0</v>
      </c>
      <c r="P2610" s="8">
        <f>_xlfn.IFNA(VLOOKUP(N2610&amp;G2610,'By Class Overall'!A:F,6,FALSE),0)</f>
        <v>0</v>
      </c>
      <c r="Q2610" s="8">
        <f>_xlfn.IFNA(VLOOKUP(N2610&amp;G2610,'By Class Overall'!A:G,7,FALSE),0)</f>
        <v>0</v>
      </c>
    </row>
    <row r="2611" spans="9:17" x14ac:dyDescent="0.25">
      <c r="N2611" s="8" t="str">
        <f>_xlfn.IFNA(VLOOKUP(C2611,'Points and Classes'!D:E,2,FALSE),"")</f>
        <v/>
      </c>
      <c r="O2611" s="8">
        <v>0</v>
      </c>
      <c r="P2611" s="8">
        <f>_xlfn.IFNA(VLOOKUP(N2611&amp;G2611,'By Class Overall'!A:F,6,FALSE),0)</f>
        <v>0</v>
      </c>
      <c r="Q2611" s="8">
        <f>_xlfn.IFNA(VLOOKUP(N2611&amp;G2611,'By Class Overall'!A:G,7,FALSE),0)</f>
        <v>0</v>
      </c>
    </row>
    <row r="2612" spans="9:17" x14ac:dyDescent="0.25">
      <c r="N2612" s="8" t="str">
        <f>_xlfn.IFNA(VLOOKUP(C2612,'Points and Classes'!D:E,2,FALSE),"")</f>
        <v/>
      </c>
      <c r="O2612" s="8">
        <v>0</v>
      </c>
      <c r="P2612" s="8">
        <f>_xlfn.IFNA(VLOOKUP(N2612&amp;G2612,'By Class Overall'!A:F,6,FALSE),0)</f>
        <v>0</v>
      </c>
      <c r="Q2612" s="8">
        <f>_xlfn.IFNA(VLOOKUP(N2612&amp;G2612,'By Class Overall'!A:G,7,FALSE),0)</f>
        <v>0</v>
      </c>
    </row>
    <row r="2613" spans="9:17" x14ac:dyDescent="0.25">
      <c r="N2613" s="8" t="str">
        <f>_xlfn.IFNA(VLOOKUP(C2613,'Points and Classes'!D:E,2,FALSE),"")</f>
        <v/>
      </c>
      <c r="O2613" s="8">
        <v>0</v>
      </c>
      <c r="P2613" s="8">
        <f>_xlfn.IFNA(VLOOKUP(N2613&amp;G2613,'By Class Overall'!A:F,6,FALSE),0)</f>
        <v>0</v>
      </c>
      <c r="Q2613" s="8">
        <f>_xlfn.IFNA(VLOOKUP(N2613&amp;G2613,'By Class Overall'!A:G,7,FALSE),0)</f>
        <v>0</v>
      </c>
    </row>
    <row r="2614" spans="9:17" x14ac:dyDescent="0.25">
      <c r="N2614" s="8" t="str">
        <f>_xlfn.IFNA(VLOOKUP(C2614,'Points and Classes'!D:E,2,FALSE),"")</f>
        <v/>
      </c>
      <c r="O2614" s="8">
        <v>0</v>
      </c>
      <c r="P2614" s="8">
        <f>_xlfn.IFNA(VLOOKUP(N2614&amp;G2614,'By Class Overall'!A:F,6,FALSE),0)</f>
        <v>0</v>
      </c>
      <c r="Q2614" s="8">
        <f>_xlfn.IFNA(VLOOKUP(N2614&amp;G2614,'By Class Overall'!A:G,7,FALSE),0)</f>
        <v>0</v>
      </c>
    </row>
    <row r="2615" spans="9:17" x14ac:dyDescent="0.25">
      <c r="N2615" s="8" t="str">
        <f>_xlfn.IFNA(VLOOKUP(C2615,'Points and Classes'!D:E,2,FALSE),"")</f>
        <v/>
      </c>
      <c r="O2615" s="8">
        <v>0</v>
      </c>
      <c r="P2615" s="8">
        <f>_xlfn.IFNA(VLOOKUP(N2615&amp;G2615,'By Class Overall'!A:F,6,FALSE),0)</f>
        <v>0</v>
      </c>
      <c r="Q2615" s="8">
        <f>_xlfn.IFNA(VLOOKUP(N2615&amp;G2615,'By Class Overall'!A:G,7,FALSE),0)</f>
        <v>0</v>
      </c>
    </row>
    <row r="2616" spans="9:17" x14ac:dyDescent="0.25">
      <c r="N2616" s="8" t="str">
        <f>_xlfn.IFNA(VLOOKUP(C2616,'Points and Classes'!D:E,2,FALSE),"")</f>
        <v/>
      </c>
      <c r="O2616" s="8">
        <v>0</v>
      </c>
      <c r="P2616" s="8">
        <f>_xlfn.IFNA(VLOOKUP(N2616&amp;G2616,'By Class Overall'!A:F,6,FALSE),0)</f>
        <v>0</v>
      </c>
      <c r="Q2616" s="8">
        <f>_xlfn.IFNA(VLOOKUP(N2616&amp;G2616,'By Class Overall'!A:G,7,FALSE),0)</f>
        <v>0</v>
      </c>
    </row>
    <row r="2617" spans="9:17" x14ac:dyDescent="0.25">
      <c r="N2617" s="8" t="str">
        <f>_xlfn.IFNA(VLOOKUP(C2617,'Points and Classes'!D:E,2,FALSE),"")</f>
        <v/>
      </c>
      <c r="O2617" s="8">
        <v>0</v>
      </c>
      <c r="P2617" s="8">
        <f>_xlfn.IFNA(VLOOKUP(N2617&amp;G2617,'By Class Overall'!A:F,6,FALSE),0)</f>
        <v>0</v>
      </c>
      <c r="Q2617" s="8">
        <f>_xlfn.IFNA(VLOOKUP(N2617&amp;G2617,'By Class Overall'!A:G,7,FALSE),0)</f>
        <v>0</v>
      </c>
    </row>
    <row r="2618" spans="9:17" x14ac:dyDescent="0.25">
      <c r="I2618" s="9"/>
      <c r="N2618" s="8" t="str">
        <f>_xlfn.IFNA(VLOOKUP(C2618,'Points and Classes'!D:E,2,FALSE),"")</f>
        <v/>
      </c>
      <c r="O2618" s="8">
        <v>50</v>
      </c>
      <c r="P2618" s="8">
        <f>_xlfn.IFNA(VLOOKUP(N2618&amp;G2618,'By Class Overall'!A:F,6,FALSE),0)</f>
        <v>0</v>
      </c>
      <c r="Q2618" s="8">
        <f>_xlfn.IFNA(VLOOKUP(N2618&amp;G2618,'By Class Overall'!A:G,7,FALSE),0)</f>
        <v>0</v>
      </c>
    </row>
    <row r="2619" spans="9:17" x14ac:dyDescent="0.25">
      <c r="I2619" s="9"/>
      <c r="N2619" s="8" t="str">
        <f>_xlfn.IFNA(VLOOKUP(C2619,'Points and Classes'!D:E,2,FALSE),"")</f>
        <v/>
      </c>
      <c r="O2619" s="8">
        <v>40</v>
      </c>
      <c r="P2619" s="8">
        <f>_xlfn.IFNA(VLOOKUP(N2619&amp;G2619,'By Class Overall'!A:F,6,FALSE),0)</f>
        <v>0</v>
      </c>
      <c r="Q2619" s="8">
        <f>_xlfn.IFNA(VLOOKUP(N2619&amp;G2619,'By Class Overall'!A:G,7,FALSE),0)</f>
        <v>0</v>
      </c>
    </row>
    <row r="2620" spans="9:17" x14ac:dyDescent="0.25">
      <c r="I2620" s="9"/>
      <c r="N2620" s="8" t="str">
        <f>_xlfn.IFNA(VLOOKUP(C2620,'Points and Classes'!D:E,2,FALSE),"")</f>
        <v/>
      </c>
      <c r="O2620" s="8">
        <v>32</v>
      </c>
      <c r="P2620" s="8">
        <f>_xlfn.IFNA(VLOOKUP(N2620&amp;G2620,'By Class Overall'!A:F,6,FALSE),0)</f>
        <v>0</v>
      </c>
      <c r="Q2620" s="8">
        <f>_xlfn.IFNA(VLOOKUP(N2620&amp;G2620,'By Class Overall'!A:G,7,FALSE),0)</f>
        <v>0</v>
      </c>
    </row>
    <row r="2621" spans="9:17" x14ac:dyDescent="0.25">
      <c r="I2621" s="9"/>
      <c r="N2621" s="8" t="str">
        <f>_xlfn.IFNA(VLOOKUP(C2621,'Points and Classes'!D:E,2,FALSE),"")</f>
        <v/>
      </c>
      <c r="O2621" s="8">
        <v>26</v>
      </c>
      <c r="P2621" s="8">
        <f>_xlfn.IFNA(VLOOKUP(N2621&amp;G2621,'By Class Overall'!A:F,6,FALSE),0)</f>
        <v>0</v>
      </c>
      <c r="Q2621" s="8">
        <f>_xlfn.IFNA(VLOOKUP(N2621&amp;G2621,'By Class Overall'!A:G,7,FALSE),0)</f>
        <v>0</v>
      </c>
    </row>
    <row r="2622" spans="9:17" x14ac:dyDescent="0.25">
      <c r="N2622" s="8" t="str">
        <f>_xlfn.IFNA(VLOOKUP(C2622,'Points and Classes'!D:E,2,FALSE),"")</f>
        <v/>
      </c>
      <c r="O2622" s="8">
        <v>0</v>
      </c>
      <c r="P2622" s="8">
        <f>_xlfn.IFNA(VLOOKUP(N2622&amp;G2622,'By Class Overall'!A:F,6,FALSE),0)</f>
        <v>0</v>
      </c>
      <c r="Q2622" s="8">
        <f>_xlfn.IFNA(VLOOKUP(N2622&amp;G2622,'By Class Overall'!A:G,7,FALSE),0)</f>
        <v>0</v>
      </c>
    </row>
    <row r="2623" spans="9:17" x14ac:dyDescent="0.25">
      <c r="N2623" s="8" t="str">
        <f>_xlfn.IFNA(VLOOKUP(C2623,'Points and Classes'!D:E,2,FALSE),"")</f>
        <v/>
      </c>
      <c r="O2623" s="8">
        <v>0</v>
      </c>
      <c r="P2623" s="8">
        <f>_xlfn.IFNA(VLOOKUP(N2623&amp;G2623,'By Class Overall'!A:F,6,FALSE),0)</f>
        <v>0</v>
      </c>
      <c r="Q2623" s="8">
        <f>_xlfn.IFNA(VLOOKUP(N2623&amp;G2623,'By Class Overall'!A:G,7,FALSE),0)</f>
        <v>0</v>
      </c>
    </row>
    <row r="2624" spans="9:17" x14ac:dyDescent="0.25">
      <c r="I2624" s="9"/>
      <c r="J2624" s="9"/>
      <c r="K2624" s="9"/>
      <c r="N2624" s="8" t="str">
        <f>_xlfn.IFNA(VLOOKUP(C2624,'Points and Classes'!D:E,2,FALSE),"")</f>
        <v/>
      </c>
      <c r="O2624" s="8">
        <v>0</v>
      </c>
      <c r="P2624" s="8">
        <f>_xlfn.IFNA(VLOOKUP(N2624&amp;G2624,'By Class Overall'!A:F,6,FALSE),0)</f>
        <v>0</v>
      </c>
      <c r="Q2624" s="8">
        <f>_xlfn.IFNA(VLOOKUP(N2624&amp;G2624,'By Class Overall'!A:G,7,FALSE),0)</f>
        <v>0</v>
      </c>
    </row>
    <row r="2625" spans="9:17" x14ac:dyDescent="0.25">
      <c r="N2625" s="8" t="str">
        <f>_xlfn.IFNA(VLOOKUP(C2625,'Points and Classes'!D:E,2,FALSE),"")</f>
        <v/>
      </c>
      <c r="O2625" s="8">
        <v>0</v>
      </c>
      <c r="P2625" s="8">
        <f>_xlfn.IFNA(VLOOKUP(N2625&amp;G2625,'By Class Overall'!A:F,6,FALSE),0)</f>
        <v>0</v>
      </c>
      <c r="Q2625" s="8">
        <f>_xlfn.IFNA(VLOOKUP(N2625&amp;G2625,'By Class Overall'!A:G,7,FALSE),0)</f>
        <v>0</v>
      </c>
    </row>
    <row r="2626" spans="9:17" x14ac:dyDescent="0.25">
      <c r="I2626" s="9"/>
      <c r="J2626" s="9"/>
      <c r="N2626" s="8" t="str">
        <f>_xlfn.IFNA(VLOOKUP(C2626,'Points and Classes'!D:E,2,FALSE),"")</f>
        <v/>
      </c>
      <c r="O2626" s="8">
        <v>50</v>
      </c>
      <c r="P2626" s="8">
        <f>_xlfn.IFNA(VLOOKUP(N2626&amp;G2626,'By Class Overall'!A:F,6,FALSE),0)</f>
        <v>0</v>
      </c>
      <c r="Q2626" s="8">
        <f>_xlfn.IFNA(VLOOKUP(N2626&amp;G2626,'By Class Overall'!A:G,7,FALSE),0)</f>
        <v>0</v>
      </c>
    </row>
    <row r="2627" spans="9:17" x14ac:dyDescent="0.25">
      <c r="I2627" s="9"/>
      <c r="J2627" s="9"/>
      <c r="N2627" s="8" t="str">
        <f>_xlfn.IFNA(VLOOKUP(C2627,'Points and Classes'!D:E,2,FALSE),"")</f>
        <v/>
      </c>
      <c r="O2627" s="8">
        <v>40</v>
      </c>
      <c r="P2627" s="8">
        <f>_xlfn.IFNA(VLOOKUP(N2627&amp;G2627,'By Class Overall'!A:F,6,FALSE),0)</f>
        <v>0</v>
      </c>
      <c r="Q2627" s="8">
        <f>_xlfn.IFNA(VLOOKUP(N2627&amp;G2627,'By Class Overall'!A:G,7,FALSE),0)</f>
        <v>0</v>
      </c>
    </row>
    <row r="2628" spans="9:17" x14ac:dyDescent="0.25">
      <c r="N2628" s="8" t="str">
        <f>_xlfn.IFNA(VLOOKUP(C2628,'Points and Classes'!D:E,2,FALSE),"")</f>
        <v/>
      </c>
      <c r="O2628" s="8">
        <v>0</v>
      </c>
      <c r="P2628" s="8">
        <f>_xlfn.IFNA(VLOOKUP(N2628&amp;G2628,'By Class Overall'!A:F,6,FALSE),0)</f>
        <v>0</v>
      </c>
      <c r="Q2628" s="8">
        <f>_xlfn.IFNA(VLOOKUP(N2628&amp;G2628,'By Class Overall'!A:G,7,FALSE),0)</f>
        <v>0</v>
      </c>
    </row>
    <row r="2629" spans="9:17" x14ac:dyDescent="0.25">
      <c r="N2629" s="8" t="str">
        <f>_xlfn.IFNA(VLOOKUP(C2629,'Points and Classes'!D:E,2,FALSE),"")</f>
        <v/>
      </c>
      <c r="O2629" s="8">
        <v>0</v>
      </c>
      <c r="P2629" s="8">
        <f>_xlfn.IFNA(VLOOKUP(N2629&amp;G2629,'By Class Overall'!A:F,6,FALSE),0)</f>
        <v>0</v>
      </c>
      <c r="Q2629" s="8">
        <f>_xlfn.IFNA(VLOOKUP(N2629&amp;G2629,'By Class Overall'!A:G,7,FALSE),0)</f>
        <v>0</v>
      </c>
    </row>
    <row r="2630" spans="9:17" x14ac:dyDescent="0.25">
      <c r="N2630" s="8" t="str">
        <f>_xlfn.IFNA(VLOOKUP(C2630,'Points and Classes'!D:E,2,FALSE),"")</f>
        <v/>
      </c>
      <c r="O2630" s="8">
        <v>0</v>
      </c>
      <c r="P2630" s="8">
        <f>_xlfn.IFNA(VLOOKUP(N2630&amp;G2630,'By Class Overall'!A:F,6,FALSE),0)</f>
        <v>0</v>
      </c>
      <c r="Q2630" s="8">
        <f>_xlfn.IFNA(VLOOKUP(N2630&amp;G2630,'By Class Overall'!A:G,7,FALSE),0)</f>
        <v>0</v>
      </c>
    </row>
    <row r="2631" spans="9:17" x14ac:dyDescent="0.25">
      <c r="I2631" s="9"/>
      <c r="N2631" s="8" t="str">
        <f>_xlfn.IFNA(VLOOKUP(C2631,'Points and Classes'!D:E,2,FALSE),"")</f>
        <v/>
      </c>
      <c r="O2631" s="8">
        <v>50</v>
      </c>
      <c r="P2631" s="8">
        <f>_xlfn.IFNA(VLOOKUP(N2631&amp;G2631,'By Class Overall'!A:F,6,FALSE),0)</f>
        <v>0</v>
      </c>
      <c r="Q2631" s="8">
        <f>_xlfn.IFNA(VLOOKUP(N2631&amp;G2631,'By Class Overall'!A:G,7,FALSE),0)</f>
        <v>0</v>
      </c>
    </row>
    <row r="2632" spans="9:17" x14ac:dyDescent="0.25">
      <c r="I2632" s="9"/>
      <c r="N2632" s="8" t="str">
        <f>_xlfn.IFNA(VLOOKUP(C2632,'Points and Classes'!D:E,2,FALSE),"")</f>
        <v/>
      </c>
      <c r="O2632" s="8">
        <v>40</v>
      </c>
      <c r="P2632" s="8">
        <f>_xlfn.IFNA(VLOOKUP(N2632&amp;G2632,'By Class Overall'!A:F,6,FALSE),0)</f>
        <v>0</v>
      </c>
      <c r="Q2632" s="8">
        <f>_xlfn.IFNA(VLOOKUP(N2632&amp;G2632,'By Class Overall'!A:G,7,FALSE),0)</f>
        <v>0</v>
      </c>
    </row>
    <row r="2633" spans="9:17" x14ac:dyDescent="0.25">
      <c r="I2633" s="9"/>
      <c r="N2633" s="8" t="str">
        <f>_xlfn.IFNA(VLOOKUP(C2633,'Points and Classes'!D:E,2,FALSE),"")</f>
        <v/>
      </c>
      <c r="O2633" s="8">
        <v>32</v>
      </c>
      <c r="P2633" s="8">
        <f>_xlfn.IFNA(VLOOKUP(N2633&amp;G2633,'By Class Overall'!A:F,6,FALSE),0)</f>
        <v>0</v>
      </c>
      <c r="Q2633" s="8">
        <f>_xlfn.IFNA(VLOOKUP(N2633&amp;G2633,'By Class Overall'!A:G,7,FALSE),0)</f>
        <v>0</v>
      </c>
    </row>
    <row r="2634" spans="9:17" x14ac:dyDescent="0.25">
      <c r="I2634" s="9"/>
      <c r="N2634" s="8" t="str">
        <f>_xlfn.IFNA(VLOOKUP(C2634,'Points and Classes'!D:E,2,FALSE),"")</f>
        <v/>
      </c>
      <c r="O2634" s="8">
        <v>26</v>
      </c>
      <c r="P2634" s="8">
        <f>_xlfn.IFNA(VLOOKUP(N2634&amp;G2634,'By Class Overall'!A:F,6,FALSE),0)</f>
        <v>0</v>
      </c>
      <c r="Q2634" s="8">
        <f>_xlfn.IFNA(VLOOKUP(N2634&amp;G2634,'By Class Overall'!A:G,7,FALSE),0)</f>
        <v>0</v>
      </c>
    </row>
    <row r="2635" spans="9:17" x14ac:dyDescent="0.25">
      <c r="I2635" s="9"/>
      <c r="J2635" s="9"/>
      <c r="N2635" s="8" t="str">
        <f>_xlfn.IFNA(VLOOKUP(C2635,'Points and Classes'!D:E,2,FALSE),"")</f>
        <v/>
      </c>
      <c r="O2635" s="8">
        <v>22</v>
      </c>
      <c r="P2635" s="8">
        <f>_xlfn.IFNA(VLOOKUP(N2635&amp;G2635,'By Class Overall'!A:F,6,FALSE),0)</f>
        <v>0</v>
      </c>
      <c r="Q2635" s="8">
        <f>_xlfn.IFNA(VLOOKUP(N2635&amp;G2635,'By Class Overall'!A:G,7,FALSE),0)</f>
        <v>0</v>
      </c>
    </row>
    <row r="2636" spans="9:17" x14ac:dyDescent="0.25">
      <c r="N2636" s="8" t="str">
        <f>_xlfn.IFNA(VLOOKUP(C2636,'Points and Classes'!D:E,2,FALSE),"")</f>
        <v/>
      </c>
      <c r="O2636" s="8">
        <v>0</v>
      </c>
      <c r="P2636" s="8">
        <f>_xlfn.IFNA(VLOOKUP(N2636&amp;G2636,'By Class Overall'!A:F,6,FALSE),0)</f>
        <v>0</v>
      </c>
      <c r="Q2636" s="8">
        <f>_xlfn.IFNA(VLOOKUP(N2636&amp;G2636,'By Class Overall'!A:G,7,FALSE),0)</f>
        <v>0</v>
      </c>
    </row>
    <row r="2637" spans="9:17" x14ac:dyDescent="0.25">
      <c r="N2637" s="8" t="str">
        <f>_xlfn.IFNA(VLOOKUP(C2637,'Points and Classes'!D:E,2,FALSE),"")</f>
        <v/>
      </c>
      <c r="O2637" s="8">
        <v>0</v>
      </c>
      <c r="P2637" s="8">
        <f>_xlfn.IFNA(VLOOKUP(N2637&amp;G2637,'By Class Overall'!A:F,6,FALSE),0)</f>
        <v>0</v>
      </c>
      <c r="Q2637" s="8">
        <f>_xlfn.IFNA(VLOOKUP(N2637&amp;G2637,'By Class Overall'!A:G,7,FALSE),0)</f>
        <v>0</v>
      </c>
    </row>
    <row r="2638" spans="9:17" x14ac:dyDescent="0.25">
      <c r="I2638" s="9"/>
      <c r="N2638" s="8" t="str">
        <f>_xlfn.IFNA(VLOOKUP(C2638,'Points and Classes'!D:E,2,FALSE),"")</f>
        <v/>
      </c>
      <c r="O2638" s="8">
        <v>50</v>
      </c>
      <c r="P2638" s="8">
        <f>_xlfn.IFNA(VLOOKUP(N2638&amp;G2638,'By Class Overall'!A:F,6,FALSE),0)</f>
        <v>0</v>
      </c>
      <c r="Q2638" s="8">
        <f>_xlfn.IFNA(VLOOKUP(N2638&amp;G2638,'By Class Overall'!A:G,7,FALSE),0)</f>
        <v>0</v>
      </c>
    </row>
    <row r="2639" spans="9:17" x14ac:dyDescent="0.25">
      <c r="I2639" s="9"/>
      <c r="N2639" s="8" t="str">
        <f>_xlfn.IFNA(VLOOKUP(C2639,'Points and Classes'!D:E,2,FALSE),"")</f>
        <v/>
      </c>
      <c r="O2639" s="8">
        <v>40</v>
      </c>
      <c r="P2639" s="8">
        <f>_xlfn.IFNA(VLOOKUP(N2639&amp;G2639,'By Class Overall'!A:F,6,FALSE),0)</f>
        <v>0</v>
      </c>
      <c r="Q2639" s="8">
        <f>_xlfn.IFNA(VLOOKUP(N2639&amp;G2639,'By Class Overall'!A:G,7,FALSE),0)</f>
        <v>0</v>
      </c>
    </row>
    <row r="2640" spans="9:17" x14ac:dyDescent="0.25">
      <c r="N2640" s="8" t="str">
        <f>_xlfn.IFNA(VLOOKUP(C2640,'Points and Classes'!D:E,2,FALSE),"")</f>
        <v/>
      </c>
      <c r="O2640" s="8">
        <v>0</v>
      </c>
      <c r="P2640" s="8">
        <f>_xlfn.IFNA(VLOOKUP(N2640&amp;G2640,'By Class Overall'!A:F,6,FALSE),0)</f>
        <v>0</v>
      </c>
      <c r="Q2640" s="8">
        <f>_xlfn.IFNA(VLOOKUP(N2640&amp;G2640,'By Class Overall'!A:G,7,FALSE),0)</f>
        <v>0</v>
      </c>
    </row>
    <row r="2641" spans="9:17" x14ac:dyDescent="0.25">
      <c r="N2641" s="8" t="str">
        <f>_xlfn.IFNA(VLOOKUP(C2641,'Points and Classes'!D:E,2,FALSE),"")</f>
        <v/>
      </c>
      <c r="O2641" s="8">
        <v>0</v>
      </c>
      <c r="P2641" s="8">
        <f>_xlfn.IFNA(VLOOKUP(N2641&amp;G2641,'By Class Overall'!A:F,6,FALSE),0)</f>
        <v>0</v>
      </c>
      <c r="Q2641" s="8">
        <f>_xlfn.IFNA(VLOOKUP(N2641&amp;G2641,'By Class Overall'!A:G,7,FALSE),0)</f>
        <v>0</v>
      </c>
    </row>
    <row r="2642" spans="9:17" x14ac:dyDescent="0.25">
      <c r="N2642" s="8" t="str">
        <f>_xlfn.IFNA(VLOOKUP(C2642,'Points and Classes'!D:E,2,FALSE),"")</f>
        <v/>
      </c>
      <c r="O2642" s="8">
        <v>0</v>
      </c>
      <c r="P2642" s="8">
        <f>_xlfn.IFNA(VLOOKUP(N2642&amp;G2642,'By Class Overall'!A:F,6,FALSE),0)</f>
        <v>0</v>
      </c>
      <c r="Q2642" s="8">
        <f>_xlfn.IFNA(VLOOKUP(N2642&amp;G2642,'By Class Overall'!A:G,7,FALSE),0)</f>
        <v>0</v>
      </c>
    </row>
    <row r="2643" spans="9:17" x14ac:dyDescent="0.25">
      <c r="I2643" s="9"/>
      <c r="N2643" s="8" t="str">
        <f>_xlfn.IFNA(VLOOKUP(C2643,'Points and Classes'!D:E,2,FALSE),"")</f>
        <v/>
      </c>
      <c r="O2643" s="8">
        <v>50</v>
      </c>
      <c r="P2643" s="8">
        <f>_xlfn.IFNA(VLOOKUP(N2643&amp;G2643,'By Class Overall'!A:F,6,FALSE),0)</f>
        <v>0</v>
      </c>
      <c r="Q2643" s="8">
        <f>_xlfn.IFNA(VLOOKUP(N2643&amp;G2643,'By Class Overall'!A:G,7,FALSE),0)</f>
        <v>0</v>
      </c>
    </row>
    <row r="2644" spans="9:17" x14ac:dyDescent="0.25">
      <c r="I2644" s="9"/>
      <c r="N2644" s="8" t="str">
        <f>_xlfn.IFNA(VLOOKUP(C2644,'Points and Classes'!D:E,2,FALSE),"")</f>
        <v/>
      </c>
      <c r="O2644" s="8">
        <v>40</v>
      </c>
      <c r="P2644" s="8">
        <f>_xlfn.IFNA(VLOOKUP(N2644&amp;G2644,'By Class Overall'!A:F,6,FALSE),0)</f>
        <v>0</v>
      </c>
      <c r="Q2644" s="8">
        <f>_xlfn.IFNA(VLOOKUP(N2644&amp;G2644,'By Class Overall'!A:G,7,FALSE),0)</f>
        <v>0</v>
      </c>
    </row>
    <row r="2645" spans="9:17" x14ac:dyDescent="0.25">
      <c r="I2645" s="9"/>
      <c r="N2645" s="8" t="str">
        <f>_xlfn.IFNA(VLOOKUP(C2645,'Points and Classes'!D:E,2,FALSE),"")</f>
        <v/>
      </c>
      <c r="O2645" s="8">
        <v>32</v>
      </c>
      <c r="P2645" s="8">
        <f>_xlfn.IFNA(VLOOKUP(N2645&amp;G2645,'By Class Overall'!A:F,6,FALSE),0)</f>
        <v>0</v>
      </c>
      <c r="Q2645" s="8">
        <f>_xlfn.IFNA(VLOOKUP(N2645&amp;G2645,'By Class Overall'!A:G,7,FALSE),0)</f>
        <v>0</v>
      </c>
    </row>
    <row r="2646" spans="9:17" x14ac:dyDescent="0.25">
      <c r="I2646" s="9"/>
      <c r="J2646" s="9"/>
      <c r="N2646" s="8" t="str">
        <f>_xlfn.IFNA(VLOOKUP(C2646,'Points and Classes'!D:E,2,FALSE),"")</f>
        <v/>
      </c>
      <c r="O2646" s="8">
        <v>26</v>
      </c>
      <c r="P2646" s="8">
        <f>_xlfn.IFNA(VLOOKUP(N2646&amp;G2646,'By Class Overall'!A:F,6,FALSE),0)</f>
        <v>0</v>
      </c>
      <c r="Q2646" s="8">
        <f>_xlfn.IFNA(VLOOKUP(N2646&amp;G2646,'By Class Overall'!A:G,7,FALSE),0)</f>
        <v>0</v>
      </c>
    </row>
    <row r="2647" spans="9:17" x14ac:dyDescent="0.25">
      <c r="I2647" s="9"/>
      <c r="J2647" s="9"/>
      <c r="N2647" s="8" t="str">
        <f>_xlfn.IFNA(VLOOKUP(C2647,'Points and Classes'!D:E,2,FALSE),"")</f>
        <v/>
      </c>
      <c r="O2647" s="8">
        <v>22</v>
      </c>
      <c r="P2647" s="8">
        <f>_xlfn.IFNA(VLOOKUP(N2647&amp;G2647,'By Class Overall'!A:F,6,FALSE),0)</f>
        <v>0</v>
      </c>
      <c r="Q2647" s="8">
        <f>_xlfn.IFNA(VLOOKUP(N2647&amp;G2647,'By Class Overall'!A:G,7,FALSE),0)</f>
        <v>0</v>
      </c>
    </row>
    <row r="2648" spans="9:17" x14ac:dyDescent="0.25">
      <c r="N2648" s="8" t="str">
        <f>_xlfn.IFNA(VLOOKUP(C2648,'Points and Classes'!D:E,2,FALSE),"")</f>
        <v/>
      </c>
      <c r="O2648" s="8">
        <v>0</v>
      </c>
      <c r="P2648" s="8">
        <f>_xlfn.IFNA(VLOOKUP(N2648&amp;G2648,'By Class Overall'!A:F,6,FALSE),0)</f>
        <v>0</v>
      </c>
      <c r="Q2648" s="8">
        <f>_xlfn.IFNA(VLOOKUP(N2648&amp;G2648,'By Class Overall'!A:G,7,FALSE),0)</f>
        <v>0</v>
      </c>
    </row>
    <row r="2649" spans="9:17" x14ac:dyDescent="0.25">
      <c r="N2649" s="8" t="str">
        <f>_xlfn.IFNA(VLOOKUP(C2649,'Points and Classes'!D:E,2,FALSE),"")</f>
        <v/>
      </c>
      <c r="O2649" s="8">
        <v>0</v>
      </c>
      <c r="P2649" s="8">
        <f>_xlfn.IFNA(VLOOKUP(N2649&amp;G2649,'By Class Overall'!A:F,6,FALSE),0)</f>
        <v>0</v>
      </c>
      <c r="Q2649" s="8">
        <f>_xlfn.IFNA(VLOOKUP(N2649&amp;G2649,'By Class Overall'!A:G,7,FALSE),0)</f>
        <v>0</v>
      </c>
    </row>
    <row r="2650" spans="9:17" x14ac:dyDescent="0.25">
      <c r="N2650" s="8" t="str">
        <f>_xlfn.IFNA(VLOOKUP(C2650,'Points and Classes'!D:E,2,FALSE),"")</f>
        <v/>
      </c>
      <c r="O2650" s="8">
        <v>0</v>
      </c>
      <c r="P2650" s="8">
        <f>_xlfn.IFNA(VLOOKUP(N2650&amp;G2650,'By Class Overall'!A:F,6,FALSE),0)</f>
        <v>0</v>
      </c>
      <c r="Q2650" s="8">
        <f>_xlfn.IFNA(VLOOKUP(N2650&amp;G2650,'By Class Overall'!A:G,7,FALSE),0)</f>
        <v>0</v>
      </c>
    </row>
    <row r="2651" spans="9:17" x14ac:dyDescent="0.25">
      <c r="N2651" s="8" t="str">
        <f>_xlfn.IFNA(VLOOKUP(C2651,'Points and Classes'!D:E,2,FALSE),"")</f>
        <v/>
      </c>
      <c r="O2651" s="8">
        <v>0</v>
      </c>
      <c r="P2651" s="8">
        <f>_xlfn.IFNA(VLOOKUP(N2651&amp;G2651,'By Class Overall'!A:F,6,FALSE),0)</f>
        <v>0</v>
      </c>
      <c r="Q2651" s="8">
        <f>_xlfn.IFNA(VLOOKUP(N2651&amp;G2651,'By Class Overall'!A:G,7,FALSE),0)</f>
        <v>0</v>
      </c>
    </row>
    <row r="2652" spans="9:17" x14ac:dyDescent="0.25">
      <c r="I2652" s="9"/>
      <c r="N2652" s="8" t="str">
        <f>_xlfn.IFNA(VLOOKUP(C2652,'Points and Classes'!D:E,2,FALSE),"")</f>
        <v/>
      </c>
      <c r="O2652" s="8">
        <v>50</v>
      </c>
      <c r="P2652" s="8">
        <f>_xlfn.IFNA(VLOOKUP(N2652&amp;G2652,'By Class Overall'!A:F,6,FALSE),0)</f>
        <v>0</v>
      </c>
      <c r="Q2652" s="8">
        <f>_xlfn.IFNA(VLOOKUP(N2652&amp;G2652,'By Class Overall'!A:G,7,FALSE),0)</f>
        <v>0</v>
      </c>
    </row>
    <row r="2653" spans="9:17" x14ac:dyDescent="0.25">
      <c r="I2653" s="9"/>
      <c r="N2653" s="8" t="str">
        <f>_xlfn.IFNA(VLOOKUP(C2653,'Points and Classes'!D:E,2,FALSE),"")</f>
        <v/>
      </c>
      <c r="O2653" s="8">
        <v>40</v>
      </c>
      <c r="P2653" s="8">
        <f>_xlfn.IFNA(VLOOKUP(N2653&amp;G2653,'By Class Overall'!A:F,6,FALSE),0)</f>
        <v>0</v>
      </c>
      <c r="Q2653" s="8">
        <f>_xlfn.IFNA(VLOOKUP(N2653&amp;G2653,'By Class Overall'!A:G,7,FALSE),0)</f>
        <v>0</v>
      </c>
    </row>
    <row r="2654" spans="9:17" x14ac:dyDescent="0.25">
      <c r="I2654" s="9"/>
      <c r="N2654" s="8" t="str">
        <f>_xlfn.IFNA(VLOOKUP(C2654,'Points and Classes'!D:E,2,FALSE),"")</f>
        <v/>
      </c>
      <c r="O2654" s="8">
        <v>32</v>
      </c>
      <c r="P2654" s="8">
        <f>_xlfn.IFNA(VLOOKUP(N2654&amp;G2654,'By Class Overall'!A:F,6,FALSE),0)</f>
        <v>0</v>
      </c>
      <c r="Q2654" s="8">
        <f>_xlfn.IFNA(VLOOKUP(N2654&amp;G2654,'By Class Overall'!A:G,7,FALSE),0)</f>
        <v>0</v>
      </c>
    </row>
    <row r="2655" spans="9:17" x14ac:dyDescent="0.25">
      <c r="I2655" s="9"/>
      <c r="N2655" s="8" t="str">
        <f>_xlfn.IFNA(VLOOKUP(C2655,'Points and Classes'!D:E,2,FALSE),"")</f>
        <v/>
      </c>
      <c r="O2655" s="8">
        <v>26</v>
      </c>
      <c r="P2655" s="8">
        <f>_xlfn.IFNA(VLOOKUP(N2655&amp;G2655,'By Class Overall'!A:F,6,FALSE),0)</f>
        <v>0</v>
      </c>
      <c r="Q2655" s="8">
        <f>_xlfn.IFNA(VLOOKUP(N2655&amp;G2655,'By Class Overall'!A:G,7,FALSE),0)</f>
        <v>0</v>
      </c>
    </row>
    <row r="2656" spans="9:17" x14ac:dyDescent="0.25">
      <c r="I2656" s="9"/>
      <c r="N2656" s="8" t="str">
        <f>_xlfn.IFNA(VLOOKUP(C2656,'Points and Classes'!D:E,2,FALSE),"")</f>
        <v/>
      </c>
      <c r="O2656" s="8">
        <v>22</v>
      </c>
      <c r="P2656" s="8">
        <f>_xlfn.IFNA(VLOOKUP(N2656&amp;G2656,'By Class Overall'!A:F,6,FALSE),0)</f>
        <v>0</v>
      </c>
      <c r="Q2656" s="8">
        <f>_xlfn.IFNA(VLOOKUP(N2656&amp;G2656,'By Class Overall'!A:G,7,FALSE),0)</f>
        <v>0</v>
      </c>
    </row>
    <row r="2657" spans="9:17" x14ac:dyDescent="0.25">
      <c r="I2657" s="9"/>
      <c r="N2657" s="8" t="str">
        <f>_xlfn.IFNA(VLOOKUP(C2657,'Points and Classes'!D:E,2,FALSE),"")</f>
        <v/>
      </c>
      <c r="O2657" s="8">
        <v>20</v>
      </c>
      <c r="P2657" s="8">
        <f>_xlfn.IFNA(VLOOKUP(N2657&amp;G2657,'By Class Overall'!A:F,6,FALSE),0)</f>
        <v>0</v>
      </c>
      <c r="Q2657" s="8">
        <f>_xlfn.IFNA(VLOOKUP(N2657&amp;G2657,'By Class Overall'!A:G,7,FALSE),0)</f>
        <v>0</v>
      </c>
    </row>
    <row r="2658" spans="9:17" x14ac:dyDescent="0.25">
      <c r="I2658" s="9"/>
      <c r="J2658" s="9"/>
      <c r="N2658" s="8" t="str">
        <f>_xlfn.IFNA(VLOOKUP(C2658,'Points and Classes'!D:E,2,FALSE),"")</f>
        <v/>
      </c>
      <c r="O2658" s="8">
        <v>18</v>
      </c>
      <c r="P2658" s="8">
        <f>_xlfn.IFNA(VLOOKUP(N2658&amp;G2658,'By Class Overall'!A:F,6,FALSE),0)</f>
        <v>0</v>
      </c>
      <c r="Q2658" s="8">
        <f>_xlfn.IFNA(VLOOKUP(N2658&amp;G2658,'By Class Overall'!A:G,7,FALSE),0)</f>
        <v>0</v>
      </c>
    </row>
    <row r="2659" spans="9:17" x14ac:dyDescent="0.25">
      <c r="I2659" s="9"/>
      <c r="N2659" s="8" t="str">
        <f>_xlfn.IFNA(VLOOKUP(C2659,'Points and Classes'!D:E,2,FALSE),"")</f>
        <v/>
      </c>
      <c r="O2659" s="8">
        <v>16</v>
      </c>
      <c r="P2659" s="8">
        <f>_xlfn.IFNA(VLOOKUP(N2659&amp;G2659,'By Class Overall'!A:F,6,FALSE),0)</f>
        <v>0</v>
      </c>
      <c r="Q2659" s="8">
        <f>_xlfn.IFNA(VLOOKUP(N2659&amp;G2659,'By Class Overall'!A:G,7,FALSE),0)</f>
        <v>0</v>
      </c>
    </row>
    <row r="2660" spans="9:17" x14ac:dyDescent="0.25">
      <c r="I2660" s="9"/>
      <c r="N2660" s="8" t="str">
        <f>_xlfn.IFNA(VLOOKUP(C2660,'Points and Classes'!D:E,2,FALSE),"")</f>
        <v/>
      </c>
      <c r="O2660" s="8">
        <v>14</v>
      </c>
      <c r="P2660" s="8">
        <f>_xlfn.IFNA(VLOOKUP(N2660&amp;G2660,'By Class Overall'!A:F,6,FALSE),0)</f>
        <v>0</v>
      </c>
      <c r="Q2660" s="8">
        <f>_xlfn.IFNA(VLOOKUP(N2660&amp;G2660,'By Class Overall'!A:G,7,FALSE),0)</f>
        <v>0</v>
      </c>
    </row>
    <row r="2661" spans="9:17" x14ac:dyDescent="0.25">
      <c r="N2661" s="8" t="str">
        <f>_xlfn.IFNA(VLOOKUP(C2661,'Points and Classes'!D:E,2,FALSE),"")</f>
        <v/>
      </c>
      <c r="O2661" s="8">
        <v>0</v>
      </c>
      <c r="P2661" s="8">
        <f>_xlfn.IFNA(VLOOKUP(N2661&amp;G2661,'By Class Overall'!A:F,6,FALSE),0)</f>
        <v>0</v>
      </c>
      <c r="Q2661" s="8">
        <f>_xlfn.IFNA(VLOOKUP(N2661&amp;G2661,'By Class Overall'!A:G,7,FALSE),0)</f>
        <v>0</v>
      </c>
    </row>
    <row r="2662" spans="9:17" x14ac:dyDescent="0.25">
      <c r="N2662" s="8" t="str">
        <f>_xlfn.IFNA(VLOOKUP(C2662,'Points and Classes'!D:E,2,FALSE),"")</f>
        <v/>
      </c>
      <c r="O2662" s="8">
        <v>0</v>
      </c>
      <c r="P2662" s="8">
        <f>_xlfn.IFNA(VLOOKUP(N2662&amp;G2662,'By Class Overall'!A:F,6,FALSE),0)</f>
        <v>0</v>
      </c>
      <c r="Q2662" s="8">
        <f>_xlfn.IFNA(VLOOKUP(N2662&amp;G2662,'By Class Overall'!A:G,7,FALSE),0)</f>
        <v>0</v>
      </c>
    </row>
    <row r="2663" spans="9:17" x14ac:dyDescent="0.25">
      <c r="N2663" s="8" t="str">
        <f>_xlfn.IFNA(VLOOKUP(C2663,'Points and Classes'!D:E,2,FALSE),"")</f>
        <v/>
      </c>
      <c r="O2663" s="8">
        <v>0</v>
      </c>
      <c r="P2663" s="8">
        <f>_xlfn.IFNA(VLOOKUP(N2663&amp;G2663,'By Class Overall'!A:F,6,FALSE),0)</f>
        <v>0</v>
      </c>
      <c r="Q2663" s="8">
        <f>_xlfn.IFNA(VLOOKUP(N2663&amp;G2663,'By Class Overall'!A:G,7,FALSE),0)</f>
        <v>0</v>
      </c>
    </row>
    <row r="2664" spans="9:17" x14ac:dyDescent="0.25">
      <c r="N2664" s="8" t="str">
        <f>_xlfn.IFNA(VLOOKUP(C2664,'Points and Classes'!D:E,2,FALSE),"")</f>
        <v/>
      </c>
      <c r="O2664" s="8">
        <v>0</v>
      </c>
      <c r="P2664" s="8">
        <f>_xlfn.IFNA(VLOOKUP(N2664&amp;G2664,'By Class Overall'!A:F,6,FALSE),0)</f>
        <v>0</v>
      </c>
      <c r="Q2664" s="8">
        <f>_xlfn.IFNA(VLOOKUP(N2664&amp;G2664,'By Class Overall'!A:G,7,FALSE),0)</f>
        <v>0</v>
      </c>
    </row>
    <row r="2665" spans="9:17" x14ac:dyDescent="0.25">
      <c r="N2665" s="8" t="str">
        <f>_xlfn.IFNA(VLOOKUP(C2665,'Points and Classes'!D:E,2,FALSE),"")</f>
        <v/>
      </c>
      <c r="O2665" s="8">
        <v>0</v>
      </c>
      <c r="P2665" s="8">
        <f>_xlfn.IFNA(VLOOKUP(N2665&amp;G2665,'By Class Overall'!A:F,6,FALSE),0)</f>
        <v>0</v>
      </c>
      <c r="Q2665" s="8">
        <f>_xlfn.IFNA(VLOOKUP(N2665&amp;G2665,'By Class Overall'!A:G,7,FALSE),0)</f>
        <v>0</v>
      </c>
    </row>
    <row r="2666" spans="9:17" x14ac:dyDescent="0.25">
      <c r="N2666" s="8" t="str">
        <f>_xlfn.IFNA(VLOOKUP(C2666,'Points and Classes'!D:E,2,FALSE),"")</f>
        <v/>
      </c>
      <c r="O2666" s="8">
        <v>0</v>
      </c>
      <c r="P2666" s="8">
        <f>_xlfn.IFNA(VLOOKUP(N2666&amp;G2666,'By Class Overall'!A:F,6,FALSE),0)</f>
        <v>0</v>
      </c>
      <c r="Q2666" s="8">
        <f>_xlfn.IFNA(VLOOKUP(N2666&amp;G2666,'By Class Overall'!A:G,7,FALSE),0)</f>
        <v>0</v>
      </c>
    </row>
    <row r="2667" spans="9:17" x14ac:dyDescent="0.25">
      <c r="I2667" s="9"/>
      <c r="N2667" s="8" t="str">
        <f>_xlfn.IFNA(VLOOKUP(C2667,'Points and Classes'!D:E,2,FALSE),"")</f>
        <v/>
      </c>
      <c r="O2667" s="8">
        <v>50</v>
      </c>
      <c r="P2667" s="8">
        <f>_xlfn.IFNA(VLOOKUP(N2667&amp;G2667,'By Class Overall'!A:F,6,FALSE),0)</f>
        <v>0</v>
      </c>
      <c r="Q2667" s="8">
        <f>_xlfn.IFNA(VLOOKUP(N2667&amp;G2667,'By Class Overall'!A:G,7,FALSE),0)</f>
        <v>0</v>
      </c>
    </row>
    <row r="2668" spans="9:17" x14ac:dyDescent="0.25">
      <c r="I2668" s="9"/>
      <c r="N2668" s="8" t="str">
        <f>_xlfn.IFNA(VLOOKUP(C2668,'Points and Classes'!D:E,2,FALSE),"")</f>
        <v/>
      </c>
      <c r="O2668" s="8">
        <v>40</v>
      </c>
      <c r="P2668" s="8">
        <f>_xlfn.IFNA(VLOOKUP(N2668&amp;G2668,'By Class Overall'!A:F,6,FALSE),0)</f>
        <v>0</v>
      </c>
      <c r="Q2668" s="8">
        <f>_xlfn.IFNA(VLOOKUP(N2668&amp;G2668,'By Class Overall'!A:G,7,FALSE),0)</f>
        <v>0</v>
      </c>
    </row>
    <row r="2669" spans="9:17" x14ac:dyDescent="0.25">
      <c r="I2669" s="9"/>
      <c r="N2669" s="8" t="str">
        <f>_xlfn.IFNA(VLOOKUP(C2669,'Points and Classes'!D:E,2,FALSE),"")</f>
        <v/>
      </c>
      <c r="O2669" s="8">
        <v>32</v>
      </c>
      <c r="P2669" s="8">
        <f>_xlfn.IFNA(VLOOKUP(N2669&amp;G2669,'By Class Overall'!A:F,6,FALSE),0)</f>
        <v>0</v>
      </c>
      <c r="Q2669" s="8">
        <f>_xlfn.IFNA(VLOOKUP(N2669&amp;G2669,'By Class Overall'!A:G,7,FALSE),0)</f>
        <v>0</v>
      </c>
    </row>
    <row r="2670" spans="9:17" x14ac:dyDescent="0.25">
      <c r="I2670" s="9"/>
      <c r="N2670" s="8" t="str">
        <f>_xlfn.IFNA(VLOOKUP(C2670,'Points and Classes'!D:E,2,FALSE),"")</f>
        <v/>
      </c>
      <c r="O2670" s="8">
        <v>26</v>
      </c>
      <c r="P2670" s="8">
        <f>_xlfn.IFNA(VLOOKUP(N2670&amp;G2670,'By Class Overall'!A:F,6,FALSE),0)</f>
        <v>0</v>
      </c>
      <c r="Q2670" s="8">
        <f>_xlfn.IFNA(VLOOKUP(N2670&amp;G2670,'By Class Overall'!A:G,7,FALSE),0)</f>
        <v>0</v>
      </c>
    </row>
    <row r="2671" spans="9:17" x14ac:dyDescent="0.25">
      <c r="I2671" s="9"/>
      <c r="N2671" s="8" t="str">
        <f>_xlfn.IFNA(VLOOKUP(C2671,'Points and Classes'!D:E,2,FALSE),"")</f>
        <v/>
      </c>
      <c r="O2671" s="8">
        <v>22</v>
      </c>
      <c r="P2671" s="8">
        <f>_xlfn.IFNA(VLOOKUP(N2671&amp;G2671,'By Class Overall'!A:F,6,FALSE),0)</f>
        <v>0</v>
      </c>
      <c r="Q2671" s="8">
        <f>_xlfn.IFNA(VLOOKUP(N2671&amp;G2671,'By Class Overall'!A:G,7,FALSE),0)</f>
        <v>0</v>
      </c>
    </row>
    <row r="2672" spans="9:17" x14ac:dyDescent="0.25">
      <c r="I2672" s="9"/>
      <c r="J2672" s="9"/>
      <c r="N2672" s="8" t="str">
        <f>_xlfn.IFNA(VLOOKUP(C2672,'Points and Classes'!D:E,2,FALSE),"")</f>
        <v/>
      </c>
      <c r="O2672" s="8">
        <v>20</v>
      </c>
      <c r="P2672" s="8">
        <f>_xlfn.IFNA(VLOOKUP(N2672&amp;G2672,'By Class Overall'!A:F,6,FALSE),0)</f>
        <v>0</v>
      </c>
      <c r="Q2672" s="8">
        <f>_xlfn.IFNA(VLOOKUP(N2672&amp;G2672,'By Class Overall'!A:G,7,FALSE),0)</f>
        <v>0</v>
      </c>
    </row>
    <row r="2673" spans="9:17" x14ac:dyDescent="0.25">
      <c r="N2673" s="8" t="str">
        <f>_xlfn.IFNA(VLOOKUP(C2673,'Points and Classes'!D:E,2,FALSE),"")</f>
        <v/>
      </c>
      <c r="O2673" s="8">
        <v>0</v>
      </c>
      <c r="P2673" s="8">
        <f>_xlfn.IFNA(VLOOKUP(N2673&amp;G2673,'By Class Overall'!A:F,6,FALSE),0)</f>
        <v>0</v>
      </c>
      <c r="Q2673" s="8">
        <f>_xlfn.IFNA(VLOOKUP(N2673&amp;G2673,'By Class Overall'!A:G,7,FALSE),0)</f>
        <v>0</v>
      </c>
    </row>
    <row r="2674" spans="9:17" x14ac:dyDescent="0.25">
      <c r="N2674" s="8" t="str">
        <f>_xlfn.IFNA(VLOOKUP(C2674,'Points and Classes'!D:E,2,FALSE),"")</f>
        <v/>
      </c>
      <c r="O2674" s="8">
        <v>0</v>
      </c>
      <c r="P2674" s="8">
        <f>_xlfn.IFNA(VLOOKUP(N2674&amp;G2674,'By Class Overall'!A:F,6,FALSE),0)</f>
        <v>0</v>
      </c>
      <c r="Q2674" s="8">
        <f>_xlfn.IFNA(VLOOKUP(N2674&amp;G2674,'By Class Overall'!A:G,7,FALSE),0)</f>
        <v>0</v>
      </c>
    </row>
    <row r="2675" spans="9:17" x14ac:dyDescent="0.25">
      <c r="N2675" s="8" t="str">
        <f>_xlfn.IFNA(VLOOKUP(C2675,'Points and Classes'!D:E,2,FALSE),"")</f>
        <v/>
      </c>
      <c r="O2675" s="8">
        <v>0</v>
      </c>
      <c r="P2675" s="8">
        <f>_xlfn.IFNA(VLOOKUP(N2675&amp;G2675,'By Class Overall'!A:F,6,FALSE),0)</f>
        <v>0</v>
      </c>
      <c r="Q2675" s="8">
        <f>_xlfn.IFNA(VLOOKUP(N2675&amp;G2675,'By Class Overall'!A:G,7,FALSE),0)</f>
        <v>0</v>
      </c>
    </row>
    <row r="2676" spans="9:17" x14ac:dyDescent="0.25">
      <c r="N2676" s="8" t="str">
        <f>_xlfn.IFNA(VLOOKUP(C2676,'Points and Classes'!D:E,2,FALSE),"")</f>
        <v/>
      </c>
      <c r="O2676" s="8">
        <v>0</v>
      </c>
      <c r="P2676" s="8">
        <f>_xlfn.IFNA(VLOOKUP(N2676&amp;G2676,'By Class Overall'!A:F,6,FALSE),0)</f>
        <v>0</v>
      </c>
      <c r="Q2676" s="8">
        <f>_xlfn.IFNA(VLOOKUP(N2676&amp;G2676,'By Class Overall'!A:G,7,FALSE),0)</f>
        <v>0</v>
      </c>
    </row>
    <row r="2677" spans="9:17" x14ac:dyDescent="0.25">
      <c r="I2677" s="9"/>
      <c r="N2677" s="8" t="str">
        <f>_xlfn.IFNA(VLOOKUP(C2677,'Points and Classes'!D:E,2,FALSE),"")</f>
        <v/>
      </c>
      <c r="O2677" s="8">
        <v>50</v>
      </c>
      <c r="P2677" s="8">
        <f>_xlfn.IFNA(VLOOKUP(N2677&amp;G2677,'By Class Overall'!A:F,6,FALSE),0)</f>
        <v>0</v>
      </c>
      <c r="Q2677" s="8">
        <f>_xlfn.IFNA(VLOOKUP(N2677&amp;G2677,'By Class Overall'!A:G,7,FALSE),0)</f>
        <v>0</v>
      </c>
    </row>
    <row r="2678" spans="9:17" x14ac:dyDescent="0.25">
      <c r="I2678" s="9"/>
      <c r="N2678" s="8" t="str">
        <f>_xlfn.IFNA(VLOOKUP(C2678,'Points and Classes'!D:E,2,FALSE),"")</f>
        <v/>
      </c>
      <c r="O2678" s="8">
        <v>40</v>
      </c>
      <c r="P2678" s="8">
        <f>_xlfn.IFNA(VLOOKUP(N2678&amp;G2678,'By Class Overall'!A:F,6,FALSE),0)</f>
        <v>0</v>
      </c>
      <c r="Q2678" s="8">
        <f>_xlfn.IFNA(VLOOKUP(N2678&amp;G2678,'By Class Overall'!A:G,7,FALSE),0)</f>
        <v>0</v>
      </c>
    </row>
    <row r="2679" spans="9:17" x14ac:dyDescent="0.25">
      <c r="I2679" s="9"/>
      <c r="N2679" s="8" t="str">
        <f>_xlfn.IFNA(VLOOKUP(C2679,'Points and Classes'!D:E,2,FALSE),"")</f>
        <v/>
      </c>
      <c r="O2679" s="8">
        <v>32</v>
      </c>
      <c r="P2679" s="8">
        <f>_xlfn.IFNA(VLOOKUP(N2679&amp;G2679,'By Class Overall'!A:F,6,FALSE),0)</f>
        <v>0</v>
      </c>
      <c r="Q2679" s="8">
        <f>_xlfn.IFNA(VLOOKUP(N2679&amp;G2679,'By Class Overall'!A:G,7,FALSE),0)</f>
        <v>0</v>
      </c>
    </row>
    <row r="2680" spans="9:17" x14ac:dyDescent="0.25">
      <c r="N2680" s="8" t="str">
        <f>_xlfn.IFNA(VLOOKUP(C2680,'Points and Classes'!D:E,2,FALSE),"")</f>
        <v/>
      </c>
      <c r="O2680" s="8">
        <v>0</v>
      </c>
      <c r="P2680" s="8">
        <f>_xlfn.IFNA(VLOOKUP(N2680&amp;G2680,'By Class Overall'!A:F,6,FALSE),0)</f>
        <v>0</v>
      </c>
      <c r="Q2680" s="8">
        <f>_xlfn.IFNA(VLOOKUP(N2680&amp;G2680,'By Class Overall'!A:G,7,FALSE),0)</f>
        <v>0</v>
      </c>
    </row>
    <row r="2681" spans="9:17" x14ac:dyDescent="0.25">
      <c r="N2681" s="8" t="str">
        <f>_xlfn.IFNA(VLOOKUP(C2681,'Points and Classes'!D:E,2,FALSE),"")</f>
        <v/>
      </c>
      <c r="O2681" s="8">
        <v>0</v>
      </c>
      <c r="P2681" s="8">
        <f>_xlfn.IFNA(VLOOKUP(N2681&amp;G2681,'By Class Overall'!A:F,6,FALSE),0)</f>
        <v>0</v>
      </c>
      <c r="Q2681" s="8">
        <f>_xlfn.IFNA(VLOOKUP(N2681&amp;G2681,'By Class Overall'!A:G,7,FALSE),0)</f>
        <v>0</v>
      </c>
    </row>
    <row r="2682" spans="9:17" x14ac:dyDescent="0.25">
      <c r="I2682" s="9"/>
      <c r="N2682" s="8" t="str">
        <f>_xlfn.IFNA(VLOOKUP(C2682,'Points and Classes'!D:E,2,FALSE),"")</f>
        <v/>
      </c>
      <c r="O2682" s="8">
        <v>50</v>
      </c>
      <c r="P2682" s="8">
        <f>_xlfn.IFNA(VLOOKUP(N2682&amp;G2682,'By Class Overall'!A:F,6,FALSE),0)</f>
        <v>0</v>
      </c>
      <c r="Q2682" s="8">
        <f>_xlfn.IFNA(VLOOKUP(N2682&amp;G2682,'By Class Overall'!A:G,7,FALSE),0)</f>
        <v>0</v>
      </c>
    </row>
    <row r="2683" spans="9:17" x14ac:dyDescent="0.25">
      <c r="I2683" s="9"/>
      <c r="N2683" s="8" t="str">
        <f>_xlfn.IFNA(VLOOKUP(C2683,'Points and Classes'!D:E,2,FALSE),"")</f>
        <v/>
      </c>
      <c r="O2683" s="8">
        <v>40</v>
      </c>
      <c r="P2683" s="8">
        <f>_xlfn.IFNA(VLOOKUP(N2683&amp;G2683,'By Class Overall'!A:F,6,FALSE),0)</f>
        <v>0</v>
      </c>
      <c r="Q2683" s="8">
        <f>_xlfn.IFNA(VLOOKUP(N2683&amp;G2683,'By Class Overall'!A:G,7,FALSE),0)</f>
        <v>0</v>
      </c>
    </row>
    <row r="2684" spans="9:17" x14ac:dyDescent="0.25">
      <c r="I2684" s="9"/>
      <c r="J2684" s="9"/>
      <c r="K2684" s="9"/>
      <c r="N2684" s="8" t="str">
        <f>_xlfn.IFNA(VLOOKUP(C2684,'Points and Classes'!D:E,2,FALSE),"")</f>
        <v/>
      </c>
      <c r="O2684" s="8">
        <v>32</v>
      </c>
      <c r="P2684" s="8">
        <f>_xlfn.IFNA(VLOOKUP(N2684&amp;G2684,'By Class Overall'!A:F,6,FALSE),0)</f>
        <v>0</v>
      </c>
      <c r="Q2684" s="8">
        <f>_xlfn.IFNA(VLOOKUP(N2684&amp;G2684,'By Class Overall'!A:G,7,FALSE),0)</f>
        <v>0</v>
      </c>
    </row>
    <row r="2685" spans="9:17" x14ac:dyDescent="0.25">
      <c r="I2685" s="9"/>
      <c r="N2685" s="8" t="str">
        <f>_xlfn.IFNA(VLOOKUP(C2685,'Points and Classes'!D:E,2,FALSE),"")</f>
        <v/>
      </c>
      <c r="O2685" s="8">
        <v>26</v>
      </c>
      <c r="P2685" s="8">
        <f>_xlfn.IFNA(VLOOKUP(N2685&amp;G2685,'By Class Overall'!A:F,6,FALSE),0)</f>
        <v>0</v>
      </c>
      <c r="Q2685" s="8">
        <f>_xlfn.IFNA(VLOOKUP(N2685&amp;G2685,'By Class Overall'!A:G,7,FALSE),0)</f>
        <v>0</v>
      </c>
    </row>
    <row r="2686" spans="9:17" x14ac:dyDescent="0.25">
      <c r="N2686" s="8" t="str">
        <f>_xlfn.IFNA(VLOOKUP(C2686,'Points and Classes'!D:E,2,FALSE),"")</f>
        <v/>
      </c>
      <c r="O2686" s="8">
        <v>0</v>
      </c>
      <c r="P2686" s="8">
        <f>_xlfn.IFNA(VLOOKUP(N2686&amp;G2686,'By Class Overall'!A:F,6,FALSE),0)</f>
        <v>0</v>
      </c>
      <c r="Q2686" s="8">
        <f>_xlfn.IFNA(VLOOKUP(N2686&amp;G2686,'By Class Overall'!A:G,7,FALSE),0)</f>
        <v>0</v>
      </c>
    </row>
    <row r="2687" spans="9:17" x14ac:dyDescent="0.25">
      <c r="I2687" s="9"/>
      <c r="N2687" s="8" t="str">
        <f>_xlfn.IFNA(VLOOKUP(C2687,'Points and Classes'!D:E,2,FALSE),"")</f>
        <v/>
      </c>
      <c r="O2687" s="8">
        <v>50</v>
      </c>
      <c r="P2687" s="8">
        <f>_xlfn.IFNA(VLOOKUP(N2687&amp;G2687,'By Class Overall'!A:F,6,FALSE),0)</f>
        <v>0</v>
      </c>
      <c r="Q2687" s="8">
        <f>_xlfn.IFNA(VLOOKUP(N2687&amp;G2687,'By Class Overall'!A:G,7,FALSE),0)</f>
        <v>0</v>
      </c>
    </row>
    <row r="2688" spans="9:17" x14ac:dyDescent="0.25">
      <c r="I2688" s="9"/>
      <c r="N2688" s="8" t="str">
        <f>_xlfn.IFNA(VLOOKUP(C2688,'Points and Classes'!D:E,2,FALSE),"")</f>
        <v/>
      </c>
      <c r="O2688" s="8">
        <v>40</v>
      </c>
      <c r="P2688" s="8">
        <f>_xlfn.IFNA(VLOOKUP(N2688&amp;G2688,'By Class Overall'!A:F,6,FALSE),0)</f>
        <v>0</v>
      </c>
      <c r="Q2688" s="8">
        <f>_xlfn.IFNA(VLOOKUP(N2688&amp;G2688,'By Class Overall'!A:G,7,FALSE),0)</f>
        <v>0</v>
      </c>
    </row>
    <row r="2689" spans="9:17" x14ac:dyDescent="0.25">
      <c r="I2689" s="9"/>
      <c r="N2689" s="8" t="str">
        <f>_xlfn.IFNA(VLOOKUP(C2689,'Points and Classes'!D:E,2,FALSE),"")</f>
        <v/>
      </c>
      <c r="O2689" s="8">
        <v>32</v>
      </c>
      <c r="P2689" s="8">
        <f>_xlfn.IFNA(VLOOKUP(N2689&amp;G2689,'By Class Overall'!A:F,6,FALSE),0)</f>
        <v>0</v>
      </c>
      <c r="Q2689" s="8">
        <f>_xlfn.IFNA(VLOOKUP(N2689&amp;G2689,'By Class Overall'!A:G,7,FALSE),0)</f>
        <v>0</v>
      </c>
    </row>
    <row r="2690" spans="9:17" x14ac:dyDescent="0.25">
      <c r="I2690" s="9"/>
      <c r="N2690" s="8" t="str">
        <f>_xlfn.IFNA(VLOOKUP(C2690,'Points and Classes'!D:E,2,FALSE),"")</f>
        <v/>
      </c>
      <c r="O2690" s="8">
        <v>26</v>
      </c>
      <c r="P2690" s="8">
        <f>_xlfn.IFNA(VLOOKUP(N2690&amp;G2690,'By Class Overall'!A:F,6,FALSE),0)</f>
        <v>0</v>
      </c>
      <c r="Q2690" s="8">
        <f>_xlfn.IFNA(VLOOKUP(N2690&amp;G2690,'By Class Overall'!A:G,7,FALSE),0)</f>
        <v>0</v>
      </c>
    </row>
    <row r="2691" spans="9:17" x14ac:dyDescent="0.25">
      <c r="I2691" s="9"/>
      <c r="N2691" s="8" t="str">
        <f>_xlfn.IFNA(VLOOKUP(C2691,'Points and Classes'!D:E,2,FALSE),"")</f>
        <v/>
      </c>
      <c r="O2691" s="8">
        <v>22</v>
      </c>
      <c r="P2691" s="8">
        <f>_xlfn.IFNA(VLOOKUP(N2691&amp;G2691,'By Class Overall'!A:F,6,FALSE),0)</f>
        <v>0</v>
      </c>
      <c r="Q2691" s="8">
        <f>_xlfn.IFNA(VLOOKUP(N2691&amp;G2691,'By Class Overall'!A:G,7,FALSE),0)</f>
        <v>0</v>
      </c>
    </row>
    <row r="2692" spans="9:17" x14ac:dyDescent="0.25">
      <c r="I2692" s="9"/>
      <c r="N2692" s="8" t="str">
        <f>_xlfn.IFNA(VLOOKUP(C2692,'Points and Classes'!D:E,2,FALSE),"")</f>
        <v/>
      </c>
      <c r="O2692" s="8">
        <v>20</v>
      </c>
      <c r="P2692" s="8">
        <f>_xlfn.IFNA(VLOOKUP(N2692&amp;G2692,'By Class Overall'!A:F,6,FALSE),0)</f>
        <v>0</v>
      </c>
      <c r="Q2692" s="8">
        <f>_xlfn.IFNA(VLOOKUP(N2692&amp;G2692,'By Class Overall'!A:G,7,FALSE),0)</f>
        <v>0</v>
      </c>
    </row>
    <row r="2693" spans="9:17" x14ac:dyDescent="0.25">
      <c r="I2693" s="9"/>
      <c r="N2693" s="8" t="str">
        <f>_xlfn.IFNA(VLOOKUP(C2693,'Points and Classes'!D:E,2,FALSE),"")</f>
        <v/>
      </c>
      <c r="O2693" s="8">
        <v>18</v>
      </c>
      <c r="P2693" s="8">
        <f>_xlfn.IFNA(VLOOKUP(N2693&amp;G2693,'By Class Overall'!A:F,6,FALSE),0)</f>
        <v>0</v>
      </c>
      <c r="Q2693" s="8">
        <f>_xlfn.IFNA(VLOOKUP(N2693&amp;G2693,'By Class Overall'!A:G,7,FALSE),0)</f>
        <v>0</v>
      </c>
    </row>
    <row r="2694" spans="9:17" x14ac:dyDescent="0.25">
      <c r="I2694" s="9"/>
      <c r="J2694" s="9"/>
      <c r="N2694" s="8" t="str">
        <f>_xlfn.IFNA(VLOOKUP(C2694,'Points and Classes'!D:E,2,FALSE),"")</f>
        <v/>
      </c>
      <c r="O2694" s="8">
        <v>16</v>
      </c>
      <c r="P2694" s="8">
        <f>_xlfn.IFNA(VLOOKUP(N2694&amp;G2694,'By Class Overall'!A:F,6,FALSE),0)</f>
        <v>0</v>
      </c>
      <c r="Q2694" s="8">
        <f>_xlfn.IFNA(VLOOKUP(N2694&amp;G2694,'By Class Overall'!A:G,7,FALSE),0)</f>
        <v>0</v>
      </c>
    </row>
    <row r="2695" spans="9:17" x14ac:dyDescent="0.25">
      <c r="N2695" s="8" t="str">
        <f>_xlfn.IFNA(VLOOKUP(C2695,'Points and Classes'!D:E,2,FALSE),"")</f>
        <v/>
      </c>
      <c r="O2695" s="8">
        <v>0</v>
      </c>
      <c r="P2695" s="8">
        <f>_xlfn.IFNA(VLOOKUP(N2695&amp;G2695,'By Class Overall'!A:F,6,FALSE),0)</f>
        <v>0</v>
      </c>
      <c r="Q2695" s="8">
        <f>_xlfn.IFNA(VLOOKUP(N2695&amp;G2695,'By Class Overall'!A:G,7,FALSE),0)</f>
        <v>0</v>
      </c>
    </row>
    <row r="2696" spans="9:17" x14ac:dyDescent="0.25">
      <c r="N2696" s="8" t="str">
        <f>_xlfn.IFNA(VLOOKUP(C2696,'Points and Classes'!D:E,2,FALSE),"")</f>
        <v/>
      </c>
      <c r="O2696" s="8">
        <v>0</v>
      </c>
      <c r="P2696" s="8">
        <f>_xlfn.IFNA(VLOOKUP(N2696&amp;G2696,'By Class Overall'!A:F,6,FALSE),0)</f>
        <v>0</v>
      </c>
      <c r="Q2696" s="8">
        <f>_xlfn.IFNA(VLOOKUP(N2696&amp;G2696,'By Class Overall'!A:G,7,FALSE),0)</f>
        <v>0</v>
      </c>
    </row>
    <row r="2697" spans="9:17" x14ac:dyDescent="0.25">
      <c r="I2697" s="9"/>
      <c r="N2697" s="8" t="str">
        <f>_xlfn.IFNA(VLOOKUP(C2697,'Points and Classes'!D:E,2,FALSE),"")</f>
        <v/>
      </c>
      <c r="O2697" s="8">
        <v>50</v>
      </c>
      <c r="P2697" s="8">
        <f>_xlfn.IFNA(VLOOKUP(N2697&amp;G2697,'By Class Overall'!A:F,6,FALSE),0)</f>
        <v>0</v>
      </c>
      <c r="Q2697" s="8">
        <f>_xlfn.IFNA(VLOOKUP(N2697&amp;G2697,'By Class Overall'!A:G,7,FALSE),0)</f>
        <v>0</v>
      </c>
    </row>
    <row r="2698" spans="9:17" x14ac:dyDescent="0.25">
      <c r="I2698" s="9"/>
      <c r="N2698" s="8" t="str">
        <f>_xlfn.IFNA(VLOOKUP(C2698,'Points and Classes'!D:E,2,FALSE),"")</f>
        <v/>
      </c>
      <c r="O2698" s="8">
        <v>40</v>
      </c>
      <c r="P2698" s="8">
        <f>_xlfn.IFNA(VLOOKUP(N2698&amp;G2698,'By Class Overall'!A:F,6,FALSE),0)</f>
        <v>0</v>
      </c>
      <c r="Q2698" s="8">
        <f>_xlfn.IFNA(VLOOKUP(N2698&amp;G2698,'By Class Overall'!A:G,7,FALSE),0)</f>
        <v>0</v>
      </c>
    </row>
    <row r="2699" spans="9:17" x14ac:dyDescent="0.25">
      <c r="I2699" s="9"/>
      <c r="J2699" s="9"/>
      <c r="N2699" s="8" t="str">
        <f>_xlfn.IFNA(VLOOKUP(C2699,'Points and Classes'!D:E,2,FALSE),"")</f>
        <v/>
      </c>
      <c r="O2699" s="8">
        <v>32</v>
      </c>
      <c r="P2699" s="8">
        <f>_xlfn.IFNA(VLOOKUP(N2699&amp;G2699,'By Class Overall'!A:F,6,FALSE),0)</f>
        <v>0</v>
      </c>
      <c r="Q2699" s="8">
        <f>_xlfn.IFNA(VLOOKUP(N2699&amp;G2699,'By Class Overall'!A:G,7,FALSE),0)</f>
        <v>0</v>
      </c>
    </row>
    <row r="2700" spans="9:17" x14ac:dyDescent="0.25">
      <c r="I2700" s="9"/>
      <c r="J2700" s="9"/>
      <c r="N2700" s="8" t="str">
        <f>_xlfn.IFNA(VLOOKUP(C2700,'Points and Classes'!D:E,2,FALSE),"")</f>
        <v/>
      </c>
      <c r="O2700" s="8">
        <v>26</v>
      </c>
      <c r="P2700" s="8">
        <f>_xlfn.IFNA(VLOOKUP(N2700&amp;G2700,'By Class Overall'!A:F,6,FALSE),0)</f>
        <v>0</v>
      </c>
      <c r="Q2700" s="8">
        <f>_xlfn.IFNA(VLOOKUP(N2700&amp;G2700,'By Class Overall'!A:G,7,FALSE),0)</f>
        <v>0</v>
      </c>
    </row>
    <row r="2701" spans="9:17" x14ac:dyDescent="0.25">
      <c r="I2701" s="9"/>
      <c r="N2701" s="8" t="str">
        <f>_xlfn.IFNA(VLOOKUP(C2701,'Points and Classes'!D:E,2,FALSE),"")</f>
        <v/>
      </c>
      <c r="O2701" s="8">
        <v>50</v>
      </c>
      <c r="P2701" s="8">
        <f>_xlfn.IFNA(VLOOKUP(N2701&amp;G2701,'By Class Overall'!A:F,6,FALSE),0)</f>
        <v>0</v>
      </c>
      <c r="Q2701" s="8">
        <f>_xlfn.IFNA(VLOOKUP(N2701&amp;G2701,'By Class Overall'!A:G,7,FALSE),0)</f>
        <v>0</v>
      </c>
    </row>
    <row r="2702" spans="9:17" x14ac:dyDescent="0.25">
      <c r="I2702" s="9"/>
      <c r="J2702" s="9"/>
      <c r="N2702" s="8" t="str">
        <f>_xlfn.IFNA(VLOOKUP(C2702,'Points and Classes'!D:E,2,FALSE),"")</f>
        <v/>
      </c>
      <c r="O2702" s="8">
        <v>40</v>
      </c>
      <c r="P2702" s="8">
        <f>_xlfn.IFNA(VLOOKUP(N2702&amp;G2702,'By Class Overall'!A:F,6,FALSE),0)</f>
        <v>0</v>
      </c>
      <c r="Q2702" s="8">
        <f>_xlfn.IFNA(VLOOKUP(N2702&amp;G2702,'By Class Overall'!A:G,7,FALSE),0)</f>
        <v>0</v>
      </c>
    </row>
    <row r="2703" spans="9:17" x14ac:dyDescent="0.25">
      <c r="I2703" s="9"/>
      <c r="J2703" s="9"/>
      <c r="N2703" s="8" t="str">
        <f>_xlfn.IFNA(VLOOKUP(C2703,'Points and Classes'!D:E,2,FALSE),"")</f>
        <v/>
      </c>
      <c r="O2703" s="8">
        <v>32</v>
      </c>
      <c r="P2703" s="8">
        <f>_xlfn.IFNA(VLOOKUP(N2703&amp;G2703,'By Class Overall'!A:F,6,FALSE),0)</f>
        <v>0</v>
      </c>
      <c r="Q2703" s="8">
        <f>_xlfn.IFNA(VLOOKUP(N2703&amp;G2703,'By Class Overall'!A:G,7,FALSE),0)</f>
        <v>0</v>
      </c>
    </row>
    <row r="2704" spans="9:17" x14ac:dyDescent="0.25">
      <c r="I2704" s="9"/>
      <c r="J2704" s="9"/>
      <c r="N2704" s="8" t="str">
        <f>_xlfn.IFNA(VLOOKUP(C2704,'Points and Classes'!D:E,2,FALSE),"")</f>
        <v/>
      </c>
      <c r="O2704" s="8">
        <v>26</v>
      </c>
      <c r="P2704" s="8">
        <f>_xlfn.IFNA(VLOOKUP(N2704&amp;G2704,'By Class Overall'!A:F,6,FALSE),0)</f>
        <v>0</v>
      </c>
      <c r="Q2704" s="8">
        <f>_xlfn.IFNA(VLOOKUP(N2704&amp;G2704,'By Class Overall'!A:G,7,FALSE),0)</f>
        <v>0</v>
      </c>
    </row>
    <row r="2705" spans="9:17" x14ac:dyDescent="0.25">
      <c r="I2705" s="9"/>
      <c r="N2705" s="8" t="str">
        <f>_xlfn.IFNA(VLOOKUP(C2705,'Points and Classes'!D:E,2,FALSE),"")</f>
        <v/>
      </c>
      <c r="O2705" s="8">
        <v>22</v>
      </c>
      <c r="P2705" s="8">
        <f>_xlfn.IFNA(VLOOKUP(N2705&amp;G2705,'By Class Overall'!A:F,6,FALSE),0)</f>
        <v>0</v>
      </c>
      <c r="Q2705" s="8">
        <f>_xlfn.IFNA(VLOOKUP(N2705&amp;G2705,'By Class Overall'!A:G,7,FALSE),0)</f>
        <v>0</v>
      </c>
    </row>
    <row r="2706" spans="9:17" x14ac:dyDescent="0.25">
      <c r="I2706" s="9"/>
      <c r="N2706" s="8" t="str">
        <f>_xlfn.IFNA(VLOOKUP(C2706,'Points and Classes'!D:E,2,FALSE),"")</f>
        <v/>
      </c>
      <c r="O2706" s="8">
        <v>50</v>
      </c>
      <c r="P2706" s="8">
        <f>_xlfn.IFNA(VLOOKUP(N2706&amp;G2706,'By Class Overall'!A:F,6,FALSE),0)</f>
        <v>0</v>
      </c>
      <c r="Q2706" s="8">
        <f>_xlfn.IFNA(VLOOKUP(N2706&amp;G2706,'By Class Overall'!A:G,7,FALSE),0)</f>
        <v>0</v>
      </c>
    </row>
    <row r="2707" spans="9:17" x14ac:dyDescent="0.25">
      <c r="I2707" s="9"/>
      <c r="N2707" s="8" t="str">
        <f>_xlfn.IFNA(VLOOKUP(C2707,'Points and Classes'!D:E,2,FALSE),"")</f>
        <v/>
      </c>
      <c r="O2707" s="8">
        <v>40</v>
      </c>
      <c r="P2707" s="8">
        <f>_xlfn.IFNA(VLOOKUP(N2707&amp;G2707,'By Class Overall'!A:F,6,FALSE),0)</f>
        <v>0</v>
      </c>
      <c r="Q2707" s="8">
        <f>_xlfn.IFNA(VLOOKUP(N2707&amp;G2707,'By Class Overall'!A:G,7,FALSE),0)</f>
        <v>0</v>
      </c>
    </row>
    <row r="2708" spans="9:17" x14ac:dyDescent="0.25">
      <c r="I2708" s="9"/>
      <c r="N2708" s="8" t="str">
        <f>_xlfn.IFNA(VLOOKUP(C2708,'Points and Classes'!D:E,2,FALSE),"")</f>
        <v/>
      </c>
      <c r="O2708" s="8">
        <v>32</v>
      </c>
      <c r="P2708" s="8">
        <f>_xlfn.IFNA(VLOOKUP(N2708&amp;G2708,'By Class Overall'!A:F,6,FALSE),0)</f>
        <v>0</v>
      </c>
      <c r="Q2708" s="8">
        <f>_xlfn.IFNA(VLOOKUP(N2708&amp;G2708,'By Class Overall'!A:G,7,FALSE),0)</f>
        <v>0</v>
      </c>
    </row>
    <row r="2709" spans="9:17" x14ac:dyDescent="0.25">
      <c r="I2709" s="9"/>
      <c r="N2709" s="8" t="str">
        <f>_xlfn.IFNA(VLOOKUP(C2709,'Points and Classes'!D:E,2,FALSE),"")</f>
        <v/>
      </c>
      <c r="O2709" s="8">
        <v>26</v>
      </c>
      <c r="P2709" s="8">
        <f>_xlfn.IFNA(VLOOKUP(N2709&amp;G2709,'By Class Overall'!A:F,6,FALSE),0)</f>
        <v>0</v>
      </c>
      <c r="Q2709" s="8">
        <f>_xlfn.IFNA(VLOOKUP(N2709&amp;G2709,'By Class Overall'!A:G,7,FALSE),0)</f>
        <v>0</v>
      </c>
    </row>
    <row r="2710" spans="9:17" x14ac:dyDescent="0.25">
      <c r="I2710" s="9"/>
      <c r="J2710" s="9"/>
      <c r="N2710" s="8" t="str">
        <f>_xlfn.IFNA(VLOOKUP(C2710,'Points and Classes'!D:E,2,FALSE),"")</f>
        <v/>
      </c>
      <c r="O2710" s="8">
        <v>22</v>
      </c>
      <c r="P2710" s="8">
        <f>_xlfn.IFNA(VLOOKUP(N2710&amp;G2710,'By Class Overall'!A:F,6,FALSE),0)</f>
        <v>0</v>
      </c>
      <c r="Q2710" s="8">
        <f>_xlfn.IFNA(VLOOKUP(N2710&amp;G2710,'By Class Overall'!A:G,7,FALSE),0)</f>
        <v>0</v>
      </c>
    </row>
    <row r="2711" spans="9:17" x14ac:dyDescent="0.25">
      <c r="I2711" s="9"/>
      <c r="J2711" s="9"/>
      <c r="N2711" s="8" t="str">
        <f>_xlfn.IFNA(VLOOKUP(C2711,'Points and Classes'!D:E,2,FALSE),"")</f>
        <v/>
      </c>
      <c r="O2711" s="8">
        <v>20</v>
      </c>
      <c r="P2711" s="8">
        <f>_xlfn.IFNA(VLOOKUP(N2711&amp;G2711,'By Class Overall'!A:F,6,FALSE),0)</f>
        <v>0</v>
      </c>
      <c r="Q2711" s="8">
        <f>_xlfn.IFNA(VLOOKUP(N2711&amp;G2711,'By Class Overall'!A:G,7,FALSE),0)</f>
        <v>0</v>
      </c>
    </row>
    <row r="2712" spans="9:17" x14ac:dyDescent="0.25">
      <c r="N2712" s="8" t="str">
        <f>_xlfn.IFNA(VLOOKUP(C2712,'Points and Classes'!D:E,2,FALSE),"")</f>
        <v/>
      </c>
      <c r="O2712" s="8">
        <v>18</v>
      </c>
      <c r="P2712" s="8">
        <f>_xlfn.IFNA(VLOOKUP(N2712&amp;G2712,'By Class Overall'!A:F,6,FALSE),0)</f>
        <v>0</v>
      </c>
      <c r="Q2712" s="8">
        <f>_xlfn.IFNA(VLOOKUP(N2712&amp;G2712,'By Class Overall'!A:G,7,FALSE),0)</f>
        <v>0</v>
      </c>
    </row>
    <row r="2713" spans="9:17" x14ac:dyDescent="0.25">
      <c r="N2713" s="8" t="str">
        <f>_xlfn.IFNA(VLOOKUP(C2713,'Points and Classes'!D:E,2,FALSE),"")</f>
        <v/>
      </c>
      <c r="O2713" s="8">
        <v>0</v>
      </c>
      <c r="P2713" s="8">
        <f>_xlfn.IFNA(VLOOKUP(N2713&amp;G2713,'By Class Overall'!A:F,6,FALSE),0)</f>
        <v>0</v>
      </c>
      <c r="Q2713" s="8">
        <f>_xlfn.IFNA(VLOOKUP(N2713&amp;G2713,'By Class Overall'!A:G,7,FALSE),0)</f>
        <v>0</v>
      </c>
    </row>
    <row r="2714" spans="9:17" x14ac:dyDescent="0.25">
      <c r="N2714" s="8" t="str">
        <f>_xlfn.IFNA(VLOOKUP(C2714,'Points and Classes'!D:E,2,FALSE),"")</f>
        <v/>
      </c>
      <c r="O2714" s="8">
        <v>0</v>
      </c>
      <c r="P2714" s="8">
        <f>_xlfn.IFNA(VLOOKUP(N2714&amp;G2714,'By Class Overall'!A:F,6,FALSE),0)</f>
        <v>0</v>
      </c>
      <c r="Q2714" s="8">
        <f>_xlfn.IFNA(VLOOKUP(N2714&amp;G2714,'By Class Overall'!A:G,7,FALSE),0)</f>
        <v>0</v>
      </c>
    </row>
    <row r="2715" spans="9:17" x14ac:dyDescent="0.25">
      <c r="N2715" s="8" t="str">
        <f>_xlfn.IFNA(VLOOKUP(C2715,'Points and Classes'!D:E,2,FALSE),"")</f>
        <v/>
      </c>
      <c r="O2715" s="8">
        <v>0</v>
      </c>
      <c r="P2715" s="8">
        <f>_xlfn.IFNA(VLOOKUP(N2715&amp;G2715,'By Class Overall'!A:F,6,FALSE),0)</f>
        <v>0</v>
      </c>
      <c r="Q2715" s="8">
        <f>_xlfn.IFNA(VLOOKUP(N2715&amp;G2715,'By Class Overall'!A:G,7,FALSE),0)</f>
        <v>0</v>
      </c>
    </row>
    <row r="2716" spans="9:17" x14ac:dyDescent="0.25">
      <c r="N2716" s="8" t="str">
        <f>_xlfn.IFNA(VLOOKUP(C2716,'Points and Classes'!D:E,2,FALSE),"")</f>
        <v/>
      </c>
      <c r="O2716" s="8">
        <v>0</v>
      </c>
      <c r="P2716" s="8">
        <f>_xlfn.IFNA(VLOOKUP(N2716&amp;G2716,'By Class Overall'!A:F,6,FALSE),0)</f>
        <v>0</v>
      </c>
      <c r="Q2716" s="8">
        <f>_xlfn.IFNA(VLOOKUP(N2716&amp;G2716,'By Class Overall'!A:G,7,FALSE),0)</f>
        <v>0</v>
      </c>
    </row>
    <row r="2717" spans="9:17" x14ac:dyDescent="0.25">
      <c r="N2717" s="8" t="str">
        <f>_xlfn.IFNA(VLOOKUP(C2717,'Points and Classes'!D:E,2,FALSE),"")</f>
        <v/>
      </c>
      <c r="O2717" s="8">
        <v>0</v>
      </c>
      <c r="P2717" s="8">
        <f>_xlfn.IFNA(VLOOKUP(N2717&amp;G2717,'By Class Overall'!A:F,6,FALSE),0)</f>
        <v>0</v>
      </c>
      <c r="Q2717" s="8">
        <f>_xlfn.IFNA(VLOOKUP(N2717&amp;G2717,'By Class Overall'!A:G,7,FALSE),0)</f>
        <v>0</v>
      </c>
    </row>
    <row r="2718" spans="9:17" x14ac:dyDescent="0.25">
      <c r="I2718" s="9"/>
      <c r="N2718" s="8" t="str">
        <f>_xlfn.IFNA(VLOOKUP(C2718,'Points and Classes'!D:E,2,FALSE),"")</f>
        <v/>
      </c>
      <c r="O2718" s="8">
        <v>50</v>
      </c>
      <c r="P2718" s="8">
        <f>_xlfn.IFNA(VLOOKUP(N2718&amp;G2718,'By Class Overall'!A:F,6,FALSE),0)</f>
        <v>0</v>
      </c>
      <c r="Q2718" s="8">
        <f>_xlfn.IFNA(VLOOKUP(N2718&amp;G2718,'By Class Overall'!A:G,7,FALSE),0)</f>
        <v>0</v>
      </c>
    </row>
    <row r="2719" spans="9:17" x14ac:dyDescent="0.25">
      <c r="I2719" s="9"/>
      <c r="N2719" s="8" t="str">
        <f>_xlfn.IFNA(VLOOKUP(C2719,'Points and Classes'!D:E,2,FALSE),"")</f>
        <v/>
      </c>
      <c r="O2719" s="8">
        <v>40</v>
      </c>
      <c r="P2719" s="8">
        <f>_xlfn.IFNA(VLOOKUP(N2719&amp;G2719,'By Class Overall'!A:F,6,FALSE),0)</f>
        <v>0</v>
      </c>
      <c r="Q2719" s="8">
        <f>_xlfn.IFNA(VLOOKUP(N2719&amp;G2719,'By Class Overall'!A:G,7,FALSE),0)</f>
        <v>0</v>
      </c>
    </row>
    <row r="2720" spans="9:17" x14ac:dyDescent="0.25">
      <c r="I2720" s="9"/>
      <c r="N2720" s="8" t="str">
        <f>_xlfn.IFNA(VLOOKUP(C2720,'Points and Classes'!D:E,2,FALSE),"")</f>
        <v/>
      </c>
      <c r="O2720" s="8">
        <v>32</v>
      </c>
      <c r="P2720" s="8">
        <f>_xlfn.IFNA(VLOOKUP(N2720&amp;G2720,'By Class Overall'!A:F,6,FALSE),0)</f>
        <v>0</v>
      </c>
      <c r="Q2720" s="8">
        <f>_xlfn.IFNA(VLOOKUP(N2720&amp;G2720,'By Class Overall'!A:G,7,FALSE),0)</f>
        <v>0</v>
      </c>
    </row>
    <row r="2721" spans="9:17" x14ac:dyDescent="0.25">
      <c r="I2721" s="9"/>
      <c r="N2721" s="8" t="str">
        <f>_xlfn.IFNA(VLOOKUP(C2721,'Points and Classes'!D:E,2,FALSE),"")</f>
        <v/>
      </c>
      <c r="O2721" s="8">
        <v>26</v>
      </c>
      <c r="P2721" s="8">
        <f>_xlfn.IFNA(VLOOKUP(N2721&amp;G2721,'By Class Overall'!A:F,6,FALSE),0)</f>
        <v>0</v>
      </c>
      <c r="Q2721" s="8">
        <f>_xlfn.IFNA(VLOOKUP(N2721&amp;G2721,'By Class Overall'!A:G,7,FALSE),0)</f>
        <v>0</v>
      </c>
    </row>
    <row r="2722" spans="9:17" x14ac:dyDescent="0.25">
      <c r="I2722" s="9"/>
      <c r="J2722" s="9"/>
      <c r="N2722" s="8" t="str">
        <f>_xlfn.IFNA(VLOOKUP(C2722,'Points and Classes'!D:E,2,FALSE),"")</f>
        <v/>
      </c>
      <c r="O2722" s="8">
        <v>22</v>
      </c>
      <c r="P2722" s="8">
        <f>_xlfn.IFNA(VLOOKUP(N2722&amp;G2722,'By Class Overall'!A:F,6,FALSE),0)</f>
        <v>0</v>
      </c>
      <c r="Q2722" s="8">
        <f>_xlfn.IFNA(VLOOKUP(N2722&amp;G2722,'By Class Overall'!A:G,7,FALSE),0)</f>
        <v>0</v>
      </c>
    </row>
    <row r="2723" spans="9:17" x14ac:dyDescent="0.25">
      <c r="I2723" s="9"/>
      <c r="N2723" s="8" t="str">
        <f>_xlfn.IFNA(VLOOKUP(C2723,'Points and Classes'!D:E,2,FALSE),"")</f>
        <v/>
      </c>
      <c r="O2723" s="8">
        <v>20</v>
      </c>
      <c r="P2723" s="8">
        <f>_xlfn.IFNA(VLOOKUP(N2723&amp;G2723,'By Class Overall'!A:F,6,FALSE),0)</f>
        <v>0</v>
      </c>
      <c r="Q2723" s="8">
        <f>_xlfn.IFNA(VLOOKUP(N2723&amp;G2723,'By Class Overall'!A:G,7,FALSE),0)</f>
        <v>0</v>
      </c>
    </row>
    <row r="2724" spans="9:17" x14ac:dyDescent="0.25">
      <c r="N2724" s="8" t="str">
        <f>_xlfn.IFNA(VLOOKUP(C2724,'Points and Classes'!D:E,2,FALSE),"")</f>
        <v/>
      </c>
      <c r="O2724" s="8">
        <v>0</v>
      </c>
      <c r="P2724" s="8">
        <f>_xlfn.IFNA(VLOOKUP(N2724&amp;G2724,'By Class Overall'!A:F,6,FALSE),0)</f>
        <v>0</v>
      </c>
      <c r="Q2724" s="8">
        <f>_xlfn.IFNA(VLOOKUP(N2724&amp;G2724,'By Class Overall'!A:G,7,FALSE),0)</f>
        <v>0</v>
      </c>
    </row>
    <row r="2725" spans="9:17" x14ac:dyDescent="0.25">
      <c r="N2725" s="8" t="str">
        <f>_xlfn.IFNA(VLOOKUP(C2725,'Points and Classes'!D:E,2,FALSE),"")</f>
        <v/>
      </c>
      <c r="O2725" s="8">
        <v>0</v>
      </c>
      <c r="P2725" s="8">
        <f>_xlfn.IFNA(VLOOKUP(N2725&amp;G2725,'By Class Overall'!A:F,6,FALSE),0)</f>
        <v>0</v>
      </c>
      <c r="Q2725" s="8">
        <f>_xlfn.IFNA(VLOOKUP(N2725&amp;G2725,'By Class Overall'!A:G,7,FALSE),0)</f>
        <v>0</v>
      </c>
    </row>
    <row r="2726" spans="9:17" x14ac:dyDescent="0.25">
      <c r="N2726" s="8" t="str">
        <f>_xlfn.IFNA(VLOOKUP(C2726,'Points and Classes'!D:E,2,FALSE),"")</f>
        <v/>
      </c>
      <c r="O2726" s="8">
        <v>0</v>
      </c>
      <c r="P2726" s="8">
        <f>_xlfn.IFNA(VLOOKUP(N2726&amp;G2726,'By Class Overall'!A:F,6,FALSE),0)</f>
        <v>0</v>
      </c>
      <c r="Q2726" s="8">
        <f>_xlfn.IFNA(VLOOKUP(N2726&amp;G2726,'By Class Overall'!A:G,7,FALSE),0)</f>
        <v>0</v>
      </c>
    </row>
    <row r="2727" spans="9:17" x14ac:dyDescent="0.25">
      <c r="N2727" s="8" t="str">
        <f>_xlfn.IFNA(VLOOKUP(C2727,'Points and Classes'!D:E,2,FALSE),"")</f>
        <v/>
      </c>
      <c r="O2727" s="8">
        <v>0</v>
      </c>
      <c r="P2727" s="8">
        <f>_xlfn.IFNA(VLOOKUP(N2727&amp;G2727,'By Class Overall'!A:F,6,FALSE),0)</f>
        <v>0</v>
      </c>
      <c r="Q2727" s="8">
        <f>_xlfn.IFNA(VLOOKUP(N2727&amp;G2727,'By Class Overall'!A:G,7,FALSE),0)</f>
        <v>0</v>
      </c>
    </row>
    <row r="2728" spans="9:17" x14ac:dyDescent="0.25">
      <c r="N2728" s="8" t="str">
        <f>_xlfn.IFNA(VLOOKUP(C2728,'Points and Classes'!D:E,2,FALSE),"")</f>
        <v/>
      </c>
      <c r="O2728" s="8">
        <v>0</v>
      </c>
      <c r="P2728" s="8">
        <f>_xlfn.IFNA(VLOOKUP(N2728&amp;G2728,'By Class Overall'!A:F,6,FALSE),0)</f>
        <v>0</v>
      </c>
      <c r="Q2728" s="8">
        <f>_xlfn.IFNA(VLOOKUP(N2728&amp;G2728,'By Class Overall'!A:G,7,FALSE),0)</f>
        <v>0</v>
      </c>
    </row>
    <row r="2729" spans="9:17" x14ac:dyDescent="0.25">
      <c r="N2729" s="8" t="str">
        <f>_xlfn.IFNA(VLOOKUP(C2729,'Points and Classes'!D:E,2,FALSE),"")</f>
        <v/>
      </c>
      <c r="O2729" s="8">
        <v>0</v>
      </c>
      <c r="P2729" s="8">
        <f>_xlfn.IFNA(VLOOKUP(N2729&amp;G2729,'By Class Overall'!A:F,6,FALSE),0)</f>
        <v>0</v>
      </c>
      <c r="Q2729" s="8">
        <f>_xlfn.IFNA(VLOOKUP(N2729&amp;G2729,'By Class Overall'!A:G,7,FALSE),0)</f>
        <v>0</v>
      </c>
    </row>
    <row r="2730" spans="9:17" x14ac:dyDescent="0.25">
      <c r="N2730" s="8" t="str">
        <f>_xlfn.IFNA(VLOOKUP(C2730,'Points and Classes'!D:E,2,FALSE),"")</f>
        <v/>
      </c>
      <c r="O2730" s="8">
        <v>0</v>
      </c>
      <c r="P2730" s="8">
        <f>_xlfn.IFNA(VLOOKUP(N2730&amp;G2730,'By Class Overall'!A:F,6,FALSE),0)</f>
        <v>0</v>
      </c>
      <c r="Q2730" s="8">
        <f>_xlfn.IFNA(VLOOKUP(N2730&amp;G2730,'By Class Overall'!A:G,7,FALSE),0)</f>
        <v>0</v>
      </c>
    </row>
    <row r="2731" spans="9:17" x14ac:dyDescent="0.25">
      <c r="N2731" s="8" t="str">
        <f>_xlfn.IFNA(VLOOKUP(C2731,'Points and Classes'!D:E,2,FALSE),"")</f>
        <v/>
      </c>
      <c r="O2731" s="8">
        <v>0</v>
      </c>
      <c r="P2731" s="8">
        <f>_xlfn.IFNA(VLOOKUP(N2731&amp;G2731,'By Class Overall'!A:F,6,FALSE),0)</f>
        <v>0</v>
      </c>
      <c r="Q2731" s="8">
        <f>_xlfn.IFNA(VLOOKUP(N2731&amp;G2731,'By Class Overall'!A:G,7,FALSE),0)</f>
        <v>0</v>
      </c>
    </row>
    <row r="2732" spans="9:17" x14ac:dyDescent="0.25">
      <c r="N2732" s="8" t="str">
        <f>_xlfn.IFNA(VLOOKUP(C2732,'Points and Classes'!D:E,2,FALSE),"")</f>
        <v/>
      </c>
      <c r="O2732" s="8">
        <v>0</v>
      </c>
      <c r="P2732" s="8">
        <f>_xlfn.IFNA(VLOOKUP(N2732&amp;G2732,'By Class Overall'!A:F,6,FALSE),0)</f>
        <v>0</v>
      </c>
      <c r="Q2732" s="8">
        <f>_xlfn.IFNA(VLOOKUP(N2732&amp;G2732,'By Class Overall'!A:G,7,FALSE),0)</f>
        <v>0</v>
      </c>
    </row>
    <row r="2733" spans="9:17" x14ac:dyDescent="0.25">
      <c r="I2733" s="9"/>
      <c r="N2733" s="8" t="str">
        <f>_xlfn.IFNA(VLOOKUP(C2733,'Points and Classes'!D:E,2,FALSE),"")</f>
        <v/>
      </c>
      <c r="O2733" s="8">
        <v>50</v>
      </c>
      <c r="P2733" s="8">
        <f>_xlfn.IFNA(VLOOKUP(N2733&amp;G2733,'By Class Overall'!A:F,6,FALSE),0)</f>
        <v>0</v>
      </c>
      <c r="Q2733" s="8">
        <f>_xlfn.IFNA(VLOOKUP(N2733&amp;G2733,'By Class Overall'!A:G,7,FALSE),0)</f>
        <v>0</v>
      </c>
    </row>
    <row r="2734" spans="9:17" x14ac:dyDescent="0.25">
      <c r="N2734" s="8" t="str">
        <f>_xlfn.IFNA(VLOOKUP(C2734,'Points and Classes'!D:E,2,FALSE),"")</f>
        <v/>
      </c>
      <c r="O2734" s="8">
        <v>0</v>
      </c>
      <c r="P2734" s="8">
        <f>_xlfn.IFNA(VLOOKUP(N2734&amp;G2734,'By Class Overall'!A:F,6,FALSE),0)</f>
        <v>0</v>
      </c>
      <c r="Q2734" s="8">
        <f>_xlfn.IFNA(VLOOKUP(N2734&amp;G2734,'By Class Overall'!A:G,7,FALSE),0)</f>
        <v>0</v>
      </c>
    </row>
    <row r="2735" spans="9:17" x14ac:dyDescent="0.25">
      <c r="I2735" s="9"/>
      <c r="N2735" s="8" t="str">
        <f>_xlfn.IFNA(VLOOKUP(C2735,'Points and Classes'!D:E,2,FALSE),"")</f>
        <v/>
      </c>
      <c r="O2735" s="8">
        <v>0</v>
      </c>
      <c r="P2735" s="8">
        <f>_xlfn.IFNA(VLOOKUP(N2735&amp;G2735,'By Class Overall'!A:F,6,FALSE),0)</f>
        <v>0</v>
      </c>
      <c r="Q2735" s="8">
        <f>_xlfn.IFNA(VLOOKUP(N2735&amp;G2735,'By Class Overall'!A:G,7,FALSE),0)</f>
        <v>0</v>
      </c>
    </row>
    <row r="2736" spans="9:17" x14ac:dyDescent="0.25">
      <c r="I2736" s="9"/>
      <c r="N2736" s="8" t="str">
        <f>_xlfn.IFNA(VLOOKUP(C2736,'Points and Classes'!D:E,2,FALSE),"")</f>
        <v/>
      </c>
      <c r="O2736" s="8">
        <v>50</v>
      </c>
      <c r="P2736" s="8">
        <f>_xlfn.IFNA(VLOOKUP(N2736&amp;G2736,'By Class Overall'!A:F,6,FALSE),0)</f>
        <v>0</v>
      </c>
      <c r="Q2736" s="8">
        <f>_xlfn.IFNA(VLOOKUP(N2736&amp;G2736,'By Class Overall'!A:G,7,FALSE),0)</f>
        <v>0</v>
      </c>
    </row>
    <row r="2737" spans="9:17" x14ac:dyDescent="0.25">
      <c r="I2737" s="9"/>
      <c r="N2737" s="8" t="str">
        <f>_xlfn.IFNA(VLOOKUP(C2737,'Points and Classes'!D:E,2,FALSE),"")</f>
        <v/>
      </c>
      <c r="O2737" s="8">
        <v>40</v>
      </c>
      <c r="P2737" s="8">
        <f>_xlfn.IFNA(VLOOKUP(N2737&amp;G2737,'By Class Overall'!A:F,6,FALSE),0)</f>
        <v>0</v>
      </c>
      <c r="Q2737" s="8">
        <f>_xlfn.IFNA(VLOOKUP(N2737&amp;G2737,'By Class Overall'!A:G,7,FALSE),0)</f>
        <v>0</v>
      </c>
    </row>
    <row r="2738" spans="9:17" x14ac:dyDescent="0.25">
      <c r="I2738" s="9"/>
      <c r="N2738" s="8" t="str">
        <f>_xlfn.IFNA(VLOOKUP(C2738,'Points and Classes'!D:E,2,FALSE),"")</f>
        <v/>
      </c>
      <c r="O2738" s="8">
        <v>32</v>
      </c>
      <c r="P2738" s="8">
        <f>_xlfn.IFNA(VLOOKUP(N2738&amp;G2738,'By Class Overall'!A:F,6,FALSE),0)</f>
        <v>0</v>
      </c>
      <c r="Q2738" s="8">
        <f>_xlfn.IFNA(VLOOKUP(N2738&amp;G2738,'By Class Overall'!A:G,7,FALSE),0)</f>
        <v>0</v>
      </c>
    </row>
    <row r="2739" spans="9:17" x14ac:dyDescent="0.25">
      <c r="I2739" s="9"/>
      <c r="J2739" s="9"/>
      <c r="N2739" s="8" t="str">
        <f>_xlfn.IFNA(VLOOKUP(C2739,'Points and Classes'!D:E,2,FALSE),"")</f>
        <v/>
      </c>
      <c r="O2739" s="8">
        <v>26</v>
      </c>
      <c r="P2739" s="8">
        <f>_xlfn.IFNA(VLOOKUP(N2739&amp;G2739,'By Class Overall'!A:F,6,FALSE),0)</f>
        <v>0</v>
      </c>
      <c r="Q2739" s="8">
        <f>_xlfn.IFNA(VLOOKUP(N2739&amp;G2739,'By Class Overall'!A:G,7,FALSE),0)</f>
        <v>0</v>
      </c>
    </row>
    <row r="2740" spans="9:17" x14ac:dyDescent="0.25">
      <c r="N2740" s="8" t="str">
        <f>_xlfn.IFNA(VLOOKUP(C2740,'Points and Classes'!D:E,2,FALSE),"")</f>
        <v/>
      </c>
      <c r="O2740" s="8">
        <v>0</v>
      </c>
      <c r="P2740" s="8">
        <f>_xlfn.IFNA(VLOOKUP(N2740&amp;G2740,'By Class Overall'!A:F,6,FALSE),0)</f>
        <v>0</v>
      </c>
      <c r="Q2740" s="8">
        <f>_xlfn.IFNA(VLOOKUP(N2740&amp;G2740,'By Class Overall'!A:G,7,FALSE),0)</f>
        <v>0</v>
      </c>
    </row>
    <row r="2741" spans="9:17" x14ac:dyDescent="0.25">
      <c r="N2741" s="8" t="str">
        <f>_xlfn.IFNA(VLOOKUP(C2741,'Points and Classes'!D:E,2,FALSE),"")</f>
        <v/>
      </c>
      <c r="O2741" s="8">
        <v>0</v>
      </c>
      <c r="P2741" s="8">
        <f>_xlfn.IFNA(VLOOKUP(N2741&amp;G2741,'By Class Overall'!A:F,6,FALSE),0)</f>
        <v>0</v>
      </c>
      <c r="Q2741" s="8">
        <f>_xlfn.IFNA(VLOOKUP(N2741&amp;G2741,'By Class Overall'!A:G,7,FALSE),0)</f>
        <v>0</v>
      </c>
    </row>
    <row r="2742" spans="9:17" x14ac:dyDescent="0.25">
      <c r="N2742" s="8" t="str">
        <f>_xlfn.IFNA(VLOOKUP(C2742,'Points and Classes'!D:E,2,FALSE),"")</f>
        <v/>
      </c>
      <c r="O2742" s="8">
        <v>0</v>
      </c>
      <c r="P2742" s="8">
        <f>_xlfn.IFNA(VLOOKUP(N2742&amp;G2742,'By Class Overall'!A:F,6,FALSE),0)</f>
        <v>0</v>
      </c>
      <c r="Q2742" s="8">
        <f>_xlfn.IFNA(VLOOKUP(N2742&amp;G2742,'By Class Overall'!A:G,7,FALSE),0)</f>
        <v>0</v>
      </c>
    </row>
    <row r="2743" spans="9:17" x14ac:dyDescent="0.25">
      <c r="N2743" s="8" t="str">
        <f>_xlfn.IFNA(VLOOKUP(C2743,'Points and Classes'!D:E,2,FALSE),"")</f>
        <v/>
      </c>
      <c r="O2743" s="8">
        <v>0</v>
      </c>
      <c r="P2743" s="8">
        <f>_xlfn.IFNA(VLOOKUP(N2743&amp;G2743,'By Class Overall'!A:F,6,FALSE),0)</f>
        <v>0</v>
      </c>
      <c r="Q2743" s="8">
        <f>_xlfn.IFNA(VLOOKUP(N2743&amp;G2743,'By Class Overall'!A:G,7,FALSE),0)</f>
        <v>0</v>
      </c>
    </row>
    <row r="2744" spans="9:17" x14ac:dyDescent="0.25">
      <c r="N2744" s="8" t="str">
        <f>_xlfn.IFNA(VLOOKUP(C2744,'Points and Classes'!D:E,2,FALSE),"")</f>
        <v/>
      </c>
      <c r="O2744" s="8">
        <v>0</v>
      </c>
      <c r="P2744" s="8">
        <f>_xlfn.IFNA(VLOOKUP(N2744&amp;G2744,'By Class Overall'!A:F,6,FALSE),0)</f>
        <v>0</v>
      </c>
      <c r="Q2744" s="8">
        <f>_xlfn.IFNA(VLOOKUP(N2744&amp;G2744,'By Class Overall'!A:G,7,FALSE),0)</f>
        <v>0</v>
      </c>
    </row>
    <row r="2745" spans="9:17" x14ac:dyDescent="0.25">
      <c r="I2745" s="9"/>
      <c r="N2745" s="8" t="str">
        <f>_xlfn.IFNA(VLOOKUP(C2745,'Points and Classes'!D:E,2,FALSE),"")</f>
        <v/>
      </c>
      <c r="O2745" s="8">
        <v>50</v>
      </c>
      <c r="P2745" s="8">
        <f>_xlfn.IFNA(VLOOKUP(N2745&amp;G2745,'By Class Overall'!A:F,6,FALSE),0)</f>
        <v>0</v>
      </c>
      <c r="Q2745" s="8">
        <f>_xlfn.IFNA(VLOOKUP(N2745&amp;G2745,'By Class Overall'!A:G,7,FALSE),0)</f>
        <v>0</v>
      </c>
    </row>
    <row r="2746" spans="9:17" x14ac:dyDescent="0.25">
      <c r="I2746" s="9"/>
      <c r="N2746" s="8" t="str">
        <f>_xlfn.IFNA(VLOOKUP(C2746,'Points and Classes'!D:E,2,FALSE),"")</f>
        <v/>
      </c>
      <c r="O2746" s="8">
        <v>40</v>
      </c>
      <c r="P2746" s="8">
        <f>_xlfn.IFNA(VLOOKUP(N2746&amp;G2746,'By Class Overall'!A:F,6,FALSE),0)</f>
        <v>0</v>
      </c>
      <c r="Q2746" s="8">
        <f>_xlfn.IFNA(VLOOKUP(N2746&amp;G2746,'By Class Overall'!A:G,7,FALSE),0)</f>
        <v>0</v>
      </c>
    </row>
    <row r="2747" spans="9:17" x14ac:dyDescent="0.25">
      <c r="I2747" s="9"/>
      <c r="N2747" s="8" t="str">
        <f>_xlfn.IFNA(VLOOKUP(C2747,'Points and Classes'!D:E,2,FALSE),"")</f>
        <v/>
      </c>
      <c r="O2747" s="8">
        <v>32</v>
      </c>
      <c r="P2747" s="8">
        <f>_xlfn.IFNA(VLOOKUP(N2747&amp;G2747,'By Class Overall'!A:F,6,FALSE),0)</f>
        <v>0</v>
      </c>
      <c r="Q2747" s="8">
        <f>_xlfn.IFNA(VLOOKUP(N2747&amp;G2747,'By Class Overall'!A:G,7,FALSE),0)</f>
        <v>0</v>
      </c>
    </row>
    <row r="2748" spans="9:17" x14ac:dyDescent="0.25">
      <c r="I2748" s="9"/>
      <c r="N2748" s="8" t="str">
        <f>_xlfn.IFNA(VLOOKUP(C2748,'Points and Classes'!D:E,2,FALSE),"")</f>
        <v/>
      </c>
      <c r="O2748" s="8">
        <v>26</v>
      </c>
      <c r="P2748" s="8">
        <f>_xlfn.IFNA(VLOOKUP(N2748&amp;G2748,'By Class Overall'!A:F,6,FALSE),0)</f>
        <v>0</v>
      </c>
      <c r="Q2748" s="8">
        <f>_xlfn.IFNA(VLOOKUP(N2748&amp;G2748,'By Class Overall'!A:G,7,FALSE),0)</f>
        <v>0</v>
      </c>
    </row>
    <row r="2749" spans="9:17" x14ac:dyDescent="0.25">
      <c r="I2749" s="9"/>
      <c r="N2749" s="8" t="str">
        <f>_xlfn.IFNA(VLOOKUP(C2749,'Points and Classes'!D:E,2,FALSE),"")</f>
        <v/>
      </c>
      <c r="O2749" s="8">
        <v>22</v>
      </c>
      <c r="P2749" s="8">
        <f>_xlfn.IFNA(VLOOKUP(N2749&amp;G2749,'By Class Overall'!A:F,6,FALSE),0)</f>
        <v>0</v>
      </c>
      <c r="Q2749" s="8">
        <f>_xlfn.IFNA(VLOOKUP(N2749&amp;G2749,'By Class Overall'!A:G,7,FALSE),0)</f>
        <v>0</v>
      </c>
    </row>
    <row r="2750" spans="9:17" x14ac:dyDescent="0.25">
      <c r="I2750" s="9"/>
      <c r="N2750" s="8" t="str">
        <f>_xlfn.IFNA(VLOOKUP(C2750,'Points and Classes'!D:E,2,FALSE),"")</f>
        <v/>
      </c>
      <c r="O2750" s="8">
        <v>20</v>
      </c>
      <c r="P2750" s="8">
        <f>_xlfn.IFNA(VLOOKUP(N2750&amp;G2750,'By Class Overall'!A:F,6,FALSE),0)</f>
        <v>0</v>
      </c>
      <c r="Q2750" s="8">
        <f>_xlfn.IFNA(VLOOKUP(N2750&amp;G2750,'By Class Overall'!A:G,7,FALSE),0)</f>
        <v>0</v>
      </c>
    </row>
    <row r="2751" spans="9:17" x14ac:dyDescent="0.25">
      <c r="I2751" s="9"/>
      <c r="J2751" s="9"/>
      <c r="N2751" s="8" t="str">
        <f>_xlfn.IFNA(VLOOKUP(C2751,'Points and Classes'!D:E,2,FALSE),"")</f>
        <v/>
      </c>
      <c r="O2751" s="8">
        <v>18</v>
      </c>
      <c r="P2751" s="8">
        <f>_xlfn.IFNA(VLOOKUP(N2751&amp;G2751,'By Class Overall'!A:F,6,FALSE),0)</f>
        <v>0</v>
      </c>
      <c r="Q2751" s="8">
        <f>_xlfn.IFNA(VLOOKUP(N2751&amp;G2751,'By Class Overall'!A:G,7,FALSE),0)</f>
        <v>0</v>
      </c>
    </row>
    <row r="2752" spans="9:17" x14ac:dyDescent="0.25">
      <c r="N2752" s="8" t="str">
        <f>_xlfn.IFNA(VLOOKUP(C2752,'Points and Classes'!D:E,2,FALSE),"")</f>
        <v/>
      </c>
      <c r="O2752" s="8">
        <v>0</v>
      </c>
      <c r="P2752" s="8">
        <f>_xlfn.IFNA(VLOOKUP(N2752&amp;G2752,'By Class Overall'!A:F,6,FALSE),0)</f>
        <v>0</v>
      </c>
      <c r="Q2752" s="8">
        <f>_xlfn.IFNA(VLOOKUP(N2752&amp;G2752,'By Class Overall'!A:G,7,FALSE),0)</f>
        <v>0</v>
      </c>
    </row>
    <row r="2753" spans="9:17" x14ac:dyDescent="0.25">
      <c r="N2753" s="8" t="str">
        <f>_xlfn.IFNA(VLOOKUP(C2753,'Points and Classes'!D:E,2,FALSE),"")</f>
        <v/>
      </c>
      <c r="O2753" s="8">
        <v>0</v>
      </c>
      <c r="P2753" s="8">
        <f>_xlfn.IFNA(VLOOKUP(N2753&amp;G2753,'By Class Overall'!A:F,6,FALSE),0)</f>
        <v>0</v>
      </c>
      <c r="Q2753" s="8">
        <f>_xlfn.IFNA(VLOOKUP(N2753&amp;G2753,'By Class Overall'!A:G,7,FALSE),0)</f>
        <v>0</v>
      </c>
    </row>
    <row r="2754" spans="9:17" x14ac:dyDescent="0.25">
      <c r="N2754" s="8" t="str">
        <f>_xlfn.IFNA(VLOOKUP(C2754,'Points and Classes'!D:E,2,FALSE),"")</f>
        <v/>
      </c>
      <c r="O2754" s="8">
        <v>0</v>
      </c>
      <c r="P2754" s="8">
        <f>_xlfn.IFNA(VLOOKUP(N2754&amp;G2754,'By Class Overall'!A:F,6,FALSE),0)</f>
        <v>0</v>
      </c>
      <c r="Q2754" s="8">
        <f>_xlfn.IFNA(VLOOKUP(N2754&amp;G2754,'By Class Overall'!A:G,7,FALSE),0)</f>
        <v>0</v>
      </c>
    </row>
    <row r="2755" spans="9:17" x14ac:dyDescent="0.25">
      <c r="N2755" s="8" t="str">
        <f>_xlfn.IFNA(VLOOKUP(C2755,'Points and Classes'!D:E,2,FALSE),"")</f>
        <v/>
      </c>
      <c r="O2755" s="8">
        <v>0</v>
      </c>
      <c r="P2755" s="8">
        <f>_xlfn.IFNA(VLOOKUP(N2755&amp;G2755,'By Class Overall'!A:F,6,FALSE),0)</f>
        <v>0</v>
      </c>
      <c r="Q2755" s="8">
        <f>_xlfn.IFNA(VLOOKUP(N2755&amp;G2755,'By Class Overall'!A:G,7,FALSE),0)</f>
        <v>0</v>
      </c>
    </row>
    <row r="2756" spans="9:17" x14ac:dyDescent="0.25">
      <c r="N2756" s="8" t="str">
        <f>_xlfn.IFNA(VLOOKUP(C2756,'Points and Classes'!D:E,2,FALSE),"")</f>
        <v/>
      </c>
      <c r="O2756" s="8">
        <v>0</v>
      </c>
      <c r="P2756" s="8">
        <f>_xlfn.IFNA(VLOOKUP(N2756&amp;G2756,'By Class Overall'!A:F,6,FALSE),0)</f>
        <v>0</v>
      </c>
      <c r="Q2756" s="8">
        <f>_xlfn.IFNA(VLOOKUP(N2756&amp;G2756,'By Class Overall'!A:G,7,FALSE),0)</f>
        <v>0</v>
      </c>
    </row>
    <row r="2757" spans="9:17" x14ac:dyDescent="0.25">
      <c r="N2757" s="8" t="str">
        <f>_xlfn.IFNA(VLOOKUP(C2757,'Points and Classes'!D:E,2,FALSE),"")</f>
        <v/>
      </c>
      <c r="O2757" s="8">
        <v>0</v>
      </c>
      <c r="P2757" s="8">
        <f>_xlfn.IFNA(VLOOKUP(N2757&amp;G2757,'By Class Overall'!A:F,6,FALSE),0)</f>
        <v>0</v>
      </c>
      <c r="Q2757" s="8">
        <f>_xlfn.IFNA(VLOOKUP(N2757&amp;G2757,'By Class Overall'!A:G,7,FALSE),0)</f>
        <v>0</v>
      </c>
    </row>
    <row r="2758" spans="9:17" x14ac:dyDescent="0.25">
      <c r="N2758" s="8" t="str">
        <f>_xlfn.IFNA(VLOOKUP(C2758,'Points and Classes'!D:E,2,FALSE),"")</f>
        <v/>
      </c>
      <c r="O2758" s="8">
        <v>0</v>
      </c>
      <c r="P2758" s="8">
        <f>_xlfn.IFNA(VLOOKUP(N2758&amp;G2758,'By Class Overall'!A:F,6,FALSE),0)</f>
        <v>0</v>
      </c>
      <c r="Q2758" s="8">
        <f>_xlfn.IFNA(VLOOKUP(N2758&amp;G2758,'By Class Overall'!A:G,7,FALSE),0)</f>
        <v>0</v>
      </c>
    </row>
    <row r="2759" spans="9:17" x14ac:dyDescent="0.25">
      <c r="N2759" s="8" t="str">
        <f>_xlfn.IFNA(VLOOKUP(C2759,'Points and Classes'!D:E,2,FALSE),"")</f>
        <v/>
      </c>
      <c r="O2759" s="8">
        <v>0</v>
      </c>
      <c r="P2759" s="8">
        <f>_xlfn.IFNA(VLOOKUP(N2759&amp;G2759,'By Class Overall'!A:F,6,FALSE),0)</f>
        <v>0</v>
      </c>
      <c r="Q2759" s="8">
        <f>_xlfn.IFNA(VLOOKUP(N2759&amp;G2759,'By Class Overall'!A:G,7,FALSE),0)</f>
        <v>0</v>
      </c>
    </row>
    <row r="2760" spans="9:17" x14ac:dyDescent="0.25">
      <c r="N2760" s="8" t="str">
        <f>_xlfn.IFNA(VLOOKUP(C2760,'Points and Classes'!D:E,2,FALSE),"")</f>
        <v/>
      </c>
      <c r="O2760" s="8">
        <v>0</v>
      </c>
      <c r="P2760" s="8">
        <f>_xlfn.IFNA(VLOOKUP(N2760&amp;G2760,'By Class Overall'!A:F,6,FALSE),0)</f>
        <v>0</v>
      </c>
      <c r="Q2760" s="8">
        <f>_xlfn.IFNA(VLOOKUP(N2760&amp;G2760,'By Class Overall'!A:G,7,FALSE),0)</f>
        <v>0</v>
      </c>
    </row>
    <row r="2761" spans="9:17" x14ac:dyDescent="0.25">
      <c r="I2761" s="9"/>
      <c r="N2761" s="8" t="str">
        <f>_xlfn.IFNA(VLOOKUP(C2761,'Points and Classes'!D:E,2,FALSE),"")</f>
        <v/>
      </c>
      <c r="O2761" s="8">
        <v>50</v>
      </c>
      <c r="P2761" s="8">
        <f>_xlfn.IFNA(VLOOKUP(N2761&amp;G2761,'By Class Overall'!A:F,6,FALSE),0)</f>
        <v>0</v>
      </c>
      <c r="Q2761" s="8">
        <f>_xlfn.IFNA(VLOOKUP(N2761&amp;G2761,'By Class Overall'!A:G,7,FALSE),0)</f>
        <v>0</v>
      </c>
    </row>
    <row r="2762" spans="9:17" x14ac:dyDescent="0.25">
      <c r="I2762" s="9"/>
      <c r="N2762" s="8" t="str">
        <f>_xlfn.IFNA(VLOOKUP(C2762,'Points and Classes'!D:E,2,FALSE),"")</f>
        <v/>
      </c>
      <c r="O2762" s="8">
        <v>40</v>
      </c>
      <c r="P2762" s="8">
        <f>_xlfn.IFNA(VLOOKUP(N2762&amp;G2762,'By Class Overall'!A:F,6,FALSE),0)</f>
        <v>0</v>
      </c>
      <c r="Q2762" s="8">
        <f>_xlfn.IFNA(VLOOKUP(N2762&amp;G2762,'By Class Overall'!A:G,7,FALSE),0)</f>
        <v>0</v>
      </c>
    </row>
    <row r="2763" spans="9:17" x14ac:dyDescent="0.25">
      <c r="I2763" s="9"/>
      <c r="N2763" s="8" t="str">
        <f>_xlfn.IFNA(VLOOKUP(C2763,'Points and Classes'!D:E,2,FALSE),"")</f>
        <v/>
      </c>
      <c r="O2763" s="8">
        <v>32</v>
      </c>
      <c r="P2763" s="8">
        <f>_xlfn.IFNA(VLOOKUP(N2763&amp;G2763,'By Class Overall'!A:F,6,FALSE),0)</f>
        <v>0</v>
      </c>
      <c r="Q2763" s="8">
        <f>_xlfn.IFNA(VLOOKUP(N2763&amp;G2763,'By Class Overall'!A:G,7,FALSE),0)</f>
        <v>0</v>
      </c>
    </row>
    <row r="2764" spans="9:17" x14ac:dyDescent="0.25">
      <c r="I2764" s="9"/>
      <c r="N2764" s="8" t="str">
        <f>_xlfn.IFNA(VLOOKUP(C2764,'Points and Classes'!D:E,2,FALSE),"")</f>
        <v/>
      </c>
      <c r="O2764" s="8">
        <v>26</v>
      </c>
      <c r="P2764" s="8">
        <f>_xlfn.IFNA(VLOOKUP(N2764&amp;G2764,'By Class Overall'!A:F,6,FALSE),0)</f>
        <v>0</v>
      </c>
      <c r="Q2764" s="8">
        <f>_xlfn.IFNA(VLOOKUP(N2764&amp;G2764,'By Class Overall'!A:G,7,FALSE),0)</f>
        <v>0</v>
      </c>
    </row>
    <row r="2765" spans="9:17" x14ac:dyDescent="0.25">
      <c r="I2765" s="9"/>
      <c r="N2765" s="8" t="str">
        <f>_xlfn.IFNA(VLOOKUP(C2765,'Points and Classes'!D:E,2,FALSE),"")</f>
        <v/>
      </c>
      <c r="O2765" s="8">
        <v>22</v>
      </c>
      <c r="P2765" s="8">
        <f>_xlfn.IFNA(VLOOKUP(N2765&amp;G2765,'By Class Overall'!A:F,6,FALSE),0)</f>
        <v>0</v>
      </c>
      <c r="Q2765" s="8">
        <f>_xlfn.IFNA(VLOOKUP(N2765&amp;G2765,'By Class Overall'!A:G,7,FALSE),0)</f>
        <v>0</v>
      </c>
    </row>
    <row r="2766" spans="9:17" x14ac:dyDescent="0.25">
      <c r="I2766" s="9"/>
      <c r="N2766" s="8" t="str">
        <f>_xlfn.IFNA(VLOOKUP(C2766,'Points and Classes'!D:E,2,FALSE),"")</f>
        <v/>
      </c>
      <c r="O2766" s="8">
        <v>20</v>
      </c>
      <c r="P2766" s="8">
        <f>_xlfn.IFNA(VLOOKUP(N2766&amp;G2766,'By Class Overall'!A:F,6,FALSE),0)</f>
        <v>0</v>
      </c>
      <c r="Q2766" s="8">
        <f>_xlfn.IFNA(VLOOKUP(N2766&amp;G2766,'By Class Overall'!A:G,7,FALSE),0)</f>
        <v>0</v>
      </c>
    </row>
    <row r="2767" spans="9:17" x14ac:dyDescent="0.25">
      <c r="I2767" s="9"/>
      <c r="J2767" s="9"/>
      <c r="N2767" s="8" t="str">
        <f>_xlfn.IFNA(VLOOKUP(C2767,'Points and Classes'!D:E,2,FALSE),"")</f>
        <v/>
      </c>
      <c r="O2767" s="8">
        <v>18</v>
      </c>
      <c r="P2767" s="8">
        <f>_xlfn.IFNA(VLOOKUP(N2767&amp;G2767,'By Class Overall'!A:F,6,FALSE),0)</f>
        <v>0</v>
      </c>
      <c r="Q2767" s="8">
        <f>_xlfn.IFNA(VLOOKUP(N2767&amp;G2767,'By Class Overall'!A:G,7,FALSE),0)</f>
        <v>0</v>
      </c>
    </row>
    <row r="2768" spans="9:17" x14ac:dyDescent="0.25">
      <c r="I2768" s="9"/>
      <c r="J2768" s="9"/>
      <c r="N2768" s="8" t="str">
        <f>_xlfn.IFNA(VLOOKUP(C2768,'Points and Classes'!D:E,2,FALSE),"")</f>
        <v/>
      </c>
      <c r="O2768" s="8">
        <v>16</v>
      </c>
      <c r="P2768" s="8">
        <f>_xlfn.IFNA(VLOOKUP(N2768&amp;G2768,'By Class Overall'!A:F,6,FALSE),0)</f>
        <v>0</v>
      </c>
      <c r="Q2768" s="8">
        <f>_xlfn.IFNA(VLOOKUP(N2768&amp;G2768,'By Class Overall'!A:G,7,FALSE),0)</f>
        <v>0</v>
      </c>
    </row>
    <row r="2769" spans="14:17" x14ac:dyDescent="0.25">
      <c r="N2769" s="8" t="str">
        <f>_xlfn.IFNA(VLOOKUP(C2769,'Points and Classes'!D:E,2,FALSE),"")</f>
        <v/>
      </c>
      <c r="O2769" s="8">
        <v>0</v>
      </c>
      <c r="P2769" s="8">
        <f>_xlfn.IFNA(VLOOKUP(N2769&amp;G2769,'By Class Overall'!A:F,6,FALSE),0)</f>
        <v>0</v>
      </c>
      <c r="Q2769" s="8">
        <f>_xlfn.IFNA(VLOOKUP(N2769&amp;G2769,'By Class Overall'!A:G,7,FALSE),0)</f>
        <v>0</v>
      </c>
    </row>
    <row r="2770" spans="14:17" x14ac:dyDescent="0.25">
      <c r="N2770" s="8" t="str">
        <f>_xlfn.IFNA(VLOOKUP(C2770,'Points and Classes'!D:E,2,FALSE),"")</f>
        <v/>
      </c>
      <c r="O2770" s="8">
        <v>0</v>
      </c>
      <c r="P2770" s="8">
        <f>_xlfn.IFNA(VLOOKUP(N2770&amp;G2770,'By Class Overall'!A:F,6,FALSE),0)</f>
        <v>0</v>
      </c>
      <c r="Q2770" s="8">
        <f>_xlfn.IFNA(VLOOKUP(N2770&amp;G2770,'By Class Overall'!A:G,7,FALSE),0)</f>
        <v>0</v>
      </c>
    </row>
    <row r="2771" spans="14:17" x14ac:dyDescent="0.25">
      <c r="N2771" s="8" t="str">
        <f>_xlfn.IFNA(VLOOKUP(C2771,'Points and Classes'!D:E,2,FALSE),"")</f>
        <v/>
      </c>
      <c r="O2771" s="8">
        <v>0</v>
      </c>
      <c r="P2771" s="8">
        <f>_xlfn.IFNA(VLOOKUP(N2771&amp;G2771,'By Class Overall'!A:F,6,FALSE),0)</f>
        <v>0</v>
      </c>
      <c r="Q2771" s="8">
        <f>_xlfn.IFNA(VLOOKUP(N2771&amp;G2771,'By Class Overall'!A:G,7,FALSE),0)</f>
        <v>0</v>
      </c>
    </row>
    <row r="2772" spans="14:17" x14ac:dyDescent="0.25">
      <c r="N2772" s="8" t="str">
        <f>_xlfn.IFNA(VLOOKUP(C2772,'Points and Classes'!D:E,2,FALSE),"")</f>
        <v/>
      </c>
      <c r="O2772" s="8">
        <v>0</v>
      </c>
      <c r="P2772" s="8">
        <f>_xlfn.IFNA(VLOOKUP(N2772&amp;G2772,'By Class Overall'!A:F,6,FALSE),0)</f>
        <v>0</v>
      </c>
      <c r="Q2772" s="8">
        <f>_xlfn.IFNA(VLOOKUP(N2772&amp;G2772,'By Class Overall'!A:G,7,FALSE),0)</f>
        <v>0</v>
      </c>
    </row>
    <row r="2773" spans="14:17" x14ac:dyDescent="0.25">
      <c r="O2773" s="8">
        <v>0</v>
      </c>
    </row>
  </sheetData>
  <autoFilter ref="A1:Q2773" xr:uid="{041FA632-9175-47E7-A9FE-F88E8BC09F6B}"/>
  <sortState xmlns:xlrd2="http://schemas.microsoft.com/office/spreadsheetml/2017/richdata2" ref="A2:Q2773">
    <sortCondition ref="A2:A2773"/>
    <sortCondition ref="B2:B2773"/>
    <sortCondition ref="C2:C2773"/>
    <sortCondition ref="D2:D2773"/>
  </sortState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1B09E-0AFC-4DCB-A30F-E00FB56BA51E}">
  <dimension ref="B2:H149"/>
  <sheetViews>
    <sheetView workbookViewId="0">
      <selection activeCell="D7" sqref="D7"/>
    </sheetView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" bestFit="1" customWidth="1"/>
    <col min="6" max="7" width="5.42578125" bestFit="1" customWidth="1"/>
  </cols>
  <sheetData>
    <row r="2" spans="2:8" x14ac:dyDescent="0.25">
      <c r="B2" s="2" t="s">
        <v>0</v>
      </c>
      <c r="C2" s="3">
        <v>5</v>
      </c>
    </row>
    <row r="3" spans="2:8" x14ac:dyDescent="0.25">
      <c r="B3" s="2" t="s">
        <v>124</v>
      </c>
      <c r="C3" t="s">
        <v>136</v>
      </c>
    </row>
    <row r="5" spans="2:8" x14ac:dyDescent="0.25">
      <c r="B5" s="2" t="s">
        <v>134</v>
      </c>
    </row>
    <row r="6" spans="2:8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135</v>
      </c>
      <c r="H6" t="s">
        <v>704</v>
      </c>
    </row>
    <row r="7" spans="2:8" x14ac:dyDescent="0.25">
      <c r="B7" t="s">
        <v>12</v>
      </c>
      <c r="C7" t="s">
        <v>13</v>
      </c>
      <c r="D7" t="s">
        <v>18</v>
      </c>
      <c r="E7" t="s">
        <v>148</v>
      </c>
      <c r="F7" s="1">
        <v>50</v>
      </c>
      <c r="H7">
        <f>IF(NOT(C7=""),1,H6+1)</f>
        <v>1</v>
      </c>
    </row>
    <row r="8" spans="2:8" x14ac:dyDescent="0.25">
      <c r="D8" t="s">
        <v>164</v>
      </c>
      <c r="E8" t="s">
        <v>28</v>
      </c>
      <c r="F8" s="1">
        <v>40</v>
      </c>
      <c r="H8">
        <f t="shared" ref="H8:H71" si="0">IF(NOT(C8=""),1,H7+1)</f>
        <v>2</v>
      </c>
    </row>
    <row r="9" spans="2:8" x14ac:dyDescent="0.25">
      <c r="D9" t="s">
        <v>714</v>
      </c>
      <c r="E9" t="s">
        <v>15</v>
      </c>
      <c r="F9" s="1">
        <v>32</v>
      </c>
      <c r="H9">
        <f t="shared" si="0"/>
        <v>3</v>
      </c>
    </row>
    <row r="10" spans="2:8" x14ac:dyDescent="0.25">
      <c r="D10" t="s">
        <v>16</v>
      </c>
      <c r="E10" t="s">
        <v>34</v>
      </c>
      <c r="F10" s="1">
        <v>26</v>
      </c>
      <c r="H10">
        <f t="shared" si="0"/>
        <v>4</v>
      </c>
    </row>
    <row r="11" spans="2:8" x14ac:dyDescent="0.25">
      <c r="D11" t="s">
        <v>145</v>
      </c>
      <c r="E11" t="s">
        <v>146</v>
      </c>
      <c r="F11" s="1">
        <v>22</v>
      </c>
      <c r="H11">
        <f t="shared" si="0"/>
        <v>5</v>
      </c>
    </row>
    <row r="12" spans="2:8" x14ac:dyDescent="0.25">
      <c r="D12" t="s">
        <v>444</v>
      </c>
      <c r="E12" t="s">
        <v>39</v>
      </c>
      <c r="F12" s="1">
        <v>20</v>
      </c>
      <c r="H12">
        <f t="shared" si="0"/>
        <v>6</v>
      </c>
    </row>
    <row r="13" spans="2:8" x14ac:dyDescent="0.25">
      <c r="C13" t="s">
        <v>116</v>
      </c>
      <c r="D13" t="s">
        <v>714</v>
      </c>
      <c r="E13" t="s">
        <v>15</v>
      </c>
      <c r="F13" s="1">
        <v>50</v>
      </c>
      <c r="H13">
        <f t="shared" si="0"/>
        <v>1</v>
      </c>
    </row>
    <row r="14" spans="2:8" x14ac:dyDescent="0.25">
      <c r="D14" t="s">
        <v>190</v>
      </c>
      <c r="E14" t="s">
        <v>15</v>
      </c>
      <c r="F14" s="1">
        <v>40</v>
      </c>
      <c r="H14">
        <f t="shared" si="0"/>
        <v>2</v>
      </c>
    </row>
    <row r="15" spans="2:8" x14ac:dyDescent="0.25">
      <c r="D15" t="s">
        <v>766</v>
      </c>
      <c r="E15" t="s">
        <v>39</v>
      </c>
      <c r="F15" s="1">
        <v>32</v>
      </c>
      <c r="H15">
        <f t="shared" si="0"/>
        <v>3</v>
      </c>
    </row>
    <row r="16" spans="2:8" x14ac:dyDescent="0.25">
      <c r="D16" t="s">
        <v>444</v>
      </c>
      <c r="E16" t="s">
        <v>39</v>
      </c>
      <c r="F16" s="1">
        <v>26</v>
      </c>
      <c r="H16">
        <f t="shared" si="0"/>
        <v>4</v>
      </c>
    </row>
    <row r="17" spans="3:8" x14ac:dyDescent="0.25">
      <c r="D17" t="s">
        <v>405</v>
      </c>
      <c r="E17" t="s">
        <v>15</v>
      </c>
      <c r="F17" s="1">
        <v>22</v>
      </c>
      <c r="H17">
        <f t="shared" si="0"/>
        <v>5</v>
      </c>
    </row>
    <row r="18" spans="3:8" x14ac:dyDescent="0.25">
      <c r="D18" t="s">
        <v>782</v>
      </c>
      <c r="E18" t="s">
        <v>44</v>
      </c>
      <c r="F18" s="1">
        <v>20</v>
      </c>
      <c r="H18">
        <f t="shared" si="0"/>
        <v>6</v>
      </c>
    </row>
    <row r="19" spans="3:8" x14ac:dyDescent="0.25">
      <c r="C19" t="s">
        <v>129</v>
      </c>
      <c r="D19" t="s">
        <v>65</v>
      </c>
      <c r="E19" t="s">
        <v>146</v>
      </c>
      <c r="F19" s="1">
        <v>50</v>
      </c>
      <c r="H19">
        <f t="shared" si="0"/>
        <v>1</v>
      </c>
    </row>
    <row r="20" spans="3:8" x14ac:dyDescent="0.25">
      <c r="D20" t="s">
        <v>466</v>
      </c>
      <c r="E20" t="s">
        <v>28</v>
      </c>
      <c r="F20" s="1">
        <v>40</v>
      </c>
      <c r="H20">
        <f t="shared" si="0"/>
        <v>2</v>
      </c>
    </row>
    <row r="21" spans="3:8" x14ac:dyDescent="0.25">
      <c r="D21" t="s">
        <v>51</v>
      </c>
      <c r="E21" t="s">
        <v>28</v>
      </c>
      <c r="F21" s="1">
        <v>32</v>
      </c>
      <c r="H21">
        <f t="shared" si="0"/>
        <v>3</v>
      </c>
    </row>
    <row r="22" spans="3:8" x14ac:dyDescent="0.25">
      <c r="D22" t="s">
        <v>143</v>
      </c>
      <c r="E22" t="s">
        <v>28</v>
      </c>
      <c r="F22" s="1">
        <v>26</v>
      </c>
      <c r="H22">
        <f t="shared" si="0"/>
        <v>4</v>
      </c>
    </row>
    <row r="23" spans="3:8" x14ac:dyDescent="0.25">
      <c r="D23" t="s">
        <v>75</v>
      </c>
      <c r="E23" t="s">
        <v>152</v>
      </c>
      <c r="F23" s="1">
        <v>22</v>
      </c>
      <c r="H23">
        <f t="shared" si="0"/>
        <v>5</v>
      </c>
    </row>
    <row r="24" spans="3:8" x14ac:dyDescent="0.25">
      <c r="D24" t="s">
        <v>782</v>
      </c>
      <c r="E24" t="s">
        <v>44</v>
      </c>
      <c r="F24" s="1">
        <v>20</v>
      </c>
      <c r="H24">
        <f t="shared" si="0"/>
        <v>6</v>
      </c>
    </row>
    <row r="25" spans="3:8" x14ac:dyDescent="0.25">
      <c r="C25" t="s">
        <v>130</v>
      </c>
      <c r="D25" t="s">
        <v>18</v>
      </c>
      <c r="E25" t="s">
        <v>148</v>
      </c>
      <c r="F25" s="1">
        <v>50</v>
      </c>
      <c r="H25">
        <f t="shared" si="0"/>
        <v>1</v>
      </c>
    </row>
    <row r="26" spans="3:8" x14ac:dyDescent="0.25">
      <c r="D26" t="s">
        <v>401</v>
      </c>
      <c r="E26" t="s">
        <v>403</v>
      </c>
      <c r="F26" s="1">
        <v>40</v>
      </c>
      <c r="H26">
        <f t="shared" si="0"/>
        <v>2</v>
      </c>
    </row>
    <row r="27" spans="3:8" x14ac:dyDescent="0.25">
      <c r="D27" t="s">
        <v>30</v>
      </c>
      <c r="E27" t="s">
        <v>31</v>
      </c>
      <c r="F27" s="1">
        <v>32</v>
      </c>
      <c r="H27">
        <f t="shared" si="0"/>
        <v>3</v>
      </c>
    </row>
    <row r="28" spans="3:8" x14ac:dyDescent="0.25">
      <c r="D28" t="s">
        <v>444</v>
      </c>
      <c r="E28" t="s">
        <v>39</v>
      </c>
      <c r="F28" s="1">
        <v>26</v>
      </c>
      <c r="H28">
        <f t="shared" si="0"/>
        <v>4</v>
      </c>
    </row>
    <row r="29" spans="3:8" x14ac:dyDescent="0.25">
      <c r="D29" t="s">
        <v>766</v>
      </c>
      <c r="E29" t="s">
        <v>39</v>
      </c>
      <c r="F29" s="1">
        <v>22</v>
      </c>
      <c r="H29">
        <f t="shared" si="0"/>
        <v>5</v>
      </c>
    </row>
    <row r="30" spans="3:8" x14ac:dyDescent="0.25">
      <c r="D30" t="s">
        <v>25</v>
      </c>
      <c r="E30" t="s">
        <v>23</v>
      </c>
      <c r="F30" s="1">
        <v>20</v>
      </c>
      <c r="H30">
        <f t="shared" si="0"/>
        <v>6</v>
      </c>
    </row>
    <row r="31" spans="3:8" x14ac:dyDescent="0.25">
      <c r="C31" t="s">
        <v>121</v>
      </c>
      <c r="D31" t="s">
        <v>65</v>
      </c>
      <c r="E31" t="s">
        <v>146</v>
      </c>
      <c r="F31" s="1">
        <v>50</v>
      </c>
      <c r="H31">
        <f t="shared" si="0"/>
        <v>1</v>
      </c>
    </row>
    <row r="32" spans="3:8" x14ac:dyDescent="0.25">
      <c r="D32" t="s">
        <v>143</v>
      </c>
      <c r="E32" t="s">
        <v>28</v>
      </c>
      <c r="F32" s="1">
        <v>40</v>
      </c>
      <c r="H32">
        <f t="shared" si="0"/>
        <v>2</v>
      </c>
    </row>
    <row r="33" spans="3:8" x14ac:dyDescent="0.25">
      <c r="D33" t="s">
        <v>823</v>
      </c>
      <c r="E33" t="s">
        <v>456</v>
      </c>
      <c r="F33" s="1">
        <v>32</v>
      </c>
      <c r="H33">
        <f t="shared" si="0"/>
        <v>3</v>
      </c>
    </row>
    <row r="34" spans="3:8" x14ac:dyDescent="0.25">
      <c r="D34" t="s">
        <v>53</v>
      </c>
      <c r="E34" t="s">
        <v>34</v>
      </c>
      <c r="F34" s="1">
        <v>26</v>
      </c>
      <c r="H34">
        <f t="shared" si="0"/>
        <v>4</v>
      </c>
    </row>
    <row r="35" spans="3:8" x14ac:dyDescent="0.25">
      <c r="D35" t="s">
        <v>153</v>
      </c>
      <c r="E35" t="s">
        <v>154</v>
      </c>
      <c r="F35" s="1">
        <v>22</v>
      </c>
      <c r="H35">
        <f t="shared" si="0"/>
        <v>5</v>
      </c>
    </row>
    <row r="36" spans="3:8" x14ac:dyDescent="0.25">
      <c r="D36" t="s">
        <v>51</v>
      </c>
      <c r="E36" t="s">
        <v>28</v>
      </c>
      <c r="F36" s="1">
        <v>20</v>
      </c>
      <c r="H36">
        <f t="shared" si="0"/>
        <v>6</v>
      </c>
    </row>
    <row r="37" spans="3:8" x14ac:dyDescent="0.25">
      <c r="C37" t="s">
        <v>120</v>
      </c>
      <c r="D37" t="s">
        <v>444</v>
      </c>
      <c r="E37" t="s">
        <v>39</v>
      </c>
      <c r="F37" s="1">
        <v>50</v>
      </c>
      <c r="H37">
        <f t="shared" si="0"/>
        <v>1</v>
      </c>
    </row>
    <row r="38" spans="3:8" x14ac:dyDescent="0.25">
      <c r="D38" t="s">
        <v>72</v>
      </c>
      <c r="E38" t="s">
        <v>82</v>
      </c>
      <c r="F38" s="1">
        <v>40</v>
      </c>
      <c r="H38">
        <f t="shared" si="0"/>
        <v>2</v>
      </c>
    </row>
    <row r="39" spans="3:8" x14ac:dyDescent="0.25">
      <c r="D39" t="s">
        <v>722</v>
      </c>
      <c r="E39" t="s">
        <v>728</v>
      </c>
      <c r="F39" s="1">
        <v>32</v>
      </c>
      <c r="H39">
        <f t="shared" si="0"/>
        <v>3</v>
      </c>
    </row>
    <row r="40" spans="3:8" x14ac:dyDescent="0.25">
      <c r="D40" t="s">
        <v>836</v>
      </c>
      <c r="E40" t="s">
        <v>838</v>
      </c>
      <c r="F40" s="1">
        <v>26</v>
      </c>
      <c r="H40">
        <f t="shared" si="0"/>
        <v>4</v>
      </c>
    </row>
    <row r="41" spans="3:8" x14ac:dyDescent="0.25">
      <c r="D41" t="s">
        <v>716</v>
      </c>
      <c r="E41" t="s">
        <v>717</v>
      </c>
      <c r="F41" s="1">
        <v>22</v>
      </c>
      <c r="H41">
        <f t="shared" si="0"/>
        <v>5</v>
      </c>
    </row>
    <row r="42" spans="3:8" x14ac:dyDescent="0.25">
      <c r="D42" t="s">
        <v>35</v>
      </c>
      <c r="E42" t="s">
        <v>79</v>
      </c>
      <c r="F42" s="1">
        <v>20</v>
      </c>
      <c r="H42">
        <f t="shared" si="0"/>
        <v>6</v>
      </c>
    </row>
    <row r="43" spans="3:8" x14ac:dyDescent="0.25">
      <c r="C43" t="s">
        <v>131</v>
      </c>
      <c r="D43" t="s">
        <v>56</v>
      </c>
      <c r="E43" t="s">
        <v>146</v>
      </c>
      <c r="F43" s="1">
        <v>50</v>
      </c>
      <c r="H43">
        <f t="shared" si="0"/>
        <v>1</v>
      </c>
    </row>
    <row r="44" spans="3:8" x14ac:dyDescent="0.25">
      <c r="D44" t="s">
        <v>49</v>
      </c>
      <c r="E44" t="s">
        <v>15</v>
      </c>
      <c r="F44" s="1">
        <v>40</v>
      </c>
      <c r="H44">
        <f t="shared" si="0"/>
        <v>2</v>
      </c>
    </row>
    <row r="45" spans="3:8" x14ac:dyDescent="0.25">
      <c r="D45" t="s">
        <v>65</v>
      </c>
      <c r="E45" t="s">
        <v>146</v>
      </c>
      <c r="F45" s="1">
        <v>32</v>
      </c>
      <c r="H45">
        <f t="shared" si="0"/>
        <v>3</v>
      </c>
    </row>
    <row r="46" spans="3:8" x14ac:dyDescent="0.25">
      <c r="D46" t="s">
        <v>59</v>
      </c>
      <c r="E46" t="s">
        <v>60</v>
      </c>
      <c r="F46" s="1">
        <v>26</v>
      </c>
      <c r="H46">
        <f t="shared" si="0"/>
        <v>4</v>
      </c>
    </row>
    <row r="47" spans="3:8" x14ac:dyDescent="0.25">
      <c r="D47" t="s">
        <v>725</v>
      </c>
      <c r="E47" t="s">
        <v>146</v>
      </c>
      <c r="F47" s="1">
        <v>22</v>
      </c>
      <c r="H47">
        <f t="shared" si="0"/>
        <v>5</v>
      </c>
    </row>
    <row r="48" spans="3:8" x14ac:dyDescent="0.25">
      <c r="D48" t="s">
        <v>51</v>
      </c>
      <c r="E48" t="s">
        <v>28</v>
      </c>
      <c r="F48" s="1">
        <v>20</v>
      </c>
      <c r="H48">
        <f t="shared" si="0"/>
        <v>6</v>
      </c>
    </row>
    <row r="49" spans="3:8" x14ac:dyDescent="0.25">
      <c r="C49" t="s">
        <v>118</v>
      </c>
      <c r="D49" t="s">
        <v>56</v>
      </c>
      <c r="E49" t="s">
        <v>146</v>
      </c>
      <c r="F49" s="1">
        <v>50</v>
      </c>
      <c r="H49">
        <f t="shared" si="0"/>
        <v>1</v>
      </c>
    </row>
    <row r="50" spans="3:8" x14ac:dyDescent="0.25">
      <c r="D50" t="s">
        <v>65</v>
      </c>
      <c r="E50" t="s">
        <v>146</v>
      </c>
      <c r="F50" s="1">
        <v>40</v>
      </c>
      <c r="H50">
        <f t="shared" si="0"/>
        <v>2</v>
      </c>
    </row>
    <row r="51" spans="3:8" x14ac:dyDescent="0.25">
      <c r="D51" t="s">
        <v>59</v>
      </c>
      <c r="E51" t="s">
        <v>60</v>
      </c>
      <c r="F51" s="1">
        <v>32</v>
      </c>
      <c r="H51">
        <f t="shared" si="0"/>
        <v>3</v>
      </c>
    </row>
    <row r="52" spans="3:8" x14ac:dyDescent="0.25">
      <c r="D52" t="s">
        <v>725</v>
      </c>
      <c r="E52" t="s">
        <v>146</v>
      </c>
      <c r="F52" s="1">
        <v>26</v>
      </c>
      <c r="H52">
        <f t="shared" si="0"/>
        <v>4</v>
      </c>
    </row>
    <row r="53" spans="3:8" x14ac:dyDescent="0.25">
      <c r="D53" t="s">
        <v>51</v>
      </c>
      <c r="E53" t="s">
        <v>28</v>
      </c>
      <c r="F53" s="1">
        <v>22</v>
      </c>
      <c r="H53">
        <f t="shared" si="0"/>
        <v>5</v>
      </c>
    </row>
    <row r="54" spans="3:8" x14ac:dyDescent="0.25">
      <c r="D54" t="s">
        <v>466</v>
      </c>
      <c r="E54" t="s">
        <v>28</v>
      </c>
      <c r="F54" s="1">
        <v>20</v>
      </c>
      <c r="H54">
        <f t="shared" si="0"/>
        <v>6</v>
      </c>
    </row>
    <row r="55" spans="3:8" x14ac:dyDescent="0.25">
      <c r="C55" t="s">
        <v>117</v>
      </c>
      <c r="D55" t="s">
        <v>49</v>
      </c>
      <c r="E55" t="s">
        <v>15</v>
      </c>
      <c r="F55" s="1">
        <v>50</v>
      </c>
      <c r="H55">
        <f t="shared" si="0"/>
        <v>1</v>
      </c>
    </row>
    <row r="56" spans="3:8" x14ac:dyDescent="0.25">
      <c r="D56" t="s">
        <v>262</v>
      </c>
      <c r="E56" t="s">
        <v>15</v>
      </c>
      <c r="F56" s="1">
        <v>40</v>
      </c>
      <c r="H56">
        <f t="shared" si="0"/>
        <v>2</v>
      </c>
    </row>
    <row r="57" spans="3:8" x14ac:dyDescent="0.25">
      <c r="D57" t="s">
        <v>21</v>
      </c>
      <c r="E57" t="s">
        <v>15</v>
      </c>
      <c r="F57" s="1">
        <v>32</v>
      </c>
      <c r="H57">
        <f t="shared" si="0"/>
        <v>3</v>
      </c>
    </row>
    <row r="58" spans="3:8" x14ac:dyDescent="0.25">
      <c r="D58" t="s">
        <v>782</v>
      </c>
      <c r="E58" t="s">
        <v>44</v>
      </c>
      <c r="F58" s="1">
        <v>0</v>
      </c>
      <c r="H58">
        <f t="shared" si="0"/>
        <v>4</v>
      </c>
    </row>
    <row r="59" spans="3:8" x14ac:dyDescent="0.25">
      <c r="D59" t="s">
        <v>734</v>
      </c>
      <c r="E59" t="s">
        <v>15</v>
      </c>
      <c r="F59" s="1">
        <v>0</v>
      </c>
      <c r="H59">
        <f t="shared" si="0"/>
        <v>5</v>
      </c>
    </row>
    <row r="60" spans="3:8" x14ac:dyDescent="0.25">
      <c r="C60" t="s">
        <v>119</v>
      </c>
      <c r="D60" t="s">
        <v>35</v>
      </c>
      <c r="E60" t="s">
        <v>79</v>
      </c>
      <c r="F60" s="1">
        <v>50</v>
      </c>
      <c r="H60">
        <f t="shared" si="0"/>
        <v>1</v>
      </c>
    </row>
    <row r="61" spans="3:8" x14ac:dyDescent="0.25">
      <c r="D61" t="s">
        <v>268</v>
      </c>
      <c r="E61" t="s">
        <v>142</v>
      </c>
      <c r="F61" s="1">
        <v>40</v>
      </c>
      <c r="H61">
        <f t="shared" si="0"/>
        <v>2</v>
      </c>
    </row>
    <row r="62" spans="3:8" x14ac:dyDescent="0.25">
      <c r="D62" t="s">
        <v>94</v>
      </c>
      <c r="E62" t="s">
        <v>95</v>
      </c>
      <c r="F62" s="1">
        <v>32</v>
      </c>
      <c r="H62">
        <f t="shared" si="0"/>
        <v>3</v>
      </c>
    </row>
    <row r="63" spans="3:8" x14ac:dyDescent="0.25">
      <c r="D63" t="s">
        <v>863</v>
      </c>
      <c r="E63" t="s">
        <v>73</v>
      </c>
      <c r="F63" s="1">
        <v>26</v>
      </c>
      <c r="H63">
        <f t="shared" si="0"/>
        <v>4</v>
      </c>
    </row>
    <row r="64" spans="3:8" x14ac:dyDescent="0.25">
      <c r="D64" t="s">
        <v>72</v>
      </c>
      <c r="E64" t="s">
        <v>73</v>
      </c>
      <c r="F64" s="1">
        <v>22</v>
      </c>
      <c r="H64">
        <f t="shared" si="0"/>
        <v>5</v>
      </c>
    </row>
    <row r="65" spans="3:8" x14ac:dyDescent="0.25">
      <c r="C65" t="s">
        <v>276</v>
      </c>
      <c r="D65" t="s">
        <v>262</v>
      </c>
      <c r="E65" t="s">
        <v>15</v>
      </c>
      <c r="F65" s="1">
        <v>50</v>
      </c>
      <c r="H65">
        <f t="shared" si="0"/>
        <v>1</v>
      </c>
    </row>
    <row r="66" spans="3:8" x14ac:dyDescent="0.25">
      <c r="D66" t="s">
        <v>190</v>
      </c>
      <c r="E66" t="s">
        <v>15</v>
      </c>
      <c r="F66" s="1">
        <v>40</v>
      </c>
      <c r="H66">
        <f t="shared" si="0"/>
        <v>2</v>
      </c>
    </row>
    <row r="67" spans="3:8" x14ac:dyDescent="0.25">
      <c r="D67" t="s">
        <v>21</v>
      </c>
      <c r="E67" t="s">
        <v>15</v>
      </c>
      <c r="F67" s="1">
        <v>32</v>
      </c>
      <c r="H67">
        <f t="shared" si="0"/>
        <v>3</v>
      </c>
    </row>
    <row r="68" spans="3:8" x14ac:dyDescent="0.25">
      <c r="D68" t="s">
        <v>716</v>
      </c>
      <c r="E68" t="s">
        <v>717</v>
      </c>
      <c r="F68" s="1">
        <v>26</v>
      </c>
      <c r="H68">
        <f t="shared" si="0"/>
        <v>4</v>
      </c>
    </row>
    <row r="69" spans="3:8" x14ac:dyDescent="0.25">
      <c r="D69" t="s">
        <v>782</v>
      </c>
      <c r="E69" t="s">
        <v>44</v>
      </c>
      <c r="F69" s="1">
        <v>22</v>
      </c>
      <c r="H69">
        <f t="shared" si="0"/>
        <v>5</v>
      </c>
    </row>
    <row r="70" spans="3:8" x14ac:dyDescent="0.25">
      <c r="C70" t="s">
        <v>90</v>
      </c>
      <c r="D70" t="s">
        <v>21</v>
      </c>
      <c r="E70" t="s">
        <v>15</v>
      </c>
      <c r="F70" s="1">
        <v>50</v>
      </c>
      <c r="H70">
        <f t="shared" si="0"/>
        <v>1</v>
      </c>
    </row>
    <row r="71" spans="3:8" x14ac:dyDescent="0.25">
      <c r="D71" t="s">
        <v>45</v>
      </c>
      <c r="E71" t="s">
        <v>15</v>
      </c>
      <c r="F71" s="1">
        <v>40</v>
      </c>
      <c r="H71">
        <f t="shared" si="0"/>
        <v>2</v>
      </c>
    </row>
    <row r="72" spans="3:8" x14ac:dyDescent="0.25">
      <c r="D72" t="s">
        <v>56</v>
      </c>
      <c r="E72" t="s">
        <v>15</v>
      </c>
      <c r="F72" s="1">
        <v>32</v>
      </c>
      <c r="H72">
        <f t="shared" ref="H72:H135" si="1">IF(NOT(C72=""),1,H71+1)</f>
        <v>3</v>
      </c>
    </row>
    <row r="73" spans="3:8" x14ac:dyDescent="0.25">
      <c r="D73" t="s">
        <v>405</v>
      </c>
      <c r="E73" t="s">
        <v>15</v>
      </c>
      <c r="F73" s="1">
        <v>26</v>
      </c>
      <c r="H73">
        <f t="shared" si="1"/>
        <v>4</v>
      </c>
    </row>
    <row r="74" spans="3:8" x14ac:dyDescent="0.25">
      <c r="D74" t="s">
        <v>734</v>
      </c>
      <c r="E74" t="s">
        <v>15</v>
      </c>
      <c r="F74" s="1">
        <v>22</v>
      </c>
      <c r="H74">
        <f t="shared" si="1"/>
        <v>5</v>
      </c>
    </row>
    <row r="75" spans="3:8" x14ac:dyDescent="0.25">
      <c r="D75" t="s">
        <v>836</v>
      </c>
      <c r="E75" t="s">
        <v>838</v>
      </c>
      <c r="F75" s="1">
        <v>20</v>
      </c>
      <c r="H75">
        <f t="shared" si="1"/>
        <v>6</v>
      </c>
    </row>
    <row r="76" spans="3:8" x14ac:dyDescent="0.25">
      <c r="C76" t="s">
        <v>113</v>
      </c>
      <c r="D76" t="s">
        <v>823</v>
      </c>
      <c r="E76" t="s">
        <v>456</v>
      </c>
      <c r="F76" s="1">
        <v>50</v>
      </c>
      <c r="H76">
        <f t="shared" si="1"/>
        <v>1</v>
      </c>
    </row>
    <row r="77" spans="3:8" x14ac:dyDescent="0.25">
      <c r="D77" t="s">
        <v>53</v>
      </c>
      <c r="E77" t="s">
        <v>54</v>
      </c>
      <c r="F77" s="1">
        <v>40</v>
      </c>
      <c r="H77">
        <f t="shared" si="1"/>
        <v>2</v>
      </c>
    </row>
    <row r="78" spans="3:8" x14ac:dyDescent="0.25">
      <c r="D78" t="s">
        <v>164</v>
      </c>
      <c r="E78" t="s">
        <v>28</v>
      </c>
      <c r="F78" s="1">
        <v>32</v>
      </c>
      <c r="H78">
        <f t="shared" si="1"/>
        <v>3</v>
      </c>
    </row>
    <row r="79" spans="3:8" x14ac:dyDescent="0.25">
      <c r="D79" t="s">
        <v>145</v>
      </c>
      <c r="E79" t="s">
        <v>146</v>
      </c>
      <c r="F79" s="1">
        <v>26</v>
      </c>
      <c r="H79">
        <f t="shared" si="1"/>
        <v>4</v>
      </c>
    </row>
    <row r="80" spans="3:8" x14ac:dyDescent="0.25">
      <c r="D80" t="s">
        <v>30</v>
      </c>
      <c r="E80" t="s">
        <v>31</v>
      </c>
      <c r="F80" s="1">
        <v>22</v>
      </c>
      <c r="H80">
        <f t="shared" si="1"/>
        <v>5</v>
      </c>
    </row>
    <row r="81" spans="3:8" x14ac:dyDescent="0.25">
      <c r="D81" t="s">
        <v>58</v>
      </c>
      <c r="E81" t="s">
        <v>28</v>
      </c>
      <c r="F81" s="1">
        <v>20</v>
      </c>
      <c r="H81">
        <f t="shared" si="1"/>
        <v>6</v>
      </c>
    </row>
    <row r="82" spans="3:8" x14ac:dyDescent="0.25">
      <c r="C82" t="s">
        <v>114</v>
      </c>
      <c r="D82" t="s">
        <v>190</v>
      </c>
      <c r="E82" t="s">
        <v>15</v>
      </c>
      <c r="F82" s="1">
        <v>50</v>
      </c>
      <c r="H82">
        <f t="shared" si="1"/>
        <v>1</v>
      </c>
    </row>
    <row r="83" spans="3:8" x14ac:dyDescent="0.25">
      <c r="D83" t="s">
        <v>782</v>
      </c>
      <c r="E83" t="s">
        <v>44</v>
      </c>
      <c r="F83" s="1">
        <v>40</v>
      </c>
      <c r="H83">
        <f t="shared" si="1"/>
        <v>2</v>
      </c>
    </row>
    <row r="84" spans="3:8" x14ac:dyDescent="0.25">
      <c r="D84" t="s">
        <v>25</v>
      </c>
      <c r="E84" t="s">
        <v>23</v>
      </c>
      <c r="F84" s="1">
        <v>32</v>
      </c>
      <c r="H84">
        <f t="shared" si="1"/>
        <v>3</v>
      </c>
    </row>
    <row r="85" spans="3:8" x14ac:dyDescent="0.25">
      <c r="D85" t="s">
        <v>763</v>
      </c>
      <c r="E85" t="s">
        <v>15</v>
      </c>
      <c r="F85" s="1">
        <v>26</v>
      </c>
      <c r="H85">
        <f t="shared" si="1"/>
        <v>4</v>
      </c>
    </row>
    <row r="86" spans="3:8" x14ac:dyDescent="0.25">
      <c r="D86" t="s">
        <v>72</v>
      </c>
      <c r="E86" t="s">
        <v>82</v>
      </c>
      <c r="F86" s="1">
        <v>22</v>
      </c>
      <c r="H86">
        <f t="shared" si="1"/>
        <v>5</v>
      </c>
    </row>
    <row r="87" spans="3:8" x14ac:dyDescent="0.25">
      <c r="D87" t="s">
        <v>22</v>
      </c>
      <c r="E87" t="s">
        <v>23</v>
      </c>
      <c r="F87" s="1">
        <v>20</v>
      </c>
      <c r="H87">
        <f t="shared" si="1"/>
        <v>6</v>
      </c>
    </row>
    <row r="88" spans="3:8" x14ac:dyDescent="0.25">
      <c r="C88" t="s">
        <v>100</v>
      </c>
      <c r="D88" t="s">
        <v>49</v>
      </c>
      <c r="E88" t="s">
        <v>15</v>
      </c>
      <c r="F88" s="1">
        <v>50</v>
      </c>
      <c r="H88">
        <f t="shared" si="1"/>
        <v>1</v>
      </c>
    </row>
    <row r="89" spans="3:8" x14ac:dyDescent="0.25">
      <c r="D89" t="s">
        <v>262</v>
      </c>
      <c r="E89" t="s">
        <v>15</v>
      </c>
      <c r="F89" s="1">
        <v>40</v>
      </c>
      <c r="H89">
        <f t="shared" si="1"/>
        <v>2</v>
      </c>
    </row>
    <row r="90" spans="3:8" x14ac:dyDescent="0.25">
      <c r="D90" t="s">
        <v>190</v>
      </c>
      <c r="E90" t="s">
        <v>15</v>
      </c>
      <c r="F90" s="1">
        <v>32</v>
      </c>
      <c r="H90">
        <f t="shared" si="1"/>
        <v>3</v>
      </c>
    </row>
    <row r="91" spans="3:8" x14ac:dyDescent="0.25">
      <c r="D91" t="s">
        <v>56</v>
      </c>
      <c r="E91" t="s">
        <v>15</v>
      </c>
      <c r="F91" s="1">
        <v>26</v>
      </c>
      <c r="H91">
        <f t="shared" si="1"/>
        <v>4</v>
      </c>
    </row>
    <row r="92" spans="3:8" x14ac:dyDescent="0.25">
      <c r="D92" t="s">
        <v>21</v>
      </c>
      <c r="E92" t="s">
        <v>15</v>
      </c>
      <c r="F92" s="1">
        <v>22</v>
      </c>
      <c r="H92">
        <f t="shared" si="1"/>
        <v>5</v>
      </c>
    </row>
    <row r="93" spans="3:8" x14ac:dyDescent="0.25">
      <c r="D93" t="s">
        <v>714</v>
      </c>
      <c r="E93" t="s">
        <v>15</v>
      </c>
      <c r="F93" s="1">
        <v>20</v>
      </c>
      <c r="H93">
        <f t="shared" si="1"/>
        <v>6</v>
      </c>
    </row>
    <row r="94" spans="3:8" x14ac:dyDescent="0.25">
      <c r="C94" t="s">
        <v>101</v>
      </c>
      <c r="D94" t="s">
        <v>268</v>
      </c>
      <c r="E94" t="s">
        <v>142</v>
      </c>
      <c r="F94" s="1">
        <v>50</v>
      </c>
      <c r="H94">
        <f t="shared" si="1"/>
        <v>1</v>
      </c>
    </row>
    <row r="95" spans="3:8" x14ac:dyDescent="0.25">
      <c r="D95" t="s">
        <v>94</v>
      </c>
      <c r="E95" t="s">
        <v>95</v>
      </c>
      <c r="F95" s="1">
        <v>40</v>
      </c>
      <c r="H95">
        <f t="shared" si="1"/>
        <v>2</v>
      </c>
    </row>
    <row r="96" spans="3:8" x14ac:dyDescent="0.25">
      <c r="D96" t="s">
        <v>35</v>
      </c>
      <c r="E96" t="s">
        <v>79</v>
      </c>
      <c r="F96" s="1">
        <v>32</v>
      </c>
      <c r="H96">
        <f t="shared" si="1"/>
        <v>3</v>
      </c>
    </row>
    <row r="97" spans="3:8" x14ac:dyDescent="0.25">
      <c r="D97" t="s">
        <v>863</v>
      </c>
      <c r="E97" t="s">
        <v>73</v>
      </c>
      <c r="F97" s="1">
        <v>26</v>
      </c>
      <c r="H97">
        <f t="shared" si="1"/>
        <v>4</v>
      </c>
    </row>
    <row r="98" spans="3:8" x14ac:dyDescent="0.25">
      <c r="D98" t="s">
        <v>669</v>
      </c>
      <c r="E98" t="s">
        <v>69</v>
      </c>
      <c r="F98" s="1">
        <v>0</v>
      </c>
      <c r="H98">
        <f t="shared" si="1"/>
        <v>5</v>
      </c>
    </row>
    <row r="99" spans="3:8" x14ac:dyDescent="0.25">
      <c r="C99" t="s">
        <v>105</v>
      </c>
      <c r="D99" t="s">
        <v>18</v>
      </c>
      <c r="E99" t="s">
        <v>148</v>
      </c>
      <c r="F99" s="1">
        <v>50</v>
      </c>
      <c r="H99">
        <f t="shared" si="1"/>
        <v>1</v>
      </c>
    </row>
    <row r="100" spans="3:8" x14ac:dyDescent="0.25">
      <c r="D100" t="s">
        <v>164</v>
      </c>
      <c r="E100" t="s">
        <v>28</v>
      </c>
      <c r="F100" s="1">
        <v>40</v>
      </c>
      <c r="H100">
        <f t="shared" si="1"/>
        <v>2</v>
      </c>
    </row>
    <row r="101" spans="3:8" x14ac:dyDescent="0.25">
      <c r="D101" t="s">
        <v>30</v>
      </c>
      <c r="E101" t="s">
        <v>31</v>
      </c>
      <c r="F101" s="1">
        <v>32</v>
      </c>
      <c r="H101">
        <f t="shared" si="1"/>
        <v>3</v>
      </c>
    </row>
    <row r="102" spans="3:8" x14ac:dyDescent="0.25">
      <c r="D102" t="s">
        <v>444</v>
      </c>
      <c r="E102" t="s">
        <v>39</v>
      </c>
      <c r="F102" s="1">
        <v>26</v>
      </c>
      <c r="H102">
        <f t="shared" si="1"/>
        <v>4</v>
      </c>
    </row>
    <row r="103" spans="3:8" x14ac:dyDescent="0.25">
      <c r="D103" t="s">
        <v>401</v>
      </c>
      <c r="E103" t="s">
        <v>403</v>
      </c>
      <c r="F103" s="1">
        <v>22</v>
      </c>
      <c r="H103">
        <f t="shared" si="1"/>
        <v>5</v>
      </c>
    </row>
    <row r="104" spans="3:8" x14ac:dyDescent="0.25">
      <c r="D104" t="s">
        <v>414</v>
      </c>
      <c r="E104" t="s">
        <v>28</v>
      </c>
      <c r="F104" s="1">
        <v>20</v>
      </c>
      <c r="H104">
        <f t="shared" si="1"/>
        <v>6</v>
      </c>
    </row>
    <row r="105" spans="3:8" x14ac:dyDescent="0.25">
      <c r="C105" t="s">
        <v>103</v>
      </c>
      <c r="D105" t="s">
        <v>714</v>
      </c>
      <c r="E105" t="s">
        <v>15</v>
      </c>
      <c r="F105" s="1">
        <v>50</v>
      </c>
      <c r="H105">
        <f t="shared" si="1"/>
        <v>1</v>
      </c>
    </row>
    <row r="106" spans="3:8" x14ac:dyDescent="0.25">
      <c r="D106" t="s">
        <v>444</v>
      </c>
      <c r="E106" t="s">
        <v>39</v>
      </c>
      <c r="F106" s="1">
        <v>40</v>
      </c>
      <c r="H106">
        <f t="shared" si="1"/>
        <v>2</v>
      </c>
    </row>
    <row r="107" spans="3:8" x14ac:dyDescent="0.25">
      <c r="D107" t="s">
        <v>766</v>
      </c>
      <c r="E107" t="s">
        <v>39</v>
      </c>
      <c r="F107" s="1">
        <v>32</v>
      </c>
      <c r="H107">
        <f t="shared" si="1"/>
        <v>3</v>
      </c>
    </row>
    <row r="108" spans="3:8" x14ac:dyDescent="0.25">
      <c r="D108" t="s">
        <v>43</v>
      </c>
      <c r="E108" t="s">
        <v>44</v>
      </c>
      <c r="F108" s="1">
        <v>26</v>
      </c>
      <c r="H108">
        <f t="shared" si="1"/>
        <v>4</v>
      </c>
    </row>
    <row r="109" spans="3:8" x14ac:dyDescent="0.25">
      <c r="D109" t="s">
        <v>84</v>
      </c>
      <c r="E109" t="s">
        <v>15</v>
      </c>
      <c r="F109" s="1">
        <v>22</v>
      </c>
      <c r="H109">
        <f t="shared" si="1"/>
        <v>5</v>
      </c>
    </row>
    <row r="110" spans="3:8" x14ac:dyDescent="0.25">
      <c r="D110" t="s">
        <v>25</v>
      </c>
      <c r="E110" t="s">
        <v>23</v>
      </c>
      <c r="F110" s="1">
        <v>20</v>
      </c>
      <c r="H110">
        <f t="shared" si="1"/>
        <v>6</v>
      </c>
    </row>
    <row r="111" spans="3:8" x14ac:dyDescent="0.25">
      <c r="C111" t="s">
        <v>344</v>
      </c>
      <c r="D111" t="s">
        <v>65</v>
      </c>
      <c r="E111" t="s">
        <v>146</v>
      </c>
      <c r="F111" s="1">
        <v>50</v>
      </c>
      <c r="H111">
        <f t="shared" si="1"/>
        <v>1</v>
      </c>
    </row>
    <row r="112" spans="3:8" x14ac:dyDescent="0.25">
      <c r="D112" t="s">
        <v>725</v>
      </c>
      <c r="E112" t="s">
        <v>146</v>
      </c>
      <c r="F112" s="1">
        <v>40</v>
      </c>
      <c r="H112">
        <f t="shared" si="1"/>
        <v>2</v>
      </c>
    </row>
    <row r="113" spans="3:8" x14ac:dyDescent="0.25">
      <c r="D113" t="s">
        <v>59</v>
      </c>
      <c r="E113" t="s">
        <v>60</v>
      </c>
      <c r="F113" s="1">
        <v>32</v>
      </c>
      <c r="H113">
        <f t="shared" si="1"/>
        <v>3</v>
      </c>
    </row>
    <row r="114" spans="3:8" x14ac:dyDescent="0.25">
      <c r="D114" t="s">
        <v>56</v>
      </c>
      <c r="E114" t="s">
        <v>146</v>
      </c>
      <c r="F114" s="1">
        <v>26</v>
      </c>
      <c r="H114">
        <f t="shared" si="1"/>
        <v>4</v>
      </c>
    </row>
    <row r="115" spans="3:8" x14ac:dyDescent="0.25">
      <c r="D115" t="s">
        <v>153</v>
      </c>
      <c r="E115" t="s">
        <v>154</v>
      </c>
      <c r="F115" s="1">
        <v>22</v>
      </c>
      <c r="H115">
        <f t="shared" si="1"/>
        <v>5</v>
      </c>
    </row>
    <row r="116" spans="3:8" x14ac:dyDescent="0.25">
      <c r="D116" t="s">
        <v>68</v>
      </c>
      <c r="E116" t="s">
        <v>28</v>
      </c>
      <c r="F116" s="1">
        <v>20</v>
      </c>
      <c r="H116">
        <f t="shared" si="1"/>
        <v>6</v>
      </c>
    </row>
    <row r="117" spans="3:8" x14ac:dyDescent="0.25">
      <c r="C117" t="s">
        <v>102</v>
      </c>
      <c r="D117" t="s">
        <v>56</v>
      </c>
      <c r="E117" t="s">
        <v>146</v>
      </c>
      <c r="F117" s="1">
        <v>50</v>
      </c>
      <c r="H117">
        <f t="shared" si="1"/>
        <v>1</v>
      </c>
    </row>
    <row r="118" spans="3:8" x14ac:dyDescent="0.25">
      <c r="D118" t="s">
        <v>65</v>
      </c>
      <c r="E118" t="s">
        <v>146</v>
      </c>
      <c r="F118" s="1">
        <v>40</v>
      </c>
      <c r="H118">
        <f t="shared" si="1"/>
        <v>2</v>
      </c>
    </row>
    <row r="119" spans="3:8" x14ac:dyDescent="0.25">
      <c r="D119" t="s">
        <v>725</v>
      </c>
      <c r="E119" t="s">
        <v>146</v>
      </c>
      <c r="F119" s="1">
        <v>32</v>
      </c>
      <c r="H119">
        <f t="shared" si="1"/>
        <v>3</v>
      </c>
    </row>
    <row r="120" spans="3:8" x14ac:dyDescent="0.25">
      <c r="D120" t="s">
        <v>51</v>
      </c>
      <c r="E120" t="s">
        <v>28</v>
      </c>
      <c r="F120" s="1">
        <v>26</v>
      </c>
      <c r="H120">
        <f t="shared" si="1"/>
        <v>4</v>
      </c>
    </row>
    <row r="121" spans="3:8" x14ac:dyDescent="0.25">
      <c r="D121" t="s">
        <v>153</v>
      </c>
      <c r="E121" t="s">
        <v>154</v>
      </c>
      <c r="F121" s="1">
        <v>22</v>
      </c>
      <c r="H121">
        <f t="shared" si="1"/>
        <v>5</v>
      </c>
    </row>
    <row r="122" spans="3:8" x14ac:dyDescent="0.25">
      <c r="D122" t="s">
        <v>823</v>
      </c>
      <c r="E122" t="s">
        <v>456</v>
      </c>
      <c r="F122" s="1">
        <v>20</v>
      </c>
      <c r="H122">
        <f t="shared" si="1"/>
        <v>6</v>
      </c>
    </row>
    <row r="123" spans="3:8" x14ac:dyDescent="0.25">
      <c r="C123" t="s">
        <v>91</v>
      </c>
      <c r="D123" t="s">
        <v>30</v>
      </c>
      <c r="E123" t="s">
        <v>31</v>
      </c>
      <c r="F123" s="1">
        <v>50</v>
      </c>
      <c r="H123">
        <f t="shared" si="1"/>
        <v>1</v>
      </c>
    </row>
    <row r="124" spans="3:8" x14ac:dyDescent="0.25">
      <c r="D124" t="s">
        <v>722</v>
      </c>
      <c r="E124" t="s">
        <v>732</v>
      </c>
      <c r="F124" s="1">
        <v>40</v>
      </c>
      <c r="H124">
        <f t="shared" si="1"/>
        <v>2</v>
      </c>
    </row>
    <row r="125" spans="3:8" x14ac:dyDescent="0.25">
      <c r="D125" t="s">
        <v>77</v>
      </c>
      <c r="E125" t="s">
        <v>78</v>
      </c>
      <c r="F125" s="1">
        <v>32</v>
      </c>
      <c r="H125">
        <f t="shared" si="1"/>
        <v>3</v>
      </c>
    </row>
    <row r="126" spans="3:8" x14ac:dyDescent="0.25">
      <c r="D126" t="s">
        <v>22</v>
      </c>
      <c r="E126" t="s">
        <v>142</v>
      </c>
      <c r="F126" s="1">
        <v>26</v>
      </c>
      <c r="H126">
        <f t="shared" si="1"/>
        <v>4</v>
      </c>
    </row>
    <row r="127" spans="3:8" x14ac:dyDescent="0.25">
      <c r="D127" t="s">
        <v>268</v>
      </c>
      <c r="E127" t="s">
        <v>142</v>
      </c>
      <c r="F127" s="1">
        <v>22</v>
      </c>
      <c r="H127">
        <f t="shared" si="1"/>
        <v>5</v>
      </c>
    </row>
    <row r="128" spans="3:8" x14ac:dyDescent="0.25">
      <c r="C128" t="s">
        <v>92</v>
      </c>
      <c r="D128" t="s">
        <v>35</v>
      </c>
      <c r="E128" t="s">
        <v>79</v>
      </c>
      <c r="F128" s="1">
        <v>50</v>
      </c>
      <c r="H128">
        <f t="shared" si="1"/>
        <v>1</v>
      </c>
    </row>
    <row r="129" spans="3:8" x14ac:dyDescent="0.25">
      <c r="D129" t="s">
        <v>94</v>
      </c>
      <c r="E129" t="s">
        <v>95</v>
      </c>
      <c r="F129" s="1">
        <v>40</v>
      </c>
      <c r="H129">
        <f t="shared" si="1"/>
        <v>2</v>
      </c>
    </row>
    <row r="130" spans="3:8" x14ac:dyDescent="0.25">
      <c r="D130" t="s">
        <v>863</v>
      </c>
      <c r="E130" t="s">
        <v>73</v>
      </c>
      <c r="F130" s="1">
        <v>32</v>
      </c>
      <c r="H130">
        <f t="shared" si="1"/>
        <v>3</v>
      </c>
    </row>
    <row r="131" spans="3:8" x14ac:dyDescent="0.25">
      <c r="D131" t="s">
        <v>72</v>
      </c>
      <c r="E131" t="s">
        <v>73</v>
      </c>
      <c r="F131" s="1">
        <v>26</v>
      </c>
      <c r="H131">
        <f t="shared" si="1"/>
        <v>4</v>
      </c>
    </row>
    <row r="132" spans="3:8" x14ac:dyDescent="0.25">
      <c r="C132" t="s">
        <v>115</v>
      </c>
      <c r="D132" t="s">
        <v>65</v>
      </c>
      <c r="E132" t="s">
        <v>146</v>
      </c>
      <c r="F132" s="1">
        <v>50</v>
      </c>
      <c r="H132">
        <f t="shared" si="1"/>
        <v>1</v>
      </c>
    </row>
    <row r="133" spans="3:8" x14ac:dyDescent="0.25">
      <c r="D133" t="s">
        <v>56</v>
      </c>
      <c r="E133" t="s">
        <v>146</v>
      </c>
      <c r="F133" s="1">
        <v>40</v>
      </c>
      <c r="H133">
        <f t="shared" si="1"/>
        <v>2</v>
      </c>
    </row>
    <row r="134" spans="3:8" x14ac:dyDescent="0.25">
      <c r="D134" t="s">
        <v>153</v>
      </c>
      <c r="E134" t="s">
        <v>154</v>
      </c>
      <c r="F134" s="1">
        <v>32</v>
      </c>
      <c r="H134">
        <f t="shared" si="1"/>
        <v>3</v>
      </c>
    </row>
    <row r="135" spans="3:8" x14ac:dyDescent="0.25">
      <c r="D135" t="s">
        <v>708</v>
      </c>
      <c r="E135" t="s">
        <v>34</v>
      </c>
      <c r="F135" s="1">
        <v>26</v>
      </c>
      <c r="H135">
        <f t="shared" si="1"/>
        <v>4</v>
      </c>
    </row>
    <row r="136" spans="3:8" x14ac:dyDescent="0.25">
      <c r="D136" t="s">
        <v>823</v>
      </c>
      <c r="E136" t="s">
        <v>456</v>
      </c>
      <c r="F136" s="1">
        <v>22</v>
      </c>
      <c r="H136">
        <f t="shared" ref="H136:H149" si="2">IF(NOT(C136=""),1,H135+1)</f>
        <v>5</v>
      </c>
    </row>
    <row r="137" spans="3:8" x14ac:dyDescent="0.25">
      <c r="D137" t="s">
        <v>75</v>
      </c>
      <c r="E137" t="s">
        <v>34</v>
      </c>
      <c r="F137" s="1">
        <v>20</v>
      </c>
      <c r="H137">
        <f t="shared" si="2"/>
        <v>6</v>
      </c>
    </row>
    <row r="138" spans="3:8" x14ac:dyDescent="0.25">
      <c r="C138" t="s">
        <v>388</v>
      </c>
      <c r="D138" t="s">
        <v>735</v>
      </c>
      <c r="E138" t="s">
        <v>736</v>
      </c>
      <c r="F138" s="1">
        <v>50</v>
      </c>
      <c r="H138">
        <f t="shared" si="2"/>
        <v>1</v>
      </c>
    </row>
    <row r="139" spans="3:8" x14ac:dyDescent="0.25">
      <c r="D139" t="s">
        <v>21</v>
      </c>
      <c r="E139" t="s">
        <v>390</v>
      </c>
      <c r="F139" s="1">
        <v>40</v>
      </c>
      <c r="H139">
        <f t="shared" si="2"/>
        <v>2</v>
      </c>
    </row>
    <row r="140" spans="3:8" x14ac:dyDescent="0.25">
      <c r="D140" t="s">
        <v>719</v>
      </c>
      <c r="E140" t="s">
        <v>737</v>
      </c>
      <c r="F140" s="1">
        <v>32</v>
      </c>
      <c r="H140">
        <f t="shared" si="2"/>
        <v>3</v>
      </c>
    </row>
    <row r="141" spans="3:8" x14ac:dyDescent="0.25">
      <c r="D141" t="s">
        <v>669</v>
      </c>
      <c r="E141" t="s">
        <v>671</v>
      </c>
      <c r="F141" s="1">
        <v>26</v>
      </c>
      <c r="H141">
        <f t="shared" si="2"/>
        <v>4</v>
      </c>
    </row>
    <row r="142" spans="3:8" x14ac:dyDescent="0.25">
      <c r="H142">
        <f t="shared" si="2"/>
        <v>5</v>
      </c>
    </row>
    <row r="143" spans="3:8" x14ac:dyDescent="0.25">
      <c r="H143">
        <f t="shared" si="2"/>
        <v>6</v>
      </c>
    </row>
    <row r="144" spans="3:8" x14ac:dyDescent="0.25">
      <c r="H144">
        <f t="shared" si="2"/>
        <v>7</v>
      </c>
    </row>
    <row r="145" spans="8:8" x14ac:dyDescent="0.25">
      <c r="H145">
        <f t="shared" si="2"/>
        <v>8</v>
      </c>
    </row>
    <row r="146" spans="8:8" x14ac:dyDescent="0.25">
      <c r="H146">
        <f t="shared" si="2"/>
        <v>9</v>
      </c>
    </row>
    <row r="147" spans="8:8" x14ac:dyDescent="0.25">
      <c r="H147">
        <f t="shared" si="2"/>
        <v>10</v>
      </c>
    </row>
    <row r="148" spans="8:8" x14ac:dyDescent="0.25">
      <c r="H148">
        <f t="shared" si="2"/>
        <v>11</v>
      </c>
    </row>
    <row r="149" spans="8:8" x14ac:dyDescent="0.25">
      <c r="H149">
        <f t="shared" si="2"/>
        <v>12</v>
      </c>
    </row>
  </sheetData>
  <conditionalFormatting sqref="H1:H1048576">
    <cfRule type="cellIs" dxfId="0" priority="1" operator="equal">
      <formula>6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9DCB-D58C-41C2-896B-A05F72A2D6EE}">
  <dimension ref="A1:T201"/>
  <sheetViews>
    <sheetView workbookViewId="0"/>
  </sheetViews>
  <sheetFormatPr defaultRowHeight="15" x14ac:dyDescent="0.25"/>
  <cols>
    <col min="17" max="17" width="30.42578125" customWidth="1"/>
    <col min="18" max="18" width="23.28515625" bestFit="1" customWidth="1"/>
  </cols>
  <sheetData>
    <row r="1" spans="1:20" x14ac:dyDescent="0.25">
      <c r="A1" s="22" t="s">
        <v>672</v>
      </c>
      <c r="F1" s="23" t="s">
        <v>707</v>
      </c>
    </row>
    <row r="2" spans="1:20" x14ac:dyDescent="0.25">
      <c r="A2" s="21"/>
    </row>
    <row r="3" spans="1:20" x14ac:dyDescent="0.25">
      <c r="A3" s="22" t="s">
        <v>673</v>
      </c>
      <c r="P3" t="s">
        <v>705</v>
      </c>
      <c r="R3" s="23" t="s">
        <v>706</v>
      </c>
    </row>
    <row r="4" spans="1:20" x14ac:dyDescent="0.25">
      <c r="A4" s="22" t="str">
        <f>P4&amp;Q4&amp;" ("&amp;S4&amp;" "&amp;T4&amp;")"</f>
        <v>1. Genaro Lopez (BMW S1000RR)</v>
      </c>
      <c r="P4" s="24" t="s">
        <v>698</v>
      </c>
      <c r="Q4" t="str">
        <f>'Top 6 Pivot'!D43</f>
        <v>Genaro Lopez</v>
      </c>
      <c r="R4" t="str">
        <f>UPPER('Top 6 Pivot'!E43)</f>
        <v>BMW S1000RR</v>
      </c>
      <c r="S4" t="str">
        <f>IFERROR(LEFT(LEFT(R4,FIND(" ",R4)),3),"")</f>
        <v>BMW</v>
      </c>
      <c r="T4" t="str">
        <f>IFERROR(SUBSTITUTE(RIGHT(R4,(LEN(R4)-FIND(" ",R4)))," ","-"),"")</f>
        <v>S1000RR</v>
      </c>
    </row>
    <row r="5" spans="1:20" x14ac:dyDescent="0.25">
      <c r="A5" s="22" t="str">
        <f t="shared" ref="A5:A9" si="0">P5&amp;Q5&amp;" ("&amp;S5&amp;" "&amp;T5&amp;")"</f>
        <v>2. Jerry Hicks (YAM R6)</v>
      </c>
      <c r="P5" s="24" t="s">
        <v>699</v>
      </c>
      <c r="Q5" t="str">
        <f>'Top 6 Pivot'!D44</f>
        <v>Jerry Hicks</v>
      </c>
      <c r="R5" t="str">
        <f>UPPER('Top 6 Pivot'!E44)</f>
        <v>YAMAHA R6</v>
      </c>
      <c r="S5" t="str">
        <f t="shared" ref="S5:S69" si="1">IFERROR(LEFT(LEFT(R5,FIND(" ",R5)),3),"")</f>
        <v>YAM</v>
      </c>
      <c r="T5" t="str">
        <f t="shared" ref="T5:T69" si="2">IFERROR(SUBSTITUTE(RIGHT(R5,(LEN(R5)-FIND(" ",R5)))," ","-"),"")</f>
        <v>R6</v>
      </c>
    </row>
    <row r="6" spans="1:20" x14ac:dyDescent="0.25">
      <c r="A6" s="22" t="str">
        <f t="shared" si="0"/>
        <v>3. Bill Davis (BMW S1000RR)</v>
      </c>
      <c r="P6" s="24" t="s">
        <v>700</v>
      </c>
      <c r="Q6" t="str">
        <f>'Top 6 Pivot'!D45</f>
        <v>Bill Davis</v>
      </c>
      <c r="R6" t="str">
        <f>UPPER('Top 6 Pivot'!E45)</f>
        <v>BMW S1000RR</v>
      </c>
      <c r="S6" t="str">
        <f t="shared" si="1"/>
        <v>BMW</v>
      </c>
      <c r="T6" t="str">
        <f t="shared" si="2"/>
        <v>S1000RR</v>
      </c>
    </row>
    <row r="7" spans="1:20" x14ac:dyDescent="0.25">
      <c r="A7" s="22" t="str">
        <f t="shared" si="0"/>
        <v>4. Duncan Biles (YAM YZF-R1)</v>
      </c>
      <c r="P7" s="24" t="s">
        <v>701</v>
      </c>
      <c r="Q7" t="str">
        <f>'Top 6 Pivot'!D46</f>
        <v>Duncan Biles</v>
      </c>
      <c r="R7" t="str">
        <f>UPPER('Top 6 Pivot'!E46)</f>
        <v>YAMAHA YZF R1</v>
      </c>
      <c r="S7" t="str">
        <f t="shared" si="1"/>
        <v>YAM</v>
      </c>
      <c r="T7" t="str">
        <f t="shared" si="2"/>
        <v>YZF-R1</v>
      </c>
    </row>
    <row r="8" spans="1:20" x14ac:dyDescent="0.25">
      <c r="A8" s="22" t="str">
        <f t="shared" si="0"/>
        <v>5. David Thomas (BMW S1000RR)</v>
      </c>
      <c r="P8" s="24" t="s">
        <v>702</v>
      </c>
      <c r="Q8" t="str">
        <f>'Top 6 Pivot'!D47</f>
        <v>David Thomas</v>
      </c>
      <c r="R8" t="str">
        <f>UPPER('Top 6 Pivot'!E47)</f>
        <v>BMW S1000RR</v>
      </c>
      <c r="S8" t="str">
        <f t="shared" si="1"/>
        <v>BMW</v>
      </c>
      <c r="T8" t="str">
        <f t="shared" si="2"/>
        <v>S1000RR</v>
      </c>
    </row>
    <row r="9" spans="1:20" x14ac:dyDescent="0.25">
      <c r="A9" s="22" t="str">
        <f t="shared" si="0"/>
        <v>6. Steven Marco (YAM R1)</v>
      </c>
      <c r="P9" s="24" t="s">
        <v>703</v>
      </c>
      <c r="Q9" t="str">
        <f>'Top 6 Pivot'!D48</f>
        <v>Steven Marco</v>
      </c>
      <c r="R9" t="str">
        <f>UPPER('Top 6 Pivot'!E48)</f>
        <v>YAMAHA R1</v>
      </c>
      <c r="S9" t="str">
        <f t="shared" si="1"/>
        <v>YAM</v>
      </c>
      <c r="T9" t="str">
        <f t="shared" si="2"/>
        <v>R1</v>
      </c>
    </row>
    <row r="10" spans="1:20" x14ac:dyDescent="0.25">
      <c r="A10" s="21"/>
      <c r="S10" t="str">
        <f t="shared" si="1"/>
        <v/>
      </c>
      <c r="T10" t="str">
        <f t="shared" si="2"/>
        <v/>
      </c>
    </row>
    <row r="11" spans="1:20" x14ac:dyDescent="0.25">
      <c r="A11" s="22" t="s">
        <v>674</v>
      </c>
      <c r="S11" t="str">
        <f t="shared" si="1"/>
        <v/>
      </c>
      <c r="T11" t="str">
        <f t="shared" si="2"/>
        <v/>
      </c>
    </row>
    <row r="12" spans="1:20" x14ac:dyDescent="0.25">
      <c r="A12" s="22" t="str">
        <f t="shared" ref="A12:A17" si="3">P12&amp;Q12&amp;" ("&amp;S12&amp;" "&amp;T12&amp;")"</f>
        <v>1. Genaro Lopez (BMW S1000RR)</v>
      </c>
      <c r="P12" s="24" t="s">
        <v>698</v>
      </c>
      <c r="Q12" t="str">
        <f>'Top 6 Pivot'!D49</f>
        <v>Genaro Lopez</v>
      </c>
      <c r="R12" t="str">
        <f>UPPER('Top 6 Pivot'!E49)</f>
        <v>BMW S1000RR</v>
      </c>
      <c r="S12" t="str">
        <f t="shared" si="1"/>
        <v>BMW</v>
      </c>
      <c r="T12" t="str">
        <f t="shared" si="2"/>
        <v>S1000RR</v>
      </c>
    </row>
    <row r="13" spans="1:20" x14ac:dyDescent="0.25">
      <c r="A13" s="22" t="str">
        <f t="shared" si="3"/>
        <v>2. Bill Davis (BMW S1000RR)</v>
      </c>
      <c r="P13" s="24" t="s">
        <v>699</v>
      </c>
      <c r="Q13" t="str">
        <f>'Top 6 Pivot'!D50</f>
        <v>Bill Davis</v>
      </c>
      <c r="R13" t="str">
        <f>UPPER('Top 6 Pivot'!E50)</f>
        <v>BMW S1000RR</v>
      </c>
      <c r="S13" t="str">
        <f t="shared" si="1"/>
        <v>BMW</v>
      </c>
      <c r="T13" t="str">
        <f t="shared" si="2"/>
        <v>S1000RR</v>
      </c>
    </row>
    <row r="14" spans="1:20" x14ac:dyDescent="0.25">
      <c r="A14" s="22" t="str">
        <f t="shared" si="3"/>
        <v>3. Duncan Biles (YAM YZF-R1)</v>
      </c>
      <c r="P14" s="24" t="s">
        <v>700</v>
      </c>
      <c r="Q14" t="str">
        <f>'Top 6 Pivot'!D51</f>
        <v>Duncan Biles</v>
      </c>
      <c r="R14" t="str">
        <f>UPPER('Top 6 Pivot'!E51)</f>
        <v>YAMAHA YZF R1</v>
      </c>
      <c r="S14" t="str">
        <f t="shared" si="1"/>
        <v>YAM</v>
      </c>
      <c r="T14" t="str">
        <f t="shared" si="2"/>
        <v>YZF-R1</v>
      </c>
    </row>
    <row r="15" spans="1:20" x14ac:dyDescent="0.25">
      <c r="A15" s="22" t="str">
        <f t="shared" si="3"/>
        <v>4. David Thomas (BMW S1000RR)</v>
      </c>
      <c r="P15" s="24" t="s">
        <v>701</v>
      </c>
      <c r="Q15" t="str">
        <f>'Top 6 Pivot'!D52</f>
        <v>David Thomas</v>
      </c>
      <c r="R15" t="str">
        <f>UPPER('Top 6 Pivot'!E52)</f>
        <v>BMW S1000RR</v>
      </c>
      <c r="S15" t="str">
        <f t="shared" si="1"/>
        <v>BMW</v>
      </c>
      <c r="T15" t="str">
        <f t="shared" si="2"/>
        <v>S1000RR</v>
      </c>
    </row>
    <row r="16" spans="1:20" x14ac:dyDescent="0.25">
      <c r="A16" s="22" t="str">
        <f t="shared" si="3"/>
        <v>5. Steven Marco (YAM R1)</v>
      </c>
      <c r="P16" s="24" t="s">
        <v>702</v>
      </c>
      <c r="Q16" t="str">
        <f>'Top 6 Pivot'!D53</f>
        <v>Steven Marco</v>
      </c>
      <c r="R16" t="str">
        <f>UPPER('Top 6 Pivot'!E53)</f>
        <v>YAMAHA R1</v>
      </c>
      <c r="S16" t="str">
        <f t="shared" si="1"/>
        <v>YAM</v>
      </c>
      <c r="T16" t="str">
        <f t="shared" si="2"/>
        <v>R1</v>
      </c>
    </row>
    <row r="17" spans="1:20" x14ac:dyDescent="0.25">
      <c r="A17" s="22" t="str">
        <f t="shared" si="3"/>
        <v>6. Dallas W Sherman (YAM R1)</v>
      </c>
      <c r="P17" s="24" t="s">
        <v>703</v>
      </c>
      <c r="Q17" t="str">
        <f>'Top 6 Pivot'!D54</f>
        <v>Dallas W Sherman</v>
      </c>
      <c r="R17" t="str">
        <f>UPPER('Top 6 Pivot'!E54)</f>
        <v>YAMAHA R1</v>
      </c>
      <c r="S17" t="str">
        <f t="shared" si="1"/>
        <v>YAM</v>
      </c>
      <c r="T17" t="str">
        <f t="shared" si="2"/>
        <v>R1</v>
      </c>
    </row>
    <row r="18" spans="1:20" x14ac:dyDescent="0.25">
      <c r="A18" s="21"/>
      <c r="S18" t="str">
        <f t="shared" si="1"/>
        <v/>
      </c>
      <c r="T18" t="str">
        <f t="shared" si="2"/>
        <v/>
      </c>
    </row>
    <row r="19" spans="1:20" x14ac:dyDescent="0.25">
      <c r="A19" s="22" t="s">
        <v>675</v>
      </c>
      <c r="S19" t="str">
        <f t="shared" si="1"/>
        <v/>
      </c>
      <c r="T19" t="str">
        <f t="shared" si="2"/>
        <v/>
      </c>
    </row>
    <row r="20" spans="1:20" x14ac:dyDescent="0.25">
      <c r="A20" s="22" t="str">
        <f t="shared" ref="A20:A25" si="4">P20&amp;Q20&amp;" ("&amp;S20&amp;" "&amp;T20&amp;")"</f>
        <v>1. Jerry Hicks (YAM R6)</v>
      </c>
      <c r="P20" s="24" t="s">
        <v>698</v>
      </c>
      <c r="Q20" t="str">
        <f>'Top 6 Pivot'!D55</f>
        <v>Jerry Hicks</v>
      </c>
      <c r="R20" t="str">
        <f>UPPER('Top 6 Pivot'!E55)</f>
        <v>YAMAHA R6</v>
      </c>
      <c r="S20" t="str">
        <f t="shared" si="1"/>
        <v>YAM</v>
      </c>
      <c r="T20" t="str">
        <f t="shared" si="2"/>
        <v>R6</v>
      </c>
    </row>
    <row r="21" spans="1:20" x14ac:dyDescent="0.25">
      <c r="A21" s="22" t="str">
        <f t="shared" si="4"/>
        <v>2. Ryan Richardson (YAM R6)</v>
      </c>
      <c r="P21" s="24" t="s">
        <v>699</v>
      </c>
      <c r="Q21" t="str">
        <f>'Top 6 Pivot'!D56</f>
        <v>Ryan Richardson</v>
      </c>
      <c r="R21" t="str">
        <f>UPPER('Top 6 Pivot'!E56)</f>
        <v>YAMAHA R6</v>
      </c>
      <c r="S21" t="str">
        <f t="shared" si="1"/>
        <v>YAM</v>
      </c>
      <c r="T21" t="str">
        <f t="shared" si="2"/>
        <v>R6</v>
      </c>
    </row>
    <row r="22" spans="1:20" x14ac:dyDescent="0.25">
      <c r="A22" s="22" t="str">
        <f t="shared" si="4"/>
        <v>3. Cole Phillips (YAM R6)</v>
      </c>
      <c r="P22" s="24" t="s">
        <v>700</v>
      </c>
      <c r="Q22" t="str">
        <f>'Top 6 Pivot'!D57</f>
        <v>Cole Phillips</v>
      </c>
      <c r="R22" t="str">
        <f>UPPER('Top 6 Pivot'!E57)</f>
        <v>YAMAHA R6</v>
      </c>
      <c r="S22" t="str">
        <f t="shared" si="1"/>
        <v>YAM</v>
      </c>
      <c r="T22" t="str">
        <f t="shared" si="2"/>
        <v>R6</v>
      </c>
    </row>
    <row r="23" spans="1:20" x14ac:dyDescent="0.25">
      <c r="A23" s="22" t="str">
        <f t="shared" si="4"/>
        <v>4. Clint Gibson (KAW ZX6R)</v>
      </c>
      <c r="P23" s="24" t="s">
        <v>701</v>
      </c>
      <c r="Q23" t="str">
        <f>'Top 6 Pivot'!D58</f>
        <v>Clint Gibson</v>
      </c>
      <c r="R23" t="str">
        <f>UPPER('Top 6 Pivot'!E58)</f>
        <v>KAWASAKI ZX6R</v>
      </c>
      <c r="S23" t="str">
        <f t="shared" si="1"/>
        <v>KAW</v>
      </c>
      <c r="T23" t="str">
        <f t="shared" si="2"/>
        <v>ZX6R</v>
      </c>
    </row>
    <row r="24" spans="1:20" x14ac:dyDescent="0.25">
      <c r="A24" s="22" t="str">
        <f t="shared" si="4"/>
        <v>5.  ( )</v>
      </c>
      <c r="P24" s="24" t="s">
        <v>702</v>
      </c>
      <c r="Q24" s="25"/>
      <c r="R24" s="25"/>
      <c r="S24" s="25"/>
      <c r="T24" s="25"/>
    </row>
    <row r="25" spans="1:20" x14ac:dyDescent="0.25">
      <c r="A25" s="22" t="str">
        <f t="shared" si="4"/>
        <v>6.  ( )</v>
      </c>
      <c r="P25" s="24" t="s">
        <v>703</v>
      </c>
      <c r="Q25" s="25"/>
      <c r="R25" s="25"/>
      <c r="S25" s="25"/>
      <c r="T25" s="25"/>
    </row>
    <row r="26" spans="1:20" x14ac:dyDescent="0.25">
      <c r="A26" s="21"/>
      <c r="P26" s="24"/>
      <c r="Q26" s="24"/>
      <c r="R26" s="24"/>
      <c r="S26" s="24"/>
      <c r="T26" s="24"/>
    </row>
    <row r="27" spans="1:20" x14ac:dyDescent="0.25">
      <c r="A27" s="22" t="s">
        <v>676</v>
      </c>
      <c r="S27" t="str">
        <f t="shared" si="1"/>
        <v/>
      </c>
      <c r="T27" t="str">
        <f t="shared" si="2"/>
        <v/>
      </c>
    </row>
    <row r="28" spans="1:20" x14ac:dyDescent="0.25">
      <c r="A28" s="22" t="str">
        <f t="shared" ref="A28:A33" si="5">P28&amp;Q28&amp;" ("&amp;S28&amp;" "&amp;T28&amp;")"</f>
        <v>1. Rick Squires (HON CBR1000RR)</v>
      </c>
      <c r="P28" s="24" t="s">
        <v>698</v>
      </c>
      <c r="Q28" t="str">
        <f>'Top 6 Pivot'!D7</f>
        <v>Rick Squires</v>
      </c>
      <c r="R28" t="str">
        <f>UPPER('Top 6 Pivot'!E7)</f>
        <v>HONDA CBR1000RR</v>
      </c>
      <c r="S28" t="str">
        <f t="shared" si="1"/>
        <v>HON</v>
      </c>
      <c r="T28" t="str">
        <f t="shared" si="2"/>
        <v>CBR1000RR</v>
      </c>
    </row>
    <row r="29" spans="1:20" x14ac:dyDescent="0.25">
      <c r="A29" s="22" t="str">
        <f t="shared" si="5"/>
        <v>2. Joshua Snow (YAM R1)</v>
      </c>
      <c r="P29" s="24" t="s">
        <v>699</v>
      </c>
      <c r="Q29" t="str">
        <f>'Top 6 Pivot'!D8</f>
        <v>Joshua Snow</v>
      </c>
      <c r="R29" t="str">
        <f>UPPER('Top 6 Pivot'!E8)</f>
        <v>YAMAHA R1</v>
      </c>
      <c r="S29" t="str">
        <f t="shared" si="1"/>
        <v>YAM</v>
      </c>
      <c r="T29" t="str">
        <f t="shared" si="2"/>
        <v>R1</v>
      </c>
    </row>
    <row r="30" spans="1:20" x14ac:dyDescent="0.25">
      <c r="A30" s="22" t="str">
        <f t="shared" si="5"/>
        <v>3. Lee McNutt (YAM R6)</v>
      </c>
      <c r="P30" s="24" t="s">
        <v>700</v>
      </c>
      <c r="Q30" t="str">
        <f>'Top 6 Pivot'!D9</f>
        <v>Lee McNutt</v>
      </c>
      <c r="R30" t="str">
        <f>UPPER('Top 6 Pivot'!E9)</f>
        <v>YAMAHA R6</v>
      </c>
      <c r="S30" t="str">
        <f t="shared" si="1"/>
        <v>YAM</v>
      </c>
      <c r="T30" t="str">
        <f t="shared" si="2"/>
        <v>R6</v>
      </c>
    </row>
    <row r="31" spans="1:20" x14ac:dyDescent="0.25">
      <c r="A31" s="22" t="str">
        <f t="shared" si="5"/>
        <v>4. Gilbert Gonzalez (KAW ZX10R)</v>
      </c>
      <c r="P31" s="24" t="s">
        <v>701</v>
      </c>
      <c r="Q31" t="str">
        <f>'Top 6 Pivot'!D10</f>
        <v>Gilbert Gonzalez</v>
      </c>
      <c r="R31" t="str">
        <f>UPPER('Top 6 Pivot'!E10)</f>
        <v>KAWASAKI ZX10R</v>
      </c>
      <c r="S31" t="str">
        <f t="shared" si="1"/>
        <v>KAW</v>
      </c>
      <c r="T31" t="str">
        <f t="shared" si="2"/>
        <v>ZX10R</v>
      </c>
    </row>
    <row r="32" spans="1:20" x14ac:dyDescent="0.25">
      <c r="A32" s="22" t="str">
        <f t="shared" si="5"/>
        <v>5. Marshall Miller (BMW S1000RR)</v>
      </c>
      <c r="P32" s="24" t="s">
        <v>702</v>
      </c>
      <c r="Q32" t="str">
        <f>'Top 6 Pivot'!D11</f>
        <v>Marshall Miller</v>
      </c>
      <c r="R32" t="str">
        <f>UPPER('Top 6 Pivot'!E11)</f>
        <v>BMW S1000RR</v>
      </c>
      <c r="S32" t="str">
        <f t="shared" si="1"/>
        <v>BMW</v>
      </c>
      <c r="T32" t="str">
        <f t="shared" si="2"/>
        <v>S1000RR</v>
      </c>
    </row>
    <row r="33" spans="1:20" x14ac:dyDescent="0.25">
      <c r="A33" s="22" t="str">
        <f t="shared" si="5"/>
        <v>6. Christopher Jaech (TRI DAYTONA-675R)</v>
      </c>
      <c r="P33" s="24" t="s">
        <v>703</v>
      </c>
      <c r="Q33" t="str">
        <f>'Top 6 Pivot'!D12</f>
        <v>Christopher Jaech</v>
      </c>
      <c r="R33" t="str">
        <f>UPPER('Top 6 Pivot'!E12)</f>
        <v>TRIUMPH DAYTONA 675R</v>
      </c>
      <c r="S33" t="str">
        <f t="shared" si="1"/>
        <v>TRI</v>
      </c>
      <c r="T33" t="str">
        <f t="shared" si="2"/>
        <v>DAYTONA-675R</v>
      </c>
    </row>
    <row r="34" spans="1:20" x14ac:dyDescent="0.25">
      <c r="A34" s="21"/>
      <c r="S34" t="str">
        <f t="shared" si="1"/>
        <v/>
      </c>
      <c r="T34" t="str">
        <f t="shared" si="2"/>
        <v/>
      </c>
    </row>
    <row r="35" spans="1:20" x14ac:dyDescent="0.25">
      <c r="A35" s="22" t="s">
        <v>677</v>
      </c>
      <c r="S35" t="str">
        <f t="shared" si="1"/>
        <v/>
      </c>
      <c r="T35" t="str">
        <f t="shared" si="2"/>
        <v/>
      </c>
    </row>
    <row r="36" spans="1:20" x14ac:dyDescent="0.25">
      <c r="A36" s="22" t="str">
        <f t="shared" ref="A36:A41" si="6">P36&amp;Q36&amp;" ("&amp;S36&amp;" "&amp;T36&amp;")"</f>
        <v>1. Lee McNutt (YAM R6)</v>
      </c>
      <c r="P36" s="24" t="s">
        <v>698</v>
      </c>
      <c r="Q36" t="str">
        <f>'Top 6 Pivot'!D13</f>
        <v>Lee McNutt</v>
      </c>
      <c r="R36" t="str">
        <f>UPPER('Top 6 Pivot'!E13)</f>
        <v>YAMAHA R6</v>
      </c>
      <c r="S36" t="str">
        <f t="shared" si="1"/>
        <v>YAM</v>
      </c>
      <c r="T36" t="str">
        <f t="shared" si="2"/>
        <v>R6</v>
      </c>
    </row>
    <row r="37" spans="1:20" x14ac:dyDescent="0.25">
      <c r="A37" s="22" t="str">
        <f t="shared" si="6"/>
        <v>2. Grant Cowan (YAM R6)</v>
      </c>
      <c r="P37" s="24" t="s">
        <v>699</v>
      </c>
      <c r="Q37" t="str">
        <f>'Top 6 Pivot'!D14</f>
        <v>Grant Cowan</v>
      </c>
      <c r="R37" t="str">
        <f>UPPER('Top 6 Pivot'!E14)</f>
        <v>YAMAHA R6</v>
      </c>
      <c r="S37" t="str">
        <f t="shared" si="1"/>
        <v>YAM</v>
      </c>
      <c r="T37" t="str">
        <f t="shared" si="2"/>
        <v>R6</v>
      </c>
    </row>
    <row r="38" spans="1:20" x14ac:dyDescent="0.25">
      <c r="A38" s="22" t="str">
        <f t="shared" si="6"/>
        <v>3. Zach Austin (TRI DAYTONA-675R)</v>
      </c>
      <c r="P38" s="24" t="s">
        <v>700</v>
      </c>
      <c r="Q38" t="str">
        <f>'Top 6 Pivot'!D15</f>
        <v>Zach Austin</v>
      </c>
      <c r="R38" t="str">
        <f>UPPER('Top 6 Pivot'!E15)</f>
        <v>TRIUMPH DAYTONA 675R</v>
      </c>
      <c r="S38" t="str">
        <f t="shared" si="1"/>
        <v>TRI</v>
      </c>
      <c r="T38" t="str">
        <f t="shared" si="2"/>
        <v>DAYTONA-675R</v>
      </c>
    </row>
    <row r="39" spans="1:20" x14ac:dyDescent="0.25">
      <c r="A39" s="22" t="str">
        <f t="shared" si="6"/>
        <v>4. Christopher Jaech (TRI DAYTONA-675R)</v>
      </c>
      <c r="P39" s="24" t="s">
        <v>701</v>
      </c>
      <c r="Q39" t="str">
        <f>'Top 6 Pivot'!D16</f>
        <v>Christopher Jaech</v>
      </c>
      <c r="R39" t="str">
        <f>UPPER('Top 6 Pivot'!E16)</f>
        <v>TRIUMPH DAYTONA 675R</v>
      </c>
      <c r="S39" t="str">
        <f t="shared" si="1"/>
        <v>TRI</v>
      </c>
      <c r="T39" t="str">
        <f t="shared" si="2"/>
        <v>DAYTONA-675R</v>
      </c>
    </row>
    <row r="40" spans="1:20" x14ac:dyDescent="0.25">
      <c r="A40" s="22" t="str">
        <f t="shared" si="6"/>
        <v>5. Peter Hofpointner (YAM R6)</v>
      </c>
      <c r="P40" s="24" t="s">
        <v>702</v>
      </c>
      <c r="Q40" t="str">
        <f>'Top 6 Pivot'!D17</f>
        <v>Peter Hofpointner</v>
      </c>
      <c r="R40" t="str">
        <f>UPPER('Top 6 Pivot'!E17)</f>
        <v>YAMAHA R6</v>
      </c>
      <c r="S40" t="str">
        <f t="shared" si="1"/>
        <v>YAM</v>
      </c>
      <c r="T40" t="str">
        <f t="shared" si="2"/>
        <v>R6</v>
      </c>
    </row>
    <row r="41" spans="1:20" x14ac:dyDescent="0.25">
      <c r="A41" s="22" t="str">
        <f t="shared" si="6"/>
        <v>6. Clint Gibson (KAW ZX6R)</v>
      </c>
      <c r="P41" s="24" t="s">
        <v>703</v>
      </c>
      <c r="Q41" t="str">
        <f>'Top 6 Pivot'!D18</f>
        <v>Clint Gibson</v>
      </c>
      <c r="R41" t="str">
        <f>UPPER('Top 6 Pivot'!E18)</f>
        <v>KAWASAKI ZX6R</v>
      </c>
      <c r="S41" t="str">
        <f t="shared" si="1"/>
        <v>KAW</v>
      </c>
      <c r="T41" t="str">
        <f t="shared" si="2"/>
        <v>ZX6R</v>
      </c>
    </row>
    <row r="42" spans="1:20" x14ac:dyDescent="0.25">
      <c r="A42" s="21"/>
      <c r="S42" t="str">
        <f t="shared" si="1"/>
        <v/>
      </c>
      <c r="T42" t="str">
        <f t="shared" si="2"/>
        <v/>
      </c>
    </row>
    <row r="43" spans="1:20" x14ac:dyDescent="0.25">
      <c r="A43" s="22" t="s">
        <v>678</v>
      </c>
      <c r="S43" t="str">
        <f t="shared" si="1"/>
        <v/>
      </c>
      <c r="T43" t="str">
        <f t="shared" si="2"/>
        <v/>
      </c>
    </row>
    <row r="44" spans="1:20" x14ac:dyDescent="0.25">
      <c r="A44" s="22" t="str">
        <f t="shared" ref="A44:A49" si="7">P44&amp;Q44&amp;" ("&amp;S44&amp;" "&amp;T44&amp;")"</f>
        <v>1. Bill Davis (BMW S1000RR)</v>
      </c>
      <c r="P44" s="24" t="s">
        <v>698</v>
      </c>
      <c r="Q44" t="str">
        <f>'Top 6 Pivot'!D19</f>
        <v>Bill Davis</v>
      </c>
      <c r="R44" t="str">
        <f>UPPER('Top 6 Pivot'!E19)</f>
        <v>BMW S1000RR</v>
      </c>
      <c r="S44" t="str">
        <f t="shared" si="1"/>
        <v>BMW</v>
      </c>
      <c r="T44" t="str">
        <f t="shared" si="2"/>
        <v>S1000RR</v>
      </c>
    </row>
    <row r="45" spans="1:20" x14ac:dyDescent="0.25">
      <c r="A45" s="22" t="str">
        <f t="shared" si="7"/>
        <v>2. Dallas W Sherman (YAM R1)</v>
      </c>
      <c r="P45" s="24" t="s">
        <v>699</v>
      </c>
      <c r="Q45" t="str">
        <f>'Top 6 Pivot'!D20</f>
        <v>Dallas W Sherman</v>
      </c>
      <c r="R45" t="str">
        <f>UPPER('Top 6 Pivot'!E20)</f>
        <v>YAMAHA R1</v>
      </c>
      <c r="S45" t="str">
        <f t="shared" si="1"/>
        <v>YAM</v>
      </c>
      <c r="T45" t="str">
        <f t="shared" si="2"/>
        <v>R1</v>
      </c>
    </row>
    <row r="46" spans="1:20" x14ac:dyDescent="0.25">
      <c r="A46" s="22" t="str">
        <f t="shared" si="7"/>
        <v>3. Steven Marco (YAM R1)</v>
      </c>
      <c r="P46" s="24" t="s">
        <v>700</v>
      </c>
      <c r="Q46" t="str">
        <f>'Top 6 Pivot'!D21</f>
        <v>Steven Marco</v>
      </c>
      <c r="R46" t="str">
        <f>UPPER('Top 6 Pivot'!E21)</f>
        <v>YAMAHA R1</v>
      </c>
      <c r="S46" t="str">
        <f t="shared" si="1"/>
        <v>YAM</v>
      </c>
      <c r="T46" t="str">
        <f t="shared" si="2"/>
        <v>R1</v>
      </c>
    </row>
    <row r="47" spans="1:20" x14ac:dyDescent="0.25">
      <c r="A47" s="22" t="str">
        <f t="shared" si="7"/>
        <v>4. Eric Jones (YAM R1)</v>
      </c>
      <c r="P47" s="24" t="s">
        <v>701</v>
      </c>
      <c r="Q47" t="str">
        <f>'Top 6 Pivot'!D22</f>
        <v>Eric Jones</v>
      </c>
      <c r="R47" t="str">
        <f>UPPER('Top 6 Pivot'!E22)</f>
        <v>YAMAHA R1</v>
      </c>
      <c r="S47" t="str">
        <f t="shared" si="1"/>
        <v>YAM</v>
      </c>
      <c r="T47" t="str">
        <f t="shared" si="2"/>
        <v>R1</v>
      </c>
    </row>
    <row r="48" spans="1:20" x14ac:dyDescent="0.25">
      <c r="A48" s="22" t="str">
        <f t="shared" si="7"/>
        <v>5. Jason Johnson (DUC 848)</v>
      </c>
      <c r="P48" s="24" t="s">
        <v>702</v>
      </c>
      <c r="Q48" t="str">
        <f>'Top 6 Pivot'!D23</f>
        <v>Jason Johnson</v>
      </c>
      <c r="R48" t="str">
        <f>UPPER('Top 6 Pivot'!E23)</f>
        <v>DUCATI 848</v>
      </c>
      <c r="S48" t="str">
        <f t="shared" si="1"/>
        <v>DUC</v>
      </c>
      <c r="T48" t="str">
        <f t="shared" si="2"/>
        <v>848</v>
      </c>
    </row>
    <row r="49" spans="1:20" x14ac:dyDescent="0.25">
      <c r="A49" s="22" t="str">
        <f t="shared" si="7"/>
        <v>6. Clint Gibson (KAW ZX6R)</v>
      </c>
      <c r="P49" s="24" t="s">
        <v>703</v>
      </c>
      <c r="Q49" t="str">
        <f>'Top 6 Pivot'!D24</f>
        <v>Clint Gibson</v>
      </c>
      <c r="R49" t="str">
        <f>UPPER('Top 6 Pivot'!E24)</f>
        <v>KAWASAKI ZX6R</v>
      </c>
      <c r="S49" t="str">
        <f t="shared" si="1"/>
        <v>KAW</v>
      </c>
      <c r="T49" t="str">
        <f t="shared" si="2"/>
        <v>ZX6R</v>
      </c>
    </row>
    <row r="50" spans="1:20" x14ac:dyDescent="0.25">
      <c r="A50" s="21"/>
      <c r="S50" t="str">
        <f t="shared" si="1"/>
        <v/>
      </c>
      <c r="T50" t="str">
        <f t="shared" si="2"/>
        <v/>
      </c>
    </row>
    <row r="51" spans="1:20" x14ac:dyDescent="0.25">
      <c r="A51" s="22" t="s">
        <v>679</v>
      </c>
      <c r="S51" t="str">
        <f t="shared" si="1"/>
        <v/>
      </c>
      <c r="T51" t="str">
        <f t="shared" si="2"/>
        <v/>
      </c>
    </row>
    <row r="52" spans="1:20" x14ac:dyDescent="0.25">
      <c r="A52" s="22" t="str">
        <f t="shared" ref="A52:A57" si="8">P52&amp;Q52&amp;" ("&amp;S52&amp;" "&amp;T52&amp;")"</f>
        <v>1. Rick Squires (HON CBR1000RR)</v>
      </c>
      <c r="P52" s="24" t="s">
        <v>698</v>
      </c>
      <c r="Q52" t="str">
        <f>'Top 6 Pivot'!D25</f>
        <v>Rick Squires</v>
      </c>
      <c r="R52" t="str">
        <f>UPPER('Top 6 Pivot'!E25)</f>
        <v>HONDA CBR1000RR</v>
      </c>
      <c r="S52" t="str">
        <f t="shared" si="1"/>
        <v>HON</v>
      </c>
      <c r="T52" t="str">
        <f t="shared" si="2"/>
        <v>CBR1000RR</v>
      </c>
    </row>
    <row r="53" spans="1:20" x14ac:dyDescent="0.25">
      <c r="A53" s="22" t="str">
        <f t="shared" si="8"/>
        <v>2. Kevin Madden (HON CBR-1000RR)</v>
      </c>
      <c r="P53" s="24" t="s">
        <v>699</v>
      </c>
      <c r="Q53" t="str">
        <f>'Top 6 Pivot'!D26</f>
        <v>Kevin Madden</v>
      </c>
      <c r="R53" t="str">
        <f>UPPER('Top 6 Pivot'!E26)</f>
        <v>HONDA CBR 1000RR</v>
      </c>
      <c r="S53" t="str">
        <f t="shared" si="1"/>
        <v>HON</v>
      </c>
      <c r="T53" t="str">
        <f t="shared" si="2"/>
        <v>CBR-1000RR</v>
      </c>
    </row>
    <row r="54" spans="1:20" x14ac:dyDescent="0.25">
      <c r="A54" s="22" t="str">
        <f t="shared" si="8"/>
        <v>3. James Kling (DUC 1198)</v>
      </c>
      <c r="P54" s="24" t="s">
        <v>700</v>
      </c>
      <c r="Q54" t="str">
        <f>'Top 6 Pivot'!D27</f>
        <v>James Kling</v>
      </c>
      <c r="R54" t="str">
        <f>UPPER('Top 6 Pivot'!E27)</f>
        <v>DUCATI 1198</v>
      </c>
      <c r="S54" t="str">
        <f t="shared" si="1"/>
        <v>DUC</v>
      </c>
      <c r="T54" t="str">
        <f t="shared" si="2"/>
        <v>1198</v>
      </c>
    </row>
    <row r="55" spans="1:20" x14ac:dyDescent="0.25">
      <c r="A55" s="22" t="str">
        <f t="shared" si="8"/>
        <v>4. Christopher Jaech (TRI DAYTONA-675R)</v>
      </c>
      <c r="P55" s="24" t="s">
        <v>701</v>
      </c>
      <c r="Q55" t="str">
        <f>'Top 6 Pivot'!D28</f>
        <v>Christopher Jaech</v>
      </c>
      <c r="R55" t="str">
        <f>UPPER('Top 6 Pivot'!E28)</f>
        <v>TRIUMPH DAYTONA 675R</v>
      </c>
      <c r="S55" t="str">
        <f t="shared" si="1"/>
        <v>TRI</v>
      </c>
      <c r="T55" t="str">
        <f t="shared" si="2"/>
        <v>DAYTONA-675R</v>
      </c>
    </row>
    <row r="56" spans="1:20" x14ac:dyDescent="0.25">
      <c r="A56" s="22" t="str">
        <f t="shared" si="8"/>
        <v>5. Zach Austin (TRI DAYTONA-675R)</v>
      </c>
      <c r="P56" s="24" t="s">
        <v>702</v>
      </c>
      <c r="Q56" t="str">
        <f>'Top 6 Pivot'!D29</f>
        <v>Zach Austin</v>
      </c>
      <c r="R56" t="str">
        <f>UPPER('Top 6 Pivot'!E29)</f>
        <v>TRIUMPH DAYTONA 675R</v>
      </c>
      <c r="S56" t="str">
        <f t="shared" si="1"/>
        <v>TRI</v>
      </c>
      <c r="T56" t="str">
        <f t="shared" si="2"/>
        <v>DAYTONA-675R</v>
      </c>
    </row>
    <row r="57" spans="1:20" x14ac:dyDescent="0.25">
      <c r="A57" s="22" t="str">
        <f t="shared" si="8"/>
        <v>6. Nicholas Schmit (SUZ GSXR-600)</v>
      </c>
      <c r="P57" s="24" t="s">
        <v>703</v>
      </c>
      <c r="Q57" t="str">
        <f>'Top 6 Pivot'!D30</f>
        <v>Nicholas Schmit</v>
      </c>
      <c r="R57" t="str">
        <f>UPPER('Top 6 Pivot'!E30)</f>
        <v>SUZUKI GSXR 600</v>
      </c>
      <c r="S57" t="str">
        <f t="shared" si="1"/>
        <v>SUZ</v>
      </c>
      <c r="T57" t="str">
        <f t="shared" si="2"/>
        <v>GSXR-600</v>
      </c>
    </row>
    <row r="58" spans="1:20" x14ac:dyDescent="0.25">
      <c r="A58" s="21"/>
      <c r="P58" s="24"/>
      <c r="S58" t="str">
        <f t="shared" si="1"/>
        <v/>
      </c>
      <c r="T58" t="str">
        <f t="shared" si="2"/>
        <v/>
      </c>
    </row>
    <row r="59" spans="1:20" x14ac:dyDescent="0.25">
      <c r="A59" s="22" t="s">
        <v>680</v>
      </c>
      <c r="S59" t="str">
        <f t="shared" si="1"/>
        <v/>
      </c>
      <c r="T59" t="str">
        <f t="shared" si="2"/>
        <v/>
      </c>
    </row>
    <row r="60" spans="1:20" x14ac:dyDescent="0.25">
      <c r="A60" s="22" t="str">
        <f t="shared" ref="A60:A65" si="9">P60&amp;Q60&amp;" ("&amp;S60&amp;" "&amp;T60&amp;")"</f>
        <v>1. Bill Davis (BMW S1000RR)</v>
      </c>
      <c r="P60" s="24" t="s">
        <v>698</v>
      </c>
      <c r="Q60" t="str">
        <f>'Top 6 Pivot'!D31</f>
        <v>Bill Davis</v>
      </c>
      <c r="R60" t="str">
        <f>UPPER('Top 6 Pivot'!E31)</f>
        <v>BMW S1000RR</v>
      </c>
      <c r="S60" t="str">
        <f t="shared" si="1"/>
        <v>BMW</v>
      </c>
      <c r="T60" t="str">
        <f t="shared" si="2"/>
        <v>S1000RR</v>
      </c>
    </row>
    <row r="61" spans="1:20" x14ac:dyDescent="0.25">
      <c r="A61" s="22" t="str">
        <f t="shared" si="9"/>
        <v>2. Eric Jones (YAM R1)</v>
      </c>
      <c r="P61" s="24" t="s">
        <v>699</v>
      </c>
      <c r="Q61" t="str">
        <f>'Top 6 Pivot'!D32</f>
        <v>Eric Jones</v>
      </c>
      <c r="R61" t="str">
        <f>UPPER('Top 6 Pivot'!E32)</f>
        <v>YAMAHA R1</v>
      </c>
      <c r="S61" t="str">
        <f t="shared" si="1"/>
        <v>YAM</v>
      </c>
      <c r="T61" t="str">
        <f t="shared" si="2"/>
        <v>R1</v>
      </c>
    </row>
    <row r="62" spans="1:20" x14ac:dyDescent="0.25">
      <c r="A62" s="22" t="str">
        <f t="shared" si="9"/>
        <v>3. Jesse Carter (SUZ GSXR-750)</v>
      </c>
      <c r="P62" s="24" t="s">
        <v>700</v>
      </c>
      <c r="Q62" t="str">
        <f>'Top 6 Pivot'!D33</f>
        <v>Jesse Carter</v>
      </c>
      <c r="R62" t="str">
        <f>UPPER('Top 6 Pivot'!E33)</f>
        <v>SUZUKI GSXR 750</v>
      </c>
      <c r="S62" t="str">
        <f t="shared" si="1"/>
        <v>SUZ</v>
      </c>
      <c r="T62" t="str">
        <f t="shared" si="2"/>
        <v>GSXR-750</v>
      </c>
    </row>
    <row r="63" spans="1:20" x14ac:dyDescent="0.25">
      <c r="A63" s="22" t="str">
        <f t="shared" si="9"/>
        <v>4. Kevin Dolan (KAW ZX10R)</v>
      </c>
      <c r="P63" s="24" t="s">
        <v>701</v>
      </c>
      <c r="Q63" t="str">
        <f>'Top 6 Pivot'!D34</f>
        <v>Kevin Dolan</v>
      </c>
      <c r="R63" t="str">
        <f>UPPER('Top 6 Pivot'!E34)</f>
        <v>KAWASAKI ZX10R</v>
      </c>
      <c r="S63" t="str">
        <f t="shared" si="1"/>
        <v>KAW</v>
      </c>
      <c r="T63" t="str">
        <f t="shared" si="2"/>
        <v>ZX10R</v>
      </c>
    </row>
    <row r="64" spans="1:20" x14ac:dyDescent="0.25">
      <c r="A64" s="22" t="str">
        <f t="shared" si="9"/>
        <v>5. James Peterec (SUZ GSX-R-1000R)</v>
      </c>
      <c r="P64" s="24" t="s">
        <v>702</v>
      </c>
      <c r="Q64" t="str">
        <f>'Top 6 Pivot'!D35</f>
        <v>James Peterec</v>
      </c>
      <c r="R64" t="str">
        <f>UPPER('Top 6 Pivot'!E35)</f>
        <v>SUZUKI GSX-R 1000R</v>
      </c>
      <c r="S64" t="str">
        <f t="shared" si="1"/>
        <v>SUZ</v>
      </c>
      <c r="T64" t="str">
        <f t="shared" si="2"/>
        <v>GSX-R-1000R</v>
      </c>
    </row>
    <row r="65" spans="1:20" x14ac:dyDescent="0.25">
      <c r="A65" s="22" t="str">
        <f t="shared" si="9"/>
        <v>6. Steven Marco (YAM R1)</v>
      </c>
      <c r="P65" s="24" t="s">
        <v>703</v>
      </c>
      <c r="Q65" t="str">
        <f>'Top 6 Pivot'!D36</f>
        <v>Steven Marco</v>
      </c>
      <c r="R65" t="str">
        <f>UPPER('Top 6 Pivot'!E36)</f>
        <v>YAMAHA R1</v>
      </c>
      <c r="S65" t="str">
        <f t="shared" si="1"/>
        <v>YAM</v>
      </c>
      <c r="T65" t="str">
        <f t="shared" si="2"/>
        <v>R1</v>
      </c>
    </row>
    <row r="66" spans="1:20" x14ac:dyDescent="0.25">
      <c r="A66" s="21"/>
      <c r="S66" t="str">
        <f t="shared" si="1"/>
        <v/>
      </c>
      <c r="T66" t="str">
        <f t="shared" si="2"/>
        <v/>
      </c>
    </row>
    <row r="67" spans="1:20" x14ac:dyDescent="0.25">
      <c r="A67" s="22" t="s">
        <v>681</v>
      </c>
      <c r="S67" t="str">
        <f t="shared" si="1"/>
        <v/>
      </c>
      <c r="T67" t="str">
        <f t="shared" si="2"/>
        <v/>
      </c>
    </row>
    <row r="68" spans="1:20" x14ac:dyDescent="0.25">
      <c r="A68" s="22" t="str">
        <f t="shared" ref="A68:A73" si="10">P68&amp;Q68&amp;" ("&amp;S68&amp;" "&amp;T68&amp;")"</f>
        <v>1. Christopher Jaech (TRI DAYTONA-675R)</v>
      </c>
      <c r="P68" s="24" t="s">
        <v>698</v>
      </c>
      <c r="Q68" t="str">
        <f>'Top 6 Pivot'!D37</f>
        <v>Christopher Jaech</v>
      </c>
      <c r="R68" t="str">
        <f>UPPER('Top 6 Pivot'!E37)</f>
        <v>TRIUMPH DAYTONA 675R</v>
      </c>
      <c r="S68" t="str">
        <f t="shared" si="1"/>
        <v>TRI</v>
      </c>
      <c r="T68" t="str">
        <f t="shared" si="2"/>
        <v>DAYTONA-675R</v>
      </c>
    </row>
    <row r="69" spans="1:20" x14ac:dyDescent="0.25">
      <c r="A69" s="22" t="str">
        <f t="shared" si="10"/>
        <v>2. Phil O'Bryan (KAW ZX-6R)</v>
      </c>
      <c r="P69" s="24" t="s">
        <v>699</v>
      </c>
      <c r="Q69" t="str">
        <f>'Top 6 Pivot'!D38</f>
        <v>Phil O'Bryan</v>
      </c>
      <c r="R69" t="str">
        <f>UPPER('Top 6 Pivot'!E38)</f>
        <v>KAWASAKI ZX-6R</v>
      </c>
      <c r="S69" t="str">
        <f t="shared" si="1"/>
        <v>KAW</v>
      </c>
      <c r="T69" t="str">
        <f t="shared" si="2"/>
        <v>ZX-6R</v>
      </c>
    </row>
    <row r="70" spans="1:20" x14ac:dyDescent="0.25">
      <c r="A70" s="22" t="str">
        <f t="shared" si="10"/>
        <v>3. Brian Larrabure (PIE X80)</v>
      </c>
      <c r="P70" s="24" t="s">
        <v>700</v>
      </c>
      <c r="Q70" t="str">
        <f>'Top 6 Pivot'!D39</f>
        <v>Brian Larrabure</v>
      </c>
      <c r="R70" t="str">
        <f>UPPER('Top 6 Pivot'!E39)</f>
        <v>PIEROBON X80</v>
      </c>
      <c r="S70" t="str">
        <f t="shared" ref="S70:S133" si="11">IFERROR(LEFT(LEFT(R70,FIND(" ",R70)),3),"")</f>
        <v>PIE</v>
      </c>
      <c r="T70" t="str">
        <f t="shared" ref="T70:T133" si="12">IFERROR(SUBSTITUTE(RIGHT(R70,(LEN(R70)-FIND(" ",R70)))," ","-"),"")</f>
        <v>X80</v>
      </c>
    </row>
    <row r="71" spans="1:20" x14ac:dyDescent="0.25">
      <c r="A71" s="22" t="str">
        <f t="shared" si="10"/>
        <v>4. Joe Brown (KAW ZX6-R)</v>
      </c>
      <c r="P71" s="24" t="s">
        <v>701</v>
      </c>
      <c r="Q71" t="str">
        <f>'Top 6 Pivot'!D40</f>
        <v>Joe Brown</v>
      </c>
      <c r="R71" t="str">
        <f>UPPER('Top 6 Pivot'!E40)</f>
        <v>KAWASAKI ZX6-R</v>
      </c>
      <c r="S71" t="str">
        <f t="shared" si="11"/>
        <v>KAW</v>
      </c>
      <c r="T71" t="str">
        <f t="shared" si="12"/>
        <v>ZX6-R</v>
      </c>
    </row>
    <row r="72" spans="1:20" x14ac:dyDescent="0.25">
      <c r="A72" s="22" t="str">
        <f t="shared" si="10"/>
        <v>5. Adam Kownatka (KAW ZX6R-636)</v>
      </c>
      <c r="P72" s="24" t="s">
        <v>702</v>
      </c>
      <c r="Q72" t="str">
        <f>'Top 6 Pivot'!D41</f>
        <v>Adam Kownatka</v>
      </c>
      <c r="R72" t="str">
        <f>UPPER('Top 6 Pivot'!E41)</f>
        <v>KAWASAKI ZX6R 636</v>
      </c>
      <c r="S72" t="str">
        <f t="shared" si="11"/>
        <v>KAW</v>
      </c>
      <c r="T72" t="str">
        <f t="shared" si="12"/>
        <v>ZX6R-636</v>
      </c>
    </row>
    <row r="73" spans="1:20" x14ac:dyDescent="0.25">
      <c r="A73" s="22" t="str">
        <f t="shared" si="10"/>
        <v>6. Mark Taylor (KAW NINJA-400)</v>
      </c>
      <c r="P73" s="24" t="s">
        <v>703</v>
      </c>
      <c r="Q73" t="str">
        <f>'Top 6 Pivot'!D42</f>
        <v>Mark Taylor</v>
      </c>
      <c r="R73" t="str">
        <f>UPPER('Top 6 Pivot'!E42)</f>
        <v>KAWASAKI NINJA 400</v>
      </c>
      <c r="S73" t="str">
        <f t="shared" ref="S73" si="13">IFERROR(LEFT(LEFT(R73,FIND(" ",R73)),3),"")</f>
        <v>KAW</v>
      </c>
      <c r="T73" t="str">
        <f t="shared" ref="T73" si="14">IFERROR(SUBSTITUTE(RIGHT(R73,(LEN(R73)-FIND(" ",R73)))," ","-"),"")</f>
        <v>NINJA-400</v>
      </c>
    </row>
    <row r="74" spans="1:20" x14ac:dyDescent="0.25">
      <c r="A74" s="21"/>
      <c r="S74" t="str">
        <f t="shared" si="11"/>
        <v/>
      </c>
      <c r="T74" t="str">
        <f t="shared" si="12"/>
        <v/>
      </c>
    </row>
    <row r="75" spans="1:20" x14ac:dyDescent="0.25">
      <c r="A75" s="22" t="s">
        <v>682</v>
      </c>
      <c r="S75" t="str">
        <f t="shared" si="11"/>
        <v/>
      </c>
      <c r="T75" t="str">
        <f t="shared" si="12"/>
        <v/>
      </c>
    </row>
    <row r="76" spans="1:20" x14ac:dyDescent="0.25">
      <c r="A76" s="22" t="str">
        <f t="shared" ref="A76:A81" si="15">P76&amp;Q76&amp;" ("&amp;S76&amp;" "&amp;T76&amp;")"</f>
        <v>1. Christopher De La Torre (SUZ SV650)</v>
      </c>
      <c r="P76" s="24" t="s">
        <v>698</v>
      </c>
      <c r="Q76" t="str">
        <f>'Top 6 Pivot'!D61</f>
        <v>Christopher De La Torre</v>
      </c>
      <c r="R76" t="str">
        <f>UPPER('Top 6 Pivot'!E61)</f>
        <v>SUZUKI SV650</v>
      </c>
      <c r="S76" t="str">
        <f t="shared" si="11"/>
        <v>SUZ</v>
      </c>
      <c r="T76" t="str">
        <f t="shared" si="12"/>
        <v>SV650</v>
      </c>
    </row>
    <row r="77" spans="1:20" x14ac:dyDescent="0.25">
      <c r="A77" s="22" t="str">
        <f t="shared" si="15"/>
        <v>2. David Purcell (KAW NINJA-EX400)</v>
      </c>
      <c r="P77" s="24" t="s">
        <v>699</v>
      </c>
      <c r="Q77" t="str">
        <f>'Top 6 Pivot'!D62</f>
        <v>David Purcell</v>
      </c>
      <c r="R77" t="str">
        <f>UPPER('Top 6 Pivot'!E62)</f>
        <v>KAWASAKI NINJA EX400</v>
      </c>
      <c r="S77" t="str">
        <f t="shared" si="11"/>
        <v>KAW</v>
      </c>
      <c r="T77" t="str">
        <f t="shared" si="12"/>
        <v>NINJA-EX400</v>
      </c>
    </row>
    <row r="78" spans="1:20" x14ac:dyDescent="0.25">
      <c r="A78" s="22" t="str">
        <f t="shared" si="15"/>
        <v>3. Jordan Wolfgramm (KAW NINJA-300)</v>
      </c>
      <c r="P78" s="24" t="s">
        <v>700</v>
      </c>
      <c r="Q78" t="str">
        <f>'Top 6 Pivot'!D63</f>
        <v>Jordan Wolfgramm</v>
      </c>
      <c r="R78" t="str">
        <f>UPPER('Top 6 Pivot'!E63)</f>
        <v>KAWASAKI NINJA 300</v>
      </c>
      <c r="S78" t="str">
        <f t="shared" si="11"/>
        <v>KAW</v>
      </c>
      <c r="T78" t="str">
        <f t="shared" si="12"/>
        <v>NINJA-300</v>
      </c>
    </row>
    <row r="79" spans="1:20" x14ac:dyDescent="0.25">
      <c r="A79" s="22" t="str">
        <f t="shared" si="15"/>
        <v>4. Phil O'Bryan (KAW NINJA-300)</v>
      </c>
      <c r="P79" s="24" t="s">
        <v>701</v>
      </c>
      <c r="Q79" t="str">
        <f>'Top 6 Pivot'!D64</f>
        <v>Phil O'Bryan</v>
      </c>
      <c r="R79" t="str">
        <f>UPPER('Top 6 Pivot'!E64)</f>
        <v>KAWASAKI NINJA 300</v>
      </c>
      <c r="S79" t="str">
        <f t="shared" si="11"/>
        <v>KAW</v>
      </c>
      <c r="T79" t="str">
        <f t="shared" si="12"/>
        <v>NINJA-300</v>
      </c>
    </row>
    <row r="80" spans="1:20" x14ac:dyDescent="0.25">
      <c r="A80" s="22" t="str">
        <f t="shared" si="15"/>
        <v>5. Ryan Richardson (YAM R6)</v>
      </c>
      <c r="P80" s="24" t="s">
        <v>702</v>
      </c>
      <c r="Q80" t="str">
        <f>'Top 6 Pivot'!D65</f>
        <v>Ryan Richardson</v>
      </c>
      <c r="R80" t="str">
        <f>UPPER('Top 6 Pivot'!E65)</f>
        <v>YAMAHA R6</v>
      </c>
      <c r="S80" t="str">
        <f t="shared" si="11"/>
        <v>YAM</v>
      </c>
      <c r="T80" t="str">
        <f t="shared" si="12"/>
        <v>R6</v>
      </c>
    </row>
    <row r="81" spans="1:20" x14ac:dyDescent="0.25">
      <c r="A81" s="22" t="str">
        <f t="shared" si="15"/>
        <v>6.  ( )</v>
      </c>
      <c r="P81" s="24" t="s">
        <v>703</v>
      </c>
      <c r="Q81" s="25"/>
      <c r="R81" s="25"/>
      <c r="S81" s="25"/>
      <c r="T81" s="25"/>
    </row>
    <row r="82" spans="1:20" x14ac:dyDescent="0.25">
      <c r="A82" s="21"/>
      <c r="P82" s="24"/>
      <c r="S82" t="str">
        <f t="shared" si="11"/>
        <v/>
      </c>
      <c r="T82" t="str">
        <f t="shared" si="12"/>
        <v/>
      </c>
    </row>
    <row r="83" spans="1:20" x14ac:dyDescent="0.25">
      <c r="A83" s="22" t="s">
        <v>683</v>
      </c>
      <c r="S83" t="str">
        <f t="shared" si="11"/>
        <v/>
      </c>
      <c r="T83" t="str">
        <f t="shared" si="12"/>
        <v/>
      </c>
    </row>
    <row r="84" spans="1:20" x14ac:dyDescent="0.25">
      <c r="A84" s="22" t="str">
        <f t="shared" ref="A84:A89" si="16">P84&amp;Q84&amp;" ("&amp;S84&amp;" "&amp;T84&amp;")"</f>
        <v>1. Grant Cowan (YAM R6)</v>
      </c>
      <c r="P84" s="24" t="s">
        <v>698</v>
      </c>
      <c r="Q84" t="str">
        <f>'Top 6 Pivot'!D66</f>
        <v>Grant Cowan</v>
      </c>
      <c r="R84" t="str">
        <f>UPPER('Top 6 Pivot'!E66)</f>
        <v>YAMAHA R6</v>
      </c>
      <c r="S84" t="str">
        <f t="shared" si="11"/>
        <v>YAM</v>
      </c>
      <c r="T84" t="str">
        <f t="shared" si="12"/>
        <v>R6</v>
      </c>
    </row>
    <row r="85" spans="1:20" x14ac:dyDescent="0.25">
      <c r="A85" s="22" t="str">
        <f t="shared" si="16"/>
        <v>2. Cole Phillips (YAM R6)</v>
      </c>
      <c r="P85" s="24" t="s">
        <v>699</v>
      </c>
      <c r="Q85" t="str">
        <f>'Top 6 Pivot'!D67</f>
        <v>Cole Phillips</v>
      </c>
      <c r="R85" t="str">
        <f>UPPER('Top 6 Pivot'!E67)</f>
        <v>YAMAHA R6</v>
      </c>
      <c r="S85" t="str">
        <f t="shared" si="11"/>
        <v>YAM</v>
      </c>
      <c r="T85" t="str">
        <f t="shared" si="12"/>
        <v>R6</v>
      </c>
    </row>
    <row r="86" spans="1:20" x14ac:dyDescent="0.25">
      <c r="A86" s="22" t="str">
        <f t="shared" si="16"/>
        <v>3. Adam Kownatka (KAW ZX6R-636)</v>
      </c>
      <c r="P86" s="24" t="s">
        <v>700</v>
      </c>
      <c r="Q86" t="str">
        <f>'Top 6 Pivot'!D68</f>
        <v>Adam Kownatka</v>
      </c>
      <c r="R86" t="str">
        <f>UPPER('Top 6 Pivot'!E68)</f>
        <v>KAWASAKI ZX6R 636</v>
      </c>
      <c r="S86" t="str">
        <f t="shared" si="11"/>
        <v>KAW</v>
      </c>
      <c r="T86" t="str">
        <f t="shared" si="12"/>
        <v>ZX6R-636</v>
      </c>
    </row>
    <row r="87" spans="1:20" x14ac:dyDescent="0.25">
      <c r="A87" s="22" t="str">
        <f t="shared" si="16"/>
        <v>4. Clint Gibson (KAW ZX6R)</v>
      </c>
      <c r="P87" s="24" t="s">
        <v>701</v>
      </c>
      <c r="Q87" t="str">
        <f>'Top 6 Pivot'!D69</f>
        <v>Clint Gibson</v>
      </c>
      <c r="R87" t="str">
        <f>UPPER('Top 6 Pivot'!E69)</f>
        <v>KAWASAKI ZX6R</v>
      </c>
      <c r="S87" t="str">
        <f t="shared" si="11"/>
        <v>KAW</v>
      </c>
      <c r="T87" t="str">
        <f t="shared" si="12"/>
        <v>ZX6R</v>
      </c>
    </row>
    <row r="88" spans="1:20" x14ac:dyDescent="0.25">
      <c r="A88" s="22" t="str">
        <f t="shared" si="16"/>
        <v>5. Cole Phillips (YAM R6)</v>
      </c>
      <c r="P88" s="24" t="s">
        <v>702</v>
      </c>
      <c r="Q88" t="str">
        <f>'Top 6 Pivot'!D70</f>
        <v>Cole Phillips</v>
      </c>
      <c r="R88" t="str">
        <f>UPPER('Top 6 Pivot'!E70)</f>
        <v>YAMAHA R6</v>
      </c>
      <c r="S88" t="str">
        <f t="shared" si="11"/>
        <v>YAM</v>
      </c>
      <c r="T88" t="str">
        <f t="shared" si="12"/>
        <v>R6</v>
      </c>
    </row>
    <row r="89" spans="1:20" x14ac:dyDescent="0.25">
      <c r="A89" s="22" t="str">
        <f t="shared" si="16"/>
        <v>6.  ( )</v>
      </c>
      <c r="P89" s="24" t="s">
        <v>703</v>
      </c>
      <c r="Q89" s="25"/>
      <c r="R89" s="25"/>
      <c r="S89" s="25"/>
      <c r="T89" s="25"/>
    </row>
    <row r="90" spans="1:20" x14ac:dyDescent="0.25">
      <c r="A90" s="22"/>
      <c r="P90" s="24"/>
      <c r="S90" t="str">
        <f t="shared" si="11"/>
        <v/>
      </c>
      <c r="T90" t="str">
        <f t="shared" si="12"/>
        <v/>
      </c>
    </row>
    <row r="91" spans="1:20" x14ac:dyDescent="0.25">
      <c r="A91" s="22" t="s">
        <v>684</v>
      </c>
      <c r="S91" t="str">
        <f t="shared" si="11"/>
        <v/>
      </c>
      <c r="T91" t="str">
        <f t="shared" si="12"/>
        <v/>
      </c>
    </row>
    <row r="92" spans="1:20" x14ac:dyDescent="0.25">
      <c r="A92" s="22" t="str">
        <f t="shared" ref="A92:A97" si="17">P92&amp;Q92&amp;" ("&amp;S92&amp;" "&amp;T92&amp;")"</f>
        <v>1. Kory Cowan (YAM R6)</v>
      </c>
      <c r="P92" s="24" t="s">
        <v>698</v>
      </c>
      <c r="Q92" t="str">
        <f>'Top 6 Pivot'!D71</f>
        <v>Kory Cowan</v>
      </c>
      <c r="R92" t="str">
        <f>UPPER('Top 6 Pivot'!E71)</f>
        <v>YAMAHA R6</v>
      </c>
      <c r="S92" t="str">
        <f t="shared" si="11"/>
        <v>YAM</v>
      </c>
      <c r="T92" t="str">
        <f t="shared" si="12"/>
        <v>R6</v>
      </c>
    </row>
    <row r="93" spans="1:20" x14ac:dyDescent="0.25">
      <c r="A93" s="22" t="str">
        <f t="shared" si="17"/>
        <v>2. Genaro Lopez (YAM R6)</v>
      </c>
      <c r="P93" s="24" t="s">
        <v>699</v>
      </c>
      <c r="Q93" t="str">
        <f>'Top 6 Pivot'!D72</f>
        <v>Genaro Lopez</v>
      </c>
      <c r="R93" t="str">
        <f>UPPER('Top 6 Pivot'!E72)</f>
        <v>YAMAHA R6</v>
      </c>
      <c r="S93" t="str">
        <f t="shared" si="11"/>
        <v>YAM</v>
      </c>
      <c r="T93" t="str">
        <f t="shared" si="12"/>
        <v>R6</v>
      </c>
    </row>
    <row r="94" spans="1:20" x14ac:dyDescent="0.25">
      <c r="A94" s="22" t="str">
        <f t="shared" si="17"/>
        <v>3. Peter Hofpointner (YAM R6)</v>
      </c>
      <c r="P94" s="24" t="s">
        <v>700</v>
      </c>
      <c r="Q94" t="str">
        <f>'Top 6 Pivot'!D73</f>
        <v>Peter Hofpointner</v>
      </c>
      <c r="R94" t="str">
        <f>UPPER('Top 6 Pivot'!E73)</f>
        <v>YAMAHA R6</v>
      </c>
      <c r="S94" t="str">
        <f t="shared" si="11"/>
        <v>YAM</v>
      </c>
      <c r="T94" t="str">
        <f t="shared" si="12"/>
        <v>R6</v>
      </c>
    </row>
    <row r="95" spans="1:20" x14ac:dyDescent="0.25">
      <c r="A95" s="22" t="str">
        <f t="shared" si="17"/>
        <v>4. Alex Zinaich (YAM R6)</v>
      </c>
      <c r="P95" s="24" t="s">
        <v>701</v>
      </c>
      <c r="Q95" t="str">
        <f>'Top 6 Pivot'!D74</f>
        <v>Alex Zinaich</v>
      </c>
      <c r="R95" t="str">
        <f>UPPER('Top 6 Pivot'!E74)</f>
        <v>YAMAHA R6</v>
      </c>
      <c r="S95" t="str">
        <f t="shared" si="11"/>
        <v>YAM</v>
      </c>
      <c r="T95" t="str">
        <f t="shared" si="12"/>
        <v>R6</v>
      </c>
    </row>
    <row r="96" spans="1:20" x14ac:dyDescent="0.25">
      <c r="A96" s="22" t="str">
        <f t="shared" si="17"/>
        <v>5. Joe Brown (KAW ZX6-R)</v>
      </c>
      <c r="P96" s="24" t="s">
        <v>702</v>
      </c>
      <c r="Q96" t="str">
        <f>'Top 6 Pivot'!D75</f>
        <v>Joe Brown</v>
      </c>
      <c r="R96" t="str">
        <f>UPPER('Top 6 Pivot'!E75)</f>
        <v>KAWASAKI ZX6-R</v>
      </c>
      <c r="S96" t="str">
        <f t="shared" si="11"/>
        <v>KAW</v>
      </c>
      <c r="T96" t="str">
        <f t="shared" si="12"/>
        <v>ZX6-R</v>
      </c>
    </row>
    <row r="97" spans="1:20" x14ac:dyDescent="0.25">
      <c r="A97" s="22" t="str">
        <f t="shared" si="17"/>
        <v>6. Jesse Carter (SUZ GSXR-750)</v>
      </c>
      <c r="P97" s="24" t="s">
        <v>703</v>
      </c>
      <c r="Q97" t="str">
        <f>'Top 6 Pivot'!D76</f>
        <v>Jesse Carter</v>
      </c>
      <c r="R97" t="str">
        <f>UPPER('Top 6 Pivot'!E76)</f>
        <v>SUZUKI GSXR 750</v>
      </c>
      <c r="S97" t="str">
        <f t="shared" si="11"/>
        <v>SUZ</v>
      </c>
      <c r="T97" t="str">
        <f t="shared" si="12"/>
        <v>GSXR-750</v>
      </c>
    </row>
    <row r="98" spans="1:20" x14ac:dyDescent="0.25">
      <c r="A98" s="21"/>
      <c r="S98" t="str">
        <f t="shared" si="11"/>
        <v/>
      </c>
      <c r="T98" t="str">
        <f t="shared" si="12"/>
        <v/>
      </c>
    </row>
    <row r="99" spans="1:20" x14ac:dyDescent="0.25">
      <c r="A99" s="22" t="s">
        <v>685</v>
      </c>
      <c r="S99" t="str">
        <f t="shared" si="11"/>
        <v/>
      </c>
      <c r="T99" t="str">
        <f t="shared" si="12"/>
        <v/>
      </c>
    </row>
    <row r="100" spans="1:20" x14ac:dyDescent="0.25">
      <c r="A100" s="22" t="str">
        <f t="shared" ref="A100:A105" si="18">P100&amp;Q100&amp;" ("&amp;S100&amp;" "&amp;T100&amp;")"</f>
        <v>1. Kevin Dolan (SUZ GSXR1000)</v>
      </c>
      <c r="P100" s="24" t="s">
        <v>698</v>
      </c>
      <c r="Q100" t="str">
        <f>'Top 6 Pivot'!D77</f>
        <v>Kevin Dolan</v>
      </c>
      <c r="R100" t="str">
        <f>UPPER('Top 6 Pivot'!E77)</f>
        <v>SUZUKI GSXR1000</v>
      </c>
      <c r="S100" t="str">
        <f t="shared" si="11"/>
        <v>SUZ</v>
      </c>
      <c r="T100" t="str">
        <f t="shared" si="12"/>
        <v>GSXR1000</v>
      </c>
    </row>
    <row r="101" spans="1:20" x14ac:dyDescent="0.25">
      <c r="A101" s="22" t="str">
        <f t="shared" si="18"/>
        <v>2. Joshua Snow (YAM R1)</v>
      </c>
      <c r="P101" s="24" t="s">
        <v>699</v>
      </c>
      <c r="Q101" t="str">
        <f>'Top 6 Pivot'!D78</f>
        <v>Joshua Snow</v>
      </c>
      <c r="R101" t="str">
        <f>UPPER('Top 6 Pivot'!E78)</f>
        <v>YAMAHA R1</v>
      </c>
      <c r="S101" t="str">
        <f t="shared" si="11"/>
        <v>YAM</v>
      </c>
      <c r="T101" t="str">
        <f t="shared" si="12"/>
        <v>R1</v>
      </c>
    </row>
    <row r="102" spans="1:20" x14ac:dyDescent="0.25">
      <c r="A102" s="22" t="str">
        <f t="shared" si="18"/>
        <v>3. Marshall Miller (BMW S1000RR)</v>
      </c>
      <c r="P102" s="24" t="s">
        <v>700</v>
      </c>
      <c r="Q102" t="str">
        <f>'Top 6 Pivot'!D79</f>
        <v>Marshall Miller</v>
      </c>
      <c r="R102" t="str">
        <f>UPPER('Top 6 Pivot'!E79)</f>
        <v>BMW S1000RR</v>
      </c>
      <c r="S102" t="str">
        <f t="shared" si="11"/>
        <v>BMW</v>
      </c>
      <c r="T102" t="str">
        <f t="shared" si="12"/>
        <v>S1000RR</v>
      </c>
    </row>
    <row r="103" spans="1:20" x14ac:dyDescent="0.25">
      <c r="A103" s="22" t="str">
        <f t="shared" si="18"/>
        <v>4. James Kling (DUC 1198)</v>
      </c>
      <c r="P103" s="24" t="s">
        <v>701</v>
      </c>
      <c r="Q103" t="str">
        <f>'Top 6 Pivot'!D80</f>
        <v>James Kling</v>
      </c>
      <c r="R103" t="str">
        <f>UPPER('Top 6 Pivot'!E80)</f>
        <v>DUCATI 1198</v>
      </c>
      <c r="S103" t="str">
        <f t="shared" si="11"/>
        <v>DUC</v>
      </c>
      <c r="T103" t="str">
        <f t="shared" si="12"/>
        <v>1198</v>
      </c>
    </row>
    <row r="104" spans="1:20" x14ac:dyDescent="0.25">
      <c r="A104" s="22" t="str">
        <f t="shared" si="18"/>
        <v>5. David Meyer (YAM R1)</v>
      </c>
      <c r="P104" s="24" t="s">
        <v>702</v>
      </c>
      <c r="Q104" t="str">
        <f>'Top 6 Pivot'!D81</f>
        <v>David Meyer</v>
      </c>
      <c r="R104" t="str">
        <f>UPPER('Top 6 Pivot'!E81)</f>
        <v>YAMAHA R1</v>
      </c>
      <c r="S104" t="str">
        <f t="shared" si="11"/>
        <v>YAM</v>
      </c>
      <c r="T104" t="str">
        <f t="shared" si="12"/>
        <v>R1</v>
      </c>
    </row>
    <row r="105" spans="1:20" x14ac:dyDescent="0.25">
      <c r="A105" s="22" t="str">
        <f t="shared" si="18"/>
        <v>6. Grant Cowan (YAM R6)</v>
      </c>
      <c r="P105" s="24" t="s">
        <v>703</v>
      </c>
      <c r="Q105" t="str">
        <f>'Top 6 Pivot'!D82</f>
        <v>Grant Cowan</v>
      </c>
      <c r="R105" t="str">
        <f>UPPER('Top 6 Pivot'!E82)</f>
        <v>YAMAHA R6</v>
      </c>
      <c r="S105" t="str">
        <f t="shared" si="11"/>
        <v>YAM</v>
      </c>
      <c r="T105" t="str">
        <f t="shared" si="12"/>
        <v>R6</v>
      </c>
    </row>
    <row r="106" spans="1:20" x14ac:dyDescent="0.25">
      <c r="A106" s="21"/>
      <c r="S106" t="str">
        <f t="shared" si="11"/>
        <v/>
      </c>
      <c r="T106" t="str">
        <f t="shared" si="12"/>
        <v/>
      </c>
    </row>
    <row r="107" spans="1:20" x14ac:dyDescent="0.25">
      <c r="A107" s="22" t="s">
        <v>686</v>
      </c>
      <c r="S107" t="str">
        <f t="shared" si="11"/>
        <v/>
      </c>
      <c r="T107" t="str">
        <f t="shared" si="12"/>
        <v/>
      </c>
    </row>
    <row r="108" spans="1:20" x14ac:dyDescent="0.25">
      <c r="A108" s="22" t="str">
        <f t="shared" ref="A108:A113" si="19">P108&amp;Q108&amp;" ("&amp;S108&amp;" "&amp;T108&amp;")"</f>
        <v>1. Clint Gibson (KAW ZX6R)</v>
      </c>
      <c r="P108" s="24" t="s">
        <v>698</v>
      </c>
      <c r="Q108" t="str">
        <f>'Top 6 Pivot'!D83</f>
        <v>Clint Gibson</v>
      </c>
      <c r="R108" t="str">
        <f>UPPER('Top 6 Pivot'!E83)</f>
        <v>KAWASAKI ZX6R</v>
      </c>
      <c r="S108" t="str">
        <f t="shared" si="11"/>
        <v>KAW</v>
      </c>
      <c r="T108" t="str">
        <f t="shared" si="12"/>
        <v>ZX6R</v>
      </c>
    </row>
    <row r="109" spans="1:20" x14ac:dyDescent="0.25">
      <c r="A109" s="22" t="str">
        <f t="shared" si="19"/>
        <v>2. Nicholas Schmit (SUZ GSXR-600)</v>
      </c>
      <c r="P109" s="24" t="s">
        <v>699</v>
      </c>
      <c r="Q109" t="str">
        <f>'Top 6 Pivot'!D84</f>
        <v>Nicholas Schmit</v>
      </c>
      <c r="R109" t="str">
        <f>UPPER('Top 6 Pivot'!E84)</f>
        <v>SUZUKI GSXR 600</v>
      </c>
      <c r="S109" t="str">
        <f t="shared" si="11"/>
        <v>SUZ</v>
      </c>
      <c r="T109" t="str">
        <f t="shared" si="12"/>
        <v>GSXR-600</v>
      </c>
    </row>
    <row r="110" spans="1:20" x14ac:dyDescent="0.25">
      <c r="A110" s="22" t="str">
        <f t="shared" si="19"/>
        <v>3. Pratt Wellman (YAM R6)</v>
      </c>
      <c r="P110" s="24" t="s">
        <v>700</v>
      </c>
      <c r="Q110" t="str">
        <f>'Top 6 Pivot'!D85</f>
        <v>Pratt Wellman</v>
      </c>
      <c r="R110" t="str">
        <f>UPPER('Top 6 Pivot'!E85)</f>
        <v>YAMAHA R6</v>
      </c>
      <c r="S110" t="str">
        <f t="shared" si="11"/>
        <v>YAM</v>
      </c>
      <c r="T110" t="str">
        <f t="shared" si="12"/>
        <v>R6</v>
      </c>
    </row>
    <row r="111" spans="1:20" x14ac:dyDescent="0.25">
      <c r="A111" s="22" t="str">
        <f t="shared" si="19"/>
        <v>4. Phil O'Bryan (KAW ZX-6R)</v>
      </c>
      <c r="P111" s="24" t="s">
        <v>701</v>
      </c>
      <c r="Q111" t="str">
        <f>'Top 6 Pivot'!D86</f>
        <v>Phil O'Bryan</v>
      </c>
      <c r="R111" t="str">
        <f>UPPER('Top 6 Pivot'!E86)</f>
        <v>KAWASAKI ZX-6R</v>
      </c>
      <c r="S111" t="str">
        <f t="shared" si="11"/>
        <v>KAW</v>
      </c>
      <c r="T111" t="str">
        <f t="shared" si="12"/>
        <v>ZX-6R</v>
      </c>
    </row>
    <row r="112" spans="1:20" x14ac:dyDescent="0.25">
      <c r="A112" s="22" t="str">
        <f t="shared" si="19"/>
        <v>5. Raymond Clark (SUZ GSXR-600)</v>
      </c>
      <c r="P112" s="24" t="s">
        <v>702</v>
      </c>
      <c r="Q112" t="str">
        <f>'Top 6 Pivot'!D87</f>
        <v>Raymond Clark</v>
      </c>
      <c r="R112" t="str">
        <f>UPPER('Top 6 Pivot'!E87)</f>
        <v>SUZUKI GSXR 600</v>
      </c>
      <c r="S112" t="str">
        <f t="shared" si="11"/>
        <v>SUZ</v>
      </c>
      <c r="T112" t="str">
        <f t="shared" si="12"/>
        <v>GSXR-600</v>
      </c>
    </row>
    <row r="113" spans="1:20" x14ac:dyDescent="0.25">
      <c r="A113" s="22" t="str">
        <f t="shared" si="19"/>
        <v>6. Jerry Hicks (YAM R6)</v>
      </c>
      <c r="P113" s="24" t="s">
        <v>703</v>
      </c>
      <c r="Q113" t="str">
        <f>'Top 6 Pivot'!D88</f>
        <v>Jerry Hicks</v>
      </c>
      <c r="R113" t="str">
        <f>UPPER('Top 6 Pivot'!E88)</f>
        <v>YAMAHA R6</v>
      </c>
      <c r="S113" t="str">
        <f t="shared" si="11"/>
        <v>YAM</v>
      </c>
      <c r="T113" t="str">
        <f t="shared" si="12"/>
        <v>R6</v>
      </c>
    </row>
    <row r="114" spans="1:20" x14ac:dyDescent="0.25">
      <c r="A114" s="21"/>
      <c r="S114" t="str">
        <f t="shared" si="11"/>
        <v/>
      </c>
      <c r="T114" t="str">
        <f t="shared" si="12"/>
        <v/>
      </c>
    </row>
    <row r="115" spans="1:20" x14ac:dyDescent="0.25">
      <c r="A115" s="22" t="s">
        <v>687</v>
      </c>
      <c r="S115" t="str">
        <f t="shared" si="11"/>
        <v/>
      </c>
      <c r="T115" t="str">
        <f t="shared" si="12"/>
        <v/>
      </c>
    </row>
    <row r="116" spans="1:20" x14ac:dyDescent="0.25">
      <c r="A116" s="22" t="str">
        <f t="shared" ref="A116:A121" si="20">P116&amp;Q116&amp;" ("&amp;S116&amp;" "&amp;T116&amp;")"</f>
        <v>1. Ryan Richardson (YAM R6)</v>
      </c>
      <c r="P116" s="24" t="s">
        <v>698</v>
      </c>
      <c r="Q116" t="str">
        <f>'Top 6 Pivot'!D89</f>
        <v>Ryan Richardson</v>
      </c>
      <c r="R116" t="str">
        <f>UPPER('Top 6 Pivot'!E89)</f>
        <v>YAMAHA R6</v>
      </c>
      <c r="S116" t="str">
        <f t="shared" si="11"/>
        <v>YAM</v>
      </c>
      <c r="T116" t="str">
        <f t="shared" si="12"/>
        <v>R6</v>
      </c>
    </row>
    <row r="117" spans="1:20" x14ac:dyDescent="0.25">
      <c r="A117" s="22" t="str">
        <f t="shared" si="20"/>
        <v>2. Grant Cowan (YAM R6)</v>
      </c>
      <c r="P117" s="24" t="s">
        <v>699</v>
      </c>
      <c r="Q117" t="str">
        <f>'Top 6 Pivot'!D90</f>
        <v>Grant Cowan</v>
      </c>
      <c r="R117" t="str">
        <f>UPPER('Top 6 Pivot'!E90)</f>
        <v>YAMAHA R6</v>
      </c>
      <c r="S117" t="str">
        <f t="shared" si="11"/>
        <v>YAM</v>
      </c>
      <c r="T117" t="str">
        <f t="shared" si="12"/>
        <v>R6</v>
      </c>
    </row>
    <row r="118" spans="1:20" x14ac:dyDescent="0.25">
      <c r="A118" s="22" t="str">
        <f t="shared" si="20"/>
        <v>3. Genaro Lopez (YAM R6)</v>
      </c>
      <c r="P118" s="24" t="s">
        <v>700</v>
      </c>
      <c r="Q118" t="str">
        <f>'Top 6 Pivot'!D91</f>
        <v>Genaro Lopez</v>
      </c>
      <c r="R118" t="str">
        <f>UPPER('Top 6 Pivot'!E91)</f>
        <v>YAMAHA R6</v>
      </c>
      <c r="S118" t="str">
        <f t="shared" si="11"/>
        <v>YAM</v>
      </c>
      <c r="T118" t="str">
        <f t="shared" si="12"/>
        <v>R6</v>
      </c>
    </row>
    <row r="119" spans="1:20" x14ac:dyDescent="0.25">
      <c r="A119" s="22" t="str">
        <f t="shared" si="20"/>
        <v>4. Cole Phillips (YAM R6)</v>
      </c>
      <c r="P119" s="24" t="s">
        <v>701</v>
      </c>
      <c r="Q119" t="str">
        <f>'Top 6 Pivot'!D92</f>
        <v>Cole Phillips</v>
      </c>
      <c r="R119" t="str">
        <f>UPPER('Top 6 Pivot'!E92)</f>
        <v>YAMAHA R6</v>
      </c>
      <c r="S119" t="str">
        <f t="shared" si="11"/>
        <v>YAM</v>
      </c>
      <c r="T119" t="str">
        <f t="shared" si="12"/>
        <v>R6</v>
      </c>
    </row>
    <row r="120" spans="1:20" x14ac:dyDescent="0.25">
      <c r="A120" s="22" t="str">
        <f t="shared" si="20"/>
        <v>5. Lee McNutt (YAM R6)</v>
      </c>
      <c r="P120" s="24" t="s">
        <v>702</v>
      </c>
      <c r="Q120" t="str">
        <f>'Top 6 Pivot'!D93</f>
        <v>Lee McNutt</v>
      </c>
      <c r="R120" t="str">
        <f>UPPER('Top 6 Pivot'!E93)</f>
        <v>YAMAHA R6</v>
      </c>
      <c r="S120" t="str">
        <f t="shared" si="11"/>
        <v>YAM</v>
      </c>
      <c r="T120" t="str">
        <f t="shared" si="12"/>
        <v>R6</v>
      </c>
    </row>
    <row r="121" spans="1:20" x14ac:dyDescent="0.25">
      <c r="A121" s="22" t="str">
        <f t="shared" si="20"/>
        <v>6. Christopher De La Torre (SUZ SV650)</v>
      </c>
      <c r="P121" s="24" t="s">
        <v>703</v>
      </c>
      <c r="Q121" t="str">
        <f>'Top 6 Pivot'!D94</f>
        <v>Christopher De La Torre</v>
      </c>
      <c r="R121" t="str">
        <f>UPPER('Top 6 Pivot'!E94)</f>
        <v>SUZUKI SV650</v>
      </c>
      <c r="S121" t="str">
        <f t="shared" si="11"/>
        <v>SUZ</v>
      </c>
      <c r="T121" t="str">
        <f t="shared" si="12"/>
        <v>SV650</v>
      </c>
    </row>
    <row r="122" spans="1:20" x14ac:dyDescent="0.25">
      <c r="A122" s="21"/>
      <c r="S122" t="str">
        <f t="shared" si="11"/>
        <v/>
      </c>
      <c r="T122" t="str">
        <f t="shared" si="12"/>
        <v/>
      </c>
    </row>
    <row r="123" spans="1:20" x14ac:dyDescent="0.25">
      <c r="A123" s="22" t="s">
        <v>688</v>
      </c>
      <c r="S123" t="str">
        <f t="shared" si="11"/>
        <v/>
      </c>
      <c r="T123" t="str">
        <f t="shared" si="12"/>
        <v/>
      </c>
    </row>
    <row r="124" spans="1:20" x14ac:dyDescent="0.25">
      <c r="A124" s="22" t="str">
        <f t="shared" ref="A124:A129" si="21">P124&amp;Q124&amp;" ("&amp;S124&amp;" "&amp;T124&amp;")"</f>
        <v>1. David Purcell (KAW NINJA-EX400)</v>
      </c>
      <c r="P124" s="24" t="s">
        <v>698</v>
      </c>
      <c r="Q124" t="str">
        <f>'Top 6 Pivot'!D95</f>
        <v>David Purcell</v>
      </c>
      <c r="R124" t="str">
        <f>UPPER('Top 6 Pivot'!E95)</f>
        <v>KAWASAKI NINJA EX400</v>
      </c>
      <c r="S124" t="str">
        <f t="shared" si="11"/>
        <v>KAW</v>
      </c>
      <c r="T124" t="str">
        <f t="shared" si="12"/>
        <v>NINJA-EX400</v>
      </c>
    </row>
    <row r="125" spans="1:20" x14ac:dyDescent="0.25">
      <c r="A125" s="22" t="str">
        <f t="shared" si="21"/>
        <v>2. Mark Taylor (KAW NINJA-400)</v>
      </c>
      <c r="P125" s="24" t="s">
        <v>699</v>
      </c>
      <c r="Q125" t="str">
        <f>'Top 6 Pivot'!D96</f>
        <v>Mark Taylor</v>
      </c>
      <c r="R125" t="str">
        <f>UPPER('Top 6 Pivot'!E96)</f>
        <v>KAWASAKI NINJA 400</v>
      </c>
      <c r="S125" t="str">
        <f t="shared" si="11"/>
        <v>KAW</v>
      </c>
      <c r="T125" t="str">
        <f t="shared" si="12"/>
        <v>NINJA-400</v>
      </c>
    </row>
    <row r="126" spans="1:20" x14ac:dyDescent="0.25">
      <c r="A126" s="22" t="str">
        <f t="shared" si="21"/>
        <v>3. Jordan Wolfgramm (KAW NINJA-300)</v>
      </c>
      <c r="P126" s="24" t="s">
        <v>700</v>
      </c>
      <c r="Q126" t="str">
        <f>'Top 6 Pivot'!D97</f>
        <v>Jordan Wolfgramm</v>
      </c>
      <c r="R126" t="str">
        <f>UPPER('Top 6 Pivot'!E97)</f>
        <v>KAWASAKI NINJA 300</v>
      </c>
      <c r="S126" t="str">
        <f t="shared" si="11"/>
        <v>KAW</v>
      </c>
      <c r="T126" t="str">
        <f t="shared" si="12"/>
        <v>NINJA-300</v>
      </c>
    </row>
    <row r="127" spans="1:20" x14ac:dyDescent="0.25">
      <c r="A127" s="22" t="str">
        <f t="shared" si="21"/>
        <v>4. Rachel Kuns (YAM R3)</v>
      </c>
      <c r="P127" s="24" t="s">
        <v>701</v>
      </c>
      <c r="Q127" t="str">
        <f>'Top 6 Pivot'!D98</f>
        <v>Rachel Kuns</v>
      </c>
      <c r="R127" t="str">
        <f>UPPER('Top 6 Pivot'!E98)</f>
        <v>YAMAHA R3</v>
      </c>
      <c r="S127" t="str">
        <f t="shared" si="11"/>
        <v>YAM</v>
      </c>
      <c r="T127" t="str">
        <f t="shared" si="12"/>
        <v>R3</v>
      </c>
    </row>
    <row r="128" spans="1:20" x14ac:dyDescent="0.25">
      <c r="A128" s="22" t="str">
        <f t="shared" si="21"/>
        <v>5. Rick Squires (HON CBR1000RR)</v>
      </c>
      <c r="P128" s="24" t="s">
        <v>702</v>
      </c>
      <c r="Q128" t="str">
        <f>'Top 6 Pivot'!D99</f>
        <v>Rick Squires</v>
      </c>
      <c r="R128" t="str">
        <f>UPPER('Top 6 Pivot'!E99)</f>
        <v>HONDA CBR1000RR</v>
      </c>
      <c r="S128" t="str">
        <f t="shared" si="11"/>
        <v>HON</v>
      </c>
      <c r="T128" t="str">
        <f t="shared" si="12"/>
        <v>CBR1000RR</v>
      </c>
    </row>
    <row r="129" spans="1:20" x14ac:dyDescent="0.25">
      <c r="A129" s="22" t="str">
        <f t="shared" si="21"/>
        <v>6.  ( )</v>
      </c>
      <c r="P129" s="24" t="s">
        <v>703</v>
      </c>
      <c r="Q129" s="25"/>
      <c r="R129" s="25"/>
      <c r="S129" s="25"/>
      <c r="T129" s="25"/>
    </row>
    <row r="130" spans="1:20" x14ac:dyDescent="0.25">
      <c r="A130" s="21"/>
      <c r="S130" t="str">
        <f t="shared" si="11"/>
        <v/>
      </c>
      <c r="T130" t="str">
        <f t="shared" si="12"/>
        <v/>
      </c>
    </row>
    <row r="131" spans="1:20" x14ac:dyDescent="0.25">
      <c r="A131" s="22" t="s">
        <v>689</v>
      </c>
      <c r="S131" t="str">
        <f t="shared" si="11"/>
        <v/>
      </c>
      <c r="T131" t="str">
        <f t="shared" si="12"/>
        <v/>
      </c>
    </row>
    <row r="132" spans="1:20" x14ac:dyDescent="0.25">
      <c r="A132" s="22" t="str">
        <f t="shared" ref="A132:A137" si="22">P132&amp;Q132&amp;" ("&amp;S132&amp;" "&amp;T132&amp;")"</f>
        <v>1. Joshua Snow (YAM R1)</v>
      </c>
      <c r="P132" s="24" t="s">
        <v>698</v>
      </c>
      <c r="Q132" t="str">
        <f>'Top 6 Pivot'!D100</f>
        <v>Joshua Snow</v>
      </c>
      <c r="R132" t="str">
        <f>UPPER('Top 6 Pivot'!E100)</f>
        <v>YAMAHA R1</v>
      </c>
      <c r="S132" t="str">
        <f t="shared" si="11"/>
        <v>YAM</v>
      </c>
      <c r="T132" t="str">
        <f t="shared" si="12"/>
        <v>R1</v>
      </c>
    </row>
    <row r="133" spans="1:20" x14ac:dyDescent="0.25">
      <c r="A133" s="22" t="str">
        <f t="shared" si="22"/>
        <v>2. James Kling (DUC 1198)</v>
      </c>
      <c r="P133" s="24" t="s">
        <v>699</v>
      </c>
      <c r="Q133" t="str">
        <f>'Top 6 Pivot'!D101</f>
        <v>James Kling</v>
      </c>
      <c r="R133" t="str">
        <f>UPPER('Top 6 Pivot'!E101)</f>
        <v>DUCATI 1198</v>
      </c>
      <c r="S133" t="str">
        <f t="shared" si="11"/>
        <v>DUC</v>
      </c>
      <c r="T133" t="str">
        <f t="shared" si="12"/>
        <v>1198</v>
      </c>
    </row>
    <row r="134" spans="1:20" x14ac:dyDescent="0.25">
      <c r="A134" s="22" t="str">
        <f t="shared" si="22"/>
        <v>3. Christopher Jaech (TRI DAYTONA-675R)</v>
      </c>
      <c r="P134" s="24" t="s">
        <v>700</v>
      </c>
      <c r="Q134" t="str">
        <f>'Top 6 Pivot'!D102</f>
        <v>Christopher Jaech</v>
      </c>
      <c r="R134" t="str">
        <f>UPPER('Top 6 Pivot'!E102)</f>
        <v>TRIUMPH DAYTONA 675R</v>
      </c>
      <c r="S134" t="str">
        <f t="shared" ref="S134:S197" si="23">IFERROR(LEFT(LEFT(R134,FIND(" ",R134)),3),"")</f>
        <v>TRI</v>
      </c>
      <c r="T134" t="str">
        <f t="shared" ref="T134:T197" si="24">IFERROR(SUBSTITUTE(RIGHT(R134,(LEN(R134)-FIND(" ",R134)))," ","-"),"")</f>
        <v>DAYTONA-675R</v>
      </c>
    </row>
    <row r="135" spans="1:20" x14ac:dyDescent="0.25">
      <c r="A135" s="22" t="str">
        <f t="shared" si="22"/>
        <v>4. Kevin Madden (HON CBR-1000RR)</v>
      </c>
      <c r="P135" s="24" t="s">
        <v>701</v>
      </c>
      <c r="Q135" t="str">
        <f>'Top 6 Pivot'!D103</f>
        <v>Kevin Madden</v>
      </c>
      <c r="R135" t="str">
        <f>UPPER('Top 6 Pivot'!E103)</f>
        <v>HONDA CBR 1000RR</v>
      </c>
      <c r="S135" t="str">
        <f t="shared" si="23"/>
        <v>HON</v>
      </c>
      <c r="T135" t="str">
        <f t="shared" si="24"/>
        <v>CBR-1000RR</v>
      </c>
    </row>
    <row r="136" spans="1:20" x14ac:dyDescent="0.25">
      <c r="A136" s="22" t="str">
        <f t="shared" si="22"/>
        <v>5. Malachi roybal (YAM R1)</v>
      </c>
      <c r="P136" s="24" t="s">
        <v>702</v>
      </c>
      <c r="Q136" t="str">
        <f>'Top 6 Pivot'!D104</f>
        <v>Malachi roybal</v>
      </c>
      <c r="R136" t="str">
        <f>UPPER('Top 6 Pivot'!E104)</f>
        <v>YAMAHA R1</v>
      </c>
      <c r="S136" t="str">
        <f t="shared" si="23"/>
        <v>YAM</v>
      </c>
      <c r="T136" t="str">
        <f t="shared" si="24"/>
        <v>R1</v>
      </c>
    </row>
    <row r="137" spans="1:20" x14ac:dyDescent="0.25">
      <c r="A137" s="22" t="str">
        <f t="shared" si="22"/>
        <v>6. Lee McNutt (YAM R6)</v>
      </c>
      <c r="P137" s="24" t="s">
        <v>703</v>
      </c>
      <c r="Q137" t="str">
        <f>'Top 6 Pivot'!D105</f>
        <v>Lee McNutt</v>
      </c>
      <c r="R137" t="str">
        <f>UPPER('Top 6 Pivot'!E105)</f>
        <v>YAMAHA R6</v>
      </c>
      <c r="S137" t="str">
        <f t="shared" si="23"/>
        <v>YAM</v>
      </c>
      <c r="T137" t="str">
        <f t="shared" si="24"/>
        <v>R6</v>
      </c>
    </row>
    <row r="138" spans="1:20" x14ac:dyDescent="0.25">
      <c r="A138" s="21"/>
      <c r="S138" t="str">
        <f t="shared" si="23"/>
        <v/>
      </c>
      <c r="T138" t="str">
        <f t="shared" si="24"/>
        <v/>
      </c>
    </row>
    <row r="139" spans="1:20" x14ac:dyDescent="0.25">
      <c r="A139" s="22" t="s">
        <v>690</v>
      </c>
      <c r="S139" t="str">
        <f t="shared" si="23"/>
        <v/>
      </c>
      <c r="T139" t="str">
        <f t="shared" si="24"/>
        <v/>
      </c>
    </row>
    <row r="140" spans="1:20" x14ac:dyDescent="0.25">
      <c r="A140" s="22" t="str">
        <f t="shared" ref="A140:A145" si="25">P140&amp;Q140&amp;" ("&amp;S140&amp;" "&amp;T140&amp;")"</f>
        <v>1. Christopher Jaech (TRI DAYTONA-675R)</v>
      </c>
      <c r="P140" s="24" t="s">
        <v>698</v>
      </c>
      <c r="Q140" t="str">
        <f>'Top 6 Pivot'!D106</f>
        <v>Christopher Jaech</v>
      </c>
      <c r="R140" t="str">
        <f>UPPER('Top 6 Pivot'!E106)</f>
        <v>TRIUMPH DAYTONA 675R</v>
      </c>
      <c r="S140" t="str">
        <f t="shared" si="23"/>
        <v>TRI</v>
      </c>
      <c r="T140" t="str">
        <f t="shared" si="24"/>
        <v>DAYTONA-675R</v>
      </c>
    </row>
    <row r="141" spans="1:20" x14ac:dyDescent="0.25">
      <c r="A141" s="22" t="str">
        <f t="shared" si="25"/>
        <v>2. Zach Austin (TRI DAYTONA-675R)</v>
      </c>
      <c r="P141" s="24" t="s">
        <v>699</v>
      </c>
      <c r="Q141" t="str">
        <f>'Top 6 Pivot'!D107</f>
        <v>Zach Austin</v>
      </c>
      <c r="R141" t="str">
        <f>UPPER('Top 6 Pivot'!E107)</f>
        <v>TRIUMPH DAYTONA 675R</v>
      </c>
      <c r="S141" t="str">
        <f t="shared" si="23"/>
        <v>TRI</v>
      </c>
      <c r="T141" t="str">
        <f t="shared" si="24"/>
        <v>DAYTONA-675R</v>
      </c>
    </row>
    <row r="142" spans="1:20" x14ac:dyDescent="0.25">
      <c r="A142" s="22" t="str">
        <f t="shared" si="25"/>
        <v>3. Belisario Arango (KAW ZX6R)</v>
      </c>
      <c r="P142" s="24" t="s">
        <v>700</v>
      </c>
      <c r="Q142" t="str">
        <f>'Top 6 Pivot'!D108</f>
        <v>Belisario Arango</v>
      </c>
      <c r="R142" t="str">
        <f>UPPER('Top 6 Pivot'!E108)</f>
        <v>KAWASAKI ZX6R</v>
      </c>
      <c r="S142" t="str">
        <f t="shared" si="23"/>
        <v>KAW</v>
      </c>
      <c r="T142" t="str">
        <f t="shared" si="24"/>
        <v>ZX6R</v>
      </c>
    </row>
    <row r="143" spans="1:20" x14ac:dyDescent="0.25">
      <c r="A143" s="22" t="str">
        <f t="shared" si="25"/>
        <v>4. Max Tseng (YAM R6)</v>
      </c>
      <c r="P143" s="24" t="s">
        <v>701</v>
      </c>
      <c r="Q143" t="str">
        <f>'Top 6 Pivot'!D109</f>
        <v>Max Tseng</v>
      </c>
      <c r="R143" t="str">
        <f>UPPER('Top 6 Pivot'!E109)</f>
        <v>YAMAHA R6</v>
      </c>
      <c r="S143" t="str">
        <f t="shared" si="23"/>
        <v>YAM</v>
      </c>
      <c r="T143" t="str">
        <f t="shared" si="24"/>
        <v>R6</v>
      </c>
    </row>
    <row r="144" spans="1:20" x14ac:dyDescent="0.25">
      <c r="A144" s="22" t="str">
        <f t="shared" si="25"/>
        <v>5. Nicholas Schmit (SUZ GSXR-600)</v>
      </c>
      <c r="P144" s="24" t="s">
        <v>702</v>
      </c>
      <c r="Q144" t="str">
        <f>'Top 6 Pivot'!D110</f>
        <v>Nicholas Schmit</v>
      </c>
      <c r="R144" t="str">
        <f>UPPER('Top 6 Pivot'!E110)</f>
        <v>SUZUKI GSXR 600</v>
      </c>
      <c r="S144" t="str">
        <f t="shared" si="23"/>
        <v>SUZ</v>
      </c>
      <c r="T144" t="str">
        <f t="shared" si="24"/>
        <v>GSXR-600</v>
      </c>
    </row>
    <row r="145" spans="1:20" x14ac:dyDescent="0.25">
      <c r="A145" s="22" t="str">
        <f t="shared" si="25"/>
        <v>6. Bill Davis (BMW S1000RR)</v>
      </c>
      <c r="P145" s="24" t="s">
        <v>703</v>
      </c>
      <c r="Q145" t="str">
        <f>'Top 6 Pivot'!D111</f>
        <v>Bill Davis</v>
      </c>
      <c r="R145" t="str">
        <f>UPPER('Top 6 Pivot'!E111)</f>
        <v>BMW S1000RR</v>
      </c>
      <c r="S145" t="str">
        <f t="shared" si="23"/>
        <v>BMW</v>
      </c>
      <c r="T145" t="str">
        <f t="shared" si="24"/>
        <v>S1000RR</v>
      </c>
    </row>
    <row r="146" spans="1:20" x14ac:dyDescent="0.25">
      <c r="A146" s="21"/>
      <c r="S146" t="str">
        <f t="shared" si="23"/>
        <v/>
      </c>
      <c r="T146" t="str">
        <f t="shared" si="24"/>
        <v/>
      </c>
    </row>
    <row r="147" spans="1:20" x14ac:dyDescent="0.25">
      <c r="A147" s="22" t="s">
        <v>691</v>
      </c>
      <c r="S147" t="str">
        <f t="shared" si="23"/>
        <v/>
      </c>
      <c r="T147" t="str">
        <f t="shared" si="24"/>
        <v/>
      </c>
    </row>
    <row r="148" spans="1:20" x14ac:dyDescent="0.25">
      <c r="A148" s="22" t="str">
        <f t="shared" ref="A148:A153" si="26">P148&amp;Q148&amp;" ("&amp;S148&amp;" "&amp;T148&amp;")"</f>
        <v>1. David Thomas (BMW S1000RR)</v>
      </c>
      <c r="P148" s="24" t="s">
        <v>698</v>
      </c>
      <c r="Q148" t="str">
        <f>'Top 6 Pivot'!D112</f>
        <v>David Thomas</v>
      </c>
      <c r="R148" t="str">
        <f>UPPER('Top 6 Pivot'!E112)</f>
        <v>BMW S1000RR</v>
      </c>
      <c r="S148" t="str">
        <f t="shared" si="23"/>
        <v>BMW</v>
      </c>
      <c r="T148" t="str">
        <f t="shared" si="24"/>
        <v>S1000RR</v>
      </c>
    </row>
    <row r="149" spans="1:20" x14ac:dyDescent="0.25">
      <c r="A149" s="22" t="str">
        <f t="shared" si="26"/>
        <v>2. Duncan Biles (YAM YZF-R1)</v>
      </c>
      <c r="P149" s="24" t="s">
        <v>699</v>
      </c>
      <c r="Q149" t="str">
        <f>'Top 6 Pivot'!D113</f>
        <v>Duncan Biles</v>
      </c>
      <c r="R149" t="str">
        <f>UPPER('Top 6 Pivot'!E113)</f>
        <v>YAMAHA YZF R1</v>
      </c>
      <c r="S149" t="str">
        <f t="shared" si="23"/>
        <v>YAM</v>
      </c>
      <c r="T149" t="str">
        <f t="shared" si="24"/>
        <v>YZF-R1</v>
      </c>
    </row>
    <row r="150" spans="1:20" x14ac:dyDescent="0.25">
      <c r="A150" s="22" t="str">
        <f t="shared" si="26"/>
        <v>3. Genaro Lopez (BMW S1000RR)</v>
      </c>
      <c r="P150" s="24" t="s">
        <v>700</v>
      </c>
      <c r="Q150" t="str">
        <f>'Top 6 Pivot'!D114</f>
        <v>Genaro Lopez</v>
      </c>
      <c r="R150" t="str">
        <f>UPPER('Top 6 Pivot'!E114)</f>
        <v>BMW S1000RR</v>
      </c>
      <c r="S150" t="str">
        <f t="shared" si="23"/>
        <v>BMW</v>
      </c>
      <c r="T150" t="str">
        <f t="shared" si="24"/>
        <v>S1000RR</v>
      </c>
    </row>
    <row r="151" spans="1:20" x14ac:dyDescent="0.25">
      <c r="A151" s="22" t="str">
        <f t="shared" si="26"/>
        <v>4. James Peterec (SUZ GSX-R-1000R)</v>
      </c>
      <c r="P151" s="24" t="s">
        <v>701</v>
      </c>
      <c r="Q151" t="str">
        <f>'Top 6 Pivot'!D115</f>
        <v>James Peterec</v>
      </c>
      <c r="R151" t="str">
        <f>UPPER('Top 6 Pivot'!E115)</f>
        <v>SUZUKI GSX-R 1000R</v>
      </c>
      <c r="S151" t="str">
        <f t="shared" si="23"/>
        <v>SUZ</v>
      </c>
      <c r="T151" t="str">
        <f t="shared" si="24"/>
        <v>GSX-R-1000R</v>
      </c>
    </row>
    <row r="152" spans="1:20" x14ac:dyDescent="0.25">
      <c r="A152" s="22" t="str">
        <f t="shared" si="26"/>
        <v>5. Spencer Kruger (YAM R1)</v>
      </c>
      <c r="P152" s="24" t="s">
        <v>702</v>
      </c>
      <c r="Q152" t="str">
        <f>'Top 6 Pivot'!D116</f>
        <v>Spencer Kruger</v>
      </c>
      <c r="R152" t="str">
        <f>UPPER('Top 6 Pivot'!E116)</f>
        <v>YAMAHA R1</v>
      </c>
      <c r="S152" t="str">
        <f t="shared" si="23"/>
        <v>YAM</v>
      </c>
      <c r="T152" t="str">
        <f t="shared" si="24"/>
        <v>R1</v>
      </c>
    </row>
    <row r="153" spans="1:20" x14ac:dyDescent="0.25">
      <c r="A153" s="22" t="str">
        <f t="shared" si="26"/>
        <v>6. Genaro Lopez (BMW S1000RR)</v>
      </c>
      <c r="P153" s="24" t="s">
        <v>703</v>
      </c>
      <c r="Q153" t="str">
        <f>'Top 6 Pivot'!D117</f>
        <v>Genaro Lopez</v>
      </c>
      <c r="R153" t="str">
        <f>UPPER('Top 6 Pivot'!E117)</f>
        <v>BMW S1000RR</v>
      </c>
      <c r="S153" t="str">
        <f t="shared" si="23"/>
        <v>BMW</v>
      </c>
      <c r="T153" t="str">
        <f t="shared" si="24"/>
        <v>S1000RR</v>
      </c>
    </row>
    <row r="154" spans="1:20" x14ac:dyDescent="0.25">
      <c r="A154" s="21"/>
      <c r="S154" t="str">
        <f t="shared" si="23"/>
        <v/>
      </c>
      <c r="T154" t="str">
        <f t="shared" si="24"/>
        <v/>
      </c>
    </row>
    <row r="155" spans="1:20" x14ac:dyDescent="0.25">
      <c r="A155" s="22" t="s">
        <v>692</v>
      </c>
      <c r="S155" t="str">
        <f t="shared" si="23"/>
        <v/>
      </c>
      <c r="T155" t="str">
        <f t="shared" si="24"/>
        <v/>
      </c>
    </row>
    <row r="156" spans="1:20" x14ac:dyDescent="0.25">
      <c r="A156" s="22" t="str">
        <f t="shared" ref="A156:A161" si="27">P156&amp;Q156&amp;" ("&amp;S156&amp;" "&amp;T156&amp;")"</f>
        <v>1. Bill Davis (BMW S1000RR)</v>
      </c>
      <c r="P156" s="24" t="s">
        <v>698</v>
      </c>
      <c r="Q156" t="str">
        <f>'Top 6 Pivot'!D118</f>
        <v>Bill Davis</v>
      </c>
      <c r="R156" t="str">
        <f>UPPER('Top 6 Pivot'!E118)</f>
        <v>BMW S1000RR</v>
      </c>
      <c r="S156" t="str">
        <f t="shared" si="23"/>
        <v>BMW</v>
      </c>
      <c r="T156" t="str">
        <f t="shared" si="24"/>
        <v>S1000RR</v>
      </c>
    </row>
    <row r="157" spans="1:20" x14ac:dyDescent="0.25">
      <c r="A157" s="22" t="str">
        <f t="shared" si="27"/>
        <v>2. David Thomas (BMW S1000RR)</v>
      </c>
      <c r="P157" s="24" t="s">
        <v>699</v>
      </c>
      <c r="Q157" t="str">
        <f>'Top 6 Pivot'!D119</f>
        <v>David Thomas</v>
      </c>
      <c r="R157" t="str">
        <f>UPPER('Top 6 Pivot'!E119)</f>
        <v>BMW S1000RR</v>
      </c>
      <c r="S157" t="str">
        <f t="shared" si="23"/>
        <v>BMW</v>
      </c>
      <c r="T157" t="str">
        <f t="shared" si="24"/>
        <v>S1000RR</v>
      </c>
    </row>
    <row r="158" spans="1:20" x14ac:dyDescent="0.25">
      <c r="A158" s="22" t="str">
        <f t="shared" si="27"/>
        <v>3. Steven Marco (YAM R1)</v>
      </c>
      <c r="P158" s="24" t="s">
        <v>700</v>
      </c>
      <c r="Q158" t="str">
        <f>'Top 6 Pivot'!D120</f>
        <v>Steven Marco</v>
      </c>
      <c r="R158" t="str">
        <f>UPPER('Top 6 Pivot'!E120)</f>
        <v>YAMAHA R1</v>
      </c>
      <c r="S158" t="str">
        <f t="shared" si="23"/>
        <v>YAM</v>
      </c>
      <c r="T158" t="str">
        <f t="shared" si="24"/>
        <v>R1</v>
      </c>
    </row>
    <row r="159" spans="1:20" x14ac:dyDescent="0.25">
      <c r="A159" s="22" t="str">
        <f t="shared" si="27"/>
        <v>4. James Peterec (SUZ GSX-R-1000R)</v>
      </c>
      <c r="P159" s="24" t="s">
        <v>701</v>
      </c>
      <c r="Q159" t="str">
        <f>'Top 6 Pivot'!D121</f>
        <v>James Peterec</v>
      </c>
      <c r="R159" t="str">
        <f>UPPER('Top 6 Pivot'!E121)</f>
        <v>SUZUKI GSX-R 1000R</v>
      </c>
      <c r="S159" t="str">
        <f t="shared" si="23"/>
        <v>SUZ</v>
      </c>
      <c r="T159" t="str">
        <f t="shared" si="24"/>
        <v>GSX-R-1000R</v>
      </c>
    </row>
    <row r="160" spans="1:20" x14ac:dyDescent="0.25">
      <c r="A160" s="22" t="str">
        <f t="shared" si="27"/>
        <v>5. Jesse Carter (SUZ GSXR-750)</v>
      </c>
      <c r="P160" s="24" t="s">
        <v>702</v>
      </c>
      <c r="Q160" t="str">
        <f>'Top 6 Pivot'!D122</f>
        <v>Jesse Carter</v>
      </c>
      <c r="R160" t="str">
        <f>UPPER('Top 6 Pivot'!E122)</f>
        <v>SUZUKI GSXR 750</v>
      </c>
      <c r="S160" t="str">
        <f t="shared" si="23"/>
        <v>SUZ</v>
      </c>
      <c r="T160" t="str">
        <f t="shared" si="24"/>
        <v>GSXR-750</v>
      </c>
    </row>
    <row r="161" spans="1:20" x14ac:dyDescent="0.25">
      <c r="A161" s="22" t="str">
        <f t="shared" si="27"/>
        <v>6. James Kling (DUC 1198)</v>
      </c>
      <c r="P161" s="24" t="s">
        <v>703</v>
      </c>
      <c r="Q161" t="str">
        <f>'Top 6 Pivot'!D123</f>
        <v>James Kling</v>
      </c>
      <c r="R161" t="str">
        <f>UPPER('Top 6 Pivot'!E123)</f>
        <v>DUCATI 1198</v>
      </c>
      <c r="S161" t="str">
        <f t="shared" si="23"/>
        <v>DUC</v>
      </c>
      <c r="T161" t="str">
        <f t="shared" si="24"/>
        <v>1198</v>
      </c>
    </row>
    <row r="162" spans="1:20" x14ac:dyDescent="0.25">
      <c r="A162" s="21"/>
      <c r="S162" t="str">
        <f t="shared" si="23"/>
        <v/>
      </c>
      <c r="T162" t="str">
        <f t="shared" si="24"/>
        <v/>
      </c>
    </row>
    <row r="163" spans="1:20" x14ac:dyDescent="0.25">
      <c r="A163" s="22" t="s">
        <v>693</v>
      </c>
      <c r="S163" t="str">
        <f t="shared" si="23"/>
        <v/>
      </c>
      <c r="T163" t="str">
        <f t="shared" si="24"/>
        <v/>
      </c>
    </row>
    <row r="164" spans="1:20" x14ac:dyDescent="0.25">
      <c r="A164" s="22" t="str">
        <f t="shared" ref="A164:A169" si="28">P164&amp;Q164&amp;" ("&amp;S164&amp;" "&amp;T164&amp;")"</f>
        <v>1. Brian Larrabure (PIE X60)</v>
      </c>
      <c r="P164" s="24" t="s">
        <v>698</v>
      </c>
      <c r="Q164" t="str">
        <f>'Top 6 Pivot'!D124</f>
        <v>Brian Larrabure</v>
      </c>
      <c r="R164" t="str">
        <f>UPPER('Top 6 Pivot'!E124)</f>
        <v>PIEROBON X60</v>
      </c>
      <c r="S164" t="str">
        <f t="shared" si="23"/>
        <v>PIE</v>
      </c>
      <c r="T164" t="str">
        <f t="shared" si="24"/>
        <v>X60</v>
      </c>
    </row>
    <row r="165" spans="1:20" x14ac:dyDescent="0.25">
      <c r="A165" s="22" t="str">
        <f t="shared" si="28"/>
        <v>2. Donald Rothfuss (DUC 848-EVO)</v>
      </c>
      <c r="P165" s="24" t="s">
        <v>699</v>
      </c>
      <c r="Q165" t="str">
        <f>'Top 6 Pivot'!D125</f>
        <v>Donald Rothfuss</v>
      </c>
      <c r="R165" t="str">
        <f>UPPER('Top 6 Pivot'!E125)</f>
        <v>DUCATI 848 EVO</v>
      </c>
      <c r="S165" t="str">
        <f t="shared" si="23"/>
        <v>DUC</v>
      </c>
      <c r="T165" t="str">
        <f t="shared" si="24"/>
        <v>848-EVO</v>
      </c>
    </row>
    <row r="166" spans="1:20" x14ac:dyDescent="0.25">
      <c r="A166" s="22" t="str">
        <f t="shared" si="28"/>
        <v>3. Raymond Clark (SUZ SV650)</v>
      </c>
      <c r="P166" s="24" t="s">
        <v>700</v>
      </c>
      <c r="Q166" t="str">
        <f>'Top 6 Pivot'!D126</f>
        <v>Raymond Clark</v>
      </c>
      <c r="R166" t="str">
        <f>UPPER('Top 6 Pivot'!E126)</f>
        <v>SUZUKI SV650</v>
      </c>
      <c r="S166" t="str">
        <f t="shared" si="23"/>
        <v>SUZ</v>
      </c>
      <c r="T166" t="str">
        <f t="shared" si="24"/>
        <v>SV650</v>
      </c>
    </row>
    <row r="167" spans="1:20" x14ac:dyDescent="0.25">
      <c r="A167" s="22" t="str">
        <f t="shared" si="28"/>
        <v>4. Christopher De La Torre (SUZ SV650)</v>
      </c>
      <c r="P167" s="24" t="s">
        <v>701</v>
      </c>
      <c r="Q167" t="str">
        <f>'Top 6 Pivot'!D127</f>
        <v>Christopher De La Torre</v>
      </c>
      <c r="R167" t="str">
        <f>UPPER('Top 6 Pivot'!E127)</f>
        <v>SUZUKI SV650</v>
      </c>
      <c r="S167" t="str">
        <f t="shared" si="23"/>
        <v>SUZ</v>
      </c>
      <c r="T167" t="str">
        <f t="shared" si="24"/>
        <v>SV650</v>
      </c>
    </row>
    <row r="168" spans="1:20" x14ac:dyDescent="0.25">
      <c r="A168" s="22" t="str">
        <f t="shared" si="28"/>
        <v>5. Mark Taylor (KAW NINJA-400)</v>
      </c>
      <c r="P168" s="24" t="s">
        <v>702</v>
      </c>
      <c r="Q168" t="str">
        <f>'Top 6 Pivot'!D128</f>
        <v>Mark Taylor</v>
      </c>
      <c r="R168" t="str">
        <f>UPPER('Top 6 Pivot'!E128)</f>
        <v>KAWASAKI NINJA 400</v>
      </c>
      <c r="S168" t="str">
        <f t="shared" si="23"/>
        <v>KAW</v>
      </c>
      <c r="T168" t="str">
        <f t="shared" si="24"/>
        <v>NINJA-400</v>
      </c>
    </row>
    <row r="169" spans="1:20" x14ac:dyDescent="0.25">
      <c r="A169" s="22" t="str">
        <f t="shared" si="28"/>
        <v>6.  ( )</v>
      </c>
      <c r="P169" s="24" t="s">
        <v>703</v>
      </c>
      <c r="Q169" s="25"/>
      <c r="R169" s="25"/>
      <c r="S169" t="str">
        <f t="shared" si="23"/>
        <v/>
      </c>
      <c r="T169" t="str">
        <f t="shared" si="24"/>
        <v/>
      </c>
    </row>
    <row r="170" spans="1:20" x14ac:dyDescent="0.25">
      <c r="A170" s="21"/>
      <c r="S170" t="str">
        <f t="shared" si="23"/>
        <v/>
      </c>
      <c r="T170" t="str">
        <f t="shared" si="24"/>
        <v/>
      </c>
    </row>
    <row r="171" spans="1:20" x14ac:dyDescent="0.25">
      <c r="A171" s="22" t="s">
        <v>694</v>
      </c>
      <c r="S171" t="str">
        <f t="shared" si="23"/>
        <v/>
      </c>
      <c r="T171" t="str">
        <f t="shared" si="24"/>
        <v/>
      </c>
    </row>
    <row r="172" spans="1:20" x14ac:dyDescent="0.25">
      <c r="A172" s="22" t="str">
        <f t="shared" ref="A172:A177" si="29">P172&amp;Q172&amp;" ("&amp;S172&amp;" "&amp;T172&amp;")"</f>
        <v>1. David Purcell (Kaw Ninja-EX400)</v>
      </c>
      <c r="P172" s="24" t="s">
        <v>698</v>
      </c>
      <c r="Q172" t="str">
        <f>'Top 6 Pivot'!D129</f>
        <v>David Purcell</v>
      </c>
      <c r="R172" t="str">
        <f>'Top 6 Pivot'!E129</f>
        <v>Kawasaki Ninja EX400</v>
      </c>
      <c r="S172" t="str">
        <f t="shared" si="23"/>
        <v>Kaw</v>
      </c>
      <c r="T172" t="str">
        <f t="shared" si="24"/>
        <v>Ninja-EX400</v>
      </c>
    </row>
    <row r="173" spans="1:20" x14ac:dyDescent="0.25">
      <c r="A173" s="22" t="str">
        <f t="shared" si="29"/>
        <v>2. Jordan Wolfgramm (Kaw Ninja-300)</v>
      </c>
      <c r="P173" s="24" t="s">
        <v>699</v>
      </c>
      <c r="Q173" t="str">
        <f>'Top 6 Pivot'!D130</f>
        <v>Jordan Wolfgramm</v>
      </c>
      <c r="R173" t="str">
        <f>'Top 6 Pivot'!E130</f>
        <v>Kawasaki Ninja 300</v>
      </c>
      <c r="S173" t="str">
        <f t="shared" si="23"/>
        <v>Kaw</v>
      </c>
      <c r="T173" t="str">
        <f t="shared" si="24"/>
        <v>Ninja-300</v>
      </c>
    </row>
    <row r="174" spans="1:20" x14ac:dyDescent="0.25">
      <c r="A174" s="22" t="str">
        <f t="shared" si="29"/>
        <v>3. Phil O'Bryan (Kaw Ninja-300)</v>
      </c>
      <c r="P174" s="24" t="s">
        <v>700</v>
      </c>
      <c r="Q174" t="str">
        <f>'Top 6 Pivot'!D131</f>
        <v>Phil O'Bryan</v>
      </c>
      <c r="R174" t="str">
        <f>'Top 6 Pivot'!E131</f>
        <v>Kawasaki Ninja 300</v>
      </c>
      <c r="S174" t="str">
        <f t="shared" si="23"/>
        <v>Kaw</v>
      </c>
      <c r="T174" t="str">
        <f t="shared" si="24"/>
        <v>Ninja-300</v>
      </c>
    </row>
    <row r="175" spans="1:20" x14ac:dyDescent="0.25">
      <c r="A175" s="22" t="str">
        <f t="shared" si="29"/>
        <v>4. Bill Davis (BMW S1000rr)</v>
      </c>
      <c r="P175" s="24" t="s">
        <v>701</v>
      </c>
      <c r="Q175" t="str">
        <f>'Top 6 Pivot'!D132</f>
        <v>Bill Davis</v>
      </c>
      <c r="R175" t="str">
        <f>'Top 6 Pivot'!E132</f>
        <v>BMW S1000rr</v>
      </c>
      <c r="S175" t="str">
        <f t="shared" si="23"/>
        <v>BMW</v>
      </c>
      <c r="T175" t="str">
        <f t="shared" si="24"/>
        <v>S1000rr</v>
      </c>
    </row>
    <row r="176" spans="1:20" x14ac:dyDescent="0.25">
      <c r="A176" s="22" t="str">
        <f t="shared" si="29"/>
        <v>5.  ( )</v>
      </c>
      <c r="P176" s="24" t="s">
        <v>702</v>
      </c>
      <c r="Q176" s="25"/>
      <c r="R176" s="25"/>
      <c r="S176" s="25"/>
      <c r="T176" s="25"/>
    </row>
    <row r="177" spans="1:20" x14ac:dyDescent="0.25">
      <c r="A177" s="22" t="str">
        <f t="shared" si="29"/>
        <v>6.  ( )</v>
      </c>
      <c r="P177" s="24" t="s">
        <v>703</v>
      </c>
      <c r="Q177" s="25"/>
      <c r="R177" s="25"/>
      <c r="S177" s="25"/>
      <c r="T177" s="25"/>
    </row>
    <row r="178" spans="1:20" x14ac:dyDescent="0.25">
      <c r="A178" s="22"/>
      <c r="P178" s="24"/>
      <c r="S178" t="str">
        <f t="shared" si="23"/>
        <v/>
      </c>
      <c r="T178" t="str">
        <f t="shared" si="24"/>
        <v/>
      </c>
    </row>
    <row r="179" spans="1:20" x14ac:dyDescent="0.25">
      <c r="A179" s="22" t="s">
        <v>695</v>
      </c>
      <c r="S179" t="str">
        <f t="shared" si="23"/>
        <v/>
      </c>
      <c r="T179" t="str">
        <f t="shared" si="24"/>
        <v/>
      </c>
    </row>
    <row r="180" spans="1:20" x14ac:dyDescent="0.25">
      <c r="A180" s="22" t="str">
        <f t="shared" ref="A180:A185" si="30">P180&amp;Q180&amp;" ("&amp;S180&amp;" "&amp;T180&amp;")"</f>
        <v>1. Sam Arquit (Suz GSXR-750)</v>
      </c>
      <c r="P180" s="24" t="s">
        <v>698</v>
      </c>
      <c r="Q180" s="37" t="s">
        <v>719</v>
      </c>
      <c r="R180" s="37" t="s">
        <v>720</v>
      </c>
      <c r="S180" t="str">
        <f t="shared" si="23"/>
        <v>Suz</v>
      </c>
      <c r="T180" t="str">
        <f t="shared" si="24"/>
        <v>GSXR-750</v>
      </c>
    </row>
    <row r="181" spans="1:20" x14ac:dyDescent="0.25">
      <c r="A181" s="22" t="str">
        <f t="shared" si="30"/>
        <v>2. Richard Findlay (Kaw ZX-10)</v>
      </c>
      <c r="P181" s="24" t="s">
        <v>699</v>
      </c>
      <c r="Q181" s="37" t="s">
        <v>744</v>
      </c>
      <c r="R181" s="31" t="s">
        <v>746</v>
      </c>
      <c r="S181" t="str">
        <f t="shared" si="23"/>
        <v>Kaw</v>
      </c>
      <c r="T181" t="str">
        <f t="shared" si="24"/>
        <v>ZX-10</v>
      </c>
    </row>
    <row r="182" spans="1:20" x14ac:dyDescent="0.25">
      <c r="A182" s="22" t="str">
        <f t="shared" si="30"/>
        <v>3. Kirk Doyle (Kaw ZX-6)</v>
      </c>
      <c r="P182" s="24" t="s">
        <v>700</v>
      </c>
      <c r="Q182" s="37" t="s">
        <v>200</v>
      </c>
      <c r="R182" s="37" t="s">
        <v>243</v>
      </c>
      <c r="S182" t="str">
        <f t="shared" si="23"/>
        <v>Kaw</v>
      </c>
      <c r="T182" t="str">
        <f t="shared" si="24"/>
        <v>ZX-6</v>
      </c>
    </row>
    <row r="183" spans="1:20" x14ac:dyDescent="0.25">
      <c r="A183" s="22" t="str">
        <f t="shared" si="30"/>
        <v>4. Miguel Alamillo (Suz GSX-R-600)</v>
      </c>
      <c r="P183" s="24" t="s">
        <v>701</v>
      </c>
      <c r="Q183" s="37" t="s">
        <v>106</v>
      </c>
      <c r="R183" s="37" t="s">
        <v>86</v>
      </c>
      <c r="S183" t="str">
        <f t="shared" si="23"/>
        <v>Suz</v>
      </c>
      <c r="T183" t="str">
        <f t="shared" si="24"/>
        <v>GSX-R-600</v>
      </c>
    </row>
    <row r="184" spans="1:20" x14ac:dyDescent="0.25">
      <c r="A184" s="22" t="str">
        <f t="shared" si="30"/>
        <v>5. Russell Carpenter (Yam R6)</v>
      </c>
      <c r="P184" s="24" t="s">
        <v>702</v>
      </c>
      <c r="Q184" s="37" t="s">
        <v>139</v>
      </c>
      <c r="R184" s="37" t="s">
        <v>15</v>
      </c>
      <c r="S184" t="str">
        <f t="shared" si="23"/>
        <v>Yam</v>
      </c>
      <c r="T184" t="str">
        <f t="shared" si="24"/>
        <v>R6</v>
      </c>
    </row>
    <row r="185" spans="1:20" x14ac:dyDescent="0.25">
      <c r="A185" s="22" t="str">
        <f t="shared" si="30"/>
        <v>6. Nick Neven (Hon Cbr600rr)</v>
      </c>
      <c r="P185" s="24" t="s">
        <v>703</v>
      </c>
      <c r="Q185" s="37" t="s">
        <v>896</v>
      </c>
      <c r="R185" s="31" t="s">
        <v>898</v>
      </c>
      <c r="S185" t="str">
        <f t="shared" si="23"/>
        <v>Hon</v>
      </c>
      <c r="T185" t="str">
        <f t="shared" si="24"/>
        <v>Cbr600rr</v>
      </c>
    </row>
    <row r="186" spans="1:20" x14ac:dyDescent="0.25">
      <c r="A186" s="21"/>
      <c r="S186" t="str">
        <f t="shared" si="23"/>
        <v/>
      </c>
      <c r="T186" t="str">
        <f t="shared" si="24"/>
        <v/>
      </c>
    </row>
    <row r="187" spans="1:20" x14ac:dyDescent="0.25">
      <c r="A187" s="22" t="s">
        <v>696</v>
      </c>
      <c r="S187" t="str">
        <f t="shared" si="23"/>
        <v/>
      </c>
      <c r="T187" t="str">
        <f t="shared" si="24"/>
        <v/>
      </c>
    </row>
    <row r="188" spans="1:20" x14ac:dyDescent="0.25">
      <c r="A188" s="22" t="str">
        <f t="shared" ref="A188:A193" si="31">P188&amp;Q188&amp;" ("&amp;S188&amp;" "&amp;T188&amp;")"</f>
        <v>1. Genaro Lopez (BMW S1000RR)</v>
      </c>
      <c r="P188" s="24" t="s">
        <v>698</v>
      </c>
      <c r="Q188" t="str">
        <f>'Top 6 Pivot'!D133</f>
        <v>Genaro Lopez</v>
      </c>
      <c r="R188" t="str">
        <f>UPPER('Top 6 Pivot'!E133)</f>
        <v>BMW S1000RR</v>
      </c>
      <c r="S188" t="str">
        <f t="shared" si="23"/>
        <v>BMW</v>
      </c>
      <c r="T188" t="str">
        <f t="shared" si="24"/>
        <v>S1000RR</v>
      </c>
    </row>
    <row r="189" spans="1:20" x14ac:dyDescent="0.25">
      <c r="A189" s="22" t="str">
        <f t="shared" si="31"/>
        <v>2. James Peterec (SUZ GSX-R-1000R)</v>
      </c>
      <c r="P189" s="24" t="s">
        <v>699</v>
      </c>
      <c r="Q189" t="str">
        <f>'Top 6 Pivot'!D134</f>
        <v>James Peterec</v>
      </c>
      <c r="R189" t="str">
        <f>UPPER('Top 6 Pivot'!E134)</f>
        <v>SUZUKI GSX-R 1000R</v>
      </c>
      <c r="S189" t="str">
        <f t="shared" si="23"/>
        <v>SUZ</v>
      </c>
      <c r="T189" t="str">
        <f t="shared" si="24"/>
        <v>GSX-R-1000R</v>
      </c>
    </row>
    <row r="190" spans="1:20" x14ac:dyDescent="0.25">
      <c r="A190" s="22" t="str">
        <f t="shared" si="31"/>
        <v>3. William Russell (KAW ZX10R)</v>
      </c>
      <c r="P190" s="24" t="s">
        <v>700</v>
      </c>
      <c r="Q190" t="str">
        <f>'Top 6 Pivot'!D135</f>
        <v>William Russell</v>
      </c>
      <c r="R190" t="str">
        <f>UPPER('Top 6 Pivot'!E135)</f>
        <v>KAWASAKI ZX10R</v>
      </c>
      <c r="S190" t="str">
        <f t="shared" si="23"/>
        <v>KAW</v>
      </c>
      <c r="T190" t="str">
        <f t="shared" si="24"/>
        <v>ZX10R</v>
      </c>
    </row>
    <row r="191" spans="1:20" x14ac:dyDescent="0.25">
      <c r="A191" s="22" t="str">
        <f t="shared" si="31"/>
        <v>4. Jesse Carter (SUZ GSXR-750)</v>
      </c>
      <c r="P191" s="24" t="s">
        <v>701</v>
      </c>
      <c r="Q191" t="str">
        <f>'Top 6 Pivot'!D136</f>
        <v>Jesse Carter</v>
      </c>
      <c r="R191" t="str">
        <f>UPPER('Top 6 Pivot'!E136)</f>
        <v>SUZUKI GSXR 750</v>
      </c>
      <c r="S191" t="str">
        <f t="shared" si="23"/>
        <v>SUZ</v>
      </c>
      <c r="T191" t="str">
        <f t="shared" si="24"/>
        <v>GSXR-750</v>
      </c>
    </row>
    <row r="192" spans="1:20" x14ac:dyDescent="0.25">
      <c r="A192" s="22" t="str">
        <f t="shared" si="31"/>
        <v>5. Jason Johnson (KAW ZX10R)</v>
      </c>
      <c r="P192" s="24" t="s">
        <v>702</v>
      </c>
      <c r="Q192" t="str">
        <f>'Top 6 Pivot'!D137</f>
        <v>Jason Johnson</v>
      </c>
      <c r="R192" t="str">
        <f>UPPER('Top 6 Pivot'!E137)</f>
        <v>KAWASAKI ZX10R</v>
      </c>
      <c r="S192" t="str">
        <f t="shared" si="23"/>
        <v>KAW</v>
      </c>
      <c r="T192" t="str">
        <f t="shared" si="24"/>
        <v>ZX10R</v>
      </c>
    </row>
    <row r="193" spans="1:20" x14ac:dyDescent="0.25">
      <c r="A193" s="22" t="str">
        <f t="shared" si="31"/>
        <v>6. Victor Arias (HON CBR1000RR-SP)</v>
      </c>
      <c r="P193" s="24" t="s">
        <v>703</v>
      </c>
      <c r="Q193" t="str">
        <f>'Top 6 Pivot'!D138</f>
        <v>Victor Arias</v>
      </c>
      <c r="R193" t="str">
        <f>UPPER('Top 6 Pivot'!E138)</f>
        <v>HONDA CBR1000RR SP</v>
      </c>
      <c r="S193" t="str">
        <f t="shared" si="23"/>
        <v>HON</v>
      </c>
      <c r="T193" t="str">
        <f t="shared" si="24"/>
        <v>CBR1000RR-SP</v>
      </c>
    </row>
    <row r="194" spans="1:20" x14ac:dyDescent="0.25">
      <c r="A194" s="21"/>
      <c r="S194" t="str">
        <f t="shared" si="23"/>
        <v/>
      </c>
      <c r="T194" t="str">
        <f t="shared" si="24"/>
        <v/>
      </c>
    </row>
    <row r="195" spans="1:20" x14ac:dyDescent="0.25">
      <c r="A195" s="22" t="s">
        <v>697</v>
      </c>
      <c r="S195" t="str">
        <f t="shared" si="23"/>
        <v/>
      </c>
      <c r="T195" t="str">
        <f t="shared" si="24"/>
        <v/>
      </c>
    </row>
    <row r="196" spans="1:20" x14ac:dyDescent="0.25">
      <c r="A196" s="22" t="str">
        <f t="shared" ref="A196:A201" si="32">P196&amp;Q196&amp;" ("&amp;S196&amp;" "&amp;T196&amp;")"</f>
        <v>1. Cole Phillips (YAM FZ8)</v>
      </c>
      <c r="P196" s="24" t="s">
        <v>698</v>
      </c>
      <c r="Q196" t="str">
        <f>'Top 6 Pivot'!D139</f>
        <v>Cole Phillips</v>
      </c>
      <c r="R196" t="str">
        <f>UPPER('Top 6 Pivot'!E139)</f>
        <v>YAMAHA FZ8</v>
      </c>
      <c r="S196" t="str">
        <f t="shared" si="23"/>
        <v>YAM</v>
      </c>
      <c r="T196" t="str">
        <f t="shared" si="24"/>
        <v>FZ8</v>
      </c>
    </row>
    <row r="197" spans="1:20" x14ac:dyDescent="0.25">
      <c r="A197" s="22" t="str">
        <f t="shared" si="32"/>
        <v>2. Sam Arquit (SUZ GSXR600)</v>
      </c>
      <c r="P197" s="24" t="s">
        <v>699</v>
      </c>
      <c r="Q197" t="str">
        <f>'Top 6 Pivot'!D140</f>
        <v>Sam Arquit</v>
      </c>
      <c r="R197" t="str">
        <f>UPPER('Top 6 Pivot'!E140)</f>
        <v>SUZUKI GSXR600</v>
      </c>
      <c r="S197" t="str">
        <f t="shared" si="23"/>
        <v>SUZ</v>
      </c>
      <c r="T197" t="str">
        <f t="shared" si="24"/>
        <v>GSXR600</v>
      </c>
    </row>
    <row r="198" spans="1:20" x14ac:dyDescent="0.25">
      <c r="A198" s="22" t="str">
        <f t="shared" si="32"/>
        <v>3. Rachel Kuns (YAM FZ6)</v>
      </c>
      <c r="P198" s="24" t="s">
        <v>700</v>
      </c>
      <c r="Q198" t="str">
        <f>'Top 6 Pivot'!D141</f>
        <v>Rachel Kuns</v>
      </c>
      <c r="R198" t="str">
        <f>UPPER('Top 6 Pivot'!E141)</f>
        <v>YAMAHA FZ6</v>
      </c>
      <c r="S198" t="str">
        <f t="shared" ref="S198:S201" si="33">IFERROR(LEFT(LEFT(R198,FIND(" ",R198)),3),"")</f>
        <v>YAM</v>
      </c>
      <c r="T198" t="str">
        <f t="shared" ref="T198:T201" si="34">IFERROR(SUBSTITUTE(RIGHT(R198,(LEN(R198)-FIND(" ",R198)))," ","-"),"")</f>
        <v>FZ6</v>
      </c>
    </row>
    <row r="199" spans="1:20" x14ac:dyDescent="0.25">
      <c r="A199" s="22" t="str">
        <f t="shared" si="32"/>
        <v>4. 0 ( )</v>
      </c>
      <c r="P199" s="24" t="s">
        <v>701</v>
      </c>
      <c r="Q199">
        <f>'Top 6 Pivot'!D142</f>
        <v>0</v>
      </c>
      <c r="R199" t="str">
        <f>UPPER('Top 6 Pivot'!E142)</f>
        <v/>
      </c>
      <c r="S199" t="str">
        <f t="shared" si="33"/>
        <v/>
      </c>
      <c r="T199" t="str">
        <f t="shared" si="34"/>
        <v/>
      </c>
    </row>
    <row r="200" spans="1:20" x14ac:dyDescent="0.25">
      <c r="A200" s="22" t="str">
        <f t="shared" si="32"/>
        <v>5.  ( )</v>
      </c>
      <c r="P200" s="24" t="s">
        <v>702</v>
      </c>
      <c r="Q200" s="25"/>
      <c r="R200" s="25"/>
      <c r="S200" t="str">
        <f t="shared" si="33"/>
        <v/>
      </c>
      <c r="T200" t="str">
        <f t="shared" si="34"/>
        <v/>
      </c>
    </row>
    <row r="201" spans="1:20" x14ac:dyDescent="0.25">
      <c r="A201" s="22" t="str">
        <f t="shared" si="32"/>
        <v>6.  ( )</v>
      </c>
      <c r="P201" s="24" t="s">
        <v>703</v>
      </c>
      <c r="Q201" s="25"/>
      <c r="R201" s="25"/>
      <c r="S201" t="str">
        <f t="shared" si="33"/>
        <v/>
      </c>
      <c r="T201" t="str">
        <f t="shared" si="34"/>
        <v/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>
      <selection activeCell="F33" sqref="F33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125</v>
      </c>
      <c r="B1" t="s">
        <v>126</v>
      </c>
      <c r="D1" t="s">
        <v>127</v>
      </c>
      <c r="E1" t="s">
        <v>128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116</v>
      </c>
      <c r="E3" t="s">
        <v>116</v>
      </c>
    </row>
    <row r="4" spans="1:5" x14ac:dyDescent="0.25">
      <c r="A4">
        <v>3</v>
      </c>
      <c r="B4">
        <v>32</v>
      </c>
      <c r="D4" t="s">
        <v>74</v>
      </c>
      <c r="E4" t="s">
        <v>129</v>
      </c>
    </row>
    <row r="5" spans="1:5" x14ac:dyDescent="0.25">
      <c r="A5">
        <v>4</v>
      </c>
      <c r="B5">
        <v>26</v>
      </c>
      <c r="D5" t="s">
        <v>83</v>
      </c>
      <c r="E5" t="s">
        <v>130</v>
      </c>
    </row>
    <row r="6" spans="1:5" x14ac:dyDescent="0.25">
      <c r="A6">
        <v>5</v>
      </c>
      <c r="B6">
        <v>22</v>
      </c>
      <c r="D6" t="s">
        <v>109</v>
      </c>
      <c r="E6" t="s">
        <v>129</v>
      </c>
    </row>
    <row r="7" spans="1:5" x14ac:dyDescent="0.25">
      <c r="A7">
        <v>6</v>
      </c>
      <c r="B7">
        <v>20</v>
      </c>
      <c r="D7" t="s">
        <v>110</v>
      </c>
      <c r="E7" t="s">
        <v>130</v>
      </c>
    </row>
    <row r="8" spans="1:5" x14ac:dyDescent="0.25">
      <c r="A8">
        <v>7</v>
      </c>
      <c r="B8">
        <v>18</v>
      </c>
      <c r="D8" t="s">
        <v>121</v>
      </c>
      <c r="E8" t="s">
        <v>121</v>
      </c>
    </row>
    <row r="9" spans="1:5" x14ac:dyDescent="0.25">
      <c r="A9">
        <v>8</v>
      </c>
      <c r="B9">
        <v>16</v>
      </c>
      <c r="D9" t="s">
        <v>120</v>
      </c>
      <c r="E9" t="s">
        <v>120</v>
      </c>
    </row>
    <row r="10" spans="1:5" x14ac:dyDescent="0.25">
      <c r="A10">
        <v>9</v>
      </c>
      <c r="B10">
        <v>14</v>
      </c>
      <c r="D10" t="s">
        <v>123</v>
      </c>
      <c r="E10" t="s">
        <v>123</v>
      </c>
    </row>
    <row r="11" spans="1:5" x14ac:dyDescent="0.25">
      <c r="A11">
        <v>10</v>
      </c>
      <c r="B11">
        <v>12</v>
      </c>
      <c r="D11" t="s">
        <v>118</v>
      </c>
      <c r="E11" t="s">
        <v>131</v>
      </c>
    </row>
    <row r="12" spans="1:5" x14ac:dyDescent="0.25">
      <c r="A12">
        <v>11</v>
      </c>
      <c r="B12">
        <v>10</v>
      </c>
      <c r="D12" t="s">
        <v>117</v>
      </c>
      <c r="E12" t="s">
        <v>131</v>
      </c>
    </row>
    <row r="13" spans="1:5" x14ac:dyDescent="0.25">
      <c r="A13">
        <v>12</v>
      </c>
      <c r="B13">
        <v>9</v>
      </c>
      <c r="D13" t="s">
        <v>119</v>
      </c>
      <c r="E13" t="s">
        <v>119</v>
      </c>
    </row>
    <row r="14" spans="1:5" x14ac:dyDescent="0.25">
      <c r="A14">
        <v>13</v>
      </c>
      <c r="B14">
        <v>8</v>
      </c>
      <c r="D14" t="s">
        <v>104</v>
      </c>
      <c r="E14" t="s">
        <v>104</v>
      </c>
    </row>
    <row r="15" spans="1:5" x14ac:dyDescent="0.25">
      <c r="A15">
        <v>14</v>
      </c>
      <c r="B15">
        <v>7</v>
      </c>
      <c r="D15" t="s">
        <v>90</v>
      </c>
      <c r="E15" t="s">
        <v>90</v>
      </c>
    </row>
    <row r="16" spans="1:5" x14ac:dyDescent="0.25">
      <c r="A16">
        <v>15</v>
      </c>
      <c r="B16">
        <v>6</v>
      </c>
      <c r="D16" t="s">
        <v>113</v>
      </c>
      <c r="E16" t="s">
        <v>113</v>
      </c>
    </row>
    <row r="17" spans="1:5" x14ac:dyDescent="0.25">
      <c r="A17">
        <v>16</v>
      </c>
      <c r="B17">
        <v>5</v>
      </c>
      <c r="D17" t="s">
        <v>114</v>
      </c>
      <c r="E17" t="s">
        <v>114</v>
      </c>
    </row>
    <row r="18" spans="1:5" x14ac:dyDescent="0.25">
      <c r="A18">
        <v>17</v>
      </c>
      <c r="B18">
        <v>4</v>
      </c>
      <c r="D18" t="s">
        <v>132</v>
      </c>
      <c r="E18" t="s">
        <v>132</v>
      </c>
    </row>
    <row r="19" spans="1:5" x14ac:dyDescent="0.25">
      <c r="A19">
        <v>18</v>
      </c>
      <c r="B19">
        <v>3</v>
      </c>
      <c r="D19" t="s">
        <v>100</v>
      </c>
      <c r="E19" t="s">
        <v>100</v>
      </c>
    </row>
    <row r="20" spans="1:5" x14ac:dyDescent="0.25">
      <c r="A20">
        <v>19</v>
      </c>
      <c r="B20">
        <v>2</v>
      </c>
      <c r="D20" t="s">
        <v>101</v>
      </c>
      <c r="E20" t="s">
        <v>101</v>
      </c>
    </row>
    <row r="21" spans="1:5" x14ac:dyDescent="0.25">
      <c r="A21">
        <v>20</v>
      </c>
      <c r="B21">
        <v>1</v>
      </c>
      <c r="D21" t="s">
        <v>105</v>
      </c>
      <c r="E21" t="s">
        <v>105</v>
      </c>
    </row>
    <row r="22" spans="1:5" x14ac:dyDescent="0.25">
      <c r="A22">
        <v>21</v>
      </c>
      <c r="B22">
        <v>0</v>
      </c>
      <c r="D22" t="s">
        <v>103</v>
      </c>
      <c r="E22" t="s">
        <v>103</v>
      </c>
    </row>
    <row r="23" spans="1:5" x14ac:dyDescent="0.25">
      <c r="A23">
        <v>22</v>
      </c>
      <c r="B23">
        <v>0</v>
      </c>
      <c r="D23" t="s">
        <v>122</v>
      </c>
      <c r="E23" t="s">
        <v>122</v>
      </c>
    </row>
    <row r="24" spans="1:5" x14ac:dyDescent="0.25">
      <c r="A24">
        <v>23</v>
      </c>
      <c r="B24">
        <v>0</v>
      </c>
      <c r="D24" t="s">
        <v>102</v>
      </c>
      <c r="E24" t="s">
        <v>102</v>
      </c>
    </row>
    <row r="25" spans="1:5" x14ac:dyDescent="0.25">
      <c r="A25">
        <v>24</v>
      </c>
      <c r="B25">
        <v>0</v>
      </c>
      <c r="D25" t="s">
        <v>91</v>
      </c>
      <c r="E25" t="s">
        <v>91</v>
      </c>
    </row>
    <row r="26" spans="1:5" x14ac:dyDescent="0.25">
      <c r="A26">
        <v>25</v>
      </c>
      <c r="B26">
        <v>0</v>
      </c>
      <c r="D26" t="s">
        <v>71</v>
      </c>
      <c r="E26" t="s">
        <v>71</v>
      </c>
    </row>
    <row r="27" spans="1:5" x14ac:dyDescent="0.25">
      <c r="A27">
        <v>26</v>
      </c>
      <c r="B27">
        <v>0</v>
      </c>
      <c r="D27" t="s">
        <v>92</v>
      </c>
      <c r="E27" t="s">
        <v>92</v>
      </c>
    </row>
    <row r="28" spans="1:5" x14ac:dyDescent="0.25">
      <c r="A28">
        <v>27</v>
      </c>
      <c r="B28">
        <v>0</v>
      </c>
      <c r="D28" t="s">
        <v>111</v>
      </c>
      <c r="E28" t="s">
        <v>111</v>
      </c>
    </row>
    <row r="29" spans="1:5" x14ac:dyDescent="0.25">
      <c r="A29">
        <v>28</v>
      </c>
      <c r="B29">
        <v>0</v>
      </c>
      <c r="D29" t="s">
        <v>133</v>
      </c>
      <c r="E29" t="s">
        <v>133</v>
      </c>
    </row>
    <row r="30" spans="1:5" x14ac:dyDescent="0.25">
      <c r="A30">
        <v>29</v>
      </c>
      <c r="B30">
        <v>0</v>
      </c>
      <c r="D30" t="s">
        <v>115</v>
      </c>
      <c r="E30" t="s">
        <v>115</v>
      </c>
    </row>
    <row r="31" spans="1:5" x14ac:dyDescent="0.25">
      <c r="A31">
        <v>30</v>
      </c>
      <c r="B31">
        <v>0</v>
      </c>
      <c r="D31" t="s">
        <v>129</v>
      </c>
      <c r="E31" t="s">
        <v>129</v>
      </c>
    </row>
    <row r="32" spans="1:5" x14ac:dyDescent="0.25">
      <c r="A32">
        <v>31</v>
      </c>
      <c r="B32">
        <v>0</v>
      </c>
      <c r="D32" t="s">
        <v>130</v>
      </c>
      <c r="E32" t="s">
        <v>130</v>
      </c>
    </row>
    <row r="33" spans="1:5" x14ac:dyDescent="0.25">
      <c r="A33">
        <v>32</v>
      </c>
      <c r="B33">
        <v>0</v>
      </c>
      <c r="D33" s="20" t="s">
        <v>388</v>
      </c>
      <c r="E33" s="20" t="s">
        <v>388</v>
      </c>
    </row>
    <row r="34" spans="1:5" x14ac:dyDescent="0.25">
      <c r="A34">
        <v>33</v>
      </c>
      <c r="B34">
        <v>0</v>
      </c>
    </row>
    <row r="35" spans="1:5" x14ac:dyDescent="0.25">
      <c r="A35">
        <v>34</v>
      </c>
      <c r="B35">
        <v>0</v>
      </c>
    </row>
    <row r="36" spans="1:5" x14ac:dyDescent="0.25">
      <c r="A36">
        <v>35</v>
      </c>
      <c r="B36">
        <v>0</v>
      </c>
    </row>
    <row r="37" spans="1:5" x14ac:dyDescent="0.25">
      <c r="A37">
        <v>36</v>
      </c>
      <c r="B37">
        <v>0</v>
      </c>
    </row>
    <row r="38" spans="1:5" x14ac:dyDescent="0.25">
      <c r="A38">
        <v>37</v>
      </c>
      <c r="B38">
        <v>0</v>
      </c>
    </row>
    <row r="39" spans="1:5" x14ac:dyDescent="0.25">
      <c r="A39">
        <v>38</v>
      </c>
      <c r="B39">
        <v>0</v>
      </c>
    </row>
    <row r="40" spans="1:5" x14ac:dyDescent="0.25">
      <c r="A40">
        <v>39</v>
      </c>
      <c r="B40">
        <v>0</v>
      </c>
    </row>
    <row r="41" spans="1:5" x14ac:dyDescent="0.25">
      <c r="A41">
        <v>40</v>
      </c>
      <c r="B41">
        <v>0</v>
      </c>
    </row>
    <row r="42" spans="1:5" x14ac:dyDescent="0.25">
      <c r="A42">
        <v>41</v>
      </c>
      <c r="B42">
        <v>0</v>
      </c>
    </row>
    <row r="43" spans="1:5" x14ac:dyDescent="0.25">
      <c r="A43">
        <v>42</v>
      </c>
      <c r="B43">
        <v>0</v>
      </c>
    </row>
    <row r="44" spans="1:5" x14ac:dyDescent="0.25">
      <c r="A44">
        <v>43</v>
      </c>
      <c r="B44">
        <v>0</v>
      </c>
    </row>
    <row r="45" spans="1:5" x14ac:dyDescent="0.25">
      <c r="A45">
        <v>44</v>
      </c>
      <c r="B45">
        <v>0</v>
      </c>
    </row>
    <row r="46" spans="1:5" x14ac:dyDescent="0.25">
      <c r="A46">
        <v>45</v>
      </c>
      <c r="B46">
        <v>0</v>
      </c>
    </row>
    <row r="47" spans="1:5" x14ac:dyDescent="0.25">
      <c r="A47">
        <v>46</v>
      </c>
      <c r="B47">
        <v>0</v>
      </c>
    </row>
    <row r="48" spans="1:5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38</v>
      </c>
      <c r="B52">
        <v>0</v>
      </c>
    </row>
    <row r="53" spans="1:2" x14ac:dyDescent="0.25">
      <c r="A53" t="s">
        <v>112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Class by Day</vt:lpstr>
      <vt:lpstr>By Class Overall</vt:lpstr>
      <vt:lpstr>Results</vt:lpstr>
      <vt:lpstr>Top 6 Pivot</vt:lpstr>
      <vt:lpstr>RRW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2019-07-16T14:54:20Z</cp:lastPrinted>
  <dcterms:created xsi:type="dcterms:W3CDTF">2019-05-20T21:38:26Z</dcterms:created>
  <dcterms:modified xsi:type="dcterms:W3CDTF">2020-09-01T22:24:22Z</dcterms:modified>
</cp:coreProperties>
</file>